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drawings/drawing3.xml" ContentType="application/vnd.openxmlformats-officedocument.drawing+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drawings/drawing4.xml" ContentType="application/vnd.openxmlformats-officedocument.drawing+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drawings/drawing5.xml" ContentType="application/vnd.openxmlformats-officedocument.drawing+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drawings/drawing6.xml" ContentType="application/vnd.openxmlformats-officedocument.drawing+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drawings/drawing9.xml" ContentType="application/vnd.openxmlformats-officedocument.drawing+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drawings/drawing10.xml" ContentType="application/vnd.openxmlformats-officedocument.drawing+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drawings/drawing1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drawings/drawing12.xml" ContentType="application/vnd.openxmlformats-officedocument.drawing+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drawings/drawing13.xml" ContentType="application/vnd.openxmlformats-officedocument.drawing+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drawings/drawing14.xml" ContentType="application/vnd.openxmlformats-officedocument.drawing+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drawings/drawing15.xml" ContentType="application/vnd.openxmlformats-officedocument.drawing+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trlProps/ctrlProp1989.xml" ContentType="application/vnd.ms-excel.controlproperties+xml"/>
  <Override PartName="/xl/ctrlProps/ctrlProp1990.xml" ContentType="application/vnd.ms-excel.controlproperties+xml"/>
  <Override PartName="/xl/ctrlProps/ctrlProp1991.xml" ContentType="application/vnd.ms-excel.controlproperties+xml"/>
  <Override PartName="/xl/ctrlProps/ctrlProp1992.xml" ContentType="application/vnd.ms-excel.controlproperties+xml"/>
  <Override PartName="/xl/ctrlProps/ctrlProp1993.xml" ContentType="application/vnd.ms-excel.controlproperties+xml"/>
  <Override PartName="/xl/ctrlProps/ctrlProp1994.xml" ContentType="application/vnd.ms-excel.controlproperties+xml"/>
  <Override PartName="/xl/ctrlProps/ctrlProp1995.xml" ContentType="application/vnd.ms-excel.controlproperties+xml"/>
  <Override PartName="/xl/ctrlProps/ctrlProp1996.xml" ContentType="application/vnd.ms-excel.controlproperties+xml"/>
  <Override PartName="/xl/ctrlProps/ctrlProp1997.xml" ContentType="application/vnd.ms-excel.controlproperties+xml"/>
  <Override PartName="/xl/ctrlProps/ctrlProp1998.xml" ContentType="application/vnd.ms-excel.controlproperties+xml"/>
  <Override PartName="/xl/ctrlProps/ctrlProp1999.xml" ContentType="application/vnd.ms-excel.controlproperties+xml"/>
  <Override PartName="/xl/ctrlProps/ctrlProp2000.xml" ContentType="application/vnd.ms-excel.controlproperties+xml"/>
  <Override PartName="/xl/ctrlProps/ctrlProp2001.xml" ContentType="application/vnd.ms-excel.controlproperties+xml"/>
  <Override PartName="/xl/ctrlProps/ctrlProp2002.xml" ContentType="application/vnd.ms-excel.controlproperties+xml"/>
  <Override PartName="/xl/ctrlProps/ctrlProp2003.xml" ContentType="application/vnd.ms-excel.controlproperties+xml"/>
  <Override PartName="/xl/ctrlProps/ctrlProp2004.xml" ContentType="application/vnd.ms-excel.controlproperties+xml"/>
  <Override PartName="/xl/ctrlProps/ctrlProp2005.xml" ContentType="application/vnd.ms-excel.controlproperties+xml"/>
  <Override PartName="/xl/ctrlProps/ctrlProp2006.xml" ContentType="application/vnd.ms-excel.controlproperties+xml"/>
  <Override PartName="/xl/ctrlProps/ctrlProp2007.xml" ContentType="application/vnd.ms-excel.controlproperties+xml"/>
  <Override PartName="/xl/ctrlProps/ctrlProp2008.xml" ContentType="application/vnd.ms-excel.controlproperties+xml"/>
  <Override PartName="/xl/ctrlProps/ctrlProp2009.xml" ContentType="application/vnd.ms-excel.controlproperties+xml"/>
  <Override PartName="/xl/ctrlProps/ctrlProp2010.xml" ContentType="application/vnd.ms-excel.controlproperties+xml"/>
  <Override PartName="/xl/ctrlProps/ctrlProp2011.xml" ContentType="application/vnd.ms-excel.controlproperties+xml"/>
  <Override PartName="/xl/ctrlProps/ctrlProp2012.xml" ContentType="application/vnd.ms-excel.controlproperties+xml"/>
  <Override PartName="/xl/ctrlProps/ctrlProp2013.xml" ContentType="application/vnd.ms-excel.controlproperties+xml"/>
  <Override PartName="/xl/ctrlProps/ctrlProp2014.xml" ContentType="application/vnd.ms-excel.controlproperties+xml"/>
  <Override PartName="/xl/ctrlProps/ctrlProp2015.xml" ContentType="application/vnd.ms-excel.controlproperties+xml"/>
  <Override PartName="/xl/ctrlProps/ctrlProp2016.xml" ContentType="application/vnd.ms-excel.controlproperties+xml"/>
  <Override PartName="/xl/ctrlProps/ctrlProp2017.xml" ContentType="application/vnd.ms-excel.controlproperties+xml"/>
  <Override PartName="/xl/ctrlProps/ctrlProp2018.xml" ContentType="application/vnd.ms-excel.controlproperties+xml"/>
  <Override PartName="/xl/ctrlProps/ctrlProp2019.xml" ContentType="application/vnd.ms-excel.controlproperties+xml"/>
  <Override PartName="/xl/ctrlProps/ctrlProp2020.xml" ContentType="application/vnd.ms-excel.controlproperties+xml"/>
  <Override PartName="/xl/ctrlProps/ctrlProp2021.xml" ContentType="application/vnd.ms-excel.controlproperties+xml"/>
  <Override PartName="/xl/ctrlProps/ctrlProp2022.xml" ContentType="application/vnd.ms-excel.controlproperties+xml"/>
  <Override PartName="/xl/ctrlProps/ctrlProp2023.xml" ContentType="application/vnd.ms-excel.controlproperties+xml"/>
  <Override PartName="/xl/ctrlProps/ctrlProp2024.xml" ContentType="application/vnd.ms-excel.controlproperties+xml"/>
  <Override PartName="/xl/ctrlProps/ctrlProp2025.xml" ContentType="application/vnd.ms-excel.controlproperties+xml"/>
  <Override PartName="/xl/ctrlProps/ctrlProp2026.xml" ContentType="application/vnd.ms-excel.controlproperties+xml"/>
  <Override PartName="/xl/ctrlProps/ctrlProp2027.xml" ContentType="application/vnd.ms-excel.controlproperties+xml"/>
  <Override PartName="/xl/ctrlProps/ctrlProp2028.xml" ContentType="application/vnd.ms-excel.controlproperties+xml"/>
  <Override PartName="/xl/ctrlProps/ctrlProp2029.xml" ContentType="application/vnd.ms-excel.controlproperties+xml"/>
  <Override PartName="/xl/ctrlProps/ctrlProp2030.xml" ContentType="application/vnd.ms-excel.controlproperties+xml"/>
  <Override PartName="/xl/ctrlProps/ctrlProp2031.xml" ContentType="application/vnd.ms-excel.controlproperties+xml"/>
  <Override PartName="/xl/ctrlProps/ctrlProp2032.xml" ContentType="application/vnd.ms-excel.controlproperties+xml"/>
  <Override PartName="/xl/ctrlProps/ctrlProp2033.xml" ContentType="application/vnd.ms-excel.controlproperties+xml"/>
  <Override PartName="/xl/ctrlProps/ctrlProp2034.xml" ContentType="application/vnd.ms-excel.controlproperties+xml"/>
  <Override PartName="/xl/ctrlProps/ctrlProp2035.xml" ContentType="application/vnd.ms-excel.controlproperties+xml"/>
  <Override PartName="/xl/ctrlProps/ctrlProp2036.xml" ContentType="application/vnd.ms-excel.controlproperties+xml"/>
  <Override PartName="/xl/ctrlProps/ctrlProp2037.xml" ContentType="application/vnd.ms-excel.controlproperties+xml"/>
  <Override PartName="/xl/ctrlProps/ctrlProp2038.xml" ContentType="application/vnd.ms-excel.controlproperties+xml"/>
  <Override PartName="/xl/ctrlProps/ctrlProp2039.xml" ContentType="application/vnd.ms-excel.controlproperties+xml"/>
  <Override PartName="/xl/ctrlProps/ctrlProp2040.xml" ContentType="application/vnd.ms-excel.controlproperties+xml"/>
  <Override PartName="/xl/ctrlProps/ctrlProp2041.xml" ContentType="application/vnd.ms-excel.controlproperties+xml"/>
  <Override PartName="/xl/ctrlProps/ctrlProp2042.xml" ContentType="application/vnd.ms-excel.controlproperties+xml"/>
  <Override PartName="/xl/ctrlProps/ctrlProp2043.xml" ContentType="application/vnd.ms-excel.controlproperties+xml"/>
  <Override PartName="/xl/ctrlProps/ctrlProp2044.xml" ContentType="application/vnd.ms-excel.controlproperties+xml"/>
  <Override PartName="/xl/ctrlProps/ctrlProp2045.xml" ContentType="application/vnd.ms-excel.controlproperties+xml"/>
  <Override PartName="/xl/ctrlProps/ctrlProp2046.xml" ContentType="application/vnd.ms-excel.controlproperties+xml"/>
  <Override PartName="/xl/ctrlProps/ctrlProp2047.xml" ContentType="application/vnd.ms-excel.controlproperties+xml"/>
  <Override PartName="/xl/ctrlProps/ctrlProp2048.xml" ContentType="application/vnd.ms-excel.controlproperties+xml"/>
  <Override PartName="/xl/ctrlProps/ctrlProp2049.xml" ContentType="application/vnd.ms-excel.controlproperties+xml"/>
  <Override PartName="/xl/ctrlProps/ctrlProp2050.xml" ContentType="application/vnd.ms-excel.controlproperties+xml"/>
  <Override PartName="/xl/ctrlProps/ctrlProp2051.xml" ContentType="application/vnd.ms-excel.controlproperties+xml"/>
  <Override PartName="/xl/ctrlProps/ctrlProp2052.xml" ContentType="application/vnd.ms-excel.controlproperties+xml"/>
  <Override PartName="/xl/ctrlProps/ctrlProp2053.xml" ContentType="application/vnd.ms-excel.controlproperties+xml"/>
  <Override PartName="/xl/ctrlProps/ctrlProp2054.xml" ContentType="application/vnd.ms-excel.controlproperties+xml"/>
  <Override PartName="/xl/ctrlProps/ctrlProp2055.xml" ContentType="application/vnd.ms-excel.controlproperties+xml"/>
  <Override PartName="/xl/ctrlProps/ctrlProp2056.xml" ContentType="application/vnd.ms-excel.controlproperties+xml"/>
  <Override PartName="/xl/ctrlProps/ctrlProp2057.xml" ContentType="application/vnd.ms-excel.controlproperties+xml"/>
  <Override PartName="/xl/ctrlProps/ctrlProp2058.xml" ContentType="application/vnd.ms-excel.controlproperties+xml"/>
  <Override PartName="/xl/ctrlProps/ctrlProp2059.xml" ContentType="application/vnd.ms-excel.controlproperties+xml"/>
  <Override PartName="/xl/ctrlProps/ctrlProp2060.xml" ContentType="application/vnd.ms-excel.controlproperties+xml"/>
  <Override PartName="/xl/drawings/drawing16.xml" ContentType="application/vnd.openxmlformats-officedocument.drawing+xml"/>
  <Override PartName="/xl/ctrlProps/ctrlProp2061.xml" ContentType="application/vnd.ms-excel.controlproperties+xml"/>
  <Override PartName="/xl/ctrlProps/ctrlProp2062.xml" ContentType="application/vnd.ms-excel.controlproperties+xml"/>
  <Override PartName="/xl/ctrlProps/ctrlProp2063.xml" ContentType="application/vnd.ms-excel.controlproperties+xml"/>
  <Override PartName="/xl/ctrlProps/ctrlProp2064.xml" ContentType="application/vnd.ms-excel.controlproperties+xml"/>
  <Override PartName="/xl/ctrlProps/ctrlProp2065.xml" ContentType="application/vnd.ms-excel.controlproperties+xml"/>
  <Override PartName="/xl/ctrlProps/ctrlProp2066.xml" ContentType="application/vnd.ms-excel.controlproperties+xml"/>
  <Override PartName="/xl/ctrlProps/ctrlProp2067.xml" ContentType="application/vnd.ms-excel.controlproperties+xml"/>
  <Override PartName="/xl/ctrlProps/ctrlProp2068.xml" ContentType="application/vnd.ms-excel.controlproperties+xml"/>
  <Override PartName="/xl/ctrlProps/ctrlProp2069.xml" ContentType="application/vnd.ms-excel.controlproperties+xml"/>
  <Override PartName="/xl/ctrlProps/ctrlProp2070.xml" ContentType="application/vnd.ms-excel.controlproperties+xml"/>
  <Override PartName="/xl/ctrlProps/ctrlProp2071.xml" ContentType="application/vnd.ms-excel.controlproperties+xml"/>
  <Override PartName="/xl/ctrlProps/ctrlProp2072.xml" ContentType="application/vnd.ms-excel.controlproperties+xml"/>
  <Override PartName="/xl/ctrlProps/ctrlProp2073.xml" ContentType="application/vnd.ms-excel.controlproperties+xml"/>
  <Override PartName="/xl/ctrlProps/ctrlProp2074.xml" ContentType="application/vnd.ms-excel.controlproperties+xml"/>
  <Override PartName="/xl/ctrlProps/ctrlProp2075.xml" ContentType="application/vnd.ms-excel.controlproperties+xml"/>
  <Override PartName="/xl/ctrlProps/ctrlProp2076.xml" ContentType="application/vnd.ms-excel.controlproperties+xml"/>
  <Override PartName="/xl/ctrlProps/ctrlProp2077.xml" ContentType="application/vnd.ms-excel.controlproperties+xml"/>
  <Override PartName="/xl/ctrlProps/ctrlProp2078.xml" ContentType="application/vnd.ms-excel.controlproperties+xml"/>
  <Override PartName="/xl/ctrlProps/ctrlProp2079.xml" ContentType="application/vnd.ms-excel.controlproperties+xml"/>
  <Override PartName="/xl/ctrlProps/ctrlProp2080.xml" ContentType="application/vnd.ms-excel.controlproperties+xml"/>
  <Override PartName="/xl/ctrlProps/ctrlProp2081.xml" ContentType="application/vnd.ms-excel.controlproperties+xml"/>
  <Override PartName="/xl/ctrlProps/ctrlProp2082.xml" ContentType="application/vnd.ms-excel.controlproperties+xml"/>
  <Override PartName="/xl/ctrlProps/ctrlProp2083.xml" ContentType="application/vnd.ms-excel.controlproperties+xml"/>
  <Override PartName="/xl/ctrlProps/ctrlProp2084.xml" ContentType="application/vnd.ms-excel.controlproperties+xml"/>
  <Override PartName="/xl/ctrlProps/ctrlProp2085.xml" ContentType="application/vnd.ms-excel.controlproperties+xml"/>
  <Override PartName="/xl/ctrlProps/ctrlProp2086.xml" ContentType="application/vnd.ms-excel.controlproperties+xml"/>
  <Override PartName="/xl/ctrlProps/ctrlProp2087.xml" ContentType="application/vnd.ms-excel.controlproperties+xml"/>
  <Override PartName="/xl/ctrlProps/ctrlProp2088.xml" ContentType="application/vnd.ms-excel.controlproperties+xml"/>
  <Override PartName="/xl/ctrlProps/ctrlProp2089.xml" ContentType="application/vnd.ms-excel.controlproperties+xml"/>
  <Override PartName="/xl/ctrlProps/ctrlProp2090.xml" ContentType="application/vnd.ms-excel.controlproperties+xml"/>
  <Override PartName="/xl/ctrlProps/ctrlProp2091.xml" ContentType="application/vnd.ms-excel.controlproperties+xml"/>
  <Override PartName="/xl/ctrlProps/ctrlProp2092.xml" ContentType="application/vnd.ms-excel.controlproperties+xml"/>
  <Override PartName="/xl/ctrlProps/ctrlProp2093.xml" ContentType="application/vnd.ms-excel.controlproperties+xml"/>
  <Override PartName="/xl/ctrlProps/ctrlProp2094.xml" ContentType="application/vnd.ms-excel.controlproperties+xml"/>
  <Override PartName="/xl/ctrlProps/ctrlProp2095.xml" ContentType="application/vnd.ms-excel.controlproperties+xml"/>
  <Override PartName="/xl/ctrlProps/ctrlProp2096.xml" ContentType="application/vnd.ms-excel.controlproperties+xml"/>
  <Override PartName="/xl/ctrlProps/ctrlProp2097.xml" ContentType="application/vnd.ms-excel.controlproperties+xml"/>
  <Override PartName="/xl/ctrlProps/ctrlProp2098.xml" ContentType="application/vnd.ms-excel.controlproperties+xml"/>
  <Override PartName="/xl/ctrlProps/ctrlProp2099.xml" ContentType="application/vnd.ms-excel.controlproperties+xml"/>
  <Override PartName="/xl/ctrlProps/ctrlProp2100.xml" ContentType="application/vnd.ms-excel.controlproperties+xml"/>
  <Override PartName="/xl/ctrlProps/ctrlProp2101.xml" ContentType="application/vnd.ms-excel.controlproperties+xml"/>
  <Override PartName="/xl/ctrlProps/ctrlProp2102.xml" ContentType="application/vnd.ms-excel.controlproperties+xml"/>
  <Override PartName="/xl/ctrlProps/ctrlProp2103.xml" ContentType="application/vnd.ms-excel.controlproperties+xml"/>
  <Override PartName="/xl/ctrlProps/ctrlProp2104.xml" ContentType="application/vnd.ms-excel.controlproperties+xml"/>
  <Override PartName="/xl/ctrlProps/ctrlProp2105.xml" ContentType="application/vnd.ms-excel.controlproperties+xml"/>
  <Override PartName="/xl/ctrlProps/ctrlProp2106.xml" ContentType="application/vnd.ms-excel.controlproperties+xml"/>
  <Override PartName="/xl/ctrlProps/ctrlProp2107.xml" ContentType="application/vnd.ms-excel.controlproperties+xml"/>
  <Override PartName="/xl/ctrlProps/ctrlProp2108.xml" ContentType="application/vnd.ms-excel.controlproperties+xml"/>
  <Override PartName="/xl/ctrlProps/ctrlProp2109.xml" ContentType="application/vnd.ms-excel.controlproperties+xml"/>
  <Override PartName="/xl/ctrlProps/ctrlProp2110.xml" ContentType="application/vnd.ms-excel.controlproperties+xml"/>
  <Override PartName="/xl/ctrlProps/ctrlProp2111.xml" ContentType="application/vnd.ms-excel.controlproperties+xml"/>
  <Override PartName="/xl/ctrlProps/ctrlProp2112.xml" ContentType="application/vnd.ms-excel.controlproperties+xml"/>
  <Override PartName="/xl/ctrlProps/ctrlProp2113.xml" ContentType="application/vnd.ms-excel.controlproperties+xml"/>
  <Override PartName="/xl/ctrlProps/ctrlProp2114.xml" ContentType="application/vnd.ms-excel.controlproperties+xml"/>
  <Override PartName="/xl/ctrlProps/ctrlProp2115.xml" ContentType="application/vnd.ms-excel.controlproperties+xml"/>
  <Override PartName="/xl/ctrlProps/ctrlProp2116.xml" ContentType="application/vnd.ms-excel.controlproperties+xml"/>
  <Override PartName="/xl/ctrlProps/ctrlProp2117.xml" ContentType="application/vnd.ms-excel.controlproperties+xml"/>
  <Override PartName="/xl/ctrlProps/ctrlProp2118.xml" ContentType="application/vnd.ms-excel.controlproperties+xml"/>
  <Override PartName="/xl/ctrlProps/ctrlProp2119.xml" ContentType="application/vnd.ms-excel.controlproperties+xml"/>
  <Override PartName="/xl/ctrlProps/ctrlProp2120.xml" ContentType="application/vnd.ms-excel.controlproperties+xml"/>
  <Override PartName="/xl/ctrlProps/ctrlProp2121.xml" ContentType="application/vnd.ms-excel.controlproperties+xml"/>
  <Override PartName="/xl/ctrlProps/ctrlProp2122.xml" ContentType="application/vnd.ms-excel.controlproperties+xml"/>
  <Override PartName="/xl/ctrlProps/ctrlProp2123.xml" ContentType="application/vnd.ms-excel.controlproperties+xml"/>
  <Override PartName="/xl/ctrlProps/ctrlProp2124.xml" ContentType="application/vnd.ms-excel.controlproperties+xml"/>
  <Override PartName="/xl/ctrlProps/ctrlProp2125.xml" ContentType="application/vnd.ms-excel.controlproperties+xml"/>
  <Override PartName="/xl/ctrlProps/ctrlProp2126.xml" ContentType="application/vnd.ms-excel.controlproperties+xml"/>
  <Override PartName="/xl/ctrlProps/ctrlProp2127.xml" ContentType="application/vnd.ms-excel.controlproperties+xml"/>
  <Override PartName="/xl/ctrlProps/ctrlProp2128.xml" ContentType="application/vnd.ms-excel.controlproperties+xml"/>
  <Override PartName="/xl/ctrlProps/ctrlProp2129.xml" ContentType="application/vnd.ms-excel.controlproperties+xml"/>
  <Override PartName="/xl/ctrlProps/ctrlProp2130.xml" ContentType="application/vnd.ms-excel.controlproperties+xml"/>
  <Override PartName="/xl/ctrlProps/ctrlProp2131.xml" ContentType="application/vnd.ms-excel.controlproperties+xml"/>
  <Override PartName="/xl/ctrlProps/ctrlProp2132.xml" ContentType="application/vnd.ms-excel.controlproperties+xml"/>
  <Override PartName="/xl/ctrlProps/ctrlProp2133.xml" ContentType="application/vnd.ms-excel.controlproperties+xml"/>
  <Override PartName="/xl/ctrlProps/ctrlProp2134.xml" ContentType="application/vnd.ms-excel.controlproperties+xml"/>
  <Override PartName="/xl/ctrlProps/ctrlProp2135.xml" ContentType="application/vnd.ms-excel.controlproperties+xml"/>
  <Override PartName="/xl/ctrlProps/ctrlProp2136.xml" ContentType="application/vnd.ms-excel.controlproperties+xml"/>
  <Override PartName="/xl/ctrlProps/ctrlProp2137.xml" ContentType="application/vnd.ms-excel.controlproperties+xml"/>
  <Override PartName="/xl/ctrlProps/ctrlProp2138.xml" ContentType="application/vnd.ms-excel.controlproperties+xml"/>
  <Override PartName="/xl/ctrlProps/ctrlProp2139.xml" ContentType="application/vnd.ms-excel.controlproperties+xml"/>
  <Override PartName="/xl/ctrlProps/ctrlProp2140.xml" ContentType="application/vnd.ms-excel.controlproperties+xml"/>
  <Override PartName="/xl/ctrlProps/ctrlProp2141.xml" ContentType="application/vnd.ms-excel.controlproperties+xml"/>
  <Override PartName="/xl/ctrlProps/ctrlProp2142.xml" ContentType="application/vnd.ms-excel.controlproperties+xml"/>
  <Override PartName="/xl/ctrlProps/ctrlProp2143.xml" ContentType="application/vnd.ms-excel.controlproperties+xml"/>
  <Override PartName="/xl/ctrlProps/ctrlProp2144.xml" ContentType="application/vnd.ms-excel.controlproperties+xml"/>
  <Override PartName="/xl/ctrlProps/ctrlProp2145.xml" ContentType="application/vnd.ms-excel.controlproperties+xml"/>
  <Override PartName="/xl/ctrlProps/ctrlProp2146.xml" ContentType="application/vnd.ms-excel.controlproperties+xml"/>
  <Override PartName="/xl/ctrlProps/ctrlProp2147.xml" ContentType="application/vnd.ms-excel.controlproperties+xml"/>
  <Override PartName="/xl/ctrlProps/ctrlProp2148.xml" ContentType="application/vnd.ms-excel.controlproperties+xml"/>
  <Override PartName="/xl/ctrlProps/ctrlProp2149.xml" ContentType="application/vnd.ms-excel.controlproperties+xml"/>
  <Override PartName="/xl/ctrlProps/ctrlProp2150.xml" ContentType="application/vnd.ms-excel.controlproperties+xml"/>
  <Override PartName="/xl/ctrlProps/ctrlProp2151.xml" ContentType="application/vnd.ms-excel.controlproperties+xml"/>
  <Override PartName="/xl/ctrlProps/ctrlProp2152.xml" ContentType="application/vnd.ms-excel.controlproperties+xml"/>
  <Override PartName="/xl/ctrlProps/ctrlProp2153.xml" ContentType="application/vnd.ms-excel.controlproperties+xml"/>
  <Override PartName="/xl/ctrlProps/ctrlProp2154.xml" ContentType="application/vnd.ms-excel.controlproperties+xml"/>
  <Override PartName="/xl/ctrlProps/ctrlProp2155.xml" ContentType="application/vnd.ms-excel.controlproperties+xml"/>
  <Override PartName="/xl/ctrlProps/ctrlProp2156.xml" ContentType="application/vnd.ms-excel.controlproperties+xml"/>
  <Override PartName="/xl/ctrlProps/ctrlProp2157.xml" ContentType="application/vnd.ms-excel.controlproperties+xml"/>
  <Override PartName="/xl/ctrlProps/ctrlProp2158.xml" ContentType="application/vnd.ms-excel.controlproperties+xml"/>
  <Override PartName="/xl/ctrlProps/ctrlProp2159.xml" ContentType="application/vnd.ms-excel.controlproperties+xml"/>
  <Override PartName="/xl/ctrlProps/ctrlProp2160.xml" ContentType="application/vnd.ms-excel.controlproperties+xml"/>
  <Override PartName="/xl/ctrlProps/ctrlProp2161.xml" ContentType="application/vnd.ms-excel.controlproperties+xml"/>
  <Override PartName="/xl/ctrlProps/ctrlProp2162.xml" ContentType="application/vnd.ms-excel.controlproperties+xml"/>
  <Override PartName="/xl/ctrlProps/ctrlProp2163.xml" ContentType="application/vnd.ms-excel.controlproperties+xml"/>
  <Override PartName="/xl/ctrlProps/ctrlProp2164.xml" ContentType="application/vnd.ms-excel.controlproperties+xml"/>
  <Override PartName="/xl/ctrlProps/ctrlProp2165.xml" ContentType="application/vnd.ms-excel.controlproperties+xml"/>
  <Override PartName="/xl/ctrlProps/ctrlProp2166.xml" ContentType="application/vnd.ms-excel.controlproperties+xml"/>
  <Override PartName="/xl/ctrlProps/ctrlProp2167.xml" ContentType="application/vnd.ms-excel.controlproperties+xml"/>
  <Override PartName="/xl/ctrlProps/ctrlProp2168.xml" ContentType="application/vnd.ms-excel.controlproperties+xml"/>
  <Override PartName="/xl/ctrlProps/ctrlProp2169.xml" ContentType="application/vnd.ms-excel.controlproperties+xml"/>
  <Override PartName="/xl/ctrlProps/ctrlProp2170.xml" ContentType="application/vnd.ms-excel.controlproperties+xml"/>
  <Override PartName="/xl/ctrlProps/ctrlProp2171.xml" ContentType="application/vnd.ms-excel.controlproperties+xml"/>
  <Override PartName="/xl/ctrlProps/ctrlProp2172.xml" ContentType="application/vnd.ms-excel.controlproperties+xml"/>
  <Override PartName="/xl/drawings/drawing17.xml" ContentType="application/vnd.openxmlformats-officedocument.drawing+xml"/>
  <Override PartName="/xl/ctrlProps/ctrlProp2173.xml" ContentType="application/vnd.ms-excel.controlproperties+xml"/>
  <Override PartName="/xl/ctrlProps/ctrlProp2174.xml" ContentType="application/vnd.ms-excel.controlproperties+xml"/>
  <Override PartName="/xl/ctrlProps/ctrlProp2175.xml" ContentType="application/vnd.ms-excel.controlproperties+xml"/>
  <Override PartName="/xl/ctrlProps/ctrlProp2176.xml" ContentType="application/vnd.ms-excel.controlproperties+xml"/>
  <Override PartName="/xl/ctrlProps/ctrlProp2177.xml" ContentType="application/vnd.ms-excel.controlproperties+xml"/>
  <Override PartName="/xl/ctrlProps/ctrlProp2178.xml" ContentType="application/vnd.ms-excel.controlproperties+xml"/>
  <Override PartName="/xl/ctrlProps/ctrlProp2179.xml" ContentType="application/vnd.ms-excel.controlproperties+xml"/>
  <Override PartName="/xl/ctrlProps/ctrlProp2180.xml" ContentType="application/vnd.ms-excel.controlproperties+xml"/>
  <Override PartName="/xl/ctrlProps/ctrlProp2181.xml" ContentType="application/vnd.ms-excel.controlproperties+xml"/>
  <Override PartName="/xl/ctrlProps/ctrlProp2182.xml" ContentType="application/vnd.ms-excel.controlproperties+xml"/>
  <Override PartName="/xl/ctrlProps/ctrlProp2183.xml" ContentType="application/vnd.ms-excel.controlproperties+xml"/>
  <Override PartName="/xl/ctrlProps/ctrlProp2184.xml" ContentType="application/vnd.ms-excel.controlproperties+xml"/>
  <Override PartName="/xl/ctrlProps/ctrlProp2185.xml" ContentType="application/vnd.ms-excel.controlproperties+xml"/>
  <Override PartName="/xl/ctrlProps/ctrlProp2186.xml" ContentType="application/vnd.ms-excel.controlproperties+xml"/>
  <Override PartName="/xl/ctrlProps/ctrlProp2187.xml" ContentType="application/vnd.ms-excel.controlproperties+xml"/>
  <Override PartName="/xl/ctrlProps/ctrlProp2188.xml" ContentType="application/vnd.ms-excel.controlproperties+xml"/>
  <Override PartName="/xl/ctrlProps/ctrlProp2189.xml" ContentType="application/vnd.ms-excel.controlproperties+xml"/>
  <Override PartName="/xl/ctrlProps/ctrlProp2190.xml" ContentType="application/vnd.ms-excel.controlproperties+xml"/>
  <Override PartName="/xl/ctrlProps/ctrlProp2191.xml" ContentType="application/vnd.ms-excel.controlproperties+xml"/>
  <Override PartName="/xl/ctrlProps/ctrlProp2192.xml" ContentType="application/vnd.ms-excel.controlproperties+xml"/>
  <Override PartName="/xl/ctrlProps/ctrlProp2193.xml" ContentType="application/vnd.ms-excel.controlproperties+xml"/>
  <Override PartName="/xl/ctrlProps/ctrlProp2194.xml" ContentType="application/vnd.ms-excel.controlproperties+xml"/>
  <Override PartName="/xl/ctrlProps/ctrlProp2195.xml" ContentType="application/vnd.ms-excel.controlproperties+xml"/>
  <Override PartName="/xl/ctrlProps/ctrlProp2196.xml" ContentType="application/vnd.ms-excel.controlproperties+xml"/>
  <Override PartName="/xl/ctrlProps/ctrlProp2197.xml" ContentType="application/vnd.ms-excel.controlproperties+xml"/>
  <Override PartName="/xl/ctrlProps/ctrlProp2198.xml" ContentType="application/vnd.ms-excel.controlproperties+xml"/>
  <Override PartName="/xl/ctrlProps/ctrlProp2199.xml" ContentType="application/vnd.ms-excel.controlproperties+xml"/>
  <Override PartName="/xl/ctrlProps/ctrlProp2200.xml" ContentType="application/vnd.ms-excel.controlproperties+xml"/>
  <Override PartName="/xl/ctrlProps/ctrlProp2201.xml" ContentType="application/vnd.ms-excel.controlproperties+xml"/>
  <Override PartName="/xl/ctrlProps/ctrlProp2202.xml" ContentType="application/vnd.ms-excel.controlproperties+xml"/>
  <Override PartName="/xl/ctrlProps/ctrlProp2203.xml" ContentType="application/vnd.ms-excel.controlproperties+xml"/>
  <Override PartName="/xl/ctrlProps/ctrlProp2204.xml" ContentType="application/vnd.ms-excel.controlproperties+xml"/>
  <Override PartName="/xl/ctrlProps/ctrlProp2205.xml" ContentType="application/vnd.ms-excel.controlproperties+xml"/>
  <Override PartName="/xl/ctrlProps/ctrlProp2206.xml" ContentType="application/vnd.ms-excel.controlproperties+xml"/>
  <Override PartName="/xl/ctrlProps/ctrlProp2207.xml" ContentType="application/vnd.ms-excel.controlproperties+xml"/>
  <Override PartName="/xl/ctrlProps/ctrlProp2208.xml" ContentType="application/vnd.ms-excel.controlproperties+xml"/>
  <Override PartName="/xl/ctrlProps/ctrlProp2209.xml" ContentType="application/vnd.ms-excel.controlproperties+xml"/>
  <Override PartName="/xl/ctrlProps/ctrlProp2210.xml" ContentType="application/vnd.ms-excel.controlproperties+xml"/>
  <Override PartName="/xl/ctrlProps/ctrlProp2211.xml" ContentType="application/vnd.ms-excel.controlproperties+xml"/>
  <Override PartName="/xl/ctrlProps/ctrlProp2212.xml" ContentType="application/vnd.ms-excel.controlproperties+xml"/>
  <Override PartName="/xl/ctrlProps/ctrlProp2213.xml" ContentType="application/vnd.ms-excel.controlproperties+xml"/>
  <Override PartName="/xl/ctrlProps/ctrlProp2214.xml" ContentType="application/vnd.ms-excel.controlproperties+xml"/>
  <Override PartName="/xl/ctrlProps/ctrlProp2215.xml" ContentType="application/vnd.ms-excel.controlproperties+xml"/>
  <Override PartName="/xl/ctrlProps/ctrlProp2216.xml" ContentType="application/vnd.ms-excel.controlproperties+xml"/>
  <Override PartName="/xl/ctrlProps/ctrlProp2217.xml" ContentType="application/vnd.ms-excel.controlproperties+xml"/>
  <Override PartName="/xl/ctrlProps/ctrlProp2218.xml" ContentType="application/vnd.ms-excel.controlproperties+xml"/>
  <Override PartName="/xl/ctrlProps/ctrlProp2219.xml" ContentType="application/vnd.ms-excel.controlproperties+xml"/>
  <Override PartName="/xl/ctrlProps/ctrlProp2220.xml" ContentType="application/vnd.ms-excel.controlproperties+xml"/>
  <Override PartName="/xl/ctrlProps/ctrlProp2221.xml" ContentType="application/vnd.ms-excel.controlproperties+xml"/>
  <Override PartName="/xl/ctrlProps/ctrlProp2222.xml" ContentType="application/vnd.ms-excel.controlproperties+xml"/>
  <Override PartName="/xl/ctrlProps/ctrlProp2223.xml" ContentType="application/vnd.ms-excel.controlproperties+xml"/>
  <Override PartName="/xl/ctrlProps/ctrlProp2224.xml" ContentType="application/vnd.ms-excel.controlproperties+xml"/>
  <Override PartName="/xl/ctrlProps/ctrlProp2225.xml" ContentType="application/vnd.ms-excel.controlproperties+xml"/>
  <Override PartName="/xl/ctrlProps/ctrlProp2226.xml" ContentType="application/vnd.ms-excel.controlproperties+xml"/>
  <Override PartName="/xl/ctrlProps/ctrlProp2227.xml" ContentType="application/vnd.ms-excel.controlproperties+xml"/>
  <Override PartName="/xl/ctrlProps/ctrlProp2228.xml" ContentType="application/vnd.ms-excel.controlproperties+xml"/>
  <Override PartName="/xl/ctrlProps/ctrlProp2229.xml" ContentType="application/vnd.ms-excel.controlproperties+xml"/>
  <Override PartName="/xl/ctrlProps/ctrlProp2230.xml" ContentType="application/vnd.ms-excel.controlproperties+xml"/>
  <Override PartName="/xl/ctrlProps/ctrlProp2231.xml" ContentType="application/vnd.ms-excel.controlproperties+xml"/>
  <Override PartName="/xl/ctrlProps/ctrlProp2232.xml" ContentType="application/vnd.ms-excel.controlproperties+xml"/>
  <Override PartName="/xl/ctrlProps/ctrlProp2233.xml" ContentType="application/vnd.ms-excel.controlproperties+xml"/>
  <Override PartName="/xl/ctrlProps/ctrlProp2234.xml" ContentType="application/vnd.ms-excel.controlproperties+xml"/>
  <Override PartName="/xl/ctrlProps/ctrlProp2235.xml" ContentType="application/vnd.ms-excel.controlproperties+xml"/>
  <Override PartName="/xl/ctrlProps/ctrlProp2236.xml" ContentType="application/vnd.ms-excel.controlproperties+xml"/>
  <Override PartName="/xl/ctrlProps/ctrlProp2237.xml" ContentType="application/vnd.ms-excel.controlproperties+xml"/>
  <Override PartName="/xl/ctrlProps/ctrlProp2238.xml" ContentType="application/vnd.ms-excel.controlproperties+xml"/>
  <Override PartName="/xl/ctrlProps/ctrlProp2239.xml" ContentType="application/vnd.ms-excel.controlproperties+xml"/>
  <Override PartName="/xl/ctrlProps/ctrlProp2240.xml" ContentType="application/vnd.ms-excel.controlproperties+xml"/>
  <Override PartName="/xl/ctrlProps/ctrlProp2241.xml" ContentType="application/vnd.ms-excel.controlproperties+xml"/>
  <Override PartName="/xl/ctrlProps/ctrlProp2242.xml" ContentType="application/vnd.ms-excel.controlproperties+xml"/>
  <Override PartName="/xl/ctrlProps/ctrlProp2243.xml" ContentType="application/vnd.ms-excel.controlproperties+xml"/>
  <Override PartName="/xl/ctrlProps/ctrlProp2244.xml" ContentType="application/vnd.ms-excel.controlproperties+xml"/>
  <Override PartName="/xl/ctrlProps/ctrlProp2245.xml" ContentType="application/vnd.ms-excel.controlproperties+xml"/>
  <Override PartName="/xl/ctrlProps/ctrlProp2246.xml" ContentType="application/vnd.ms-excel.controlproperties+xml"/>
  <Override PartName="/xl/ctrlProps/ctrlProp2247.xml" ContentType="application/vnd.ms-excel.controlproperties+xml"/>
  <Override PartName="/xl/ctrlProps/ctrlProp2248.xml" ContentType="application/vnd.ms-excel.controlproperties+xml"/>
  <Override PartName="/xl/ctrlProps/ctrlProp2249.xml" ContentType="application/vnd.ms-excel.controlproperties+xml"/>
  <Override PartName="/xl/ctrlProps/ctrlProp2250.xml" ContentType="application/vnd.ms-excel.controlproperties+xml"/>
  <Override PartName="/xl/ctrlProps/ctrlProp2251.xml" ContentType="application/vnd.ms-excel.controlproperties+xml"/>
  <Override PartName="/xl/ctrlProps/ctrlProp2252.xml" ContentType="application/vnd.ms-excel.controlproperties+xml"/>
  <Override PartName="/xl/ctrlProps/ctrlProp2253.xml" ContentType="application/vnd.ms-excel.controlproperties+xml"/>
  <Override PartName="/xl/ctrlProps/ctrlProp2254.xml" ContentType="application/vnd.ms-excel.controlproperties+xml"/>
  <Override PartName="/xl/drawings/drawing18.xml" ContentType="application/vnd.openxmlformats-officedocument.drawing+xml"/>
  <Override PartName="/xl/ctrlProps/ctrlProp2255.xml" ContentType="application/vnd.ms-excel.controlproperties+xml"/>
  <Override PartName="/xl/ctrlProps/ctrlProp2256.xml" ContentType="application/vnd.ms-excel.controlproperties+xml"/>
  <Override PartName="/xl/ctrlProps/ctrlProp2257.xml" ContentType="application/vnd.ms-excel.controlproperties+xml"/>
  <Override PartName="/xl/ctrlProps/ctrlProp2258.xml" ContentType="application/vnd.ms-excel.controlproperties+xml"/>
  <Override PartName="/xl/ctrlProps/ctrlProp2259.xml" ContentType="application/vnd.ms-excel.controlproperties+xml"/>
  <Override PartName="/xl/ctrlProps/ctrlProp2260.xml" ContentType="application/vnd.ms-excel.controlproperties+xml"/>
  <Override PartName="/xl/ctrlProps/ctrlProp2261.xml" ContentType="application/vnd.ms-excel.controlproperties+xml"/>
  <Override PartName="/xl/ctrlProps/ctrlProp2262.xml" ContentType="application/vnd.ms-excel.controlproperties+xml"/>
  <Override PartName="/xl/ctrlProps/ctrlProp2263.xml" ContentType="application/vnd.ms-excel.controlproperties+xml"/>
  <Override PartName="/xl/ctrlProps/ctrlProp2264.xml" ContentType="application/vnd.ms-excel.controlproperties+xml"/>
  <Override PartName="/xl/ctrlProps/ctrlProp2265.xml" ContentType="application/vnd.ms-excel.controlproperties+xml"/>
  <Override PartName="/xl/ctrlProps/ctrlProp2266.xml" ContentType="application/vnd.ms-excel.controlproperties+xml"/>
  <Override PartName="/xl/ctrlProps/ctrlProp2267.xml" ContentType="application/vnd.ms-excel.controlproperties+xml"/>
  <Override PartName="/xl/ctrlProps/ctrlProp2268.xml" ContentType="application/vnd.ms-excel.controlproperties+xml"/>
  <Override PartName="/xl/ctrlProps/ctrlProp2269.xml" ContentType="application/vnd.ms-excel.controlproperties+xml"/>
  <Override PartName="/xl/ctrlProps/ctrlProp2270.xml" ContentType="application/vnd.ms-excel.controlproperties+xml"/>
  <Override PartName="/xl/ctrlProps/ctrlProp2271.xml" ContentType="application/vnd.ms-excel.controlproperties+xml"/>
  <Override PartName="/xl/ctrlProps/ctrlProp2272.xml" ContentType="application/vnd.ms-excel.controlproperties+xml"/>
  <Override PartName="/xl/ctrlProps/ctrlProp2273.xml" ContentType="application/vnd.ms-excel.controlproperties+xml"/>
  <Override PartName="/xl/ctrlProps/ctrlProp2274.xml" ContentType="application/vnd.ms-excel.controlproperties+xml"/>
  <Override PartName="/xl/ctrlProps/ctrlProp2275.xml" ContentType="application/vnd.ms-excel.controlproperties+xml"/>
  <Override PartName="/xl/ctrlProps/ctrlProp2276.xml" ContentType="application/vnd.ms-excel.controlproperties+xml"/>
  <Override PartName="/xl/ctrlProps/ctrlProp2277.xml" ContentType="application/vnd.ms-excel.controlproperties+xml"/>
  <Override PartName="/xl/ctrlProps/ctrlProp2278.xml" ContentType="application/vnd.ms-excel.controlproperties+xml"/>
  <Override PartName="/xl/ctrlProps/ctrlProp2279.xml" ContentType="application/vnd.ms-excel.controlproperties+xml"/>
  <Override PartName="/xl/ctrlProps/ctrlProp2280.xml" ContentType="application/vnd.ms-excel.controlproperties+xml"/>
  <Override PartName="/xl/ctrlProps/ctrlProp2281.xml" ContentType="application/vnd.ms-excel.controlproperties+xml"/>
  <Override PartName="/xl/ctrlProps/ctrlProp2282.xml" ContentType="application/vnd.ms-excel.controlproperties+xml"/>
  <Override PartName="/xl/ctrlProps/ctrlProp2283.xml" ContentType="application/vnd.ms-excel.controlproperties+xml"/>
  <Override PartName="/xl/ctrlProps/ctrlProp2284.xml" ContentType="application/vnd.ms-excel.controlproperties+xml"/>
  <Override PartName="/xl/ctrlProps/ctrlProp2285.xml" ContentType="application/vnd.ms-excel.controlproperties+xml"/>
  <Override PartName="/xl/ctrlProps/ctrlProp2286.xml" ContentType="application/vnd.ms-excel.controlproperties+xml"/>
  <Override PartName="/xl/ctrlProps/ctrlProp2287.xml" ContentType="application/vnd.ms-excel.controlproperties+xml"/>
  <Override PartName="/xl/ctrlProps/ctrlProp2288.xml" ContentType="application/vnd.ms-excel.controlproperties+xml"/>
  <Override PartName="/xl/ctrlProps/ctrlProp2289.xml" ContentType="application/vnd.ms-excel.controlproperties+xml"/>
  <Override PartName="/xl/ctrlProps/ctrlProp2290.xml" ContentType="application/vnd.ms-excel.controlproperties+xml"/>
  <Override PartName="/xl/ctrlProps/ctrlProp2291.xml" ContentType="application/vnd.ms-excel.controlproperties+xml"/>
  <Override PartName="/xl/ctrlProps/ctrlProp2292.xml" ContentType="application/vnd.ms-excel.controlproperties+xml"/>
  <Override PartName="/xl/ctrlProps/ctrlProp2293.xml" ContentType="application/vnd.ms-excel.controlproperties+xml"/>
  <Override PartName="/xl/ctrlProps/ctrlProp2294.xml" ContentType="application/vnd.ms-excel.controlproperties+xml"/>
  <Override PartName="/xl/ctrlProps/ctrlProp2295.xml" ContentType="application/vnd.ms-excel.controlproperties+xml"/>
  <Override PartName="/xl/ctrlProps/ctrlProp2296.xml" ContentType="application/vnd.ms-excel.controlproperties+xml"/>
  <Override PartName="/xl/ctrlProps/ctrlProp2297.xml" ContentType="application/vnd.ms-excel.controlproperties+xml"/>
  <Override PartName="/xl/ctrlProps/ctrlProp2298.xml" ContentType="application/vnd.ms-excel.controlproperties+xml"/>
  <Override PartName="/xl/ctrlProps/ctrlProp2299.xml" ContentType="application/vnd.ms-excel.controlproperties+xml"/>
  <Override PartName="/xl/ctrlProps/ctrlProp2300.xml" ContentType="application/vnd.ms-excel.controlproperties+xml"/>
  <Override PartName="/xl/ctrlProps/ctrlProp2301.xml" ContentType="application/vnd.ms-excel.controlproperties+xml"/>
  <Override PartName="/xl/ctrlProps/ctrlProp2302.xml" ContentType="application/vnd.ms-excel.controlproperties+xml"/>
  <Override PartName="/xl/ctrlProps/ctrlProp2303.xml" ContentType="application/vnd.ms-excel.controlproperties+xml"/>
  <Override PartName="/xl/ctrlProps/ctrlProp2304.xml" ContentType="application/vnd.ms-excel.controlproperties+xml"/>
  <Override PartName="/xl/ctrlProps/ctrlProp2305.xml" ContentType="application/vnd.ms-excel.controlproperties+xml"/>
  <Override PartName="/xl/ctrlProps/ctrlProp2306.xml" ContentType="application/vnd.ms-excel.controlproperties+xml"/>
  <Override PartName="/xl/ctrlProps/ctrlProp2307.xml" ContentType="application/vnd.ms-excel.controlproperties+xml"/>
  <Override PartName="/xl/ctrlProps/ctrlProp2308.xml" ContentType="application/vnd.ms-excel.controlproperties+xml"/>
  <Override PartName="/xl/ctrlProps/ctrlProp2309.xml" ContentType="application/vnd.ms-excel.controlproperties+xml"/>
  <Override PartName="/xl/ctrlProps/ctrlProp2310.xml" ContentType="application/vnd.ms-excel.controlproperties+xml"/>
  <Override PartName="/xl/ctrlProps/ctrlProp2311.xml" ContentType="application/vnd.ms-excel.controlproperties+xml"/>
  <Override PartName="/xl/ctrlProps/ctrlProp2312.xml" ContentType="application/vnd.ms-excel.controlproperties+xml"/>
  <Override PartName="/xl/ctrlProps/ctrlProp2313.xml" ContentType="application/vnd.ms-excel.controlproperties+xml"/>
  <Override PartName="/xl/ctrlProps/ctrlProp2314.xml" ContentType="application/vnd.ms-excel.controlproperties+xml"/>
  <Override PartName="/xl/ctrlProps/ctrlProp2315.xml" ContentType="application/vnd.ms-excel.controlproperties+xml"/>
  <Override PartName="/xl/ctrlProps/ctrlProp2316.xml" ContentType="application/vnd.ms-excel.controlproperties+xml"/>
  <Override PartName="/xl/ctrlProps/ctrlProp2317.xml" ContentType="application/vnd.ms-excel.controlproperties+xml"/>
  <Override PartName="/xl/ctrlProps/ctrlProp2318.xml" ContentType="application/vnd.ms-excel.controlproperties+xml"/>
  <Override PartName="/xl/ctrlProps/ctrlProp2319.xml" ContentType="application/vnd.ms-excel.controlproperties+xml"/>
  <Override PartName="/xl/ctrlProps/ctrlProp2320.xml" ContentType="application/vnd.ms-excel.controlproperties+xml"/>
  <Override PartName="/xl/ctrlProps/ctrlProp2321.xml" ContentType="application/vnd.ms-excel.controlproperties+xml"/>
  <Override PartName="/xl/ctrlProps/ctrlProp2322.xml" ContentType="application/vnd.ms-excel.controlproperties+xml"/>
  <Override PartName="/xl/ctrlProps/ctrlProp2323.xml" ContentType="application/vnd.ms-excel.controlproperties+xml"/>
  <Override PartName="/xl/ctrlProps/ctrlProp2324.xml" ContentType="application/vnd.ms-excel.controlproperties+xml"/>
  <Override PartName="/xl/ctrlProps/ctrlProp2325.xml" ContentType="application/vnd.ms-excel.controlproperties+xml"/>
  <Override PartName="/xl/ctrlProps/ctrlProp2326.xml" ContentType="application/vnd.ms-excel.controlproperties+xml"/>
  <Override PartName="/xl/ctrlProps/ctrlProp2327.xml" ContentType="application/vnd.ms-excel.controlproperties+xml"/>
  <Override PartName="/xl/ctrlProps/ctrlProp2328.xml" ContentType="application/vnd.ms-excel.controlproperties+xml"/>
  <Override PartName="/xl/ctrlProps/ctrlProp2329.xml" ContentType="application/vnd.ms-excel.controlproperties+xml"/>
  <Override PartName="/xl/ctrlProps/ctrlProp2330.xml" ContentType="application/vnd.ms-excel.controlproperties+xml"/>
  <Override PartName="/xl/ctrlProps/ctrlProp2331.xml" ContentType="application/vnd.ms-excel.controlproperties+xml"/>
  <Override PartName="/xl/ctrlProps/ctrlProp2332.xml" ContentType="application/vnd.ms-excel.controlproperties+xml"/>
  <Override PartName="/xl/ctrlProps/ctrlProp2333.xml" ContentType="application/vnd.ms-excel.controlproperties+xml"/>
  <Override PartName="/xl/ctrlProps/ctrlProp2334.xml" ContentType="application/vnd.ms-excel.controlproperties+xml"/>
  <Override PartName="/xl/ctrlProps/ctrlProp2335.xml" ContentType="application/vnd.ms-excel.controlproperties+xml"/>
  <Override PartName="/xl/ctrlProps/ctrlProp2336.xml" ContentType="application/vnd.ms-excel.controlproperties+xml"/>
  <Override PartName="/xl/ctrlProps/ctrlProp2337.xml" ContentType="application/vnd.ms-excel.controlproperties+xml"/>
  <Override PartName="/xl/ctrlProps/ctrlProp2338.xml" ContentType="application/vnd.ms-excel.controlproperties+xml"/>
  <Override PartName="/xl/ctrlProps/ctrlProp2339.xml" ContentType="application/vnd.ms-excel.controlproperties+xml"/>
  <Override PartName="/xl/ctrlProps/ctrlProp2340.xml" ContentType="application/vnd.ms-excel.controlproperties+xml"/>
  <Override PartName="/xl/ctrlProps/ctrlProp2341.xml" ContentType="application/vnd.ms-excel.controlproperties+xml"/>
  <Override PartName="/xl/ctrlProps/ctrlProp2342.xml" ContentType="application/vnd.ms-excel.controlproperties+xml"/>
  <Override PartName="/xl/ctrlProps/ctrlProp2343.xml" ContentType="application/vnd.ms-excel.controlproperties+xml"/>
  <Override PartName="/xl/ctrlProps/ctrlProp2344.xml" ContentType="application/vnd.ms-excel.controlproperties+xml"/>
  <Override PartName="/xl/drawings/drawing19.xml" ContentType="application/vnd.openxmlformats-officedocument.drawing+xml"/>
  <Override PartName="/xl/ctrlProps/ctrlProp2345.xml" ContentType="application/vnd.ms-excel.controlproperties+xml"/>
  <Override PartName="/xl/ctrlProps/ctrlProp2346.xml" ContentType="application/vnd.ms-excel.controlproperties+xml"/>
  <Override PartName="/xl/ctrlProps/ctrlProp2347.xml" ContentType="application/vnd.ms-excel.controlproperties+xml"/>
  <Override PartName="/xl/ctrlProps/ctrlProp2348.xml" ContentType="application/vnd.ms-excel.controlproperties+xml"/>
  <Override PartName="/xl/ctrlProps/ctrlProp2349.xml" ContentType="application/vnd.ms-excel.controlproperties+xml"/>
  <Override PartName="/xl/ctrlProps/ctrlProp2350.xml" ContentType="application/vnd.ms-excel.controlproperties+xml"/>
  <Override PartName="/xl/ctrlProps/ctrlProp2351.xml" ContentType="application/vnd.ms-excel.controlproperties+xml"/>
  <Override PartName="/xl/ctrlProps/ctrlProp2352.xml" ContentType="application/vnd.ms-excel.controlproperties+xml"/>
  <Override PartName="/xl/ctrlProps/ctrlProp2353.xml" ContentType="application/vnd.ms-excel.controlproperties+xml"/>
  <Override PartName="/xl/ctrlProps/ctrlProp2354.xml" ContentType="application/vnd.ms-excel.controlproperties+xml"/>
  <Override PartName="/xl/ctrlProps/ctrlProp2355.xml" ContentType="application/vnd.ms-excel.controlproperties+xml"/>
  <Override PartName="/xl/ctrlProps/ctrlProp2356.xml" ContentType="application/vnd.ms-excel.controlproperties+xml"/>
  <Override PartName="/xl/ctrlProps/ctrlProp2357.xml" ContentType="application/vnd.ms-excel.controlproperties+xml"/>
  <Override PartName="/xl/ctrlProps/ctrlProp2358.xml" ContentType="application/vnd.ms-excel.controlproperties+xml"/>
  <Override PartName="/xl/ctrlProps/ctrlProp2359.xml" ContentType="application/vnd.ms-excel.controlproperties+xml"/>
  <Override PartName="/xl/ctrlProps/ctrlProp2360.xml" ContentType="application/vnd.ms-excel.controlproperties+xml"/>
  <Override PartName="/xl/ctrlProps/ctrlProp2361.xml" ContentType="application/vnd.ms-excel.controlproperties+xml"/>
  <Override PartName="/xl/ctrlProps/ctrlProp2362.xml" ContentType="application/vnd.ms-excel.controlproperties+xml"/>
  <Override PartName="/xl/ctrlProps/ctrlProp2363.xml" ContentType="application/vnd.ms-excel.controlproperties+xml"/>
  <Override PartName="/xl/ctrlProps/ctrlProp2364.xml" ContentType="application/vnd.ms-excel.controlproperties+xml"/>
  <Override PartName="/xl/ctrlProps/ctrlProp2365.xml" ContentType="application/vnd.ms-excel.controlproperties+xml"/>
  <Override PartName="/xl/ctrlProps/ctrlProp2366.xml" ContentType="application/vnd.ms-excel.controlproperties+xml"/>
  <Override PartName="/xl/ctrlProps/ctrlProp2367.xml" ContentType="application/vnd.ms-excel.controlproperties+xml"/>
  <Override PartName="/xl/ctrlProps/ctrlProp2368.xml" ContentType="application/vnd.ms-excel.controlproperties+xml"/>
  <Override PartName="/xl/ctrlProps/ctrlProp2369.xml" ContentType="application/vnd.ms-excel.controlproperties+xml"/>
  <Override PartName="/xl/ctrlProps/ctrlProp2370.xml" ContentType="application/vnd.ms-excel.controlproperties+xml"/>
  <Override PartName="/xl/ctrlProps/ctrlProp2371.xml" ContentType="application/vnd.ms-excel.controlproperties+xml"/>
  <Override PartName="/xl/ctrlProps/ctrlProp2372.xml" ContentType="application/vnd.ms-excel.controlproperties+xml"/>
  <Override PartName="/xl/ctrlProps/ctrlProp2373.xml" ContentType="application/vnd.ms-excel.controlproperties+xml"/>
  <Override PartName="/xl/ctrlProps/ctrlProp2374.xml" ContentType="application/vnd.ms-excel.controlproperties+xml"/>
  <Override PartName="/xl/ctrlProps/ctrlProp2375.xml" ContentType="application/vnd.ms-excel.controlproperties+xml"/>
  <Override PartName="/xl/ctrlProps/ctrlProp2376.xml" ContentType="application/vnd.ms-excel.controlproperties+xml"/>
  <Override PartName="/xl/ctrlProps/ctrlProp2377.xml" ContentType="application/vnd.ms-excel.controlproperties+xml"/>
  <Override PartName="/xl/ctrlProps/ctrlProp2378.xml" ContentType="application/vnd.ms-excel.controlproperties+xml"/>
  <Override PartName="/xl/ctrlProps/ctrlProp2379.xml" ContentType="application/vnd.ms-excel.controlproperties+xml"/>
  <Override PartName="/xl/ctrlProps/ctrlProp2380.xml" ContentType="application/vnd.ms-excel.controlproperties+xml"/>
  <Override PartName="/xl/ctrlProps/ctrlProp2381.xml" ContentType="application/vnd.ms-excel.controlproperties+xml"/>
  <Override PartName="/xl/drawings/drawing20.xml" ContentType="application/vnd.openxmlformats-officedocument.drawing+xml"/>
  <Override PartName="/xl/ctrlProps/ctrlProp2382.xml" ContentType="application/vnd.ms-excel.controlproperties+xml"/>
  <Override PartName="/xl/ctrlProps/ctrlProp2383.xml" ContentType="application/vnd.ms-excel.controlproperties+xml"/>
  <Override PartName="/xl/ctrlProps/ctrlProp2384.xml" ContentType="application/vnd.ms-excel.controlproperties+xml"/>
  <Override PartName="/xl/ctrlProps/ctrlProp2385.xml" ContentType="application/vnd.ms-excel.controlproperties+xml"/>
  <Override PartName="/xl/ctrlProps/ctrlProp2386.xml" ContentType="application/vnd.ms-excel.controlproperties+xml"/>
  <Override PartName="/xl/ctrlProps/ctrlProp2387.xml" ContentType="application/vnd.ms-excel.controlproperties+xml"/>
  <Override PartName="/xl/ctrlProps/ctrlProp2388.xml" ContentType="application/vnd.ms-excel.controlproperties+xml"/>
  <Override PartName="/xl/ctrlProps/ctrlProp2389.xml" ContentType="application/vnd.ms-excel.controlproperties+xml"/>
  <Override PartName="/xl/ctrlProps/ctrlProp2390.xml" ContentType="application/vnd.ms-excel.controlproperties+xml"/>
  <Override PartName="/xl/ctrlProps/ctrlProp2391.xml" ContentType="application/vnd.ms-excel.controlproperties+xml"/>
  <Override PartName="/xl/ctrlProps/ctrlProp2392.xml" ContentType="application/vnd.ms-excel.controlproperties+xml"/>
  <Override PartName="/xl/ctrlProps/ctrlProp2393.xml" ContentType="application/vnd.ms-excel.controlproperties+xml"/>
  <Override PartName="/xl/ctrlProps/ctrlProp2394.xml" ContentType="application/vnd.ms-excel.controlproperties+xml"/>
  <Override PartName="/xl/ctrlProps/ctrlProp2395.xml" ContentType="application/vnd.ms-excel.controlproperties+xml"/>
  <Override PartName="/xl/ctrlProps/ctrlProp2396.xml" ContentType="application/vnd.ms-excel.controlproperties+xml"/>
  <Override PartName="/xl/ctrlProps/ctrlProp2397.xml" ContentType="application/vnd.ms-excel.controlproperties+xml"/>
  <Override PartName="/xl/ctrlProps/ctrlProp2398.xml" ContentType="application/vnd.ms-excel.controlproperties+xml"/>
  <Override PartName="/xl/ctrlProps/ctrlProp2399.xml" ContentType="application/vnd.ms-excel.controlproperties+xml"/>
  <Override PartName="/xl/ctrlProps/ctrlProp2400.xml" ContentType="application/vnd.ms-excel.controlproperties+xml"/>
  <Override PartName="/xl/ctrlProps/ctrlProp2401.xml" ContentType="application/vnd.ms-excel.controlproperties+xml"/>
  <Override PartName="/xl/ctrlProps/ctrlProp2402.xml" ContentType="application/vnd.ms-excel.controlproperties+xml"/>
  <Override PartName="/xl/ctrlProps/ctrlProp2403.xml" ContentType="application/vnd.ms-excel.controlproperties+xml"/>
  <Override PartName="/xl/ctrlProps/ctrlProp2404.xml" ContentType="application/vnd.ms-excel.controlproperties+xml"/>
  <Override PartName="/xl/ctrlProps/ctrlProp2405.xml" ContentType="application/vnd.ms-excel.controlproperties+xml"/>
  <Override PartName="/xl/ctrlProps/ctrlProp2406.xml" ContentType="application/vnd.ms-excel.controlproperties+xml"/>
  <Override PartName="/xl/ctrlProps/ctrlProp2407.xml" ContentType="application/vnd.ms-excel.controlproperties+xml"/>
  <Override PartName="/xl/ctrlProps/ctrlProp2408.xml" ContentType="application/vnd.ms-excel.controlproperties+xml"/>
  <Override PartName="/xl/ctrlProps/ctrlProp2409.xml" ContentType="application/vnd.ms-excel.controlproperties+xml"/>
  <Override PartName="/xl/ctrlProps/ctrlProp2410.xml" ContentType="application/vnd.ms-excel.controlproperties+xml"/>
  <Override PartName="/xl/ctrlProps/ctrlProp2411.xml" ContentType="application/vnd.ms-excel.controlproperties+xml"/>
  <Override PartName="/xl/ctrlProps/ctrlProp2412.xml" ContentType="application/vnd.ms-excel.controlproperties+xml"/>
  <Override PartName="/xl/ctrlProps/ctrlProp2413.xml" ContentType="application/vnd.ms-excel.controlproperties+xml"/>
  <Override PartName="/xl/ctrlProps/ctrlProp2414.xml" ContentType="application/vnd.ms-excel.controlproperties+xml"/>
  <Override PartName="/xl/ctrlProps/ctrlProp2415.xml" ContentType="application/vnd.ms-excel.controlproperties+xml"/>
  <Override PartName="/xl/ctrlProps/ctrlProp2416.xml" ContentType="application/vnd.ms-excel.controlproperties+xml"/>
  <Override PartName="/xl/ctrlProps/ctrlProp2417.xml" ContentType="application/vnd.ms-excel.controlproperties+xml"/>
  <Override PartName="/xl/ctrlProps/ctrlProp2418.xml" ContentType="application/vnd.ms-excel.controlproperties+xml"/>
  <Override PartName="/xl/ctrlProps/ctrlProp2419.xml" ContentType="application/vnd.ms-excel.controlproperties+xml"/>
  <Override PartName="/xl/ctrlProps/ctrlProp2420.xml" ContentType="application/vnd.ms-excel.controlproperties+xml"/>
  <Override PartName="/xl/ctrlProps/ctrlProp2421.xml" ContentType="application/vnd.ms-excel.controlproperties+xml"/>
  <Override PartName="/xl/ctrlProps/ctrlProp2422.xml" ContentType="application/vnd.ms-excel.controlproperties+xml"/>
  <Override PartName="/xl/ctrlProps/ctrlProp2423.xml" ContentType="application/vnd.ms-excel.controlproperties+xml"/>
  <Override PartName="/xl/ctrlProps/ctrlProp2424.xml" ContentType="application/vnd.ms-excel.controlproperties+xml"/>
  <Override PartName="/xl/ctrlProps/ctrlProp2425.xml" ContentType="application/vnd.ms-excel.controlproperties+xml"/>
  <Override PartName="/xl/ctrlProps/ctrlProp2426.xml" ContentType="application/vnd.ms-excel.controlproperties+xml"/>
  <Override PartName="/xl/ctrlProps/ctrlProp2427.xml" ContentType="application/vnd.ms-excel.controlproperties+xml"/>
  <Override PartName="/xl/ctrlProps/ctrlProp2428.xml" ContentType="application/vnd.ms-excel.controlproperties+xml"/>
  <Override PartName="/xl/ctrlProps/ctrlProp2429.xml" ContentType="application/vnd.ms-excel.controlproperties+xml"/>
  <Override PartName="/xl/ctrlProps/ctrlProp2430.xml" ContentType="application/vnd.ms-excel.controlproperties+xml"/>
  <Override PartName="/xl/drawings/drawing21.xml" ContentType="application/vnd.openxmlformats-officedocument.drawing+xml"/>
  <Override PartName="/xl/ctrlProps/ctrlProp2431.xml" ContentType="application/vnd.ms-excel.controlproperties+xml"/>
  <Override PartName="/xl/ctrlProps/ctrlProp2432.xml" ContentType="application/vnd.ms-excel.controlproperties+xml"/>
  <Override PartName="/xl/ctrlProps/ctrlProp2433.xml" ContentType="application/vnd.ms-excel.controlproperties+xml"/>
  <Override PartName="/xl/ctrlProps/ctrlProp2434.xml" ContentType="application/vnd.ms-excel.controlproperties+xml"/>
  <Override PartName="/xl/ctrlProps/ctrlProp2435.xml" ContentType="application/vnd.ms-excel.controlproperties+xml"/>
  <Override PartName="/xl/ctrlProps/ctrlProp2436.xml" ContentType="application/vnd.ms-excel.controlproperties+xml"/>
  <Override PartName="/xl/ctrlProps/ctrlProp2437.xml" ContentType="application/vnd.ms-excel.controlproperties+xml"/>
  <Override PartName="/xl/ctrlProps/ctrlProp2438.xml" ContentType="application/vnd.ms-excel.controlproperties+xml"/>
  <Override PartName="/xl/ctrlProps/ctrlProp2439.xml" ContentType="application/vnd.ms-excel.controlproperties+xml"/>
  <Override PartName="/xl/ctrlProps/ctrlProp2440.xml" ContentType="application/vnd.ms-excel.controlproperties+xml"/>
  <Override PartName="/xl/ctrlProps/ctrlProp2441.xml" ContentType="application/vnd.ms-excel.controlproperties+xml"/>
  <Override PartName="/xl/ctrlProps/ctrlProp2442.xml" ContentType="application/vnd.ms-excel.controlproperties+xml"/>
  <Override PartName="/xl/ctrlProps/ctrlProp2443.xml" ContentType="application/vnd.ms-excel.controlproperties+xml"/>
  <Override PartName="/xl/ctrlProps/ctrlProp2444.xml" ContentType="application/vnd.ms-excel.controlproperties+xml"/>
  <Override PartName="/xl/ctrlProps/ctrlProp2445.xml" ContentType="application/vnd.ms-excel.controlproperties+xml"/>
  <Override PartName="/xl/ctrlProps/ctrlProp2446.xml" ContentType="application/vnd.ms-excel.controlproperties+xml"/>
  <Override PartName="/xl/ctrlProps/ctrlProp2447.xml" ContentType="application/vnd.ms-excel.controlproperties+xml"/>
  <Override PartName="/xl/ctrlProps/ctrlProp2448.xml" ContentType="application/vnd.ms-excel.controlproperties+xml"/>
  <Override PartName="/xl/ctrlProps/ctrlProp2449.xml" ContentType="application/vnd.ms-excel.controlproperties+xml"/>
  <Override PartName="/xl/ctrlProps/ctrlProp2450.xml" ContentType="application/vnd.ms-excel.controlproperties+xml"/>
  <Override PartName="/xl/ctrlProps/ctrlProp2451.xml" ContentType="application/vnd.ms-excel.controlproperties+xml"/>
  <Override PartName="/xl/ctrlProps/ctrlProp2452.xml" ContentType="application/vnd.ms-excel.controlproperties+xml"/>
  <Override PartName="/xl/ctrlProps/ctrlProp2453.xml" ContentType="application/vnd.ms-excel.controlproperties+xml"/>
  <Override PartName="/xl/ctrlProps/ctrlProp2454.xml" ContentType="application/vnd.ms-excel.controlproperties+xml"/>
  <Override PartName="/xl/ctrlProps/ctrlProp2455.xml" ContentType="application/vnd.ms-excel.controlproperties+xml"/>
  <Override PartName="/xl/ctrlProps/ctrlProp2456.xml" ContentType="application/vnd.ms-excel.controlproperties+xml"/>
  <Override PartName="/xl/ctrlProps/ctrlProp2457.xml" ContentType="application/vnd.ms-excel.controlproperties+xml"/>
  <Override PartName="/xl/ctrlProps/ctrlProp2458.xml" ContentType="application/vnd.ms-excel.controlproperties+xml"/>
  <Override PartName="/xl/ctrlProps/ctrlProp2459.xml" ContentType="application/vnd.ms-excel.controlproperties+xml"/>
  <Override PartName="/xl/ctrlProps/ctrlProp2460.xml" ContentType="application/vnd.ms-excel.controlproperties+xml"/>
  <Override PartName="/xl/ctrlProps/ctrlProp2461.xml" ContentType="application/vnd.ms-excel.controlproperties+xml"/>
  <Override PartName="/xl/ctrlProps/ctrlProp2462.xml" ContentType="application/vnd.ms-excel.controlproperties+xml"/>
  <Override PartName="/xl/ctrlProps/ctrlProp2463.xml" ContentType="application/vnd.ms-excel.controlproperties+xml"/>
  <Override PartName="/xl/drawings/drawing22.xml" ContentType="application/vnd.openxmlformats-officedocument.drawing+xml"/>
  <Override PartName="/xl/ctrlProps/ctrlProp2464.xml" ContentType="application/vnd.ms-excel.controlproperties+xml"/>
  <Override PartName="/xl/ctrlProps/ctrlProp2465.xml" ContentType="application/vnd.ms-excel.controlproperties+xml"/>
  <Override PartName="/xl/ctrlProps/ctrlProp2466.xml" ContentType="application/vnd.ms-excel.controlproperties+xml"/>
  <Override PartName="/xl/ctrlProps/ctrlProp2467.xml" ContentType="application/vnd.ms-excel.controlproperties+xml"/>
  <Override PartName="/xl/ctrlProps/ctrlProp2468.xml" ContentType="application/vnd.ms-excel.controlproperties+xml"/>
  <Override PartName="/xl/ctrlProps/ctrlProp2469.xml" ContentType="application/vnd.ms-excel.controlproperties+xml"/>
  <Override PartName="/xl/ctrlProps/ctrlProp2470.xml" ContentType="application/vnd.ms-excel.controlproperties+xml"/>
  <Override PartName="/xl/ctrlProps/ctrlProp2471.xml" ContentType="application/vnd.ms-excel.controlproperties+xml"/>
  <Override PartName="/xl/ctrlProps/ctrlProp2472.xml" ContentType="application/vnd.ms-excel.controlproperties+xml"/>
  <Override PartName="/xl/ctrlProps/ctrlProp2473.xml" ContentType="application/vnd.ms-excel.controlproperties+xml"/>
  <Override PartName="/xl/ctrlProps/ctrlProp2474.xml" ContentType="application/vnd.ms-excel.controlproperties+xml"/>
  <Override PartName="/xl/ctrlProps/ctrlProp2475.xml" ContentType="application/vnd.ms-excel.controlproperties+xml"/>
  <Override PartName="/xl/ctrlProps/ctrlProp2476.xml" ContentType="application/vnd.ms-excel.controlproperties+xml"/>
  <Override PartName="/xl/ctrlProps/ctrlProp2477.xml" ContentType="application/vnd.ms-excel.controlproperties+xml"/>
  <Override PartName="/xl/ctrlProps/ctrlProp2478.xml" ContentType="application/vnd.ms-excel.controlproperties+xml"/>
  <Override PartName="/xl/ctrlProps/ctrlProp2479.xml" ContentType="application/vnd.ms-excel.controlproperties+xml"/>
  <Override PartName="/xl/ctrlProps/ctrlProp2480.xml" ContentType="application/vnd.ms-excel.controlproperties+xml"/>
  <Override PartName="/xl/ctrlProps/ctrlProp2481.xml" ContentType="application/vnd.ms-excel.controlproperties+xml"/>
  <Override PartName="/xl/ctrlProps/ctrlProp2482.xml" ContentType="application/vnd.ms-excel.controlproperties+xml"/>
  <Override PartName="/xl/ctrlProps/ctrlProp2483.xml" ContentType="application/vnd.ms-excel.controlproperties+xml"/>
  <Override PartName="/xl/ctrlProps/ctrlProp2484.xml" ContentType="application/vnd.ms-excel.controlproperties+xml"/>
  <Override PartName="/xl/ctrlProps/ctrlProp2485.xml" ContentType="application/vnd.ms-excel.controlproperties+xml"/>
  <Override PartName="/xl/ctrlProps/ctrlProp2486.xml" ContentType="application/vnd.ms-excel.controlproperties+xml"/>
  <Override PartName="/xl/ctrlProps/ctrlProp2487.xml" ContentType="application/vnd.ms-excel.controlproperties+xml"/>
  <Override PartName="/xl/ctrlProps/ctrlProp2488.xml" ContentType="application/vnd.ms-excel.controlproperties+xml"/>
  <Override PartName="/xl/ctrlProps/ctrlProp2489.xml" ContentType="application/vnd.ms-excel.controlproperties+xml"/>
  <Override PartName="/xl/ctrlProps/ctrlProp2490.xml" ContentType="application/vnd.ms-excel.controlproperties+xml"/>
  <Override PartName="/xl/ctrlProps/ctrlProp249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X:\事業支援G\003 事業所指定・指導\01　障害者総合支援法・児童福祉法に基づく事業者指定及び指導、各種届出、市町村支援\8 指定更新(案内・様式)\2021年度\1 障害者総合支援法関係\"/>
    </mc:Choice>
  </mc:AlternateContent>
  <bookViews>
    <workbookView xWindow="0" yWindow="0" windowWidth="11160" windowHeight="6540" tabRatio="780"/>
  </bookViews>
  <sheets>
    <sheet name="様式第１号" sheetId="2" r:id="rId1"/>
    <sheet name="付表１" sheetId="4" r:id="rId2"/>
    <sheet name="付表１－２" sheetId="5" r:id="rId3"/>
    <sheet name="付表２" sheetId="6" r:id="rId4"/>
    <sheet name="付表３" sheetId="7" r:id="rId5"/>
    <sheet name="付表３－２" sheetId="8" r:id="rId6"/>
    <sheet name="付表４" sheetId="9" r:id="rId7"/>
    <sheet name="付表４－２" sheetId="10" r:id="rId8"/>
    <sheet name="付表５" sheetId="11" r:id="rId9"/>
    <sheet name="付表６" sheetId="12" r:id="rId10"/>
    <sheet name="付表７" sheetId="13" r:id="rId11"/>
    <sheet name="付表７－(２)" sheetId="29" r:id="rId12"/>
    <sheet name="付表８その１" sheetId="14" r:id="rId13"/>
    <sheet name="付表８その２" sheetId="15" r:id="rId14"/>
    <sheet name="付表８その３" sheetId="16" r:id="rId15"/>
    <sheet name="付表９" sheetId="17" r:id="rId16"/>
    <sheet name="付表９－２" sheetId="18" r:id="rId17"/>
    <sheet name="付表１０" sheetId="19" r:id="rId18"/>
    <sheet name="付表１０－２" sheetId="20" r:id="rId19"/>
    <sheet name="付表１１" sheetId="21" r:id="rId20"/>
    <sheet name="付表１１－２" sheetId="22" r:id="rId21"/>
    <sheet name="付表１２" sheetId="23" r:id="rId22"/>
    <sheet name="付表１２－２" sheetId="24" r:id="rId23"/>
    <sheet name="付表１３その１" sheetId="26" r:id="rId24"/>
    <sheet name="付表１３その２" sheetId="27" r:id="rId25"/>
    <sheet name="付表１４" sheetId="25" r:id="rId26"/>
    <sheet name="付表１５" sheetId="55" r:id="rId27"/>
    <sheet name="付表１６" sheetId="56" r:id="rId28"/>
    <sheet name="付表７WORK" sheetId="66" r:id="rId29"/>
  </sheets>
  <functionGroups builtInGroupCount="18"/>
  <externalReferences>
    <externalReference r:id="rId30"/>
  </externalReferences>
  <definedNames>
    <definedName name="_xlnm._FilterDatabase" localSheetId="0" hidden="1">様式第１号!$AT$124:$AT$126</definedName>
    <definedName name="CSV_施設種別">様式第１号!$AS$81:$AS$83</definedName>
    <definedName name="CSV_付表１＿２W">#REF!</definedName>
    <definedName name="CSV_付表１５">#REF!</definedName>
    <definedName name="CSV_付表１６">#REF!</definedName>
    <definedName name="CSV_付表１W">#REF!</definedName>
    <definedName name="ＧＨ夜間防災体制加算">様式第１号!$AT$284:$AT$289</definedName>
    <definedName name="_xlnm.Print_Area" localSheetId="1">付表１!$A$1:$AJ$64</definedName>
    <definedName name="_xlnm.Print_Area" localSheetId="17">付表１０!$A$1:$AJ$90</definedName>
    <definedName name="_xlnm.Print_Area" localSheetId="18">'付表１０－２'!$A$1:$AJ$30</definedName>
    <definedName name="_xlnm.Print_Area" localSheetId="19">付表１１!$A$1:$AJ$80</definedName>
    <definedName name="_xlnm.Print_Area" localSheetId="20">'付表１１－２'!$A$1:$AJ$21</definedName>
    <definedName name="_xlnm.Print_Area" localSheetId="21">付表１２!$A$1:$AJ$81</definedName>
    <definedName name="_xlnm.Print_Area" localSheetId="2">'付表１－２'!$A$1:$AJ$35</definedName>
    <definedName name="_xlnm.Print_Area" localSheetId="22">'付表１２－２'!$A$1:$AJ$21</definedName>
    <definedName name="_xlnm.Print_Area" localSheetId="23">付表１３その１!$A$1:$AJ$67</definedName>
    <definedName name="_xlnm.Print_Area" localSheetId="24">付表１３その２!$A$1:$AJ$31</definedName>
    <definedName name="_xlnm.Print_Area" localSheetId="25">付表１４!$A$1:$AJ$56</definedName>
    <definedName name="_xlnm.Print_Area" localSheetId="26">付表１５!$A$1:$AJ$57</definedName>
    <definedName name="_xlnm.Print_Area" localSheetId="27">付表１６!$A$1:$AJ$59</definedName>
    <definedName name="_xlnm.Print_Area" localSheetId="4">付表３!$A$1:$AJ$210</definedName>
    <definedName name="_xlnm.Print_Area" localSheetId="5">'付表３－２'!$A$1:$AJ$29</definedName>
    <definedName name="_xlnm.Print_Area" localSheetId="6">付表４!$A$1:$AJ$192</definedName>
    <definedName name="_xlnm.Print_Area" localSheetId="7">'付表４－２'!$A$1:$AJ$21</definedName>
    <definedName name="_xlnm.Print_Area" localSheetId="8">付表５!$A$1:$AJ$79</definedName>
    <definedName name="_xlnm.Print_Area" localSheetId="9">付表６!$A$1:$AJ$72</definedName>
    <definedName name="_xlnm.Print_Area" localSheetId="10">付表７!$A$1:$AJ$776</definedName>
    <definedName name="_xlnm.Print_Area" localSheetId="11">'付表７－(２)'!$A$5:$AJ$27</definedName>
    <definedName name="_xlnm.Print_Area" localSheetId="12">付表８その１!$A$1:$AJ$67</definedName>
    <definedName name="_xlnm.Print_Area" localSheetId="13">付表８その２!$A$1:$AJ$387</definedName>
    <definedName name="_xlnm.Print_Area" localSheetId="14">付表８その３!$A$1:$AJ$83</definedName>
    <definedName name="_xlnm.Print_Area" localSheetId="15">付表９!$A$1:$AJ$88</definedName>
    <definedName name="_xlnm.Print_Area" localSheetId="16">'付表９－２'!$A$1:$AJ$36</definedName>
    <definedName name="_xlnm.Print_Area" localSheetId="0">様式第１号!$B$8:$W$60</definedName>
    <definedName name="WAM対応1">様式第１号!$AS$85:$AX$106</definedName>
    <definedName name="WAM対応2">様式第１号!$AX$85:$BB$93</definedName>
    <definedName name="WAM対応3">様式第１号!$BC$85:$BG$85</definedName>
    <definedName name="Z_DDFB4891_8D6C_4C1E_BD9F_97DEF428EC5B_.wvu.FilterData" localSheetId="0" hidden="1">様式第１号!$AT$124:$AT$126</definedName>
    <definedName name="Z_DDFB4891_8D6C_4C1E_BD9F_97DEF428EC5B_.wvu.PrintArea" localSheetId="1" hidden="1">付表１!$A$1:$AJ$64</definedName>
    <definedName name="Z_DDFB4891_8D6C_4C1E_BD9F_97DEF428EC5B_.wvu.PrintArea" localSheetId="17" hidden="1">付表１０!$A$1:$AJ$89</definedName>
    <definedName name="Z_DDFB4891_8D6C_4C1E_BD9F_97DEF428EC5B_.wvu.PrintArea" localSheetId="18" hidden="1">'付表１０－２'!$A$1:$AJ$20</definedName>
    <definedName name="Z_DDFB4891_8D6C_4C1E_BD9F_97DEF428EC5B_.wvu.PrintArea" localSheetId="19" hidden="1">付表１１!$A$1:$AJ$80</definedName>
    <definedName name="Z_DDFB4891_8D6C_4C1E_BD9F_97DEF428EC5B_.wvu.PrintArea" localSheetId="20" hidden="1">'付表１１－２'!$A$1:$AJ$21</definedName>
    <definedName name="Z_DDFB4891_8D6C_4C1E_BD9F_97DEF428EC5B_.wvu.PrintArea" localSheetId="21" hidden="1">付表１２!$A$1:$AJ$82</definedName>
    <definedName name="Z_DDFB4891_8D6C_4C1E_BD9F_97DEF428EC5B_.wvu.PrintArea" localSheetId="2" hidden="1">'付表１－２'!$A$1:$AJ$35</definedName>
    <definedName name="Z_DDFB4891_8D6C_4C1E_BD9F_97DEF428EC5B_.wvu.PrintArea" localSheetId="22" hidden="1">'付表１２－２'!$A$1:$AJ$21</definedName>
    <definedName name="Z_DDFB4891_8D6C_4C1E_BD9F_97DEF428EC5B_.wvu.PrintArea" localSheetId="23" hidden="1">付表１３その１!$A$1:$AJ$67</definedName>
    <definedName name="Z_DDFB4891_8D6C_4C1E_BD9F_97DEF428EC5B_.wvu.PrintArea" localSheetId="24" hidden="1">付表１３その２!$A$1:$AJ$31</definedName>
    <definedName name="Z_DDFB4891_8D6C_4C1E_BD9F_97DEF428EC5B_.wvu.PrintArea" localSheetId="25" hidden="1">付表１４!$A$1:$AJ$59</definedName>
    <definedName name="Z_DDFB4891_8D6C_4C1E_BD9F_97DEF428EC5B_.wvu.PrintArea" localSheetId="26" hidden="1">付表１５!$A$1:$AJ$56</definedName>
    <definedName name="Z_DDFB4891_8D6C_4C1E_BD9F_97DEF428EC5B_.wvu.PrintArea" localSheetId="3" hidden="1">付表２!$A$1:$AJ$102</definedName>
    <definedName name="Z_DDFB4891_8D6C_4C1E_BD9F_97DEF428EC5B_.wvu.PrintArea" localSheetId="4" hidden="1">付表３!$A$1:$AJ$209</definedName>
    <definedName name="Z_DDFB4891_8D6C_4C1E_BD9F_97DEF428EC5B_.wvu.PrintArea" localSheetId="5" hidden="1">'付表３－２'!$A$1:$AJ$29</definedName>
    <definedName name="Z_DDFB4891_8D6C_4C1E_BD9F_97DEF428EC5B_.wvu.PrintArea" localSheetId="6" hidden="1">付表４!$A$1:$AJ$118</definedName>
    <definedName name="Z_DDFB4891_8D6C_4C1E_BD9F_97DEF428EC5B_.wvu.PrintArea" localSheetId="7" hidden="1">'付表４－２'!$A$1:$AJ$21</definedName>
    <definedName name="Z_DDFB4891_8D6C_4C1E_BD9F_97DEF428EC5B_.wvu.PrintArea" localSheetId="8" hidden="1">付表５!$A$1:$AJ$79</definedName>
    <definedName name="Z_DDFB4891_8D6C_4C1E_BD9F_97DEF428EC5B_.wvu.PrintArea" localSheetId="9" hidden="1">付表６!$A$1:$AJ$72</definedName>
    <definedName name="Z_DDFB4891_8D6C_4C1E_BD9F_97DEF428EC5B_.wvu.PrintArea" localSheetId="10" hidden="1">付表７!$A$1:$AJ$630</definedName>
    <definedName name="Z_DDFB4891_8D6C_4C1E_BD9F_97DEF428EC5B_.wvu.PrintArea" localSheetId="11" hidden="1">'付表７－(２)'!$A$3:$AJ$284</definedName>
    <definedName name="Z_DDFB4891_8D6C_4C1E_BD9F_97DEF428EC5B_.wvu.PrintArea" localSheetId="12" hidden="1">付表８その１!$A$1:$AJ$67</definedName>
    <definedName name="Z_DDFB4891_8D6C_4C1E_BD9F_97DEF428EC5B_.wvu.PrintArea" localSheetId="13" hidden="1">付表８その２!$A$1:$AJ$197</definedName>
    <definedName name="Z_DDFB4891_8D6C_4C1E_BD9F_97DEF428EC5B_.wvu.PrintArea" localSheetId="14" hidden="1">付表８その３!$A$1:$AJ$84</definedName>
    <definedName name="Z_DDFB4891_8D6C_4C1E_BD9F_97DEF428EC5B_.wvu.PrintArea" localSheetId="15" hidden="1">付表９!$A$1:$AJ$89</definedName>
    <definedName name="Z_DDFB4891_8D6C_4C1E_BD9F_97DEF428EC5B_.wvu.PrintArea" localSheetId="16" hidden="1">'付表９－２'!$A$1:$AJ$26</definedName>
    <definedName name="Z_DDFB4891_8D6C_4C1E_BD9F_97DEF428EC5B_.wvu.PrintArea" localSheetId="0" hidden="1">様式第１号!$B$2:$AG$54</definedName>
    <definedName name="リスト_ＣＨ夜間支援体制加算" localSheetId="26">#REF!</definedName>
    <definedName name="リスト_ＣＨ夜間支援体制加算">様式第１号!$AT$271:$AT$280</definedName>
    <definedName name="リスト_ＧＨ夜間防災体制加算">様式第１号!$AT$284:$AT$289</definedName>
    <definedName name="リスト_サービス種類1">様式第１号!$AV$85:$AV$103</definedName>
    <definedName name="リスト_サービス種類2">様式第１号!$BA$85:$BA$93</definedName>
    <definedName name="リスト_サービス種類3">様式第１号!$BF$85:$BF$86</definedName>
    <definedName name="リスト_委任状元号">様式第１号!$AT$566:$AT$567</definedName>
    <definedName name="リスト_栄養士配置加算">様式第１号!$BG$352:$BG$355</definedName>
    <definedName name="リスト_栄養士配置減算">様式第１号!$BG$363:$BG$365</definedName>
    <definedName name="リスト_開所時間減算区分">[1]様式第１号!$CR$151:$CR$153</definedName>
    <definedName name="リスト_開所時間減算区分＿付３">様式第１号!$AT$421:$AT$423</definedName>
    <definedName name="リスト_看護職員配置加算＿付３">様式第１号!$AT$461:$AT$463</definedName>
    <definedName name="リスト_共生型サービス体制強化加算区分">[1]様式第１号!$CR$164:$CS$167</definedName>
    <definedName name="リスト_施設等の区分_児童デイ">様式第１号!$AT$238:$AT$240</definedName>
    <definedName name="リスト_施設等の区分_付３">様式第１号!$AT$353:$AT$358</definedName>
    <definedName name="リスト_施設等の区分＿付５">様式第１号!$AT$473:$AT$475</definedName>
    <definedName name="リスト_施設等の区分_付８_１">様式第１号!$BM$351:$BN$354</definedName>
    <definedName name="リスト_児童指導員等加配加算">様式第１号!$AT$558:$AT$560</definedName>
    <definedName name="リスト_児童指導員等加配加算＿付３">様式第１号!$AT$467:$AT$469</definedName>
    <definedName name="リスト_主たるサービス種類_付１０">様式第１号!$AT$333:$AT$334</definedName>
    <definedName name="リスト_主たるサービス種類_付１１">様式第１号!$AT$338:$AT$339</definedName>
    <definedName name="リスト_主たるサービス種類_付１２">様式第１号!$AT$343:$AT$344</definedName>
    <definedName name="リスト_主たるサービス種類_付３">様式第１号!$AT$313:$AT$314</definedName>
    <definedName name="リスト_主たるサービス種類_付５">様式第１号!$AT$318:$AU$322</definedName>
    <definedName name="リスト_主たるサービス種類_付９">様式第１号!$AT$328:$AT$329</definedName>
    <definedName name="リスト_主たるサービス種類２_付５">様式第１号!$AT$373:$AU$375</definedName>
    <definedName name="リスト_主たる事業所施設区分_付５">様式第１号!$AT$393:$AU$395</definedName>
    <definedName name="リスト_就労移行支援体制加算区分">様式第１号!$AT$293:$AT$298</definedName>
    <definedName name="リスト_就労定着支援利用者数＿付１６">様式第１号!$AT$534:$AT$537</definedName>
    <definedName name="リスト_就労定着実績区分">様式第１号!$BY$351:$BY$354</definedName>
    <definedName name="リスト_就労定着率区分＿付１１">様式第１号!$AT$479:$AT$487</definedName>
    <definedName name="リスト_就労定着率区分＿付１６">様式第１号!$AT$524:$AT$530</definedName>
    <definedName name="リスト_重度者支援体制加算_付１２">様式第１号!$AT$385:$AU$388</definedName>
    <definedName name="リスト_処遇改善助成金キャリアパス区分">様式第１号!$AT$302:$AT$308</definedName>
    <definedName name="リスト_障害児施設区分_付３">様式第１号!$BA$352:$BA$357</definedName>
    <definedName name="リスト_障害児施設区分_付８_１">様式第１号!$BS$351:$BT$356</definedName>
    <definedName name="リスト_心理担当職員配置加算＿付３">様式第１号!$AT$455:$AT$457</definedName>
    <definedName name="リスト_心理担当職員配置加算＿付８">様式第１号!$AT$546:$AT$548</definedName>
    <definedName name="リスト_人員配置区分_共同生活援助">様式第１号!$AT$260:$AT$267</definedName>
    <definedName name="リスト_人員配置区分_共同生活介護">様式第１号!$AT$253:$AT$256</definedName>
    <definedName name="リスト_人員配置区分_施設入所支援">様式第１号!$AT$164:$AT$174</definedName>
    <definedName name="リスト_人員配置区分_生活介護">様式第１号!$AT$145:$AT$155</definedName>
    <definedName name="リスト_人員配置区分＿付１５">様式第１号!$AT$541:$AT$542</definedName>
    <definedName name="リスト_人員配置区分_療養介護">様式第１号!$AT$244:$AT$249</definedName>
    <definedName name="リスト_定員区分_児童デイ">様式第１号!$AT$184:$AT$187</definedName>
    <definedName name="リスト_福祉・介護職員等特定処遇改善加算区分">様式第１号!$AT$572:$AT$574</definedName>
    <definedName name="リスト_平均工賃月額区分＿付１２">様式第１号!$AT$503:$AT$511</definedName>
    <definedName name="リスト_平均労働時間区分＿付１２">様式第１号!$AT$491:$AT$499</definedName>
    <definedName name="リスト_夜間看護体制加算＿付８">様式第１号!$AT$518:$AT$520</definedName>
    <definedName name="リスト_夜間支援体制加算の人数_付10">様式第１号!$AT$440:$AU$450</definedName>
    <definedName name="リスト_夜間支援体制加算の人数_付７">様式第１号!$AT$405:$AT$416</definedName>
    <definedName name="リスト_夜間支援対象利用者数">様式第１号!$AT$212:$AT$224</definedName>
    <definedName name="リスト_夜間支援対象利用者数_小規模">様式第１号!$AT$228:$AT$234</definedName>
    <definedName name="リスト_夜間支援等体制加算">様式第１号!$AT$428:$AT$435</definedName>
    <definedName name="事業種類">様式第１号!$AT$85:$AT$106</definedName>
    <definedName name="事業種類コード">様式第１号!$AV$85:$AV$106</definedName>
    <definedName name="取込変換_ＣＨ夜間支援体制加算">様式第１号!$AV$271:$AW$280</definedName>
    <definedName name="取込変換_ＧＨ夜間防災体制加算">様式第１号!$AV$284:$AW$289</definedName>
    <definedName name="取込変換_開所時間減算区分＿付３">様式第１号!$AV$421:$AW$423</definedName>
    <definedName name="取込変換_施設等の区分_児童デイ">様式第１号!$AV$238:$AW$240</definedName>
    <definedName name="取込変換_施設等の区分_付３">様式第１号!$AV$353:$AW$358</definedName>
    <definedName name="取込変換_施設等の区分_付８_１">様式第１号!$BO$351:$BP$354</definedName>
    <definedName name="取込変換_児童指導員等加配加算">様式第１号!$AV$558:$AW$560</definedName>
    <definedName name="取込変換_主たるサービス種類_付１０">様式第１号!$AV$333:$AW$334</definedName>
    <definedName name="取込変換_主たるサービス種類_付１１">様式第１号!$AV$338:$AW$339</definedName>
    <definedName name="取込変換_主たるサービス種類_付１２">様式第１号!$AV$343:$AW$344</definedName>
    <definedName name="取込変換_主たるサービス種類_付３">様式第１号!$AV$313:$AW$314</definedName>
    <definedName name="取込変換_主たるサービス種類_付５">様式第１号!$AV$318:$AW$322</definedName>
    <definedName name="取込変換_主たるサービス種類_付９">様式第１号!$AV$328:$AW$329</definedName>
    <definedName name="取込変換_主たるサービス種類２_付５">様式第１号!$AV$373:$AW$375</definedName>
    <definedName name="取込変換_主たる事業者施設区分_付５">様式第１号!$AV$393:$AW$395</definedName>
    <definedName name="取込変換_就労移行支援体制加算区分">様式第１号!$AV$293:$AW$298</definedName>
    <definedName name="取込変換_就労定着支援利用者数">様式第１号!$AV$534:$AW$537</definedName>
    <definedName name="取込変換_就労定着実績区分">様式第１号!$CA$351:$CB$354</definedName>
    <definedName name="取込変換_就労定着率区分">様式第１号!$AV$524:$AW$530</definedName>
    <definedName name="取込変換_就労定着率区分＿付１１">様式第１号!$AV$479:$AW$487</definedName>
    <definedName name="取込変換_重度者支援体制加算_付１２">様式第１号!$AV$385:$AW$388</definedName>
    <definedName name="取込変換_障害児施設区分_付３">様式第１号!$BC$352:$BD$357</definedName>
    <definedName name="取込変換_障害児施設区分_付８_１">様式第１号!$BU$351:$BV$356</definedName>
    <definedName name="取込変換_心理担当職員配置加算">様式第１号!$AV$546:$AW$548</definedName>
    <definedName name="取込変換_人員配置区分_共同生活援助">様式第１号!$AV$260:$AW$267</definedName>
    <definedName name="取込変換_人員配置区分_共同生活介護">様式第１号!$AV$253:$AW$256</definedName>
    <definedName name="取込変換_人員配置区分_施設入所支援">様式第１号!$AV$164:$AW$174</definedName>
    <definedName name="取込変換_人員配置区分_生活介護">様式第１号!$AV$145:$AW$155</definedName>
    <definedName name="取込変換_人員配置区分＿付１５">様式第１号!$AV$541:$AW$542</definedName>
    <definedName name="取込変換_人員配置区分_療養介護">様式第１号!$AV$244:$AW$249</definedName>
    <definedName name="取込変換_定員区分_児童デイ">様式第１号!$AV$184:$AW$187</definedName>
    <definedName name="取込変換_平均工賃月額区分＿付１２">様式第１号!$AV$503:$AW$511</definedName>
    <definedName name="取込変換_平均労働時間区分＿付１２">様式第１号!$AV$491:$AW$499</definedName>
    <definedName name="取込変換_夜間看護体制加算＿付８">様式第１号!$AV$518:$AW$520</definedName>
    <definedName name="取込変換_夜間支援体制加算の人数_付１０">様式第１号!$AV$440:$AW$450</definedName>
    <definedName name="取込変換_夜間支援体制加算の人数_付７">様式第１号!$AV$405:$AW$416</definedName>
    <definedName name="取込変換_夜間支援対象利用者数">様式第１号!$AV$212:$AW$224</definedName>
    <definedName name="取込変換_夜間支援対象利用者数_小規模">様式第１号!$AV$228:$AW$234</definedName>
    <definedName name="取込変換_夜間支援等体制加算">様式第１号!$AV$428:$AW$435</definedName>
    <definedName name="出力変換_ＣＨ夜間支援体制加算">様式第１号!$AS$271:$AW$280</definedName>
    <definedName name="出力変換_ＧＨ夜間防災体制加算">様式第１号!$AS$284:$AW$289</definedName>
    <definedName name="出力変換_開所時間減算区分＿付３">様式第１号!$AS$421:$AW$423</definedName>
    <definedName name="出力変換_施設等の区分_児童デイ">様式第１号!$AS$238:$AW$240</definedName>
    <definedName name="出力変換_施設等の区分_付３">様式第１号!$AS$353:$AW$358</definedName>
    <definedName name="出力変換_施設等の区分_付８_１">様式第１号!$BL$351:$BP$354</definedName>
    <definedName name="出力変換_児童指導員等加配加算">様式第１号!$AS$558:$AW$560</definedName>
    <definedName name="出力変換_主たるサービス種類_付１０">様式第１号!$AS$333:$AW$334</definedName>
    <definedName name="出力変換_主たるサービス種類_付１１">様式第１号!$AS$338:$AW$339</definedName>
    <definedName name="出力変換_主たるサービス種類_付１２">様式第１号!$AS$343:$AW$344</definedName>
    <definedName name="出力変換_主たるサービス種類_付３">様式第１号!$AS$313:$AW$314</definedName>
    <definedName name="出力変換_主たるサービス種類_付５">様式第１号!$AS$318:$AW$322</definedName>
    <definedName name="出力変換_主たるサービス種類_付９">様式第１号!$AS$328:$AW$329</definedName>
    <definedName name="出力変換_主たるサービス種類２_付５">様式第１号!$AS$373:$AW$375</definedName>
    <definedName name="出力変換_主たる事業者施設区分_付５">様式第１号!$AS$393:$AW$395</definedName>
    <definedName name="出力変換_就労移行支援体制加算区分">様式第１号!$AS$293:$AW$298</definedName>
    <definedName name="出力変換_就労定着支援利用者数">様式第１号!$AS$534:$AW$537</definedName>
    <definedName name="出力変換_就労定着実績区分">様式第１号!$BX$351:$CB$354</definedName>
    <definedName name="出力変換_就労定着率区分">様式第１号!$AS$524:$AW$530</definedName>
    <definedName name="出力変換_就労定着率区分＿付１１">様式第１号!$AS$479:$AW$487</definedName>
    <definedName name="出力変換_重度者支援体制加算_付１２">様式第１号!$AS$385:$AW$388</definedName>
    <definedName name="出力変換_障害児施設区分_付３">様式第１号!$AZ$352:$BD$357</definedName>
    <definedName name="出力変換_障害児施設区分_付８_１">様式第１号!$BR$351:$BV$356</definedName>
    <definedName name="出力変換_心理担当職員配置加算">様式第１号!$AS$546:$AW$548</definedName>
    <definedName name="出力変換_人員配置区分_共同生活援助">様式第１号!$AS$260:$AW$267</definedName>
    <definedName name="出力変換_人員配置区分_共同生活介護">様式第１号!$AS$253:$AW$256</definedName>
    <definedName name="出力変換_人員配置区分_施設入所支援">様式第１号!$AS$164:$AW$174</definedName>
    <definedName name="出力変換_人員配置区分_生活介護">様式第１号!$AS$145:$AW$155</definedName>
    <definedName name="出力変換_人員配置区分＿付１５">様式第１号!$AS$541:$AW$542</definedName>
    <definedName name="出力変換_人員配置区分_療養介護">様式第１号!$AS$244:$AW$249</definedName>
    <definedName name="出力変換_定員区分_児童デイ">様式第１号!$AS$184:$AW$187</definedName>
    <definedName name="出力変換_平均工賃月額区分＿付１２">様式第１号!$AS$503:$AW$511</definedName>
    <definedName name="出力変換_平均労働時間区分＿付１２">様式第１号!$AS$491:$AW$499</definedName>
    <definedName name="出力変換_夜間看護体制加算＿付８">様式第１号!$AS$518:$AW$520</definedName>
    <definedName name="出力変換_夜間支援体制加算の人数_付１０">様式第１号!$AS$440:$AW$450</definedName>
    <definedName name="出力変換_夜間支援体制加算の人数_付７">様式第１号!$AS$405:$AW$416</definedName>
    <definedName name="出力変換_夜間支援対象利用者数">様式第１号!$AS$212:$AW$224</definedName>
    <definedName name="出力変換_夜間支援対象利用者数_小規模">様式第１号!$AS$228:$AW$234</definedName>
    <definedName name="出力変換_夜間支援等体制加算">様式第１号!$AS$428:$AW$435</definedName>
    <definedName name="付表7_CH_グループ1_1">"Group Box 1288"</definedName>
  </definedNames>
  <calcPr calcId="152511"/>
  <customWorkbookViews>
    <customWorkbookView name="富士通ワイエフシー - 個人用ビュー" guid="{DDFB4891-8D6C-4C1E-BD9F-97DEF428EC5B}" mergeInterval="0" personalView="1" maximized="1" windowWidth="1020" windowHeight="633" tabRatio="841" activeSheetId="2"/>
  </customWorkbookViews>
</workbook>
</file>

<file path=xl/calcChain.xml><?xml version="1.0" encoding="utf-8"?>
<calcChain xmlns="http://schemas.openxmlformats.org/spreadsheetml/2006/main">
  <c r="AA100" i="7" l="1"/>
  <c r="AM92" i="7" l="1"/>
  <c r="J69" i="11" l="1"/>
  <c r="W50" i="56" l="1"/>
  <c r="U50" i="56"/>
  <c r="AC58" i="13" l="1"/>
  <c r="AA58" i="13"/>
  <c r="J47" i="55" l="1"/>
  <c r="L47" i="55"/>
  <c r="AH48" i="56" l="1"/>
  <c r="AF48" i="56"/>
  <c r="L70" i="23"/>
  <c r="J70" i="23"/>
  <c r="L69" i="23"/>
  <c r="J69" i="23"/>
  <c r="Z68" i="23"/>
  <c r="X68" i="23"/>
  <c r="AO69" i="21"/>
  <c r="AM69" i="21"/>
  <c r="Z68" i="21"/>
  <c r="X68" i="21"/>
  <c r="Z65" i="21"/>
  <c r="X65" i="21"/>
  <c r="Z54" i="21"/>
  <c r="X54" i="21"/>
  <c r="Z53" i="21"/>
  <c r="X53" i="21"/>
  <c r="L53" i="21"/>
  <c r="J53" i="21"/>
  <c r="L74" i="19"/>
  <c r="J74" i="19"/>
  <c r="Z67" i="19"/>
  <c r="X67" i="19"/>
  <c r="L67" i="19"/>
  <c r="J67" i="19"/>
  <c r="Z73" i="17"/>
  <c r="X73" i="17"/>
  <c r="L40" i="16"/>
  <c r="J40" i="16"/>
  <c r="L34" i="16"/>
  <c r="J34" i="16"/>
  <c r="AB28" i="16"/>
  <c r="Z28" i="16"/>
  <c r="I14" i="16"/>
  <c r="I13" i="16"/>
  <c r="K12" i="16"/>
  <c r="I11" i="16"/>
  <c r="I10" i="16"/>
  <c r="AA9" i="16"/>
  <c r="M9" i="16"/>
  <c r="I14" i="15"/>
  <c r="I13" i="15"/>
  <c r="K12" i="15"/>
  <c r="I11" i="15"/>
  <c r="I10" i="15"/>
  <c r="AA9" i="15"/>
  <c r="M9" i="15"/>
  <c r="L57" i="14"/>
  <c r="J57" i="14"/>
  <c r="L56" i="14"/>
  <c r="J56" i="14"/>
  <c r="L278" i="29"/>
  <c r="J278" i="29"/>
  <c r="L277" i="29"/>
  <c r="J277" i="29"/>
  <c r="L248" i="29"/>
  <c r="J248" i="29"/>
  <c r="L247" i="29"/>
  <c r="J247" i="29"/>
  <c r="L221" i="29"/>
  <c r="J221" i="29"/>
  <c r="L220" i="29"/>
  <c r="J220" i="29"/>
  <c r="L194" i="29"/>
  <c r="J194" i="29"/>
  <c r="L193" i="29"/>
  <c r="J193" i="29"/>
  <c r="L164" i="29"/>
  <c r="J164" i="29"/>
  <c r="L163" i="29"/>
  <c r="J163" i="29"/>
  <c r="L137" i="29"/>
  <c r="J137" i="29"/>
  <c r="L136" i="29"/>
  <c r="J136" i="29"/>
  <c r="L110" i="29"/>
  <c r="J110" i="29"/>
  <c r="L109" i="29"/>
  <c r="J109" i="29"/>
  <c r="L80" i="29"/>
  <c r="J80" i="29"/>
  <c r="L79" i="29"/>
  <c r="J79" i="29"/>
  <c r="L53" i="29"/>
  <c r="J53" i="29"/>
  <c r="L52" i="29"/>
  <c r="J52" i="29"/>
  <c r="A47" i="29"/>
  <c r="A74" i="29" s="1"/>
  <c r="A104" i="29" s="1"/>
  <c r="A131" i="29" s="1"/>
  <c r="A158" i="29" s="1"/>
  <c r="A188" i="29" s="1"/>
  <c r="A215" i="29" s="1"/>
  <c r="A242" i="29" s="1"/>
  <c r="A272" i="29" s="1"/>
  <c r="L26" i="29"/>
  <c r="J26" i="29"/>
  <c r="L25" i="29"/>
  <c r="J25" i="29"/>
  <c r="L770" i="13"/>
  <c r="J770" i="13"/>
  <c r="L769" i="13"/>
  <c r="J769" i="13"/>
  <c r="L740" i="13"/>
  <c r="J740" i="13"/>
  <c r="L739" i="13"/>
  <c r="J739" i="13"/>
  <c r="L713" i="13"/>
  <c r="J713" i="13"/>
  <c r="L712" i="13"/>
  <c r="J712" i="13"/>
  <c r="L686" i="13"/>
  <c r="J686" i="13"/>
  <c r="L685" i="13"/>
  <c r="J685" i="13"/>
  <c r="L656" i="13"/>
  <c r="J656" i="13"/>
  <c r="L655" i="13"/>
  <c r="J655" i="13"/>
  <c r="L629" i="13"/>
  <c r="J629" i="13"/>
  <c r="L628" i="13"/>
  <c r="J628" i="13"/>
  <c r="L602" i="13"/>
  <c r="J602" i="13"/>
  <c r="L601" i="13"/>
  <c r="J601" i="13"/>
  <c r="L572" i="13"/>
  <c r="J572" i="13"/>
  <c r="L571" i="13"/>
  <c r="J571" i="13"/>
  <c r="L545" i="13"/>
  <c r="J545" i="13"/>
  <c r="L544" i="13"/>
  <c r="J544" i="13"/>
  <c r="L518" i="13"/>
  <c r="J518" i="13"/>
  <c r="L517" i="13"/>
  <c r="J517" i="13"/>
  <c r="L488" i="13"/>
  <c r="J488" i="13"/>
  <c r="L487" i="13"/>
  <c r="J487" i="13"/>
  <c r="L461" i="13"/>
  <c r="J461" i="13"/>
  <c r="L460" i="13"/>
  <c r="J460" i="13"/>
  <c r="L434" i="13"/>
  <c r="J434" i="13"/>
  <c r="L433" i="13"/>
  <c r="J433" i="13"/>
  <c r="L404" i="13"/>
  <c r="J404" i="13"/>
  <c r="L403" i="13"/>
  <c r="J403" i="13"/>
  <c r="L377" i="13"/>
  <c r="J377" i="13"/>
  <c r="L376" i="13"/>
  <c r="J376" i="13"/>
  <c r="L350" i="13"/>
  <c r="J350" i="13"/>
  <c r="L349" i="13"/>
  <c r="J349" i="13"/>
  <c r="L320" i="13"/>
  <c r="J320" i="13"/>
  <c r="L319" i="13"/>
  <c r="J319" i="13"/>
  <c r="L293" i="13"/>
  <c r="J293" i="13"/>
  <c r="L292" i="13"/>
  <c r="J292" i="13"/>
  <c r="L266" i="13"/>
  <c r="J266" i="13"/>
  <c r="L265" i="13"/>
  <c r="J265" i="13"/>
  <c r="L236" i="13"/>
  <c r="J236" i="13"/>
  <c r="L235" i="13"/>
  <c r="J235" i="13"/>
  <c r="L209" i="13"/>
  <c r="J209" i="13"/>
  <c r="L208" i="13"/>
  <c r="J208" i="13"/>
  <c r="L182" i="13"/>
  <c r="J182" i="13"/>
  <c r="L181" i="13"/>
  <c r="J181" i="13"/>
  <c r="L152" i="13"/>
  <c r="J152" i="13"/>
  <c r="L151" i="13"/>
  <c r="J151" i="13"/>
  <c r="L125" i="13"/>
  <c r="J125" i="13"/>
  <c r="L124" i="13"/>
  <c r="J124" i="13"/>
  <c r="L98" i="13"/>
  <c r="J98" i="13"/>
  <c r="L97" i="13"/>
  <c r="J97" i="13"/>
  <c r="L69" i="11"/>
  <c r="AD68" i="11"/>
  <c r="AB68" i="11"/>
  <c r="AF184" i="9"/>
  <c r="AD184" i="9"/>
  <c r="AF172" i="9"/>
  <c r="AD172" i="9"/>
  <c r="AF160" i="9"/>
  <c r="AD160" i="9"/>
  <c r="AF148" i="9"/>
  <c r="AD148" i="9"/>
  <c r="AF130" i="9"/>
  <c r="AD130" i="9"/>
  <c r="AF118" i="9"/>
  <c r="AD118" i="9"/>
  <c r="AF106" i="9"/>
  <c r="AD106" i="9"/>
  <c r="AF94" i="9"/>
  <c r="AD94" i="9"/>
  <c r="AF82" i="9"/>
  <c r="AD82" i="9"/>
  <c r="L53" i="9"/>
  <c r="J53" i="9"/>
  <c r="AF41" i="9"/>
  <c r="AD41" i="9"/>
  <c r="AF209" i="7"/>
  <c r="AD209" i="7"/>
  <c r="AF177" i="7"/>
  <c r="AD177" i="7"/>
  <c r="AF145" i="7"/>
  <c r="AD145" i="7"/>
  <c r="AO102" i="7"/>
  <c r="AC100" i="7"/>
  <c r="AM96" i="7"/>
  <c r="AC81" i="7"/>
  <c r="AA81" i="7"/>
  <c r="AC78" i="7"/>
  <c r="AA78" i="7"/>
  <c r="N78" i="7"/>
  <c r="L78" i="7"/>
  <c r="AF52" i="7"/>
  <c r="AD52" i="7"/>
  <c r="AF102" i="6"/>
  <c r="AD102" i="6"/>
  <c r="AF92" i="6"/>
  <c r="AD92" i="6"/>
  <c r="AF82" i="6"/>
  <c r="AD82" i="6"/>
  <c r="AF72" i="6"/>
  <c r="AD72" i="6"/>
  <c r="AF40" i="6"/>
  <c r="AD40" i="6"/>
  <c r="AX82" i="2"/>
  <c r="AV81" i="2"/>
  <c r="N6" i="2" s="1"/>
  <c r="G40" i="2"/>
  <c r="G29" i="2"/>
  <c r="Q20" i="2"/>
  <c r="E12" i="2"/>
  <c r="AS133" i="2" l="1"/>
  <c r="AA5" i="2"/>
  <c r="S42" i="2"/>
  <c r="I7" i="23" s="1"/>
  <c r="O6" i="2"/>
  <c r="G41" i="2"/>
  <c r="I8" i="17" l="1"/>
  <c r="I7" i="9"/>
  <c r="K6" i="11"/>
  <c r="I7" i="19"/>
  <c r="I7" i="17"/>
  <c r="K6" i="7"/>
  <c r="I7" i="12"/>
  <c r="I5" i="9"/>
  <c r="K6" i="9"/>
  <c r="I5" i="25"/>
  <c r="I6" i="21"/>
  <c r="I4" i="25"/>
  <c r="I4" i="4"/>
  <c r="I5" i="4"/>
  <c r="I10" i="21"/>
  <c r="I10" i="13"/>
  <c r="I5" i="56"/>
  <c r="I7" i="13"/>
  <c r="I8" i="7"/>
  <c r="I5" i="12"/>
  <c r="I4" i="17"/>
  <c r="I8" i="56"/>
  <c r="I5" i="17"/>
  <c r="I9" i="56"/>
  <c r="K8" i="21"/>
  <c r="I4" i="12"/>
  <c r="K7" i="55"/>
  <c r="I6" i="13"/>
  <c r="I9" i="23"/>
  <c r="I7" i="7"/>
  <c r="K8" i="19"/>
  <c r="I8" i="4"/>
  <c r="K7" i="56"/>
  <c r="F4" i="19"/>
  <c r="I5" i="55"/>
  <c r="I4" i="9"/>
  <c r="I9" i="21"/>
  <c r="I8" i="12"/>
  <c r="F4" i="13"/>
  <c r="I8" i="6"/>
  <c r="I5" i="7"/>
  <c r="I9" i="13"/>
  <c r="I6" i="19"/>
  <c r="K8" i="23"/>
  <c r="K6" i="4"/>
  <c r="I7" i="11"/>
  <c r="I4" i="14"/>
  <c r="I4" i="15" s="1"/>
  <c r="I7" i="21"/>
  <c r="I8" i="25"/>
  <c r="I7" i="4"/>
  <c r="I4" i="11"/>
  <c r="I5" i="14"/>
  <c r="I5" i="15" s="1"/>
  <c r="I6" i="23"/>
  <c r="I9" i="55"/>
  <c r="I7" i="6"/>
  <c r="I8" i="9"/>
  <c r="K8" i="13"/>
  <c r="I9" i="19"/>
  <c r="K6" i="25"/>
  <c r="I4" i="6"/>
  <c r="I7" i="14"/>
  <c r="I7" i="16" s="1"/>
  <c r="I10" i="19"/>
  <c r="I7" i="25"/>
  <c r="I5" i="6"/>
  <c r="K6" i="12"/>
  <c r="I8" i="14"/>
  <c r="I8" i="16" s="1"/>
  <c r="F4" i="23"/>
  <c r="I8" i="55"/>
  <c r="K6" i="6"/>
  <c r="I8" i="11"/>
  <c r="K6" i="17"/>
  <c r="I10" i="23"/>
  <c r="I6" i="56"/>
  <c r="I4" i="7"/>
  <c r="I5" i="11"/>
  <c r="K6" i="14"/>
  <c r="K6" i="16" s="1"/>
  <c r="F4" i="21"/>
  <c r="I6" i="55"/>
  <c r="I4" i="16" l="1"/>
  <c r="I5" i="16"/>
  <c r="K6" i="15"/>
  <c r="I8" i="15"/>
  <c r="I7" i="15"/>
</calcChain>
</file>

<file path=xl/comments1.xml><?xml version="1.0" encoding="utf-8"?>
<comments xmlns="http://schemas.openxmlformats.org/spreadsheetml/2006/main">
  <authors>
    <author>Administrator</author>
  </authors>
  <commentList>
    <comment ref="G46" authorId="0" shapeId="0">
      <text>
        <r>
          <rPr>
            <b/>
            <sz val="9"/>
            <color indexed="81"/>
            <rFont val="ＭＳ Ｐゴシック"/>
            <family val="3"/>
            <charset val="128"/>
          </rPr>
          <t xml:space="preserve">今回指定を受けようとする事業所の指定有効開始年月日を記載してください。
</t>
        </r>
      </text>
    </comment>
    <comment ref="Q46" authorId="0" shapeId="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<sst xmlns="http://schemas.openxmlformats.org/spreadsheetml/2006/main" count="7908" uniqueCount="1378">
  <si>
    <t>主たるサービス種類</t>
    <phoneticPr fontId="3"/>
  </si>
  <si>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</si>
  <si>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</si>
  <si>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７</t>
    <phoneticPr fontId="3"/>
  </si>
  <si>
    <t>８</t>
    <phoneticPr fontId="3"/>
  </si>
  <si>
    <t>９</t>
    <phoneticPr fontId="3"/>
  </si>
  <si>
    <t>１０</t>
    <phoneticPr fontId="3"/>
  </si>
  <si>
    <t>１１</t>
    <phoneticPr fontId="3"/>
  </si>
  <si>
    <t>ｍ</t>
    <phoneticPr fontId="3"/>
  </si>
  <si>
    <t>ｍ</t>
    <phoneticPr fontId="3"/>
  </si>
  <si>
    <t>※重度障害者支援加算Ⅰ（基本）</t>
    <phoneticPr fontId="3"/>
  </si>
  <si>
    <t>　　「経過措置」欄の「有」にチェックしてください。</t>
    <phoneticPr fontId="3"/>
  </si>
  <si>
    <t>理学療法士・作業療法士</t>
    <phoneticPr fontId="3"/>
  </si>
  <si>
    <r>
      <t>人</t>
    </r>
    <r>
      <rPr>
        <sz val="9"/>
        <rFont val="ＭＳ 明朝"/>
        <family val="1"/>
        <charset val="128"/>
      </rPr>
      <t>（＊新規の場合は、推定数）</t>
    </r>
    <rPh sb="0" eb="1">
      <t>ニン</t>
    </rPh>
    <rPh sb="3" eb="5">
      <t>シンキ</t>
    </rPh>
    <phoneticPr fontId="3"/>
  </si>
  <si>
    <t>利用定員超過減算</t>
    <phoneticPr fontId="3"/>
  </si>
  <si>
    <t>職員欠如減算</t>
    <phoneticPr fontId="3"/>
  </si>
  <si>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</si>
  <si>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Ⅳ型(6：1以上)</t>
    <rPh sb="1" eb="2">
      <t>ガタ</t>
    </rPh>
    <rPh sb="6" eb="8">
      <t>イジョウ</t>
    </rPh>
    <phoneticPr fontId="3"/>
  </si>
  <si>
    <t>※出張所番号</t>
    <rPh sb="1" eb="3">
      <t>シュッチョウ</t>
    </rPh>
    <rPh sb="3" eb="4">
      <t>ショ</t>
    </rPh>
    <rPh sb="4" eb="6">
      <t>バンゴウ</t>
    </rPh>
    <phoneticPr fontId="3"/>
  </si>
  <si>
    <t>１．「※」の付いた欄には、記載しないでください。</t>
    <rPh sb="6" eb="7">
      <t>ツ</t>
    </rPh>
    <rPh sb="9" eb="10">
      <t>ラン</t>
    </rPh>
    <rPh sb="13" eb="15">
      <t>キサイ</t>
    </rPh>
    <phoneticPr fontId="3"/>
  </si>
  <si>
    <t>※施設等の区分</t>
    <rPh sb="1" eb="4">
      <t>シセツトウ</t>
    </rPh>
    <rPh sb="5" eb="7">
      <t>クブン</t>
    </rPh>
    <phoneticPr fontId="3"/>
  </si>
  <si>
    <t>※基準上の必要値</t>
    <rPh sb="1" eb="3">
      <t>キジュン</t>
    </rPh>
    <rPh sb="3" eb="4">
      <t>ジョウ</t>
    </rPh>
    <rPh sb="5" eb="7">
      <t>ヒツヨウ</t>
    </rPh>
    <rPh sb="7" eb="8">
      <t>アタイ</t>
    </rPh>
    <phoneticPr fontId="3"/>
  </si>
  <si>
    <t>※重度障害者支援加算Ⅰ（重度）</t>
    <rPh sb="1" eb="11">
      <t>ジュウドショウガイシャシエンカサンイチ</t>
    </rPh>
    <rPh sb="12" eb="14">
      <t>ジュウド</t>
    </rPh>
    <phoneticPr fontId="3"/>
  </si>
  <si>
    <t>※重度障害者支援加算Ⅱ</t>
    <rPh sb="1" eb="3">
      <t>ジュウド</t>
    </rPh>
    <rPh sb="3" eb="6">
      <t>ショウガイシャ</t>
    </rPh>
    <rPh sb="6" eb="8">
      <t>シエン</t>
    </rPh>
    <rPh sb="8" eb="10">
      <t>カサン</t>
    </rPh>
    <phoneticPr fontId="3"/>
  </si>
  <si>
    <t>※申請する事業</t>
    <rPh sb="1" eb="3">
      <t>シンセイ</t>
    </rPh>
    <rPh sb="5" eb="7">
      <t>ジギョウ</t>
    </rPh>
    <phoneticPr fontId="3"/>
  </si>
  <si>
    <t>※加算等</t>
    <rPh sb="1" eb="3">
      <t>カサン</t>
    </rPh>
    <rPh sb="3" eb="4">
      <t>トウ</t>
    </rPh>
    <phoneticPr fontId="3"/>
  </si>
  <si>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3"/>
  </si>
  <si>
    <t>施設</t>
    <rPh sb="0" eb="2">
      <t>シセツ</t>
    </rPh>
    <phoneticPr fontId="3"/>
  </si>
  <si>
    <t>昼間実施サービスの定員</t>
    <rPh sb="0" eb="2">
      <t>チュウカン</t>
    </rPh>
    <rPh sb="2" eb="4">
      <t>ジッシ</t>
    </rPh>
    <rPh sb="9" eb="11">
      <t>テイイン</t>
    </rPh>
    <phoneticPr fontId="3"/>
  </si>
  <si>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3"/>
  </si>
  <si>
    <t>3</t>
    <phoneticPr fontId="3"/>
  </si>
  <si>
    <t>4</t>
    <phoneticPr fontId="3"/>
  </si>
  <si>
    <t>5</t>
    <phoneticPr fontId="3"/>
  </si>
  <si>
    <t>6</t>
    <phoneticPr fontId="3"/>
  </si>
  <si>
    <t>従業者の職種
・員数(共通)</t>
    <rPh sb="0" eb="3">
      <t>ジュウギョウシャ</t>
    </rPh>
    <rPh sb="4" eb="6">
      <t>ショクシュ</t>
    </rPh>
    <rPh sb="8" eb="10">
      <t>インズウ</t>
    </rPh>
    <rPh sb="11" eb="13">
      <t>キョウツウ</t>
    </rPh>
    <phoneticPr fontId="3"/>
  </si>
  <si>
    <t>日曜</t>
    <rPh sb="0" eb="2">
      <t>ニチヨウ</t>
    </rPh>
    <phoneticPr fontId="3"/>
  </si>
  <si>
    <t>祝日</t>
    <rPh sb="0" eb="2">
      <t>シュクジツ</t>
    </rPh>
    <phoneticPr fontId="3"/>
  </si>
  <si>
    <t>備考</t>
    <rPh sb="0" eb="2">
      <t>ビコウ</t>
    </rPh>
    <phoneticPr fontId="3"/>
  </si>
  <si>
    <t>旧法施設定員数</t>
    <phoneticPr fontId="3"/>
  </si>
  <si>
    <t>※加算等</t>
    <rPh sb="1" eb="3">
      <t>カサン</t>
    </rPh>
    <rPh sb="3" eb="4">
      <t>ナド</t>
    </rPh>
    <phoneticPr fontId="3"/>
  </si>
  <si>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3"/>
  </si>
  <si>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</si>
  <si>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</si>
  <si>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サービス種類</t>
    <rPh sb="4" eb="6">
      <t>シュルイ</t>
    </rPh>
    <phoneticPr fontId="3"/>
  </si>
  <si>
    <t>単位１</t>
    <rPh sb="0" eb="2">
      <t>タンイ</t>
    </rPh>
    <phoneticPr fontId="3"/>
  </si>
  <si>
    <t>単位２</t>
    <rPh sb="0" eb="2">
      <t>タンイ</t>
    </rPh>
    <phoneticPr fontId="3"/>
  </si>
  <si>
    <t>特定旧法受給者数</t>
    <rPh sb="0" eb="2">
      <t>トクテイ</t>
    </rPh>
    <rPh sb="2" eb="4">
      <t>キュウホウ</t>
    </rPh>
    <rPh sb="4" eb="7">
      <t>ジュキュウシャ</t>
    </rPh>
    <rPh sb="7" eb="8">
      <t>スウ</t>
    </rPh>
    <phoneticPr fontId="3"/>
  </si>
  <si>
    <t>人員配置体制加算</t>
    <phoneticPr fontId="3"/>
  </si>
  <si>
    <t>政令市における受給者の区間異動</t>
    <rPh sb="0" eb="3">
      <t>セイレイシ</t>
    </rPh>
    <rPh sb="7" eb="10">
      <t>ジュキュウシャ</t>
    </rPh>
    <rPh sb="11" eb="13">
      <t>クカン</t>
    </rPh>
    <rPh sb="13" eb="15">
      <t>イドウ</t>
    </rPh>
    <phoneticPr fontId="3"/>
  </si>
  <si>
    <t>合併による新規</t>
    <rPh sb="0" eb="2">
      <t>ガッペイ</t>
    </rPh>
    <rPh sb="5" eb="7">
      <t>シンキ</t>
    </rPh>
    <phoneticPr fontId="3"/>
  </si>
  <si>
    <t>その他異動</t>
    <rPh sb="2" eb="3">
      <t>タ</t>
    </rPh>
    <rPh sb="3" eb="5">
      <t>イドウ</t>
    </rPh>
    <phoneticPr fontId="3"/>
  </si>
  <si>
    <t>単位３</t>
    <rPh sb="0" eb="2">
      <t>タンイ</t>
    </rPh>
    <phoneticPr fontId="3"/>
  </si>
  <si>
    <t>単位４</t>
    <rPh sb="0" eb="2">
      <t>タンイ</t>
    </rPh>
    <phoneticPr fontId="3"/>
  </si>
  <si>
    <t>単位５</t>
    <rPh sb="0" eb="2">
      <t>タンイ</t>
    </rPh>
    <phoneticPr fontId="3"/>
  </si>
  <si>
    <t>事業開始時の利用者の予定数</t>
    <rPh sb="0" eb="2">
      <t>ジギョウ</t>
    </rPh>
    <rPh sb="2" eb="4">
      <t>カイシ</t>
    </rPh>
    <rPh sb="4" eb="5">
      <t>ジ</t>
    </rPh>
    <rPh sb="6" eb="9">
      <t>リヨウシャ</t>
    </rPh>
    <rPh sb="10" eb="13">
      <t>ヨテイスウ</t>
    </rPh>
    <phoneticPr fontId="3"/>
  </si>
  <si>
    <t>相談支援専門員</t>
    <rPh sb="0" eb="2">
      <t>ソウダン</t>
    </rPh>
    <rPh sb="2" eb="4">
      <t>シエン</t>
    </rPh>
    <rPh sb="4" eb="7">
      <t>センモンイン</t>
    </rPh>
    <phoneticPr fontId="3"/>
  </si>
  <si>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3"/>
  </si>
  <si>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3"/>
  </si>
  <si>
    <t>職業訓練員</t>
    <rPh sb="0" eb="2">
      <t>ショクギョウ</t>
    </rPh>
    <rPh sb="2" eb="4">
      <t>クンレン</t>
    </rPh>
    <rPh sb="4" eb="5">
      <t>イン</t>
    </rPh>
    <phoneticPr fontId="3"/>
  </si>
  <si>
    <t>就労支援員</t>
    <rPh sb="0" eb="2">
      <t>シュウロウ</t>
    </rPh>
    <rPh sb="2" eb="4">
      <t>シエン</t>
    </rPh>
    <rPh sb="4" eb="5">
      <t>イン</t>
    </rPh>
    <phoneticPr fontId="3"/>
  </si>
  <si>
    <t>サービス
管理責任者</t>
    <rPh sb="5" eb="7">
      <t>カンリ</t>
    </rPh>
    <rPh sb="7" eb="9">
      <t>セキニン</t>
    </rPh>
    <rPh sb="9" eb="10">
      <t>シャ</t>
    </rPh>
    <phoneticPr fontId="3"/>
  </si>
  <si>
    <t>共同生活住居</t>
    <rPh sb="0" eb="2">
      <t>キョウドウ</t>
    </rPh>
    <rPh sb="2" eb="4">
      <t>セイカツ</t>
    </rPh>
    <rPh sb="4" eb="6">
      <t>ジュウキョ</t>
    </rPh>
    <phoneticPr fontId="3"/>
  </si>
  <si>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3"/>
  </si>
  <si>
    <t>種類</t>
    <rPh sb="0" eb="2">
      <t>シュルイ</t>
    </rPh>
    <phoneticPr fontId="3"/>
  </si>
  <si>
    <t>01</t>
    <phoneticPr fontId="3"/>
  </si>
  <si>
    <t>リスト_定員区分_児童デイ</t>
    <phoneticPr fontId="3"/>
  </si>
  <si>
    <t>11～20人</t>
    <rPh sb="5" eb="6">
      <t>ニン</t>
    </rPh>
    <phoneticPr fontId="3"/>
  </si>
  <si>
    <t>利用日数特例開始年月4</t>
    <rPh sb="0" eb="2">
      <t>リヨウ</t>
    </rPh>
    <rPh sb="2" eb="4">
      <t>ニッスウ</t>
    </rPh>
    <rPh sb="4" eb="6">
      <t>トクレイ</t>
    </rPh>
    <rPh sb="6" eb="8">
      <t>カイシ</t>
    </rPh>
    <rPh sb="8" eb="10">
      <t>ネンゲツ</t>
    </rPh>
    <phoneticPr fontId="3"/>
  </si>
  <si>
    <t>利用日数特例終了年月2</t>
    <rPh sb="0" eb="2">
      <t>リヨウ</t>
    </rPh>
    <rPh sb="2" eb="4">
      <t>ニッスウ</t>
    </rPh>
    <rPh sb="4" eb="6">
      <t>トクレイ</t>
    </rPh>
    <rPh sb="6" eb="8">
      <t>シュウリョウ</t>
    </rPh>
    <rPh sb="8" eb="10">
      <t>ネンゲツ</t>
    </rPh>
    <phoneticPr fontId="3"/>
  </si>
  <si>
    <t>主たるサービス種類_付３</t>
    <phoneticPr fontId="3"/>
  </si>
  <si>
    <t>主たるサービス種類_付５</t>
    <phoneticPr fontId="3"/>
  </si>
  <si>
    <t>主たるサービス種類_付９</t>
    <phoneticPr fontId="3"/>
  </si>
  <si>
    <t>主たるサービス種類_付１２</t>
    <phoneticPr fontId="3"/>
  </si>
  <si>
    <t>主たるサービス種類_付１１</t>
    <phoneticPr fontId="3"/>
  </si>
  <si>
    <t>主たるサービス種類_付１０</t>
    <phoneticPr fontId="3"/>
  </si>
  <si>
    <t>出力変換_主たるサービス種類_付３</t>
    <phoneticPr fontId="3"/>
  </si>
  <si>
    <t>リスト_主たるサービス種類_付３</t>
    <phoneticPr fontId="3"/>
  </si>
  <si>
    <t>取込変換_主たるサービス種類_付３</t>
    <phoneticPr fontId="3"/>
  </si>
  <si>
    <t>出力変換_主たるサービス種類_付５</t>
    <phoneticPr fontId="3"/>
  </si>
  <si>
    <t>リスト_主たるサービス種類_付５</t>
    <phoneticPr fontId="3"/>
  </si>
  <si>
    <t>取込変換_主たるサービス種類_付５</t>
    <phoneticPr fontId="3"/>
  </si>
  <si>
    <t>32</t>
    <phoneticPr fontId="3"/>
  </si>
  <si>
    <t>00</t>
    <phoneticPr fontId="3"/>
  </si>
  <si>
    <t>出力変換_主たるサービス種類_付９</t>
    <phoneticPr fontId="3"/>
  </si>
  <si>
    <t>リスト_主たるサービス種類_付９</t>
    <phoneticPr fontId="3"/>
  </si>
  <si>
    <t>Ⅱ型(5:1以上)</t>
    <phoneticPr fontId="3"/>
  </si>
  <si>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3"/>
  </si>
  <si>
    <t>　 　ください。なお、一部の地域が実施地域である場合は適宜地図を添付してください。</t>
    <phoneticPr fontId="3"/>
  </si>
  <si>
    <t>地方公共団体（市町村）</t>
    <rPh sb="0" eb="2">
      <t>チホウ</t>
    </rPh>
    <rPh sb="2" eb="4">
      <t>コウキョウ</t>
    </rPh>
    <rPh sb="4" eb="6">
      <t>ダンタイ</t>
    </rPh>
    <rPh sb="7" eb="10">
      <t>シチョウソン</t>
    </rPh>
    <phoneticPr fontId="3"/>
  </si>
  <si>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3"/>
  </si>
  <si>
    <t>非法人</t>
    <rPh sb="0" eb="1">
      <t>ヒ</t>
    </rPh>
    <rPh sb="1" eb="3">
      <t>ホウジン</t>
    </rPh>
    <phoneticPr fontId="3"/>
  </si>
  <si>
    <t>（Ｂ型）</t>
    <rPh sb="2" eb="3">
      <t>ガタ</t>
    </rPh>
    <phoneticPr fontId="3"/>
  </si>
  <si>
    <t>実施するサービス</t>
    <rPh sb="0" eb="2">
      <t>ジッシ</t>
    </rPh>
    <phoneticPr fontId="3"/>
  </si>
  <si>
    <t>訓練等給付対象者</t>
    <rPh sb="0" eb="3">
      <t>クンレントウ</t>
    </rPh>
    <rPh sb="3" eb="5">
      <t>キュウフ</t>
    </rPh>
    <rPh sb="5" eb="8">
      <t>タイショウシャ</t>
    </rPh>
    <phoneticPr fontId="3"/>
  </si>
  <si>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3"/>
  </si>
  <si>
    <t>時間</t>
    <rPh sb="0" eb="2">
      <t>ジカン</t>
    </rPh>
    <phoneticPr fontId="3"/>
  </si>
  <si>
    <t>0</t>
    <phoneticPr fontId="3"/>
  </si>
  <si>
    <t>0</t>
    <phoneticPr fontId="3"/>
  </si>
  <si>
    <t>00</t>
    <phoneticPr fontId="3"/>
  </si>
  <si>
    <t>00</t>
    <phoneticPr fontId="3"/>
  </si>
  <si>
    <t>生協</t>
    <rPh sb="0" eb="2">
      <t>セイキョウ</t>
    </rPh>
    <phoneticPr fontId="3"/>
  </si>
  <si>
    <t>その他法人</t>
    <rPh sb="2" eb="3">
      <t>タ</t>
    </rPh>
    <rPh sb="3" eb="5">
      <t>ホウジン</t>
    </rPh>
    <phoneticPr fontId="3"/>
  </si>
  <si>
    <t>地方公共団体（都道府県）</t>
    <rPh sb="0" eb="2">
      <t>チホウ</t>
    </rPh>
    <rPh sb="2" eb="4">
      <t>コウキョウ</t>
    </rPh>
    <rPh sb="4" eb="6">
      <t>ダンタイ</t>
    </rPh>
    <rPh sb="7" eb="11">
      <t>トドウフケン</t>
    </rPh>
    <phoneticPr fontId="3"/>
  </si>
  <si>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3"/>
  </si>
  <si>
    <t>その他参考となる事項</t>
    <rPh sb="2" eb="3">
      <t>タ</t>
    </rPh>
    <rPh sb="3" eb="5">
      <t>サンコウ</t>
    </rPh>
    <rPh sb="8" eb="10">
      <t>ジコウ</t>
    </rPh>
    <phoneticPr fontId="3"/>
  </si>
  <si>
    <t>第三者評価の実施状況</t>
    <rPh sb="0" eb="3">
      <t>ダイサンシャ</t>
    </rPh>
    <rPh sb="3" eb="5">
      <t>ヒョウカ</t>
    </rPh>
    <rPh sb="6" eb="8">
      <t>ジッシ</t>
    </rPh>
    <rPh sb="8" eb="10">
      <t>ジョウキョウ</t>
    </rPh>
    <phoneticPr fontId="3"/>
  </si>
  <si>
    <t>苦情解決の措置概要</t>
    <rPh sb="0" eb="2">
      <t>クジョウ</t>
    </rPh>
    <rPh sb="2" eb="4">
      <t>カイケツ</t>
    </rPh>
    <rPh sb="5" eb="7">
      <t>ソチ</t>
    </rPh>
    <rPh sb="7" eb="9">
      <t>ガイヨウ</t>
    </rPh>
    <phoneticPr fontId="3"/>
  </si>
  <si>
    <t>窓口（連絡先）</t>
    <rPh sb="0" eb="2">
      <t>マドグチ</t>
    </rPh>
    <rPh sb="3" eb="6">
      <t>レンラクサキ</t>
    </rPh>
    <phoneticPr fontId="3"/>
  </si>
  <si>
    <t>担当者</t>
    <rPh sb="0" eb="3">
      <t>タントウシャ</t>
    </rPh>
    <phoneticPr fontId="3"/>
  </si>
  <si>
    <t>円</t>
    <rPh sb="0" eb="1">
      <t>エン</t>
    </rPh>
    <phoneticPr fontId="3"/>
  </si>
  <si>
    <t>⑤居室数</t>
    <rPh sb="1" eb="3">
      <t>キョシツ</t>
    </rPh>
    <rPh sb="3" eb="4">
      <t>スウ</t>
    </rPh>
    <phoneticPr fontId="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</si>
  <si>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3"/>
  </si>
  <si>
    <t>※兼務</t>
    <rPh sb="1" eb="3">
      <t>ケンム</t>
    </rPh>
    <phoneticPr fontId="3"/>
  </si>
  <si>
    <t>単位①</t>
    <rPh sb="0" eb="2">
      <t>タンイ</t>
    </rPh>
    <phoneticPr fontId="3"/>
  </si>
  <si>
    <t>人</t>
    <rPh sb="0" eb="1">
      <t>ニン</t>
    </rPh>
    <phoneticPr fontId="3"/>
  </si>
  <si>
    <t>主な掲示事項</t>
    <rPh sb="0" eb="1">
      <t>オモ</t>
    </rPh>
    <rPh sb="2" eb="4">
      <t>ケイジ</t>
    </rPh>
    <rPh sb="4" eb="6">
      <t>ジコウ</t>
    </rPh>
    <phoneticPr fontId="3"/>
  </si>
  <si>
    <t>単独型加算</t>
    <phoneticPr fontId="3"/>
  </si>
  <si>
    <t>栄養士配置加算</t>
    <phoneticPr fontId="3"/>
  </si>
  <si>
    <t>地域生活移行個別支援特別加算</t>
    <phoneticPr fontId="3"/>
  </si>
  <si>
    <t>保育士</t>
    <rPh sb="0" eb="2">
      <t>ホイク</t>
    </rPh>
    <rPh sb="2" eb="3">
      <t>シ</t>
    </rPh>
    <phoneticPr fontId="3"/>
  </si>
  <si>
    <t>実施サービス</t>
    <rPh sb="0" eb="2">
      <t>ジッシ</t>
    </rPh>
    <phoneticPr fontId="3"/>
  </si>
  <si>
    <t>送迎サービス</t>
    <rPh sb="0" eb="2">
      <t>ソウゲイ</t>
    </rPh>
    <phoneticPr fontId="3"/>
  </si>
  <si>
    <t>日常生活訓練室</t>
    <rPh sb="0" eb="2">
      <t>ニチジョウ</t>
    </rPh>
    <rPh sb="2" eb="4">
      <t>セイカツ</t>
    </rPh>
    <rPh sb="4" eb="6">
      <t>クンレン</t>
    </rPh>
    <rPh sb="6" eb="7">
      <t>シツ</t>
    </rPh>
    <phoneticPr fontId="3"/>
  </si>
  <si>
    <t>出力変換_定員区分_児童デイ</t>
    <rPh sb="5" eb="7">
      <t>テイイン</t>
    </rPh>
    <phoneticPr fontId="3"/>
  </si>
  <si>
    <t>精神保健福祉士</t>
    <rPh sb="0" eb="2">
      <t>セイシン</t>
    </rPh>
    <rPh sb="2" eb="4">
      <t>ホケン</t>
    </rPh>
    <rPh sb="4" eb="7">
      <t>フクシシ</t>
    </rPh>
    <phoneticPr fontId="3"/>
  </si>
  <si>
    <t>月</t>
    <rPh sb="0" eb="1">
      <t>ツキ</t>
    </rPh>
    <phoneticPr fontId="3"/>
  </si>
  <si>
    <t>身体障害者</t>
    <rPh sb="0" eb="2">
      <t>シンタイ</t>
    </rPh>
    <rPh sb="2" eb="5">
      <t>ショウガイシャ</t>
    </rPh>
    <phoneticPr fontId="3"/>
  </si>
  <si>
    <t>〒</t>
    <phoneticPr fontId="3"/>
  </si>
  <si>
    <t>主な掲示事項</t>
    <phoneticPr fontId="3"/>
  </si>
  <si>
    <t>出力変換_夜間支援対象利用者数_小規模</t>
  </si>
  <si>
    <t>ＯＴ・ＰＴ</t>
    <phoneticPr fontId="3"/>
  </si>
  <si>
    <t>１</t>
    <phoneticPr fontId="3"/>
  </si>
  <si>
    <t>２</t>
    <phoneticPr fontId="3"/>
  </si>
  <si>
    <t>３</t>
    <phoneticPr fontId="3"/>
  </si>
  <si>
    <t>４</t>
    <phoneticPr fontId="3"/>
  </si>
  <si>
    <t>５</t>
    <phoneticPr fontId="3"/>
  </si>
  <si>
    <t>６</t>
    <phoneticPr fontId="3"/>
  </si>
  <si>
    <t>施設入所支援の定員</t>
    <rPh sb="0" eb="2">
      <t>シセツ</t>
    </rPh>
    <rPh sb="2" eb="4">
      <t>ニュウショ</t>
    </rPh>
    <rPh sb="4" eb="6">
      <t>シエン</t>
    </rPh>
    <rPh sb="7" eb="9">
      <t>テイイン</t>
    </rPh>
    <phoneticPr fontId="3"/>
  </si>
  <si>
    <t>定員緩和措置の有無</t>
    <rPh sb="0" eb="2">
      <t>テイイン</t>
    </rPh>
    <rPh sb="2" eb="4">
      <t>カンワ</t>
    </rPh>
    <rPh sb="4" eb="6">
      <t>ソチ</t>
    </rPh>
    <rPh sb="7" eb="9">
      <t>ウム</t>
    </rPh>
    <phoneticPr fontId="3"/>
  </si>
  <si>
    <t>併設施設の種別</t>
    <rPh sb="0" eb="2">
      <t>ヘイセツ</t>
    </rPh>
    <rPh sb="2" eb="4">
      <t>シセツ</t>
    </rPh>
    <rPh sb="5" eb="7">
      <t>シュベツ</t>
    </rPh>
    <phoneticPr fontId="3"/>
  </si>
  <si>
    <t>通所</t>
    <rPh sb="0" eb="2">
      <t>ツウショ</t>
    </rPh>
    <phoneticPr fontId="3"/>
  </si>
  <si>
    <t>訪問</t>
    <rPh sb="0" eb="2">
      <t>ホウモン</t>
    </rPh>
    <phoneticPr fontId="3"/>
  </si>
  <si>
    <t>栄養士</t>
    <rPh sb="0" eb="3">
      <t>エイヨウシ</t>
    </rPh>
    <phoneticPr fontId="3"/>
  </si>
  <si>
    <t>右記以外</t>
    <rPh sb="0" eb="2">
      <t>ウキ</t>
    </rPh>
    <rPh sb="2" eb="4">
      <t>イガイ</t>
    </rPh>
    <phoneticPr fontId="3"/>
  </si>
  <si>
    <t>兼教官</t>
    <rPh sb="0" eb="1">
      <t>ケン</t>
    </rPh>
    <rPh sb="1" eb="3">
      <t>キョウカン</t>
    </rPh>
    <phoneticPr fontId="3"/>
  </si>
  <si>
    <t>サービス単位１</t>
    <rPh sb="4" eb="6">
      <t>タンイ</t>
    </rPh>
    <phoneticPr fontId="3"/>
  </si>
  <si>
    <t>農協</t>
    <rPh sb="0" eb="2">
      <t>ノウキョウ</t>
    </rPh>
    <phoneticPr fontId="3"/>
  </si>
  <si>
    <t>㎡</t>
    <phoneticPr fontId="3"/>
  </si>
  <si>
    <t>利用定員超過減算</t>
    <phoneticPr fontId="3"/>
  </si>
  <si>
    <t>職員欠如減算</t>
    <phoneticPr fontId="3"/>
  </si>
  <si>
    <t>食事提供体制加算</t>
    <phoneticPr fontId="3"/>
  </si>
  <si>
    <t>主な掲示事項</t>
    <phoneticPr fontId="3"/>
  </si>
  <si>
    <t>ﾌﾘｶﾞﾅ</t>
    <phoneticPr fontId="3"/>
  </si>
  <si>
    <t>Ⅰ型（2：1以上)</t>
    <rPh sb="1" eb="2">
      <t>ガタ</t>
    </rPh>
    <rPh sb="6" eb="8">
      <t>イジョウ</t>
    </rPh>
    <phoneticPr fontId="3"/>
  </si>
  <si>
    <t>Ⅱ型（3：1以上)</t>
    <rPh sb="1" eb="2">
      <t>ガタ</t>
    </rPh>
    <rPh sb="6" eb="8">
      <t>イジョウ</t>
    </rPh>
    <phoneticPr fontId="3"/>
  </si>
  <si>
    <t>Ⅲ型(4：1以上)</t>
    <rPh sb="1" eb="2">
      <t>ガタ</t>
    </rPh>
    <rPh sb="6" eb="8">
      <t>イジョウ</t>
    </rPh>
    <phoneticPr fontId="3"/>
  </si>
  <si>
    <t>提携就労支援機関</t>
    <rPh sb="0" eb="2">
      <t>テイケイ</t>
    </rPh>
    <rPh sb="2" eb="4">
      <t>シュウロウ</t>
    </rPh>
    <rPh sb="4" eb="6">
      <t>シエン</t>
    </rPh>
    <rPh sb="6" eb="8">
      <t>キカン</t>
    </rPh>
    <phoneticPr fontId="3"/>
  </si>
  <si>
    <t>７</t>
    <phoneticPr fontId="3"/>
  </si>
  <si>
    <t>短期入所</t>
    <rPh sb="0" eb="2">
      <t>タンキ</t>
    </rPh>
    <rPh sb="2" eb="4">
      <t>ニュウショ</t>
    </rPh>
    <phoneticPr fontId="3"/>
  </si>
  <si>
    <t>単独事業所の居室</t>
    <rPh sb="0" eb="2">
      <t>タンドク</t>
    </rPh>
    <rPh sb="2" eb="5">
      <t>ジギョウショ</t>
    </rPh>
    <rPh sb="6" eb="8">
      <t>キョシツ</t>
    </rPh>
    <phoneticPr fontId="3"/>
  </si>
  <si>
    <t>１室の最大定員</t>
    <rPh sb="1" eb="2">
      <t>シツ</t>
    </rPh>
    <rPh sb="3" eb="5">
      <t>サイダイ</t>
    </rPh>
    <rPh sb="5" eb="7">
      <t>テイイン</t>
    </rPh>
    <phoneticPr fontId="3"/>
  </si>
  <si>
    <t>入所者１人あたりの最小床面積</t>
    <rPh sb="0" eb="3">
      <t>ニュウショシャ</t>
    </rPh>
    <rPh sb="4" eb="5">
      <t>ニン</t>
    </rPh>
    <rPh sb="9" eb="11">
      <t>サイショウ</t>
    </rPh>
    <rPh sb="11" eb="14">
      <t>ユカメンセキ</t>
    </rPh>
    <phoneticPr fontId="3"/>
  </si>
  <si>
    <t>看護師</t>
    <rPh sb="0" eb="2">
      <t>カンゴ</t>
    </rPh>
    <rPh sb="2" eb="3">
      <t>シ</t>
    </rPh>
    <phoneticPr fontId="3"/>
  </si>
  <si>
    <t>准看護師</t>
    <rPh sb="0" eb="1">
      <t>ジュン</t>
    </rPh>
    <rPh sb="1" eb="3">
      <t>カンゴ</t>
    </rPh>
    <rPh sb="3" eb="4">
      <t>シ</t>
    </rPh>
    <phoneticPr fontId="3"/>
  </si>
  <si>
    <t>重度障害者等包括支援</t>
    <rPh sb="0" eb="2">
      <t>ジュウド</t>
    </rPh>
    <rPh sb="2" eb="5">
      <t>ショウガイシャ</t>
    </rPh>
    <rPh sb="5" eb="6">
      <t>トウ</t>
    </rPh>
    <rPh sb="6" eb="8">
      <t>ホウカツ</t>
    </rPh>
    <rPh sb="8" eb="10">
      <t>シエン</t>
    </rPh>
    <phoneticPr fontId="3"/>
  </si>
  <si>
    <t>共同生活介護</t>
    <rPh sb="0" eb="2">
      <t>キョウドウ</t>
    </rPh>
    <rPh sb="2" eb="4">
      <t>セイカツ</t>
    </rPh>
    <rPh sb="4" eb="6">
      <t>カイゴ</t>
    </rPh>
    <phoneticPr fontId="3"/>
  </si>
  <si>
    <t>共同生活援助</t>
    <rPh sb="0" eb="2">
      <t>キョウドウ</t>
    </rPh>
    <rPh sb="2" eb="4">
      <t>セイカツ</t>
    </rPh>
    <rPh sb="4" eb="6">
      <t>エンジョ</t>
    </rPh>
    <phoneticPr fontId="3"/>
  </si>
  <si>
    <t>事業所の種別</t>
    <rPh sb="0" eb="3">
      <t>ジギョウショ</t>
    </rPh>
    <rPh sb="4" eb="6">
      <t>シュベツ</t>
    </rPh>
    <phoneticPr fontId="3"/>
  </si>
  <si>
    <t>協力歯科医療機関</t>
    <rPh sb="0" eb="2">
      <t>キョウリョク</t>
    </rPh>
    <rPh sb="2" eb="4">
      <t>シカ</t>
    </rPh>
    <rPh sb="4" eb="6">
      <t>イリョウ</t>
    </rPh>
    <rPh sb="6" eb="8">
      <t>キカン</t>
    </rPh>
    <phoneticPr fontId="3"/>
  </si>
  <si>
    <t>枚中</t>
    <rPh sb="0" eb="1">
      <t>マイ</t>
    </rPh>
    <rPh sb="1" eb="2">
      <t>チュウ</t>
    </rPh>
    <phoneticPr fontId="3"/>
  </si>
  <si>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3"/>
  </si>
  <si>
    <t>付表</t>
    <rPh sb="0" eb="2">
      <t>フヒョウ</t>
    </rPh>
    <phoneticPr fontId="3"/>
  </si>
  <si>
    <t>主たるサービス種類</t>
    <rPh sb="0" eb="1">
      <t>シュ</t>
    </rPh>
    <rPh sb="7" eb="9">
      <t>シュルイ</t>
    </rPh>
    <phoneticPr fontId="3"/>
  </si>
  <si>
    <t>32</t>
    <phoneticPr fontId="3"/>
  </si>
  <si>
    <t>リハビリテーション加算</t>
    <phoneticPr fontId="3"/>
  </si>
  <si>
    <t>福祉専門職配置加算</t>
    <phoneticPr fontId="3"/>
  </si>
  <si>
    <t>同行援護</t>
    <rPh sb="0" eb="2">
      <t>ドウコウ</t>
    </rPh>
    <rPh sb="2" eb="4">
      <t>エンゴ</t>
    </rPh>
    <phoneticPr fontId="3"/>
  </si>
  <si>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</si>
  <si>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00</t>
  </si>
  <si>
    <t>Ⅴ型(特定旧法受給者)</t>
    <rPh sb="1" eb="2">
      <t>カタ</t>
    </rPh>
    <rPh sb="3" eb="5">
      <t>トクテイ</t>
    </rPh>
    <rPh sb="5" eb="7">
      <t>キュウホウ</t>
    </rPh>
    <rPh sb="7" eb="10">
      <t>ジュキュウシャ</t>
    </rPh>
    <phoneticPr fontId="3"/>
  </si>
  <si>
    <t>05</t>
    <phoneticPr fontId="3"/>
  </si>
  <si>
    <t>※指導員加配加算</t>
    <phoneticPr fontId="3"/>
  </si>
  <si>
    <t>身体入所厚生・授産/知的入所授産</t>
    <rPh sb="0" eb="2">
      <t>シンタイ</t>
    </rPh>
    <rPh sb="2" eb="4">
      <t>ニュウショ</t>
    </rPh>
    <rPh sb="4" eb="6">
      <t>コウセイ</t>
    </rPh>
    <rPh sb="7" eb="9">
      <t>ジュサン</t>
    </rPh>
    <rPh sb="10" eb="12">
      <t>チテキ</t>
    </rPh>
    <rPh sb="12" eb="14">
      <t>ニュウショ</t>
    </rPh>
    <rPh sb="14" eb="16">
      <t>ジュサン</t>
    </rPh>
    <phoneticPr fontId="3"/>
  </si>
  <si>
    <t>身体入所療護/知的入所厚生</t>
    <rPh sb="0" eb="2">
      <t>シンタイ</t>
    </rPh>
    <rPh sb="2" eb="4">
      <t>ニュウショ</t>
    </rPh>
    <rPh sb="4" eb="6">
      <t>リョウゴ</t>
    </rPh>
    <rPh sb="7" eb="9">
      <t>チテキ</t>
    </rPh>
    <rPh sb="9" eb="11">
      <t>ニュウショ</t>
    </rPh>
    <rPh sb="11" eb="13">
      <t>コウセイ</t>
    </rPh>
    <phoneticPr fontId="3"/>
  </si>
  <si>
    <t>10人以下</t>
    <rPh sb="2" eb="5">
      <t>ニンイカ</t>
    </rPh>
    <phoneticPr fontId="3"/>
  </si>
  <si>
    <t>※神奈川県使用欄</t>
    <rPh sb="1" eb="5">
      <t>カナガワケン</t>
    </rPh>
    <rPh sb="5" eb="7">
      <t>シヨウ</t>
    </rPh>
    <rPh sb="7" eb="8">
      <t>ラン</t>
    </rPh>
    <phoneticPr fontId="3"/>
  </si>
  <si>
    <t>申請する事業所(施設）の種類</t>
    <rPh sb="0" eb="2">
      <t>シンセイ</t>
    </rPh>
    <rPh sb="4" eb="7">
      <t>ジギョウショ</t>
    </rPh>
    <rPh sb="8" eb="10">
      <t>シセツ</t>
    </rPh>
    <rPh sb="12" eb="14">
      <t>シュルイ</t>
    </rPh>
    <phoneticPr fontId="3"/>
  </si>
  <si>
    <t>Ⅰ型(4:1以上)</t>
    <rPh sb="6" eb="8">
      <t>イジョウ</t>
    </rPh>
    <phoneticPr fontId="3"/>
  </si>
  <si>
    <t>※加算等</t>
    <phoneticPr fontId="3"/>
  </si>
  <si>
    <t>４人</t>
    <rPh sb="1" eb="2">
      <t>ニン</t>
    </rPh>
    <phoneticPr fontId="3"/>
  </si>
  <si>
    <t>５人</t>
    <rPh sb="1" eb="2">
      <t>ニン</t>
    </rPh>
    <phoneticPr fontId="3"/>
  </si>
  <si>
    <t>６人</t>
    <rPh sb="1" eb="2">
      <t>ニン</t>
    </rPh>
    <phoneticPr fontId="3"/>
  </si>
  <si>
    <t>７人</t>
    <rPh sb="1" eb="2">
      <t>ニン</t>
    </rPh>
    <phoneticPr fontId="3"/>
  </si>
  <si>
    <t>８人</t>
    <rPh sb="1" eb="2">
      <t>ニン</t>
    </rPh>
    <phoneticPr fontId="3"/>
  </si>
  <si>
    <t>９人</t>
    <rPh sb="1" eb="2">
      <t>ニン</t>
    </rPh>
    <phoneticPr fontId="3"/>
  </si>
  <si>
    <t>児童デイ</t>
    <rPh sb="0" eb="2">
      <t>ジドウ</t>
    </rPh>
    <phoneticPr fontId="3"/>
  </si>
  <si>
    <t>施設等の区分_児童デイ</t>
    <rPh sb="0" eb="2">
      <t>シセツ</t>
    </rPh>
    <rPh sb="2" eb="3">
      <t>ナド</t>
    </rPh>
    <rPh sb="4" eb="6">
      <t>クブン</t>
    </rPh>
    <phoneticPr fontId="3"/>
  </si>
  <si>
    <t>1</t>
    <phoneticPr fontId="3"/>
  </si>
  <si>
    <t>01</t>
  </si>
  <si>
    <t>生活支援員</t>
    <rPh sb="0" eb="2">
      <t>セイカツ</t>
    </rPh>
    <rPh sb="2" eb="4">
      <t>シエン</t>
    </rPh>
    <rPh sb="4" eb="5">
      <t>イン</t>
    </rPh>
    <phoneticPr fontId="3"/>
  </si>
  <si>
    <t>国立施設</t>
    <rPh sb="0" eb="2">
      <t>コクリツ</t>
    </rPh>
    <rPh sb="2" eb="4">
      <t>シセツ</t>
    </rPh>
    <phoneticPr fontId="3"/>
  </si>
  <si>
    <t>異動区分</t>
    <rPh sb="0" eb="2">
      <t>イドウ</t>
    </rPh>
    <rPh sb="2" eb="4">
      <t>クブン</t>
    </rPh>
    <phoneticPr fontId="3"/>
  </si>
  <si>
    <t>異動年月日</t>
    <rPh sb="0" eb="2">
      <t>イドウ</t>
    </rPh>
    <rPh sb="2" eb="5">
      <t>ネンガッピ</t>
    </rPh>
    <phoneticPr fontId="3"/>
  </si>
  <si>
    <t>療養介護全体の利用定員</t>
    <rPh sb="0" eb="2">
      <t>リョウヨウ</t>
    </rPh>
    <rPh sb="2" eb="4">
      <t>カイゴ</t>
    </rPh>
    <rPh sb="4" eb="6">
      <t>ゼンタイ</t>
    </rPh>
    <rPh sb="7" eb="9">
      <t>リヨウ</t>
    </rPh>
    <rPh sb="9" eb="11">
      <t>テイイン</t>
    </rPh>
    <phoneticPr fontId="3"/>
  </si>
  <si>
    <t>目標工賃達成加算</t>
    <rPh sb="0" eb="2">
      <t>モクヒョウ</t>
    </rPh>
    <rPh sb="2" eb="4">
      <t>コウチン</t>
    </rPh>
    <rPh sb="4" eb="6">
      <t>タッセイ</t>
    </rPh>
    <rPh sb="6" eb="8">
      <t>カサン</t>
    </rPh>
    <phoneticPr fontId="3"/>
  </si>
  <si>
    <t/>
  </si>
  <si>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</si>
  <si>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3"/>
  </si>
  <si>
    <t>８</t>
    <phoneticPr fontId="3"/>
  </si>
  <si>
    <t>９</t>
    <phoneticPr fontId="3"/>
  </si>
  <si>
    <t>１０</t>
    <phoneticPr fontId="3"/>
  </si>
  <si>
    <t>１１</t>
    <phoneticPr fontId="3"/>
  </si>
  <si>
    <t>１２</t>
    <phoneticPr fontId="3"/>
  </si>
  <si>
    <t>１３</t>
    <phoneticPr fontId="3"/>
  </si>
  <si>
    <t>１４</t>
    <phoneticPr fontId="3"/>
  </si>
  <si>
    <t>１５</t>
    <phoneticPr fontId="3"/>
  </si>
  <si>
    <t>１６</t>
    <phoneticPr fontId="3"/>
  </si>
  <si>
    <t>１７</t>
    <phoneticPr fontId="3"/>
  </si>
  <si>
    <t>１８</t>
    <phoneticPr fontId="3"/>
  </si>
  <si>
    <t>１９</t>
    <phoneticPr fontId="3"/>
  </si>
  <si>
    <t>２０</t>
    <phoneticPr fontId="3"/>
  </si>
  <si>
    <t>２１</t>
    <phoneticPr fontId="3"/>
  </si>
  <si>
    <t>２２</t>
    <phoneticPr fontId="3"/>
  </si>
  <si>
    <t>２３</t>
    <phoneticPr fontId="3"/>
  </si>
  <si>
    <t>２４</t>
    <phoneticPr fontId="3"/>
  </si>
  <si>
    <t>２５</t>
    <phoneticPr fontId="3"/>
  </si>
  <si>
    <t>人員配置区分</t>
    <rPh sb="0" eb="2">
      <t>ジンイン</t>
    </rPh>
    <rPh sb="2" eb="4">
      <t>ハイチ</t>
    </rPh>
    <rPh sb="4" eb="6">
      <t>クブン</t>
    </rPh>
    <phoneticPr fontId="3"/>
  </si>
  <si>
    <t>自立生活支援加算</t>
    <rPh sb="0" eb="2">
      <t>ジリツ</t>
    </rPh>
    <rPh sb="2" eb="4">
      <t>セイカツ</t>
    </rPh>
    <rPh sb="4" eb="6">
      <t>シエン</t>
    </rPh>
    <rPh sb="6" eb="8">
      <t>カサン</t>
    </rPh>
    <phoneticPr fontId="3"/>
  </si>
  <si>
    <t>生活介護全体の利用定員</t>
    <rPh sb="0" eb="2">
      <t>セイカツ</t>
    </rPh>
    <rPh sb="2" eb="4">
      <t>カイゴ</t>
    </rPh>
    <rPh sb="4" eb="6">
      <t>ゼンタイ</t>
    </rPh>
    <rPh sb="7" eb="9">
      <t>リヨウ</t>
    </rPh>
    <rPh sb="9" eb="11">
      <t>テイイン</t>
    </rPh>
    <phoneticPr fontId="3"/>
  </si>
  <si>
    <t>主たる設備</t>
    <rPh sb="0" eb="1">
      <t>シュ</t>
    </rPh>
    <rPh sb="3" eb="5">
      <t>セツビ</t>
    </rPh>
    <phoneticPr fontId="3"/>
  </si>
  <si>
    <t>就労継続Ａ型
事業者減免</t>
    <rPh sb="0" eb="2">
      <t>シュウロウ</t>
    </rPh>
    <rPh sb="2" eb="4">
      <t>ケイゾク</t>
    </rPh>
    <rPh sb="5" eb="6">
      <t>ガタ</t>
    </rPh>
    <rPh sb="7" eb="10">
      <t>ジギョウシャ</t>
    </rPh>
    <rPh sb="10" eb="12">
      <t>ゲンメン</t>
    </rPh>
    <phoneticPr fontId="3"/>
  </si>
  <si>
    <t>減免申し出</t>
    <rPh sb="0" eb="2">
      <t>ゲンメン</t>
    </rPh>
    <rPh sb="2" eb="3">
      <t>モウ</t>
    </rPh>
    <rPh sb="4" eb="5">
      <t>デ</t>
    </rPh>
    <phoneticPr fontId="3"/>
  </si>
  <si>
    <t>施設名</t>
    <rPh sb="0" eb="2">
      <t>シセツ</t>
    </rPh>
    <rPh sb="2" eb="3">
      <t>メイ</t>
    </rPh>
    <phoneticPr fontId="3"/>
  </si>
  <si>
    <t>施設種別</t>
    <rPh sb="0" eb="2">
      <t>シセツ</t>
    </rPh>
    <rPh sb="2" eb="4">
      <t>シュベツ</t>
    </rPh>
    <phoneticPr fontId="3"/>
  </si>
  <si>
    <t>当該児童デイサービス事業所で兼務する他の職種（兼務の場合のみ記入）</t>
    <rPh sb="0" eb="2">
      <t>トウガイ</t>
    </rPh>
    <rPh sb="2" eb="4">
      <t>ジドウ</t>
    </rPh>
    <rPh sb="10" eb="13">
      <t>ジギョウショ</t>
    </rPh>
    <rPh sb="14" eb="16">
      <t>ケンム</t>
    </rPh>
    <rPh sb="18" eb="19">
      <t>ホカ</t>
    </rPh>
    <rPh sb="20" eb="22">
      <t>ショクシュ</t>
    </rPh>
    <rPh sb="23" eb="25">
      <t>ケンム</t>
    </rPh>
    <rPh sb="26" eb="28">
      <t>バアイ</t>
    </rPh>
    <rPh sb="30" eb="32">
      <t>キニュウ</t>
    </rPh>
    <phoneticPr fontId="3"/>
  </si>
  <si>
    <t>設備</t>
    <rPh sb="0" eb="2">
      <t>セツビ</t>
    </rPh>
    <phoneticPr fontId="3"/>
  </si>
  <si>
    <t>就労移行支援</t>
    <rPh sb="0" eb="2">
      <t>シュウロウ</t>
    </rPh>
    <rPh sb="2" eb="4">
      <t>イコウ</t>
    </rPh>
    <rPh sb="4" eb="6">
      <t>シエン</t>
    </rPh>
    <phoneticPr fontId="3"/>
  </si>
  <si>
    <t>事業所等の名称</t>
    <rPh sb="0" eb="3">
      <t>ジギョウショ</t>
    </rPh>
    <rPh sb="3" eb="4">
      <t>トウ</t>
    </rPh>
    <rPh sb="5" eb="7">
      <t>メイショウ</t>
    </rPh>
    <phoneticPr fontId="3"/>
  </si>
  <si>
    <t>児童デイ全体の利用定員</t>
    <rPh sb="0" eb="2">
      <t>ジドウ</t>
    </rPh>
    <phoneticPr fontId="3"/>
  </si>
  <si>
    <t>従業者数</t>
    <rPh sb="0" eb="2">
      <t>ジュウギョウ</t>
    </rPh>
    <rPh sb="2" eb="3">
      <t>シャ</t>
    </rPh>
    <rPh sb="3" eb="4">
      <t>カズ</t>
    </rPh>
    <phoneticPr fontId="3"/>
  </si>
  <si>
    <t>営業日</t>
    <rPh sb="0" eb="3">
      <t>エイギョウビ</t>
    </rPh>
    <phoneticPr fontId="3"/>
  </si>
  <si>
    <t>営業時間</t>
    <rPh sb="0" eb="2">
      <t>エイギョウ</t>
    </rPh>
    <rPh sb="2" eb="4">
      <t>ジカン</t>
    </rPh>
    <phoneticPr fontId="3"/>
  </si>
  <si>
    <t>平日</t>
    <rPh sb="0" eb="2">
      <t>ヘイジツ</t>
    </rPh>
    <phoneticPr fontId="3"/>
  </si>
  <si>
    <t>土曜</t>
    <rPh sb="0" eb="2">
      <t>ドヨウ</t>
    </rPh>
    <phoneticPr fontId="3"/>
  </si>
  <si>
    <t>～</t>
    <phoneticPr fontId="3"/>
  </si>
  <si>
    <t>～</t>
    <phoneticPr fontId="3"/>
  </si>
  <si>
    <t>通常の事業
の実施地域</t>
    <phoneticPr fontId="3"/>
  </si>
  <si>
    <t>1</t>
    <phoneticPr fontId="3"/>
  </si>
  <si>
    <t>2</t>
    <phoneticPr fontId="3"/>
  </si>
  <si>
    <t>00</t>
    <phoneticPr fontId="3"/>
  </si>
  <si>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</si>
  <si>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（備考）</t>
    <rPh sb="1" eb="3">
      <t>ビコウ</t>
    </rPh>
    <phoneticPr fontId="3"/>
  </si>
  <si>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</si>
  <si>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従業者の職種・員数</t>
    <rPh sb="0" eb="3">
      <t>ジュウギョウシャ</t>
    </rPh>
    <rPh sb="4" eb="6">
      <t>ショクシュ</t>
    </rPh>
    <rPh sb="7" eb="9">
      <t>インズウ</t>
    </rPh>
    <phoneticPr fontId="3"/>
  </si>
  <si>
    <t>ﾌﾘｶﾞﾅ</t>
    <phoneticPr fontId="3"/>
  </si>
  <si>
    <t>〒</t>
    <phoneticPr fontId="3"/>
  </si>
  <si>
    <t>従業者の職種
・員数</t>
    <phoneticPr fontId="3"/>
  </si>
  <si>
    <t>Ⅱ型(5:1以上)</t>
    <phoneticPr fontId="3"/>
  </si>
  <si>
    <t>21人以上30人以下</t>
    <rPh sb="2" eb="5">
      <t>ニンイジョウ</t>
    </rPh>
    <rPh sb="7" eb="8">
      <t>ニン</t>
    </rPh>
    <rPh sb="8" eb="10">
      <t>イカ</t>
    </rPh>
    <phoneticPr fontId="3"/>
  </si>
  <si>
    <t>出力変換_ＣＨ夜間支援体制加算</t>
    <phoneticPr fontId="3"/>
  </si>
  <si>
    <t>取込変換_夜間支援対象利用者数</t>
    <phoneticPr fontId="3"/>
  </si>
  <si>
    <t>取込変換_ＣＨ夜間支援体制加算</t>
    <phoneticPr fontId="3"/>
  </si>
  <si>
    <t>サービス単位２</t>
    <rPh sb="4" eb="6">
      <t>タンイ</t>
    </rPh>
    <phoneticPr fontId="3"/>
  </si>
  <si>
    <t>サービス単位３</t>
    <rPh sb="4" eb="6">
      <t>タンイ</t>
    </rPh>
    <phoneticPr fontId="3"/>
  </si>
  <si>
    <t>サービス単位４</t>
    <rPh sb="4" eb="6">
      <t>タンイ</t>
    </rPh>
    <phoneticPr fontId="3"/>
  </si>
  <si>
    <t>Ⅰ型（1.7：1以上)</t>
    <rPh sb="1" eb="2">
      <t>ガタ</t>
    </rPh>
    <rPh sb="8" eb="10">
      <t>イジョウ</t>
    </rPh>
    <phoneticPr fontId="3"/>
  </si>
  <si>
    <t>Ⅱ型（2：1以上)</t>
    <rPh sb="1" eb="2">
      <t>ガタ</t>
    </rPh>
    <rPh sb="6" eb="8">
      <t>イジョウ</t>
    </rPh>
    <phoneticPr fontId="3"/>
  </si>
  <si>
    <t>02</t>
  </si>
  <si>
    <t>Ⅲ型(2.5：1以上)</t>
    <rPh sb="1" eb="2">
      <t>ガタ</t>
    </rPh>
    <rPh sb="8" eb="10">
      <t>イジョウ</t>
    </rPh>
    <phoneticPr fontId="3"/>
  </si>
  <si>
    <t>03</t>
  </si>
  <si>
    <t>Ⅳ型(3：1以上)</t>
    <rPh sb="1" eb="2">
      <t>ガタ</t>
    </rPh>
    <rPh sb="6" eb="8">
      <t>イジョウ</t>
    </rPh>
    <phoneticPr fontId="3"/>
  </si>
  <si>
    <t>04</t>
  </si>
  <si>
    <t>就労継続支援（Ｂ型）</t>
    <rPh sb="0" eb="2">
      <t>シュウロウ</t>
    </rPh>
    <rPh sb="2" eb="4">
      <t>ケイゾク</t>
    </rPh>
    <rPh sb="4" eb="6">
      <t>シエン</t>
    </rPh>
    <rPh sb="8" eb="9">
      <t>ガタ</t>
    </rPh>
    <phoneticPr fontId="3"/>
  </si>
  <si>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</si>
  <si>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定員区分</t>
    <rPh sb="0" eb="2">
      <t>テイイン</t>
    </rPh>
    <rPh sb="2" eb="4">
      <t>クブン</t>
    </rPh>
    <phoneticPr fontId="3"/>
  </si>
  <si>
    <t>１．「※」のついた欄には、記載しないでください。</t>
    <rPh sb="9" eb="10">
      <t>ラン</t>
    </rPh>
    <rPh sb="13" eb="15">
      <t>キサイ</t>
    </rPh>
    <phoneticPr fontId="3"/>
  </si>
  <si>
    <t>３．「その他の費用」欄には、食事の提供に要する費用等について記載してください。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</si>
  <si>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リスト_処遇改善助成金キャリアパス区分</t>
    <phoneticPr fontId="3"/>
  </si>
  <si>
    <t xml:space="preserve"> 　　してください。</t>
    <phoneticPr fontId="3"/>
  </si>
  <si>
    <t>社会福祉法人（社協以外）</t>
    <rPh sb="0" eb="2">
      <t>シャカイ</t>
    </rPh>
    <rPh sb="2" eb="4">
      <t>フクシ</t>
    </rPh>
    <rPh sb="4" eb="6">
      <t>ホウジン</t>
    </rPh>
    <rPh sb="7" eb="8">
      <t>シャ</t>
    </rPh>
    <rPh sb="8" eb="9">
      <t>キョウ</t>
    </rPh>
    <rPh sb="9" eb="11">
      <t>イガイ</t>
    </rPh>
    <phoneticPr fontId="3"/>
  </si>
  <si>
    <t>社会福祉法人（社協）</t>
    <rPh sb="0" eb="2">
      <t>シャカイ</t>
    </rPh>
    <rPh sb="2" eb="4">
      <t>フクシ</t>
    </rPh>
    <rPh sb="4" eb="6">
      <t>ホウジン</t>
    </rPh>
    <rPh sb="7" eb="8">
      <t>シャ</t>
    </rPh>
    <rPh sb="8" eb="9">
      <t>キョウ</t>
    </rPh>
    <phoneticPr fontId="3"/>
  </si>
  <si>
    <t>医療法人</t>
    <rPh sb="0" eb="2">
      <t>イリョウ</t>
    </rPh>
    <rPh sb="2" eb="4">
      <t>ホウジン</t>
    </rPh>
    <phoneticPr fontId="3"/>
  </si>
  <si>
    <t>16人</t>
    <rPh sb="2" eb="3">
      <t>ニン</t>
    </rPh>
    <phoneticPr fontId="3"/>
  </si>
  <si>
    <t>17人</t>
    <rPh sb="2" eb="3">
      <t>ニン</t>
    </rPh>
    <phoneticPr fontId="3"/>
  </si>
  <si>
    <t>営利法人</t>
    <rPh sb="0" eb="2">
      <t>エイリ</t>
    </rPh>
    <rPh sb="2" eb="4">
      <t>ホウジン</t>
    </rPh>
    <phoneticPr fontId="3"/>
  </si>
  <si>
    <t>自立訓練</t>
    <rPh sb="0" eb="2">
      <t>ジリツ</t>
    </rPh>
    <rPh sb="2" eb="4">
      <t>クンレン</t>
    </rPh>
    <phoneticPr fontId="3"/>
  </si>
  <si>
    <t>就労継続支援</t>
    <rPh sb="0" eb="2">
      <t>シュウロウ</t>
    </rPh>
    <rPh sb="2" eb="4">
      <t>ケイゾク</t>
    </rPh>
    <rPh sb="4" eb="6">
      <t>シエン</t>
    </rPh>
    <phoneticPr fontId="3"/>
  </si>
  <si>
    <t>単位の有無</t>
    <rPh sb="0" eb="2">
      <t>タンイ</t>
    </rPh>
    <rPh sb="3" eb="5">
      <t>ウム</t>
    </rPh>
    <phoneticPr fontId="3"/>
  </si>
  <si>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</si>
  <si>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利用日数特例届出有無</t>
    <rPh sb="0" eb="2">
      <t>リヨウ</t>
    </rPh>
    <rPh sb="2" eb="4">
      <t>ニッスウ</t>
    </rPh>
    <rPh sb="4" eb="6">
      <t>トクレイ</t>
    </rPh>
    <rPh sb="6" eb="8">
      <t>トドケデ</t>
    </rPh>
    <rPh sb="8" eb="10">
      <t>ウム</t>
    </rPh>
    <phoneticPr fontId="3"/>
  </si>
  <si>
    <t>視覚・聴覚言語障害者支援加算</t>
    <rPh sb="0" eb="2">
      <t>シカク</t>
    </rPh>
    <rPh sb="3" eb="5">
      <t>チョウカク</t>
    </rPh>
    <rPh sb="5" eb="7">
      <t>ゲンゴ</t>
    </rPh>
    <rPh sb="7" eb="9">
      <t>ショウガイ</t>
    </rPh>
    <rPh sb="9" eb="10">
      <t>シャ</t>
    </rPh>
    <rPh sb="10" eb="12">
      <t>シエン</t>
    </rPh>
    <rPh sb="12" eb="14">
      <t>カサン</t>
    </rPh>
    <phoneticPr fontId="3"/>
  </si>
  <si>
    <t>民法法人（社団・財団）</t>
    <rPh sb="0" eb="2">
      <t>ミンポウ</t>
    </rPh>
    <rPh sb="2" eb="4">
      <t>ホウジン</t>
    </rPh>
    <rPh sb="5" eb="7">
      <t>シャダン</t>
    </rPh>
    <rPh sb="8" eb="10">
      <t>ザイダン</t>
    </rPh>
    <phoneticPr fontId="3"/>
  </si>
  <si>
    <t>就労移行支援体制加算区分</t>
    <phoneticPr fontId="3"/>
  </si>
  <si>
    <t>コード</t>
    <phoneticPr fontId="3"/>
  </si>
  <si>
    <t>リスト_就労移行支援体制加算区分</t>
    <phoneticPr fontId="3"/>
  </si>
  <si>
    <t>取込変換_就労移行支援体制加算区分</t>
    <phoneticPr fontId="3"/>
  </si>
  <si>
    <t>処遇改善助成金キャリアパス区分</t>
    <rPh sb="0" eb="2">
      <t>ショグウ</t>
    </rPh>
    <rPh sb="2" eb="4">
      <t>カイゼン</t>
    </rPh>
    <rPh sb="4" eb="7">
      <t>ジョセイキン</t>
    </rPh>
    <rPh sb="13" eb="15">
      <t>クブン</t>
    </rPh>
    <phoneticPr fontId="3"/>
  </si>
  <si>
    <t>コード</t>
    <phoneticPr fontId="3"/>
  </si>
  <si>
    <t>取込変換_主たるサービス種類_付９</t>
    <phoneticPr fontId="3"/>
  </si>
  <si>
    <t>リスト_主たるサービス種類_付１０</t>
    <phoneticPr fontId="3"/>
  </si>
  <si>
    <t>取込変換_主たるサービス種類_付１０</t>
    <phoneticPr fontId="3"/>
  </si>
  <si>
    <t>出力変換_主たるサービス種類_付１１</t>
    <phoneticPr fontId="3"/>
  </si>
  <si>
    <t>リスト_主たるサービス種類_付１１</t>
    <phoneticPr fontId="3"/>
  </si>
  <si>
    <t>取込変換_主たるサービス種類_付１１</t>
    <phoneticPr fontId="3"/>
  </si>
  <si>
    <t>出力変換_主たるサービス種類_付１２</t>
    <phoneticPr fontId="3"/>
  </si>
  <si>
    <t>その他費用</t>
    <rPh sb="2" eb="3">
      <t>タ</t>
    </rPh>
    <rPh sb="3" eb="5">
      <t>ヒヨウ</t>
    </rPh>
    <phoneticPr fontId="3"/>
  </si>
  <si>
    <t>その他参考
となる事項</t>
    <rPh sb="2" eb="3">
      <t>タ</t>
    </rPh>
    <rPh sb="3" eb="5">
      <t>サンコウ</t>
    </rPh>
    <rPh sb="9" eb="11">
      <t>ジコウ</t>
    </rPh>
    <phoneticPr fontId="3"/>
  </si>
  <si>
    <t>常勤</t>
    <rPh sb="0" eb="2">
      <t>ジョウキン</t>
    </rPh>
    <phoneticPr fontId="3"/>
  </si>
  <si>
    <t>非常勤</t>
    <rPh sb="0" eb="3">
      <t>ヒジョウキン</t>
    </rPh>
    <phoneticPr fontId="3"/>
  </si>
  <si>
    <t>常勤換算後の人数</t>
    <rPh sb="0" eb="2">
      <t>ジョウキン</t>
    </rPh>
    <rPh sb="2" eb="4">
      <t>カンザン</t>
    </rPh>
    <rPh sb="4" eb="5">
      <t>ゴ</t>
    </rPh>
    <rPh sb="6" eb="8">
      <t>ニンズウ</t>
    </rPh>
    <phoneticPr fontId="3"/>
  </si>
  <si>
    <t>生活介護</t>
    <rPh sb="0" eb="2">
      <t>セイカツ</t>
    </rPh>
    <rPh sb="2" eb="4">
      <t>カイゴ</t>
    </rPh>
    <phoneticPr fontId="3"/>
  </si>
  <si>
    <t>01</t>
    <phoneticPr fontId="3"/>
  </si>
  <si>
    <t>　 　ください。なお、指定事業所でない場合は事業所番号の記載は不要です。</t>
    <phoneticPr fontId="3"/>
  </si>
  <si>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3"/>
  </si>
  <si>
    <t>食事提供体制加算</t>
    <rPh sb="0" eb="2">
      <t>ショクジ</t>
    </rPh>
    <rPh sb="2" eb="4">
      <t>テイキョウ</t>
    </rPh>
    <rPh sb="4" eb="6">
      <t>タイセイ</t>
    </rPh>
    <rPh sb="6" eb="8">
      <t>カサン</t>
    </rPh>
    <phoneticPr fontId="3"/>
  </si>
  <si>
    <t>介護給付対象者</t>
    <rPh sb="0" eb="2">
      <t>カイゴ</t>
    </rPh>
    <rPh sb="2" eb="4">
      <t>キュウフ</t>
    </rPh>
    <rPh sb="4" eb="7">
      <t>タイショウシャ</t>
    </rPh>
    <phoneticPr fontId="3"/>
  </si>
  <si>
    <t>特定旧法受給者</t>
    <rPh sb="0" eb="2">
      <t>トクテイ</t>
    </rPh>
    <rPh sb="2" eb="4">
      <t>キュウホウ</t>
    </rPh>
    <rPh sb="4" eb="7">
      <t>ジュキュウシャ</t>
    </rPh>
    <phoneticPr fontId="3"/>
  </si>
  <si>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3"/>
  </si>
  <si>
    <t>電話番号</t>
    <phoneticPr fontId="3"/>
  </si>
  <si>
    <t>訪問事業実施の有無</t>
    <rPh sb="0" eb="2">
      <t>ホウモン</t>
    </rPh>
    <rPh sb="2" eb="4">
      <t>ジギョウ</t>
    </rPh>
    <rPh sb="4" eb="6">
      <t>ジッシ</t>
    </rPh>
    <rPh sb="7" eb="9">
      <t>ウム</t>
    </rPh>
    <phoneticPr fontId="3"/>
  </si>
  <si>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</si>
  <si>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r>
      <t>人</t>
    </r>
    <r>
      <rPr>
        <sz val="9"/>
        <rFont val="ＭＳ 明朝"/>
        <family val="1"/>
        <charset val="128"/>
      </rPr>
      <t>（単位ごとの利用定員）</t>
    </r>
    <rPh sb="0" eb="1">
      <t>ニン</t>
    </rPh>
    <rPh sb="2" eb="4">
      <t>タンイ</t>
    </rPh>
    <rPh sb="7" eb="9">
      <t>リヨウ</t>
    </rPh>
    <rPh sb="9" eb="11">
      <t>テイイン</t>
    </rPh>
    <phoneticPr fontId="3"/>
  </si>
  <si>
    <t>※利用定員超過減算</t>
    <phoneticPr fontId="3"/>
  </si>
  <si>
    <t>※職員欠如減算</t>
    <phoneticPr fontId="3"/>
  </si>
  <si>
    <t>※人員配置区分</t>
    <phoneticPr fontId="3"/>
  </si>
  <si>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3"/>
  </si>
  <si>
    <t>建物の形態</t>
    <rPh sb="0" eb="2">
      <t>タテモノ</t>
    </rPh>
    <rPh sb="3" eb="5">
      <t>ケイタイ</t>
    </rPh>
    <phoneticPr fontId="3"/>
  </si>
  <si>
    <t>①住居区分</t>
    <rPh sb="1" eb="3">
      <t>ジュウキョ</t>
    </rPh>
    <rPh sb="3" eb="5">
      <t>クブン</t>
    </rPh>
    <phoneticPr fontId="3"/>
  </si>
  <si>
    <t>②建物所有者名</t>
    <rPh sb="1" eb="3">
      <t>タテモノ</t>
    </rPh>
    <rPh sb="3" eb="6">
      <t>ショユウシャ</t>
    </rPh>
    <rPh sb="6" eb="7">
      <t>メイ</t>
    </rPh>
    <phoneticPr fontId="3"/>
  </si>
  <si>
    <t>その他の場合</t>
    <rPh sb="2" eb="3">
      <t>タ</t>
    </rPh>
    <rPh sb="4" eb="6">
      <t>バアイ</t>
    </rPh>
    <phoneticPr fontId="3"/>
  </si>
  <si>
    <t>家賃(月額）</t>
    <rPh sb="0" eb="2">
      <t>ヤチン</t>
    </rPh>
    <rPh sb="3" eb="5">
      <t>ゲツガク</t>
    </rPh>
    <phoneticPr fontId="3"/>
  </si>
  <si>
    <t>礼金</t>
    <rPh sb="0" eb="2">
      <t>レイキン</t>
    </rPh>
    <phoneticPr fontId="3"/>
  </si>
  <si>
    <t>年</t>
    <rPh sb="0" eb="1">
      <t>ネン</t>
    </rPh>
    <phoneticPr fontId="3"/>
  </si>
  <si>
    <t>賃借料がない理由</t>
    <rPh sb="0" eb="3">
      <t>チンシャクリョウ</t>
    </rPh>
    <rPh sb="6" eb="8">
      <t>リユウ</t>
    </rPh>
    <phoneticPr fontId="3"/>
  </si>
  <si>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3"/>
  </si>
  <si>
    <t>８</t>
    <phoneticPr fontId="3"/>
  </si>
  <si>
    <t>９</t>
    <phoneticPr fontId="3"/>
  </si>
  <si>
    <t>１０</t>
    <phoneticPr fontId="3"/>
  </si>
  <si>
    <t>事業所</t>
    <rPh sb="0" eb="3">
      <t>ジギョウショ</t>
    </rPh>
    <phoneticPr fontId="3"/>
  </si>
  <si>
    <t>名　　称</t>
    <rPh sb="0" eb="1">
      <t>メイ</t>
    </rPh>
    <rPh sb="3" eb="4">
      <t>ショウ</t>
    </rPh>
    <phoneticPr fontId="3"/>
  </si>
  <si>
    <t>所在地</t>
    <rPh sb="0" eb="3">
      <t>ショザイチ</t>
    </rPh>
    <phoneticPr fontId="3"/>
  </si>
  <si>
    <t>連 絡 先</t>
    <rPh sb="0" eb="1">
      <t>レン</t>
    </rPh>
    <rPh sb="2" eb="3">
      <t>ラク</t>
    </rPh>
    <rPh sb="4" eb="5">
      <t>サキ</t>
    </rPh>
    <phoneticPr fontId="3"/>
  </si>
  <si>
    <t>電話番号</t>
    <rPh sb="0" eb="2">
      <t>デンワ</t>
    </rPh>
    <rPh sb="2" eb="4">
      <t>バンゴウ</t>
    </rPh>
    <phoneticPr fontId="3"/>
  </si>
  <si>
    <t>ＦＡＸ番号</t>
    <rPh sb="3" eb="5">
      <t>バンゴウ</t>
    </rPh>
    <phoneticPr fontId="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</si>
  <si>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3"/>
  </si>
  <si>
    <t>管理者</t>
    <rPh sb="0" eb="1">
      <t>カン</t>
    </rPh>
    <rPh sb="1" eb="2">
      <t>リ</t>
    </rPh>
    <rPh sb="2" eb="3">
      <t>モノ</t>
    </rPh>
    <phoneticPr fontId="3"/>
  </si>
  <si>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3"/>
  </si>
  <si>
    <t>（申請者）</t>
    <rPh sb="1" eb="3">
      <t>シンセイ</t>
    </rPh>
    <rPh sb="3" eb="4">
      <t>シャ</t>
    </rPh>
    <phoneticPr fontId="10"/>
  </si>
  <si>
    <t>所　在　地</t>
    <rPh sb="0" eb="1">
      <t>トコロ</t>
    </rPh>
    <rPh sb="2" eb="3">
      <t>ザイ</t>
    </rPh>
    <rPh sb="4" eb="5">
      <t>チ</t>
    </rPh>
    <phoneticPr fontId="10"/>
  </si>
  <si>
    <t>名　　　称</t>
    <rPh sb="0" eb="1">
      <t>ナ</t>
    </rPh>
    <rPh sb="4" eb="5">
      <t>ショウ</t>
    </rPh>
    <phoneticPr fontId="10"/>
  </si>
  <si>
    <t>代表者氏名</t>
    <rPh sb="0" eb="2">
      <t>ダイヒョウ</t>
    </rPh>
    <rPh sb="2" eb="3">
      <t>シャ</t>
    </rPh>
    <rPh sb="3" eb="5">
      <t>シメイ</t>
    </rPh>
    <phoneticPr fontId="10"/>
  </si>
  <si>
    <t>申請者（設置者）</t>
    <rPh sb="0" eb="3">
      <t>シンセイシャ</t>
    </rPh>
    <rPh sb="4" eb="7">
      <t>セッチシャ</t>
    </rPh>
    <phoneticPr fontId="3"/>
  </si>
  <si>
    <t>名　　　　称</t>
    <rPh sb="0" eb="1">
      <t>メイ</t>
    </rPh>
    <rPh sb="5" eb="6">
      <t>ショウ</t>
    </rPh>
    <phoneticPr fontId="3"/>
  </si>
  <si>
    <t>主たる事務所の
所在地</t>
    <rPh sb="0" eb="1">
      <t>シュ</t>
    </rPh>
    <rPh sb="3" eb="6">
      <t>ジムショ</t>
    </rPh>
    <rPh sb="8" eb="11">
      <t>ショザイチ</t>
    </rPh>
    <phoneticPr fontId="3"/>
  </si>
  <si>
    <t>出力変換_定員区分_児童デイ</t>
  </si>
  <si>
    <t>リスト_定員区分_児童デイ</t>
  </si>
  <si>
    <t>取込変換_定員区分_児童デイ</t>
  </si>
  <si>
    <t>出力変換_人員配置区分_生活介護</t>
  </si>
  <si>
    <t>取込変換_人員配置区分_生活介護</t>
  </si>
  <si>
    <t>取込変換_人員配置区分_施設入所支援</t>
  </si>
  <si>
    <t>人員配置区分_共同生活介護</t>
    <phoneticPr fontId="3"/>
  </si>
  <si>
    <t>Ⅲ型(6:1以上）</t>
    <phoneticPr fontId="3"/>
  </si>
  <si>
    <t>03</t>
    <phoneticPr fontId="3"/>
  </si>
  <si>
    <t>出力変換出力変換_人員配置区分_共同生活介護</t>
    <phoneticPr fontId="3"/>
  </si>
  <si>
    <t>リスト出力変換_人員配置区分_共同生活介護</t>
    <phoneticPr fontId="3"/>
  </si>
  <si>
    <t>取込変換出力変換_人員配置区分_共同生活介護</t>
    <phoneticPr fontId="3"/>
  </si>
  <si>
    <t>04</t>
    <phoneticPr fontId="3"/>
  </si>
  <si>
    <t>4人</t>
    <rPh sb="1" eb="2">
      <t>ニン</t>
    </rPh>
    <phoneticPr fontId="3"/>
  </si>
  <si>
    <t>5人</t>
    <rPh sb="1" eb="2">
      <t>ニン</t>
    </rPh>
    <phoneticPr fontId="3"/>
  </si>
  <si>
    <t>6人</t>
    <rPh sb="1" eb="2">
      <t>ニン</t>
    </rPh>
    <phoneticPr fontId="3"/>
  </si>
  <si>
    <t>7人</t>
    <rPh sb="1" eb="2">
      <t>ニン</t>
    </rPh>
    <phoneticPr fontId="3"/>
  </si>
  <si>
    <t>8人以上10人以下</t>
    <rPh sb="1" eb="4">
      <t>ニンイジョウ</t>
    </rPh>
    <rPh sb="6" eb="9">
      <t>ニンイカ</t>
    </rPh>
    <phoneticPr fontId="3"/>
  </si>
  <si>
    <t>～</t>
    <phoneticPr fontId="3"/>
  </si>
  <si>
    <t>～</t>
    <phoneticPr fontId="3"/>
  </si>
  <si>
    <t>療養介護</t>
    <rPh sb="0" eb="2">
      <t>リョウヨウ</t>
    </rPh>
    <rPh sb="2" eb="4">
      <t>カイゴ</t>
    </rPh>
    <phoneticPr fontId="3"/>
  </si>
  <si>
    <t>目標工賃達成指導員配置加算</t>
    <phoneticPr fontId="3"/>
  </si>
  <si>
    <t>重度者支援体制加算</t>
    <phoneticPr fontId="3"/>
  </si>
  <si>
    <t>自立訓練（生活訓練宿泊型）</t>
    <rPh sb="0" eb="2">
      <t>ジリツ</t>
    </rPh>
    <rPh sb="2" eb="4">
      <t>クンレン</t>
    </rPh>
    <rPh sb="5" eb="7">
      <t>セイカツ</t>
    </rPh>
    <rPh sb="7" eb="9">
      <t>クンレン</t>
    </rPh>
    <rPh sb="9" eb="12">
      <t>シュクハクガタ</t>
    </rPh>
    <phoneticPr fontId="3"/>
  </si>
  <si>
    <t>生活訓練全体の利用定員</t>
    <phoneticPr fontId="3"/>
  </si>
  <si>
    <t>就労移行支援全体の利用定員</t>
    <phoneticPr fontId="3"/>
  </si>
  <si>
    <t>就労継続支援全体の利用定員</t>
    <phoneticPr fontId="3"/>
  </si>
  <si>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3"/>
  </si>
  <si>
    <t>利用定員(人）</t>
    <rPh sb="0" eb="2">
      <t>リヨウ</t>
    </rPh>
    <rPh sb="2" eb="4">
      <t>テイイン</t>
    </rPh>
    <rPh sb="5" eb="6">
      <t>ニン</t>
    </rPh>
    <phoneticPr fontId="3"/>
  </si>
  <si>
    <t>併設（本体）施設</t>
    <rPh sb="0" eb="2">
      <t>ヘイセツ</t>
    </rPh>
    <rPh sb="3" eb="5">
      <t>ホンタイ</t>
    </rPh>
    <rPh sb="6" eb="8">
      <t>シセツ</t>
    </rPh>
    <phoneticPr fontId="3"/>
  </si>
  <si>
    <t>施設種別等</t>
    <rPh sb="0" eb="2">
      <t>シセツ</t>
    </rPh>
    <rPh sb="2" eb="5">
      <t>シュベツトウ</t>
    </rPh>
    <phoneticPr fontId="3"/>
  </si>
  <si>
    <t>入所者の定員</t>
    <rPh sb="0" eb="3">
      <t>ニュウショシャ</t>
    </rPh>
    <rPh sb="4" eb="6">
      <t>テイイン</t>
    </rPh>
    <phoneticPr fontId="3"/>
  </si>
  <si>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3"/>
  </si>
  <si>
    <t>※利用定員超過減算</t>
    <phoneticPr fontId="3"/>
  </si>
  <si>
    <t>※職員欠如減算</t>
    <phoneticPr fontId="3"/>
  </si>
  <si>
    <t>※人員配置区分</t>
    <phoneticPr fontId="3"/>
  </si>
  <si>
    <t>人</t>
    <phoneticPr fontId="3"/>
  </si>
  <si>
    <t>利用日数特例終了年月1</t>
    <phoneticPr fontId="3"/>
  </si>
  <si>
    <t>利用日数特例終了年月2</t>
    <phoneticPr fontId="3"/>
  </si>
  <si>
    <t>利用日数特例終了年月3</t>
    <phoneticPr fontId="3"/>
  </si>
  <si>
    <t>利用日数特例終了年月4</t>
    <phoneticPr fontId="3"/>
  </si>
  <si>
    <t>兼務</t>
    <phoneticPr fontId="3"/>
  </si>
  <si>
    <t>＊　多機能型事業実施時は、各事業の付表と付表13を併せて提出してください。</t>
    <phoneticPr fontId="3"/>
  </si>
  <si>
    <t>２</t>
    <phoneticPr fontId="3"/>
  </si>
  <si>
    <t>３</t>
    <phoneticPr fontId="3"/>
  </si>
  <si>
    <t>４</t>
    <phoneticPr fontId="3"/>
  </si>
  <si>
    <t>５</t>
    <phoneticPr fontId="3"/>
  </si>
  <si>
    <t>６</t>
    <phoneticPr fontId="3"/>
  </si>
  <si>
    <t>※栄養士配置加算</t>
    <rPh sb="1" eb="4">
      <t>エイヨウシ</t>
    </rPh>
    <rPh sb="4" eb="6">
      <t>ハイチ</t>
    </rPh>
    <rPh sb="6" eb="8">
      <t>カサン</t>
    </rPh>
    <phoneticPr fontId="3"/>
  </si>
  <si>
    <t>※夜間看護体制加算</t>
    <phoneticPr fontId="3"/>
  </si>
  <si>
    <t>※地域生活移行個別支援特別加算</t>
    <phoneticPr fontId="3"/>
  </si>
  <si>
    <t>※夜勤職員配置体制加算</t>
    <phoneticPr fontId="3"/>
  </si>
  <si>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</si>
  <si>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あんまマッサージ指圧師</t>
    <rPh sb="8" eb="10">
      <t>シアツ</t>
    </rPh>
    <rPh sb="10" eb="11">
      <t>シ</t>
    </rPh>
    <phoneticPr fontId="3"/>
  </si>
  <si>
    <t>人員配置区分_施設入所支援</t>
  </si>
  <si>
    <t>値</t>
  </si>
  <si>
    <t>項目名称</t>
  </si>
  <si>
    <t>コード</t>
  </si>
  <si>
    <t>取込用</t>
  </si>
  <si>
    <t>Ⅰ型</t>
  </si>
  <si>
    <t>Ⅱ型</t>
  </si>
  <si>
    <t>Ⅲ型</t>
  </si>
  <si>
    <t>Ⅳ型</t>
  </si>
  <si>
    <t xml:space="preserve">   　なお、一部の地域が実施地域である場合は適宜地図を添付してください。</t>
    <phoneticPr fontId="3"/>
  </si>
  <si>
    <t>職業指導員</t>
    <rPh sb="0" eb="2">
      <t>ショクギョウ</t>
    </rPh>
    <rPh sb="2" eb="5">
      <t>シドウイン</t>
    </rPh>
    <phoneticPr fontId="3"/>
  </si>
  <si>
    <t>介護職員</t>
    <rPh sb="0" eb="2">
      <t>カイゴ</t>
    </rPh>
    <rPh sb="2" eb="4">
      <t>ショクイン</t>
    </rPh>
    <phoneticPr fontId="3"/>
  </si>
  <si>
    <t>児童指導員</t>
    <rPh sb="0" eb="2">
      <t>ジドウ</t>
    </rPh>
    <rPh sb="2" eb="5">
      <t>シドウイン</t>
    </rPh>
    <phoneticPr fontId="3"/>
  </si>
  <si>
    <t>41人以上　60人以下</t>
    <rPh sb="2" eb="5">
      <t>ニンイジョウ</t>
    </rPh>
    <rPh sb="8" eb="9">
      <t>ニン</t>
    </rPh>
    <rPh sb="9" eb="11">
      <t>イカ</t>
    </rPh>
    <phoneticPr fontId="3"/>
  </si>
  <si>
    <t>61人以上　80人以下</t>
    <rPh sb="2" eb="5">
      <t>ニンイジョウ</t>
    </rPh>
    <rPh sb="8" eb="9">
      <t>ニン</t>
    </rPh>
    <rPh sb="9" eb="11">
      <t>イカ</t>
    </rPh>
    <phoneticPr fontId="3"/>
  </si>
  <si>
    <t>91人以上</t>
    <rPh sb="2" eb="3">
      <t>ニン</t>
    </rPh>
    <rPh sb="3" eb="5">
      <t>イジョウ</t>
    </rPh>
    <phoneticPr fontId="3"/>
  </si>
  <si>
    <t>知的障害者</t>
    <rPh sb="0" eb="2">
      <t>チテキ</t>
    </rPh>
    <rPh sb="2" eb="4">
      <t>ショウガイ</t>
    </rPh>
    <rPh sb="4" eb="5">
      <t>シャ</t>
    </rPh>
    <phoneticPr fontId="3"/>
  </si>
  <si>
    <t>同一の法律において既に
指定を受けている場合</t>
    <rPh sb="0" eb="2">
      <t>ドウイツ</t>
    </rPh>
    <rPh sb="3" eb="5">
      <t>ホウリツ</t>
    </rPh>
    <rPh sb="9" eb="10">
      <t>スデ</t>
    </rPh>
    <rPh sb="12" eb="14">
      <t>シテイ</t>
    </rPh>
    <rPh sb="15" eb="16">
      <t>ウ</t>
    </rPh>
    <rPh sb="20" eb="22">
      <t>バアイ</t>
    </rPh>
    <phoneticPr fontId="3"/>
  </si>
  <si>
    <t>サービスの種類</t>
    <rPh sb="5" eb="7">
      <t>シュルイ</t>
    </rPh>
    <phoneticPr fontId="3"/>
  </si>
  <si>
    <t>事業所名称</t>
    <rPh sb="0" eb="3">
      <t>ジギョウショ</t>
    </rPh>
    <rPh sb="3" eb="5">
      <t>メイショウ</t>
    </rPh>
    <phoneticPr fontId="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</si>
  <si>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3"/>
  </si>
  <si>
    <t>※加算等</t>
    <rPh sb="1" eb="4">
      <t>カサントウ</t>
    </rPh>
    <phoneticPr fontId="3"/>
  </si>
  <si>
    <t>類型</t>
    <rPh sb="0" eb="2">
      <t>ルイケイ</t>
    </rPh>
    <phoneticPr fontId="3"/>
  </si>
  <si>
    <t>サービス単位５</t>
    <rPh sb="4" eb="6">
      <t>タンイ</t>
    </rPh>
    <phoneticPr fontId="3"/>
  </si>
  <si>
    <t>（機能）</t>
    <rPh sb="1" eb="3">
      <t>キノウ</t>
    </rPh>
    <phoneticPr fontId="3"/>
  </si>
  <si>
    <t>旧法施設定員数</t>
    <rPh sb="0" eb="1">
      <t>キュウ</t>
    </rPh>
    <rPh sb="1" eb="2">
      <t>ホウ</t>
    </rPh>
    <rPh sb="2" eb="4">
      <t>シセツ</t>
    </rPh>
    <rPh sb="4" eb="6">
      <t>テイイン</t>
    </rPh>
    <rPh sb="6" eb="7">
      <t>スウ</t>
    </rPh>
    <phoneticPr fontId="3"/>
  </si>
  <si>
    <t>　　 それ以外のサービス部分の料金の状況が分かるような料金表を提出してください。</t>
    <phoneticPr fontId="3"/>
  </si>
  <si>
    <t>取込変換_定員区分_児童デイ</t>
    <phoneticPr fontId="3"/>
  </si>
  <si>
    <t>21人以上</t>
    <rPh sb="2" eb="3">
      <t>ニン</t>
    </rPh>
    <rPh sb="3" eb="5">
      <t>イジョウ</t>
    </rPh>
    <phoneticPr fontId="3"/>
  </si>
  <si>
    <t>2</t>
    <phoneticPr fontId="3"/>
  </si>
  <si>
    <t>ﾌﾘｶﾞﾅ</t>
    <phoneticPr fontId="3"/>
  </si>
  <si>
    <t>主な掲示事項</t>
    <phoneticPr fontId="3"/>
  </si>
  <si>
    <t>廊下の幅</t>
    <rPh sb="0" eb="2">
      <t>ロウカ</t>
    </rPh>
    <rPh sb="3" eb="4">
      <t>ハバ</t>
    </rPh>
    <phoneticPr fontId="3"/>
  </si>
  <si>
    <t>中廊下の幅</t>
    <rPh sb="0" eb="1">
      <t>ナカ</t>
    </rPh>
    <rPh sb="1" eb="3">
      <t>ロウカ</t>
    </rPh>
    <rPh sb="4" eb="5">
      <t>ハバ</t>
    </rPh>
    <phoneticPr fontId="3"/>
  </si>
  <si>
    <t>精神障害者</t>
    <rPh sb="0" eb="2">
      <t>セイシン</t>
    </rPh>
    <rPh sb="2" eb="4">
      <t>ショウガイ</t>
    </rPh>
    <rPh sb="4" eb="5">
      <t>シャ</t>
    </rPh>
    <phoneticPr fontId="3"/>
  </si>
  <si>
    <t>名　称</t>
    <rPh sb="0" eb="1">
      <t>ナ</t>
    </rPh>
    <rPh sb="2" eb="3">
      <t>ショウ</t>
    </rPh>
    <phoneticPr fontId="3"/>
  </si>
  <si>
    <t>主　　な
診療科名</t>
    <rPh sb="0" eb="1">
      <t>オモ</t>
    </rPh>
    <rPh sb="5" eb="7">
      <t>シンリョウ</t>
    </rPh>
    <rPh sb="7" eb="8">
      <t>カ</t>
    </rPh>
    <rPh sb="8" eb="9">
      <t>メイ</t>
    </rPh>
    <phoneticPr fontId="3"/>
  </si>
  <si>
    <t>その他</t>
    <rPh sb="2" eb="3">
      <t>タ</t>
    </rPh>
    <phoneticPr fontId="3"/>
  </si>
  <si>
    <t>旧法施設からの
移行の場合</t>
    <rPh sb="0" eb="2">
      <t>キュウホウ</t>
    </rPh>
    <rPh sb="2" eb="4">
      <t>シセツ</t>
    </rPh>
    <rPh sb="8" eb="10">
      <t>イコウ</t>
    </rPh>
    <rPh sb="11" eb="13">
      <t>バアイ</t>
    </rPh>
    <phoneticPr fontId="3"/>
  </si>
  <si>
    <t>（単位）　児童デイサービス事業を複数の単位で行う場合の記載事項</t>
    <rPh sb="1" eb="3">
      <t>タンイ</t>
    </rPh>
    <rPh sb="5" eb="7">
      <t>ジドウ</t>
    </rPh>
    <rPh sb="13" eb="15">
      <t>ジギョウ</t>
    </rPh>
    <rPh sb="16" eb="18">
      <t>フクスウ</t>
    </rPh>
    <rPh sb="19" eb="21">
      <t>タンイ</t>
    </rPh>
    <rPh sb="22" eb="23">
      <t>オコナ</t>
    </rPh>
    <rPh sb="24" eb="26">
      <t>バアイ</t>
    </rPh>
    <rPh sb="27" eb="29">
      <t>キサイ</t>
    </rPh>
    <rPh sb="29" eb="31">
      <t>ジコウ</t>
    </rPh>
    <phoneticPr fontId="3"/>
  </si>
  <si>
    <t>経過措置の有無</t>
    <rPh sb="0" eb="2">
      <t>ケイカ</t>
    </rPh>
    <rPh sb="2" eb="4">
      <t>ソチ</t>
    </rPh>
    <rPh sb="5" eb="7">
      <t>ウム</t>
    </rPh>
    <phoneticPr fontId="3"/>
  </si>
  <si>
    <t>非営利法人（ＮＰＯ）</t>
    <rPh sb="0" eb="3">
      <t>ヒエイリ</t>
    </rPh>
    <rPh sb="3" eb="5">
      <t>ホウジン</t>
    </rPh>
    <phoneticPr fontId="3"/>
  </si>
  <si>
    <t>利用日数特例開始年月1</t>
    <rPh sb="0" eb="3">
      <t>リヨウビ</t>
    </rPh>
    <rPh sb="3" eb="4">
      <t>カズ</t>
    </rPh>
    <rPh sb="4" eb="6">
      <t>トクレイ</t>
    </rPh>
    <rPh sb="6" eb="8">
      <t>カイシ</t>
    </rPh>
    <rPh sb="8" eb="10">
      <t>ネンゲツ</t>
    </rPh>
    <phoneticPr fontId="3"/>
  </si>
  <si>
    <t>(単位：人）</t>
    <rPh sb="1" eb="3">
      <t>タンイ</t>
    </rPh>
    <rPh sb="4" eb="5">
      <t>ニン</t>
    </rPh>
    <phoneticPr fontId="3"/>
  </si>
  <si>
    <t>標準利用期間超過減算</t>
    <rPh sb="0" eb="2">
      <t>ヒョウジュン</t>
    </rPh>
    <rPh sb="2" eb="4">
      <t>リヨウ</t>
    </rPh>
    <rPh sb="4" eb="6">
      <t>キカン</t>
    </rPh>
    <rPh sb="6" eb="8">
      <t>チョウカ</t>
    </rPh>
    <rPh sb="8" eb="10">
      <t>ゲンザン</t>
    </rPh>
    <phoneticPr fontId="3"/>
  </si>
  <si>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3"/>
  </si>
  <si>
    <t>自立訓練（生活訓練通所型）</t>
    <rPh sb="0" eb="2">
      <t>ジリツ</t>
    </rPh>
    <rPh sb="2" eb="4">
      <t>クンレン</t>
    </rPh>
    <rPh sb="5" eb="7">
      <t>セイカツ</t>
    </rPh>
    <rPh sb="7" eb="9">
      <t>クンレン</t>
    </rPh>
    <rPh sb="9" eb="11">
      <t>ツウショ</t>
    </rPh>
    <rPh sb="11" eb="12">
      <t>ガタ</t>
    </rPh>
    <phoneticPr fontId="3"/>
  </si>
  <si>
    <t>従たる事業所の利用定員</t>
    <rPh sb="0" eb="1">
      <t>ジュウ</t>
    </rPh>
    <rPh sb="3" eb="6">
      <t>ジギョウショ</t>
    </rPh>
    <phoneticPr fontId="3"/>
  </si>
  <si>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3"/>
  </si>
  <si>
    <t>自立訓練（生活訓練宿泊型）</t>
    <rPh sb="0" eb="2">
      <t>ジリツ</t>
    </rPh>
    <rPh sb="2" eb="4">
      <t>クンレン</t>
    </rPh>
    <rPh sb="5" eb="7">
      <t>セイカツ</t>
    </rPh>
    <rPh sb="7" eb="9">
      <t>クンレン</t>
    </rPh>
    <rPh sb="11" eb="12">
      <t>ガタ</t>
    </rPh>
    <phoneticPr fontId="3"/>
  </si>
  <si>
    <t>社福・A型減免</t>
    <rPh sb="0" eb="1">
      <t>シャ</t>
    </rPh>
    <rPh sb="1" eb="2">
      <t>フク</t>
    </rPh>
    <rPh sb="4" eb="5">
      <t>カタ</t>
    </rPh>
    <rPh sb="5" eb="7">
      <t>ゲンメン</t>
    </rPh>
    <phoneticPr fontId="3"/>
  </si>
  <si>
    <t>異動事由</t>
    <rPh sb="0" eb="2">
      <t>イドウ</t>
    </rPh>
    <rPh sb="2" eb="4">
      <t>ジユウ</t>
    </rPh>
    <phoneticPr fontId="3"/>
  </si>
  <si>
    <t>受給資格取得</t>
    <rPh sb="0" eb="2">
      <t>ジュキュウ</t>
    </rPh>
    <rPh sb="2" eb="4">
      <t>シカク</t>
    </rPh>
    <rPh sb="4" eb="6">
      <t>シュトク</t>
    </rPh>
    <phoneticPr fontId="3"/>
  </si>
  <si>
    <t>他の社会福祉施設
との併設の有無</t>
    <rPh sb="0" eb="1">
      <t>タ</t>
    </rPh>
    <rPh sb="2" eb="4">
      <t>シャカイ</t>
    </rPh>
    <rPh sb="4" eb="6">
      <t>フクシ</t>
    </rPh>
    <rPh sb="6" eb="8">
      <t>シセツ</t>
    </rPh>
    <rPh sb="11" eb="13">
      <t>ヘイセツ</t>
    </rPh>
    <rPh sb="14" eb="16">
      <t>ウム</t>
    </rPh>
    <phoneticPr fontId="3"/>
  </si>
  <si>
    <t>併設施設の定員</t>
    <rPh sb="0" eb="2">
      <t>ヘイセツ</t>
    </rPh>
    <rPh sb="2" eb="4">
      <t>シセツ</t>
    </rPh>
    <rPh sb="5" eb="7">
      <t>テイイン</t>
    </rPh>
    <phoneticPr fontId="3"/>
  </si>
  <si>
    <t>ﾌﾘｶﾞﾅ</t>
    <phoneticPr fontId="3"/>
  </si>
  <si>
    <t>居宅介護事業従業者</t>
    <rPh sb="0" eb="2">
      <t>キョタク</t>
    </rPh>
    <rPh sb="2" eb="4">
      <t>カイゴ</t>
    </rPh>
    <rPh sb="4" eb="6">
      <t>ジギョウ</t>
    </rPh>
    <rPh sb="6" eb="9">
      <t>ジュウギョウシャ</t>
    </rPh>
    <phoneticPr fontId="3"/>
  </si>
  <si>
    <t>その他の従業者</t>
    <rPh sb="2" eb="3">
      <t>タ</t>
    </rPh>
    <rPh sb="4" eb="7">
      <t>ジュウギョウシャ</t>
    </rPh>
    <phoneticPr fontId="3"/>
  </si>
  <si>
    <t>専従</t>
    <rPh sb="0" eb="2">
      <t>センジュウ</t>
    </rPh>
    <phoneticPr fontId="3"/>
  </si>
  <si>
    <t>兼務</t>
    <rPh sb="0" eb="2">
      <t>ケンム</t>
    </rPh>
    <phoneticPr fontId="3"/>
  </si>
  <si>
    <t>心理判定員</t>
    <rPh sb="0" eb="2">
      <t>シンリ</t>
    </rPh>
    <rPh sb="2" eb="4">
      <t>ハンテイ</t>
    </rPh>
    <rPh sb="4" eb="5">
      <t>イン</t>
    </rPh>
    <phoneticPr fontId="3"/>
  </si>
  <si>
    <t>職能判定員</t>
    <rPh sb="0" eb="2">
      <t>ショクノウ</t>
    </rPh>
    <rPh sb="2" eb="4">
      <t>ハンテイ</t>
    </rPh>
    <rPh sb="4" eb="5">
      <t>イン</t>
    </rPh>
    <phoneticPr fontId="3"/>
  </si>
  <si>
    <t>作業療法士</t>
    <rPh sb="0" eb="2">
      <t>サギョウ</t>
    </rPh>
    <rPh sb="2" eb="5">
      <t>リョウホウシ</t>
    </rPh>
    <phoneticPr fontId="3"/>
  </si>
  <si>
    <t>機能訓練指導員</t>
    <rPh sb="0" eb="2">
      <t>キノウ</t>
    </rPh>
    <rPh sb="2" eb="4">
      <t>クンレン</t>
    </rPh>
    <rPh sb="4" eb="7">
      <t>シドウイン</t>
    </rPh>
    <phoneticPr fontId="3"/>
  </si>
  <si>
    <t>　 　また、従業者については、本様式中に出張所に勤務する職員も含めて記載してください。</t>
    <phoneticPr fontId="3"/>
  </si>
  <si>
    <t>00</t>
    <phoneticPr fontId="3"/>
  </si>
  <si>
    <t>申請者の法人の種類</t>
    <rPh sb="0" eb="3">
      <t>シンセイシャ</t>
    </rPh>
    <rPh sb="4" eb="6">
      <t>ホウジン</t>
    </rPh>
    <rPh sb="7" eb="9">
      <t>シュルイ</t>
    </rPh>
    <phoneticPr fontId="3"/>
  </si>
  <si>
    <t>申請する事業の種類</t>
    <rPh sb="0" eb="2">
      <t>シンセイ</t>
    </rPh>
    <rPh sb="4" eb="6">
      <t>ジギョウ</t>
    </rPh>
    <rPh sb="7" eb="9">
      <t>シュルイ</t>
    </rPh>
    <phoneticPr fontId="3"/>
  </si>
  <si>
    <t>（申請先）</t>
    <rPh sb="1" eb="3">
      <t>シンセイ</t>
    </rPh>
    <rPh sb="3" eb="4">
      <t>サキ</t>
    </rPh>
    <phoneticPr fontId="10"/>
  </si>
  <si>
    <t>18人</t>
    <rPh sb="2" eb="3">
      <t>ニン</t>
    </rPh>
    <phoneticPr fontId="3"/>
  </si>
  <si>
    <t>19人</t>
    <rPh sb="2" eb="3">
      <t>ニン</t>
    </rPh>
    <phoneticPr fontId="3"/>
  </si>
  <si>
    <t>20人</t>
    <rPh sb="2" eb="3">
      <t>ニン</t>
    </rPh>
    <phoneticPr fontId="3"/>
  </si>
  <si>
    <t>11</t>
  </si>
  <si>
    <t>12</t>
  </si>
  <si>
    <t>6</t>
    <phoneticPr fontId="3"/>
  </si>
  <si>
    <t>7</t>
    <phoneticPr fontId="3"/>
  </si>
  <si>
    <t>8</t>
    <phoneticPr fontId="3"/>
  </si>
  <si>
    <t>9</t>
    <phoneticPr fontId="3"/>
  </si>
  <si>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3"/>
  </si>
  <si>
    <t>法人所轄庁</t>
    <rPh sb="0" eb="2">
      <t>ホウジン</t>
    </rPh>
    <rPh sb="2" eb="5">
      <t>ショカツチョウ</t>
    </rPh>
    <phoneticPr fontId="3"/>
  </si>
  <si>
    <t>代表者</t>
    <rPh sb="0" eb="1">
      <t>ダイ</t>
    </rPh>
    <rPh sb="1" eb="2">
      <t>ヒョウ</t>
    </rPh>
    <rPh sb="2" eb="3">
      <t>モノ</t>
    </rPh>
    <phoneticPr fontId="3"/>
  </si>
  <si>
    <t>役　職</t>
    <rPh sb="0" eb="1">
      <t>エキ</t>
    </rPh>
    <rPh sb="2" eb="3">
      <t>ショク</t>
    </rPh>
    <phoneticPr fontId="3"/>
  </si>
  <si>
    <t>氏　名</t>
    <rPh sb="0" eb="1">
      <t>シ</t>
    </rPh>
    <rPh sb="2" eb="3">
      <t>メイ</t>
    </rPh>
    <phoneticPr fontId="3"/>
  </si>
  <si>
    <t>住　所</t>
    <rPh sb="0" eb="1">
      <t>ジュウ</t>
    </rPh>
    <rPh sb="2" eb="3">
      <t>ショ</t>
    </rPh>
    <phoneticPr fontId="3"/>
  </si>
  <si>
    <t>事業所（施設）
の所在地</t>
    <rPh sb="0" eb="3">
      <t>ジギョウショ</t>
    </rPh>
    <rPh sb="4" eb="6">
      <t>シセツ</t>
    </rPh>
    <rPh sb="9" eb="12">
      <t>ショザイチ</t>
    </rPh>
    <phoneticPr fontId="3"/>
  </si>
  <si>
    <t>事業等の種類</t>
    <rPh sb="0" eb="2">
      <t>ジギョウ</t>
    </rPh>
    <rPh sb="2" eb="3">
      <t>トウ</t>
    </rPh>
    <rPh sb="4" eb="6">
      <t>シュルイ</t>
    </rPh>
    <phoneticPr fontId="3"/>
  </si>
  <si>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3"/>
  </si>
  <si>
    <t>サービス内容</t>
    <rPh sb="4" eb="6">
      <t>ナイヨウ</t>
    </rPh>
    <phoneticPr fontId="3"/>
  </si>
  <si>
    <t>重度訪問介護</t>
    <rPh sb="0" eb="2">
      <t>ジュウド</t>
    </rPh>
    <rPh sb="2" eb="4">
      <t>ホウモン</t>
    </rPh>
    <rPh sb="4" eb="6">
      <t>カイゴ</t>
    </rPh>
    <phoneticPr fontId="3"/>
  </si>
  <si>
    <t>行動援護</t>
    <rPh sb="0" eb="2">
      <t>コウドウ</t>
    </rPh>
    <rPh sb="2" eb="4">
      <t>エンゴ</t>
    </rPh>
    <phoneticPr fontId="3"/>
  </si>
  <si>
    <t>居宅介護</t>
    <rPh sb="0" eb="2">
      <t>キョタク</t>
    </rPh>
    <rPh sb="2" eb="4">
      <t>カイゴ</t>
    </rPh>
    <phoneticPr fontId="3"/>
  </si>
  <si>
    <t>利用料</t>
    <rPh sb="0" eb="3">
      <t>リヨウリョウ</t>
    </rPh>
    <phoneticPr fontId="3"/>
  </si>
  <si>
    <t>Ⅴ型(3.5：1以上)</t>
    <rPh sb="1" eb="2">
      <t>ガタ</t>
    </rPh>
    <rPh sb="8" eb="10">
      <t>イジョウ</t>
    </rPh>
    <phoneticPr fontId="3"/>
  </si>
  <si>
    <t>05</t>
  </si>
  <si>
    <t>Ⅵ型(4.1：1以上）</t>
    <rPh sb="1" eb="2">
      <t>ガタ</t>
    </rPh>
    <rPh sb="8" eb="10">
      <t>イジョウ</t>
    </rPh>
    <phoneticPr fontId="3"/>
  </si>
  <si>
    <t>06</t>
  </si>
  <si>
    <t>Ⅶ型(4.5：1以上)</t>
    <rPh sb="1" eb="2">
      <t>ガタ</t>
    </rPh>
    <rPh sb="8" eb="10">
      <t>イジョウ</t>
    </rPh>
    <phoneticPr fontId="3"/>
  </si>
  <si>
    <t>07</t>
  </si>
  <si>
    <t>Ⅷ型（5：1以上)</t>
    <rPh sb="1" eb="2">
      <t>ガタ</t>
    </rPh>
    <rPh sb="6" eb="8">
      <t>イジョウ</t>
    </rPh>
    <phoneticPr fontId="3"/>
  </si>
  <si>
    <t>リスト_ＣＨ夜間支援体制加算</t>
    <phoneticPr fontId="3"/>
  </si>
  <si>
    <t>ＧＨ夜間防災体制加算</t>
    <phoneticPr fontId="3"/>
  </si>
  <si>
    <t>出力変換_ＧＨ夜間防災体制加算</t>
    <phoneticPr fontId="3"/>
  </si>
  <si>
    <t>リスト_ＧＨ夜間防災体制加算</t>
    <phoneticPr fontId="3"/>
  </si>
  <si>
    <t>取込変換_ＧＨ夜間防災体制加算</t>
    <phoneticPr fontId="3"/>
  </si>
  <si>
    <t>4人以下</t>
    <rPh sb="1" eb="2">
      <t>ニン</t>
    </rPh>
    <rPh sb="2" eb="4">
      <t>イカ</t>
    </rPh>
    <phoneticPr fontId="3"/>
  </si>
  <si>
    <t>就労移行支援（一般型）</t>
    <rPh sb="0" eb="2">
      <t>シュウロウ</t>
    </rPh>
    <rPh sb="2" eb="4">
      <t>イコウ</t>
    </rPh>
    <rPh sb="4" eb="6">
      <t>シエン</t>
    </rPh>
    <rPh sb="7" eb="10">
      <t>イッパンガタ</t>
    </rPh>
    <phoneticPr fontId="3"/>
  </si>
  <si>
    <t>ﾌ　ﾘ　ｶﾞ　ﾅ</t>
    <phoneticPr fontId="3"/>
  </si>
  <si>
    <t>出力変換_人員配置区分_療養介護</t>
  </si>
  <si>
    <t>リスト_人員配置区分_療養介護</t>
  </si>
  <si>
    <t>取込変換_人員配置区分_療養介護</t>
  </si>
  <si>
    <t>出力変換_夜間支援対象利用者数</t>
  </si>
  <si>
    <t>リスト_夜間支援対象利用者数</t>
  </si>
  <si>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</si>
  <si>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サービス
管理責任者</t>
    <rPh sb="5" eb="7">
      <t>カンリ</t>
    </rPh>
    <rPh sb="7" eb="10">
      <t>セキニンシャ</t>
    </rPh>
    <phoneticPr fontId="3"/>
  </si>
  <si>
    <t>従業者の職種
・員数（共通）</t>
    <rPh sb="0" eb="3">
      <t>ジュウギョウシャ</t>
    </rPh>
    <rPh sb="4" eb="6">
      <t>ショクシュ</t>
    </rPh>
    <rPh sb="8" eb="10">
      <t>インズウ</t>
    </rPh>
    <rPh sb="11" eb="13">
      <t>キョウツウ</t>
    </rPh>
    <phoneticPr fontId="3"/>
  </si>
  <si>
    <t>サービス管理責任者</t>
    <rPh sb="4" eb="6">
      <t>カンリ</t>
    </rPh>
    <rPh sb="6" eb="8">
      <t>セキニン</t>
    </rPh>
    <rPh sb="8" eb="9">
      <t>シャ</t>
    </rPh>
    <phoneticPr fontId="3"/>
  </si>
  <si>
    <t>保障単位数
（９割保障）</t>
    <rPh sb="0" eb="2">
      <t>ホショウ</t>
    </rPh>
    <rPh sb="2" eb="5">
      <t>タンイスウ</t>
    </rPh>
    <phoneticPr fontId="3"/>
  </si>
  <si>
    <t>共同生活援助（地域移行型）</t>
    <rPh sb="0" eb="2">
      <t>キョウドウ</t>
    </rPh>
    <rPh sb="2" eb="4">
      <t>セイカツ</t>
    </rPh>
    <rPh sb="4" eb="6">
      <t>エンジョ</t>
    </rPh>
    <rPh sb="7" eb="9">
      <t>チイキ</t>
    </rPh>
    <rPh sb="9" eb="12">
      <t>イコウガタ</t>
    </rPh>
    <phoneticPr fontId="3"/>
  </si>
  <si>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3"/>
  </si>
  <si>
    <t>開始年月日</t>
    <rPh sb="0" eb="2">
      <t>カイシ</t>
    </rPh>
    <rPh sb="2" eb="4">
      <t>ネンゲツ</t>
    </rPh>
    <rPh sb="4" eb="5">
      <t>ヒ</t>
    </rPh>
    <phoneticPr fontId="3"/>
  </si>
  <si>
    <t>終了年月日</t>
    <rPh sb="0" eb="2">
      <t>シュウリョウ</t>
    </rPh>
    <rPh sb="2" eb="4">
      <t>ネンゲツ</t>
    </rPh>
    <rPh sb="4" eb="5">
      <t>ヒ</t>
    </rPh>
    <phoneticPr fontId="3"/>
  </si>
  <si>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3"/>
  </si>
  <si>
    <t>理学療法士</t>
    <rPh sb="0" eb="2">
      <t>リガク</t>
    </rPh>
    <rPh sb="2" eb="5">
      <t>リョウホウシ</t>
    </rPh>
    <phoneticPr fontId="3"/>
  </si>
  <si>
    <t>歩行訓練士</t>
    <rPh sb="0" eb="2">
      <t>ホコウ</t>
    </rPh>
    <rPh sb="2" eb="4">
      <t>クンレン</t>
    </rPh>
    <rPh sb="4" eb="5">
      <t>シ</t>
    </rPh>
    <phoneticPr fontId="3"/>
  </si>
  <si>
    <t>児童デイサービス(Ⅱ)</t>
    <rPh sb="0" eb="2">
      <t>ジドウ</t>
    </rPh>
    <phoneticPr fontId="3"/>
  </si>
  <si>
    <t>21～30人</t>
    <rPh sb="5" eb="6">
      <t>ニン</t>
    </rPh>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</si>
  <si>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</si>
  <si>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兼務する職種</t>
    <rPh sb="0" eb="2">
      <t>ケンム</t>
    </rPh>
    <rPh sb="4" eb="6">
      <t>ショクシュ</t>
    </rPh>
    <phoneticPr fontId="3"/>
  </si>
  <si>
    <t>勤務時間</t>
    <rPh sb="0" eb="2">
      <t>キンム</t>
    </rPh>
    <rPh sb="2" eb="4">
      <t>ジカン</t>
    </rPh>
    <phoneticPr fontId="3"/>
  </si>
  <si>
    <t>（通常）</t>
    <rPh sb="1" eb="3">
      <t>ツウジョウ</t>
    </rPh>
    <phoneticPr fontId="3"/>
  </si>
  <si>
    <t>（資格）</t>
    <rPh sb="1" eb="3">
      <t>シカク</t>
    </rPh>
    <phoneticPr fontId="3"/>
  </si>
  <si>
    <t>（Ａ型）</t>
    <rPh sb="2" eb="3">
      <t>ガタ</t>
    </rPh>
    <phoneticPr fontId="3"/>
  </si>
  <si>
    <t>自立訓練（機能訓練）</t>
    <rPh sb="0" eb="2">
      <t>ジリツ</t>
    </rPh>
    <rPh sb="2" eb="4">
      <t>クンレン</t>
    </rPh>
    <rPh sb="5" eb="7">
      <t>キノウ</t>
    </rPh>
    <rPh sb="7" eb="9">
      <t>クンレン</t>
    </rPh>
    <phoneticPr fontId="3"/>
  </si>
  <si>
    <t>居宅介護従業者の外部委託の予定</t>
    <rPh sb="0" eb="2">
      <t>キョタク</t>
    </rPh>
    <rPh sb="2" eb="4">
      <t>カイゴ</t>
    </rPh>
    <rPh sb="4" eb="7">
      <t>ジュウギョウシャ</t>
    </rPh>
    <rPh sb="8" eb="10">
      <t>ガイブ</t>
    </rPh>
    <rPh sb="10" eb="12">
      <t>イタク</t>
    </rPh>
    <rPh sb="13" eb="15">
      <t>ヨテイ</t>
    </rPh>
    <phoneticPr fontId="3"/>
  </si>
  <si>
    <t>「有」の場合</t>
    <rPh sb="1" eb="2">
      <t>アリ</t>
    </rPh>
    <rPh sb="4" eb="6">
      <t>バアイ</t>
    </rPh>
    <phoneticPr fontId="3"/>
  </si>
  <si>
    <t>契約期間</t>
    <rPh sb="0" eb="2">
      <t>ケイヤク</t>
    </rPh>
    <rPh sb="2" eb="4">
      <t>キカン</t>
    </rPh>
    <phoneticPr fontId="3"/>
  </si>
  <si>
    <t>敷金</t>
    <rPh sb="0" eb="2">
      <t>シキキン</t>
    </rPh>
    <phoneticPr fontId="3"/>
  </si>
  <si>
    <t>⑥入居者１人あたりの居室の最小床面積</t>
    <rPh sb="1" eb="4">
      <t>ニュウキョシャ</t>
    </rPh>
    <rPh sb="5" eb="6">
      <t>ニン</t>
    </rPh>
    <rPh sb="10" eb="12">
      <t>キョシツ</t>
    </rPh>
    <rPh sb="13" eb="15">
      <t>サイショウ</t>
    </rPh>
    <rPh sb="15" eb="18">
      <t>ユカメンセキ</t>
    </rPh>
    <phoneticPr fontId="3"/>
  </si>
  <si>
    <t>枚目</t>
    <rPh sb="0" eb="1">
      <t>マイ</t>
    </rPh>
    <rPh sb="1" eb="2">
      <t>メ</t>
    </rPh>
    <phoneticPr fontId="3"/>
  </si>
  <si>
    <t>　 　記載してください。重度包括支援と同時に指定を受けようとする場合は事業所番号の記載は不要です。</t>
    <phoneticPr fontId="3"/>
  </si>
  <si>
    <t>リスト_主たるサービス種類_付１２</t>
    <phoneticPr fontId="3"/>
  </si>
  <si>
    <t>取込変換_主たるサービス種類_付１２</t>
    <phoneticPr fontId="3"/>
  </si>
  <si>
    <t>13人</t>
    <rPh sb="2" eb="3">
      <t>ニン</t>
    </rPh>
    <phoneticPr fontId="3"/>
  </si>
  <si>
    <t>14人</t>
    <rPh sb="2" eb="3">
      <t>ニン</t>
    </rPh>
    <phoneticPr fontId="3"/>
  </si>
  <si>
    <t>15人</t>
    <rPh sb="2" eb="3">
      <t>ニン</t>
    </rPh>
    <phoneticPr fontId="3"/>
  </si>
  <si>
    <t>　 　を記載してください。</t>
    <phoneticPr fontId="3"/>
  </si>
  <si>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3"/>
  </si>
  <si>
    <t>多機能型実施の有無</t>
    <rPh sb="0" eb="4">
      <t>タキノウガタ</t>
    </rPh>
    <rPh sb="4" eb="6">
      <t>ジッシ</t>
    </rPh>
    <rPh sb="7" eb="9">
      <t>ウム</t>
    </rPh>
    <phoneticPr fontId="3"/>
  </si>
  <si>
    <t>※基準上の必要人数</t>
    <rPh sb="1" eb="3">
      <t>キジュン</t>
    </rPh>
    <rPh sb="3" eb="4">
      <t>ジョウ</t>
    </rPh>
    <rPh sb="5" eb="7">
      <t>ヒツヨウ</t>
    </rPh>
    <rPh sb="7" eb="9">
      <t>ニンズウ</t>
    </rPh>
    <phoneticPr fontId="3"/>
  </si>
  <si>
    <t>※受付番号</t>
    <rPh sb="1" eb="3">
      <t>ウケツケ</t>
    </rPh>
    <rPh sb="3" eb="5">
      <t>バンゴウ</t>
    </rPh>
    <phoneticPr fontId="3"/>
  </si>
  <si>
    <t>リスト_夜間支援対象利用者数_小規模</t>
  </si>
  <si>
    <t>取込変換_夜間支援対象利用者数_小規模</t>
  </si>
  <si>
    <t>人員配置区分_共同生活援助</t>
    <rPh sb="7" eb="9">
      <t>キョウドウ</t>
    </rPh>
    <rPh sb="9" eb="11">
      <t>セイカツ</t>
    </rPh>
    <rPh sb="11" eb="13">
      <t>エンジョ</t>
    </rPh>
    <phoneticPr fontId="3"/>
  </si>
  <si>
    <t>Ⅰ型(6:1以上)</t>
    <rPh sb="6" eb="8">
      <t>イジョウ</t>
    </rPh>
    <phoneticPr fontId="3"/>
  </si>
  <si>
    <t>利用日数特例開始年月3</t>
    <rPh sb="0" eb="2">
      <t>リヨウ</t>
    </rPh>
    <rPh sb="2" eb="4">
      <t>ニッスウ</t>
    </rPh>
    <rPh sb="4" eb="6">
      <t>トクレイ</t>
    </rPh>
    <rPh sb="6" eb="8">
      <t>カイシ</t>
    </rPh>
    <rPh sb="8" eb="10">
      <t>ネンゲツ</t>
    </rPh>
    <phoneticPr fontId="3"/>
  </si>
  <si>
    <t>指導員</t>
    <rPh sb="0" eb="3">
      <t>シドウイン</t>
    </rPh>
    <phoneticPr fontId="3"/>
  </si>
  <si>
    <t>※旧法施設定員数</t>
    <rPh sb="1" eb="3">
      <t>キュウホウ</t>
    </rPh>
    <rPh sb="3" eb="5">
      <t>シセツ</t>
    </rPh>
    <rPh sb="5" eb="8">
      <t>テイインスウ</t>
    </rPh>
    <phoneticPr fontId="3"/>
  </si>
  <si>
    <t>※単位番号</t>
    <rPh sb="1" eb="3">
      <t>タンイ</t>
    </rPh>
    <rPh sb="3" eb="5">
      <t>バンゴウ</t>
    </rPh>
    <phoneticPr fontId="3"/>
  </si>
  <si>
    <t>※基準上の必要定員</t>
    <rPh sb="1" eb="3">
      <t>キジュン</t>
    </rPh>
    <rPh sb="3" eb="4">
      <t>ジョウ</t>
    </rPh>
    <rPh sb="5" eb="7">
      <t>ヒツヨウ</t>
    </rPh>
    <rPh sb="7" eb="9">
      <t>テイイン</t>
    </rPh>
    <phoneticPr fontId="3"/>
  </si>
  <si>
    <t xml:space="preserve">           一つのみを記載してください。</t>
    <phoneticPr fontId="3"/>
  </si>
  <si>
    <t>主たる事業所</t>
    <rPh sb="0" eb="1">
      <t>シュ</t>
    </rPh>
    <rPh sb="3" eb="6">
      <t>ジギョウショ</t>
    </rPh>
    <phoneticPr fontId="3"/>
  </si>
  <si>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3"/>
  </si>
  <si>
    <t>連携施設</t>
    <rPh sb="0" eb="2">
      <t>レンケイ</t>
    </rPh>
    <rPh sb="2" eb="4">
      <t>シセツ</t>
    </rPh>
    <phoneticPr fontId="3"/>
  </si>
  <si>
    <t>支援体制の概要</t>
    <rPh sb="0" eb="2">
      <t>シエン</t>
    </rPh>
    <rPh sb="2" eb="4">
      <t>タイセイ</t>
    </rPh>
    <rPh sb="5" eb="7">
      <t>ガイヨウ</t>
    </rPh>
    <phoneticPr fontId="3"/>
  </si>
  <si>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3"/>
  </si>
  <si>
    <t>実施事業</t>
    <rPh sb="0" eb="2">
      <t>ジッシ</t>
    </rPh>
    <rPh sb="2" eb="4">
      <t>ジギョウ</t>
    </rPh>
    <phoneticPr fontId="3"/>
  </si>
  <si>
    <t>定員</t>
    <rPh sb="0" eb="2">
      <t>テイイン</t>
    </rPh>
    <phoneticPr fontId="3"/>
  </si>
  <si>
    <t>申請に係る
事業所</t>
    <rPh sb="0" eb="2">
      <t>シンセイ</t>
    </rPh>
    <rPh sb="3" eb="4">
      <t>カカ</t>
    </rPh>
    <rPh sb="6" eb="9">
      <t>ジギョウショ</t>
    </rPh>
    <phoneticPr fontId="3"/>
  </si>
  <si>
    <t>支払方法</t>
    <rPh sb="0" eb="2">
      <t>シハライ</t>
    </rPh>
    <rPh sb="2" eb="4">
      <t>ホウホウ</t>
    </rPh>
    <phoneticPr fontId="3"/>
  </si>
  <si>
    <t>新規</t>
    <rPh sb="0" eb="2">
      <t>シンキ</t>
    </rPh>
    <phoneticPr fontId="3"/>
  </si>
  <si>
    <t>変更</t>
    <rPh sb="0" eb="2">
      <t>ヘンコウ</t>
    </rPh>
    <phoneticPr fontId="3"/>
  </si>
  <si>
    <t>口座振替</t>
    <rPh sb="2" eb="4">
      <t>フリカエ</t>
    </rPh>
    <phoneticPr fontId="3"/>
  </si>
  <si>
    <t>納付書(納入通知書)</t>
    <rPh sb="4" eb="6">
      <t>ノウニュウ</t>
    </rPh>
    <rPh sb="6" eb="9">
      <t>ツウチショ</t>
    </rPh>
    <phoneticPr fontId="3"/>
  </si>
  <si>
    <t>納付書不払</t>
    <rPh sb="2" eb="3">
      <t>ショ</t>
    </rPh>
    <phoneticPr fontId="3"/>
  </si>
  <si>
    <t>口座不払</t>
    <phoneticPr fontId="3"/>
  </si>
  <si>
    <t>指定サービスの追加/変更</t>
    <rPh sb="0" eb="2">
      <t>シテイ</t>
    </rPh>
    <rPh sb="7" eb="9">
      <t>ツイカ</t>
    </rPh>
    <rPh sb="10" eb="12">
      <t>ヘンコウ</t>
    </rPh>
    <phoneticPr fontId="3"/>
  </si>
  <si>
    <t>リスト出力変換_人員配置区分_共同生活援助</t>
    <phoneticPr fontId="3"/>
  </si>
  <si>
    <t>Ⅱ型(10:1以上)</t>
    <phoneticPr fontId="3"/>
  </si>
  <si>
    <t>取込変換出力変換_人員配置区分_共同生活援助</t>
    <phoneticPr fontId="3"/>
  </si>
  <si>
    <t>コード</t>
    <phoneticPr fontId="3"/>
  </si>
  <si>
    <t>利用日数特例開始年月2</t>
    <rPh sb="0" eb="2">
      <t>リヨウ</t>
    </rPh>
    <rPh sb="2" eb="4">
      <t>ニッスウ</t>
    </rPh>
    <rPh sb="4" eb="6">
      <t>トクレイ</t>
    </rPh>
    <rPh sb="6" eb="8">
      <t>カイシ</t>
    </rPh>
    <rPh sb="8" eb="10">
      <t>ネンゲツ</t>
    </rPh>
    <phoneticPr fontId="3"/>
  </si>
  <si>
    <t>児童デイサービス(Ⅰ)</t>
    <rPh sb="0" eb="2">
      <t>ジドウ</t>
    </rPh>
    <phoneticPr fontId="3"/>
  </si>
  <si>
    <t>←郵便番号を半角数字７桁で記載してください</t>
    <rPh sb="1" eb="5">
      <t>ユウビンバンゴウ</t>
    </rPh>
    <rPh sb="6" eb="8">
      <t>ハンカク</t>
    </rPh>
    <rPh sb="8" eb="10">
      <t>スウジ</t>
    </rPh>
    <rPh sb="11" eb="12">
      <t>ケタ</t>
    </rPh>
    <rPh sb="13" eb="15">
      <t>キサイ</t>
    </rPh>
    <phoneticPr fontId="3"/>
  </si>
  <si>
    <t>連絡先</t>
    <rPh sb="0" eb="3">
      <t>レンラクサキ</t>
    </rPh>
    <phoneticPr fontId="3"/>
  </si>
  <si>
    <t>ＦＡＸ番号</t>
    <rPh sb="3" eb="4">
      <t>バン</t>
    </rPh>
    <rPh sb="4" eb="5">
      <t>ゴウ</t>
    </rPh>
    <phoneticPr fontId="3"/>
  </si>
  <si>
    <t>法人の種類</t>
    <rPh sb="0" eb="2">
      <t>ホウジン</t>
    </rPh>
    <rPh sb="3" eb="5">
      <t>シュルイ</t>
    </rPh>
    <phoneticPr fontId="3"/>
  </si>
  <si>
    <t>旧法施設定員数</t>
    <rPh sb="0" eb="2">
      <t>キュウホウ</t>
    </rPh>
    <rPh sb="2" eb="4">
      <t>シセツ</t>
    </rPh>
    <rPh sb="4" eb="7">
      <t>テイインスウ</t>
    </rPh>
    <phoneticPr fontId="3"/>
  </si>
  <si>
    <t>多機能型の他の
事業所Ⅰ</t>
    <rPh sb="0" eb="4">
      <t>タキノウガタ</t>
    </rPh>
    <rPh sb="5" eb="6">
      <t>タ</t>
    </rPh>
    <rPh sb="8" eb="11">
      <t>ジギョウショ</t>
    </rPh>
    <phoneticPr fontId="3"/>
  </si>
  <si>
    <t>多機能型の他の
事業所Ⅱ</t>
    <rPh sb="0" eb="4">
      <t>タキノウガタ</t>
    </rPh>
    <rPh sb="5" eb="6">
      <t>タ</t>
    </rPh>
    <rPh sb="8" eb="11">
      <t>ジギョウショ</t>
    </rPh>
    <phoneticPr fontId="3"/>
  </si>
  <si>
    <t>多機能型の他の
事業所Ⅲ</t>
    <rPh sb="0" eb="4">
      <t>タキノウガタ</t>
    </rPh>
    <rPh sb="5" eb="6">
      <t>タ</t>
    </rPh>
    <rPh sb="8" eb="11">
      <t>ジギョウショ</t>
    </rPh>
    <phoneticPr fontId="3"/>
  </si>
  <si>
    <t>多機能型の他の
事業所Ⅳ</t>
    <rPh sb="0" eb="4">
      <t>タキノウガタ</t>
    </rPh>
    <rPh sb="5" eb="6">
      <t>タ</t>
    </rPh>
    <rPh sb="8" eb="11">
      <t>ジギョウショ</t>
    </rPh>
    <phoneticPr fontId="3"/>
  </si>
  <si>
    <t>看護職員</t>
    <rPh sb="0" eb="2">
      <t>カンゴ</t>
    </rPh>
    <rPh sb="2" eb="4">
      <t>ショクイン</t>
    </rPh>
    <phoneticPr fontId="3"/>
  </si>
  <si>
    <t>前年度の平均利用者数</t>
    <rPh sb="0" eb="3">
      <t>ゼンネンド</t>
    </rPh>
    <rPh sb="4" eb="6">
      <t>ヘイキン</t>
    </rPh>
    <rPh sb="6" eb="8">
      <t>リヨウ</t>
    </rPh>
    <rPh sb="8" eb="9">
      <t>シャ</t>
    </rPh>
    <rPh sb="9" eb="10">
      <t>スウ</t>
    </rPh>
    <phoneticPr fontId="3"/>
  </si>
  <si>
    <t>利用定員</t>
    <rPh sb="0" eb="2">
      <t>リヨウ</t>
    </rPh>
    <rPh sb="2" eb="4">
      <t>テイイン</t>
    </rPh>
    <phoneticPr fontId="3"/>
  </si>
  <si>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</si>
  <si>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11人以上13人以下</t>
    <rPh sb="2" eb="5">
      <t>ニンイジョウ</t>
    </rPh>
    <rPh sb="7" eb="10">
      <t>ニンイカ</t>
    </rPh>
    <phoneticPr fontId="3"/>
  </si>
  <si>
    <t>14人以上16人以下</t>
    <rPh sb="2" eb="5">
      <t>ニンイジョウ</t>
    </rPh>
    <rPh sb="7" eb="10">
      <t>ニンイカ</t>
    </rPh>
    <phoneticPr fontId="3"/>
  </si>
  <si>
    <t>17人以上20人以下</t>
    <rPh sb="2" eb="5">
      <t>ニンイジョウ</t>
    </rPh>
    <rPh sb="7" eb="10">
      <t>ニンイカ</t>
    </rPh>
    <phoneticPr fontId="3"/>
  </si>
  <si>
    <t>13</t>
    <phoneticPr fontId="3"/>
  </si>
  <si>
    <t>14</t>
    <phoneticPr fontId="3"/>
  </si>
  <si>
    <t>15</t>
    <phoneticPr fontId="3"/>
  </si>
  <si>
    <t>16</t>
    <phoneticPr fontId="3"/>
  </si>
  <si>
    <t>17</t>
    <phoneticPr fontId="3"/>
  </si>
  <si>
    <t>18</t>
    <phoneticPr fontId="3"/>
  </si>
  <si>
    <t>19</t>
    <phoneticPr fontId="3"/>
  </si>
  <si>
    <t>20</t>
    <phoneticPr fontId="3"/>
  </si>
  <si>
    <t>ＣＨ夜間支援体制加算</t>
    <phoneticPr fontId="3"/>
  </si>
  <si>
    <t>リハビリテーション加算</t>
    <phoneticPr fontId="3"/>
  </si>
  <si>
    <t>視覚障害者専門職員配置加算</t>
    <phoneticPr fontId="3"/>
  </si>
  <si>
    <t>地域生活移行個別支援特別加算</t>
    <phoneticPr fontId="3"/>
  </si>
  <si>
    <t>通勤者生活支援加算</t>
    <phoneticPr fontId="3"/>
  </si>
  <si>
    <t>地域移行支援体制強化加算</t>
    <phoneticPr fontId="3"/>
  </si>
  <si>
    <t>就労支援関係研修修了加算</t>
    <phoneticPr fontId="3"/>
  </si>
  <si>
    <t>定着率５％以上１５％未満</t>
    <rPh sb="0" eb="3">
      <t>テイチャクリツ</t>
    </rPh>
    <rPh sb="5" eb="7">
      <t>イジョウ</t>
    </rPh>
    <rPh sb="10" eb="12">
      <t>ミマン</t>
    </rPh>
    <phoneticPr fontId="3"/>
  </si>
  <si>
    <t>定着率１５％以上２５％未満</t>
    <rPh sb="0" eb="3">
      <t>テイチャクリツ</t>
    </rPh>
    <rPh sb="6" eb="8">
      <t>イジョウ</t>
    </rPh>
    <rPh sb="11" eb="13">
      <t>ミマン</t>
    </rPh>
    <phoneticPr fontId="3"/>
  </si>
  <si>
    <t>定着率２５％以上３５％未満</t>
    <rPh sb="0" eb="3">
      <t>テイチャクリツ</t>
    </rPh>
    <rPh sb="6" eb="8">
      <t>イジョウ</t>
    </rPh>
    <rPh sb="11" eb="13">
      <t>ミマン</t>
    </rPh>
    <phoneticPr fontId="3"/>
  </si>
  <si>
    <t>定着率３５％以上４５％未満</t>
    <rPh sb="0" eb="3">
      <t>テイチャクリツ</t>
    </rPh>
    <rPh sb="6" eb="8">
      <t>イジョウ</t>
    </rPh>
    <rPh sb="11" eb="13">
      <t>ミマン</t>
    </rPh>
    <phoneticPr fontId="3"/>
  </si>
  <si>
    <t>定着率４５％以上</t>
    <rPh sb="0" eb="3">
      <t>テイチャクリツ</t>
    </rPh>
    <rPh sb="6" eb="8">
      <t>イジョウ</t>
    </rPh>
    <phoneticPr fontId="3"/>
  </si>
  <si>
    <t>サービス提供責任者との兼務の有無</t>
    <rPh sb="4" eb="6">
      <t>テイキョウ</t>
    </rPh>
    <rPh sb="6" eb="9">
      <t>セキニンシャ</t>
    </rPh>
    <rPh sb="11" eb="13">
      <t>ケンム</t>
    </rPh>
    <rPh sb="14" eb="16">
      <t>ウム</t>
    </rPh>
    <phoneticPr fontId="3"/>
  </si>
  <si>
    <t>事業所の体制</t>
    <rPh sb="0" eb="3">
      <t>ジギョウショ</t>
    </rPh>
    <rPh sb="4" eb="6">
      <t>タイセイ</t>
    </rPh>
    <phoneticPr fontId="3"/>
  </si>
  <si>
    <t>事業所名</t>
    <rPh sb="0" eb="3">
      <t>ジギョウショ</t>
    </rPh>
    <rPh sb="3" eb="4">
      <t>メイ</t>
    </rPh>
    <phoneticPr fontId="3"/>
  </si>
  <si>
    <t>事業所番号</t>
    <rPh sb="0" eb="3">
      <t>ジギョウショ</t>
    </rPh>
    <rPh sb="3" eb="5">
      <t>バンゴウ</t>
    </rPh>
    <phoneticPr fontId="3"/>
  </si>
  <si>
    <t>利用者からの連絡対応体制の概要</t>
    <rPh sb="0" eb="3">
      <t>リヨウシャ</t>
    </rPh>
    <rPh sb="6" eb="8">
      <t>レンラク</t>
    </rPh>
    <rPh sb="8" eb="10">
      <t>タイオウ</t>
    </rPh>
    <rPh sb="10" eb="12">
      <t>タイセイ</t>
    </rPh>
    <rPh sb="13" eb="15">
      <t>ガイヨウ</t>
    </rPh>
    <phoneticPr fontId="3"/>
  </si>
  <si>
    <t>主たる事業所名称</t>
    <phoneticPr fontId="3"/>
  </si>
  <si>
    <t>01</t>
    <phoneticPr fontId="3"/>
  </si>
  <si>
    <t>出力変換_人員配置区分_施設入所支援</t>
    <phoneticPr fontId="3"/>
  </si>
  <si>
    <t>リスト_人員配置区分_施設入所支援</t>
    <phoneticPr fontId="3"/>
  </si>
  <si>
    <t>出力変換出力変換_人員配置区分_共同生活援助</t>
    <phoneticPr fontId="3"/>
  </si>
  <si>
    <t>減免額</t>
    <rPh sb="0" eb="2">
      <t>ゲンメン</t>
    </rPh>
    <rPh sb="2" eb="3">
      <t>ガク</t>
    </rPh>
    <phoneticPr fontId="3"/>
  </si>
  <si>
    <t>利用日数特例開始年月1</t>
    <rPh sb="0" eb="2">
      <t>リヨウ</t>
    </rPh>
    <rPh sb="2" eb="4">
      <t>ニッスウ</t>
    </rPh>
    <rPh sb="4" eb="6">
      <t>トクレイ</t>
    </rPh>
    <rPh sb="6" eb="8">
      <t>カイシ</t>
    </rPh>
    <rPh sb="8" eb="10">
      <t>ネンゲツ</t>
    </rPh>
    <phoneticPr fontId="3"/>
  </si>
  <si>
    <t>利用日数特例終了年月1</t>
    <rPh sb="0" eb="2">
      <t>リヨウ</t>
    </rPh>
    <rPh sb="2" eb="4">
      <t>ニッスウ</t>
    </rPh>
    <rPh sb="4" eb="6">
      <t>トクレイ</t>
    </rPh>
    <rPh sb="6" eb="8">
      <t>シュウリョウ</t>
    </rPh>
    <rPh sb="8" eb="10">
      <t>ネンゲツ</t>
    </rPh>
    <phoneticPr fontId="3"/>
  </si>
  <si>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3"/>
  </si>
  <si>
    <t>児童デイ</t>
    <phoneticPr fontId="3"/>
  </si>
  <si>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3"/>
  </si>
  <si>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3"/>
  </si>
  <si>
    <t>※事業所(施設)所在地市町村番号</t>
    <rPh sb="1" eb="4">
      <t>ジギョウショ</t>
    </rPh>
    <rPh sb="5" eb="7">
      <t>シセツ</t>
    </rPh>
    <rPh sb="8" eb="11">
      <t>ショザイチ</t>
    </rPh>
    <rPh sb="11" eb="14">
      <t>シチョウソン</t>
    </rPh>
    <rPh sb="14" eb="16">
      <t>バンゴウ</t>
    </rPh>
    <phoneticPr fontId="3"/>
  </si>
  <si>
    <t>※級地区分</t>
    <rPh sb="1" eb="2">
      <t>キュウ</t>
    </rPh>
    <rPh sb="2" eb="3">
      <t>チ</t>
    </rPh>
    <rPh sb="3" eb="5">
      <t>クブン</t>
    </rPh>
    <phoneticPr fontId="3"/>
  </si>
  <si>
    <t>　　１　　「※」のついた欄には記載しないでください。</t>
    <rPh sb="12" eb="13">
      <t>ラン</t>
    </rPh>
    <rPh sb="15" eb="17">
      <t>キサイ</t>
    </rPh>
    <phoneticPr fontId="3"/>
  </si>
  <si>
    <t>8人以上30人以下</t>
    <rPh sb="1" eb="4">
      <t>ニンイジョウ</t>
    </rPh>
    <rPh sb="6" eb="9">
      <t>ニンイカ</t>
    </rPh>
    <phoneticPr fontId="3"/>
  </si>
  <si>
    <t>02</t>
    <phoneticPr fontId="3"/>
  </si>
  <si>
    <t>05</t>
    <phoneticPr fontId="3"/>
  </si>
  <si>
    <t>就労移行支援（資格取得型）</t>
    <rPh sb="0" eb="2">
      <t>シュウロウ</t>
    </rPh>
    <rPh sb="2" eb="4">
      <t>イコウ</t>
    </rPh>
    <rPh sb="4" eb="6">
      <t>シエン</t>
    </rPh>
    <rPh sb="7" eb="9">
      <t>シカク</t>
    </rPh>
    <rPh sb="9" eb="11">
      <t>シュトク</t>
    </rPh>
    <rPh sb="11" eb="12">
      <t>ガタ</t>
    </rPh>
    <phoneticPr fontId="3"/>
  </si>
  <si>
    <t>就労継続支援（Ａ型）</t>
    <rPh sb="0" eb="2">
      <t>シュウロウ</t>
    </rPh>
    <rPh sb="2" eb="4">
      <t>ケイゾク</t>
    </rPh>
    <rPh sb="4" eb="6">
      <t>シエン</t>
    </rPh>
    <rPh sb="8" eb="9">
      <t>ガタ</t>
    </rPh>
    <phoneticPr fontId="3"/>
  </si>
  <si>
    <t>〒</t>
    <phoneticPr fontId="3"/>
  </si>
  <si>
    <t>氏　　名</t>
    <rPh sb="0" eb="1">
      <t>シ</t>
    </rPh>
    <rPh sb="3" eb="4">
      <t>メイ</t>
    </rPh>
    <phoneticPr fontId="3"/>
  </si>
  <si>
    <t>サービス
提供責任者</t>
    <rPh sb="5" eb="7">
      <t>テイキョウ</t>
    </rPh>
    <rPh sb="7" eb="10">
      <t>セキニンシャ</t>
    </rPh>
    <phoneticPr fontId="3"/>
  </si>
  <si>
    <t>ﾌﾘｶﾞﾅ</t>
    <phoneticPr fontId="3"/>
  </si>
  <si>
    <t>住　　所</t>
    <rPh sb="0" eb="1">
      <t>ジュウ</t>
    </rPh>
    <rPh sb="3" eb="4">
      <t>ショ</t>
    </rPh>
    <phoneticPr fontId="3"/>
  </si>
  <si>
    <t>従業者の職種
・員数</t>
    <rPh sb="0" eb="3">
      <t>ジュウギョウシャ</t>
    </rPh>
    <rPh sb="4" eb="6">
      <t>ショクシュ</t>
    </rPh>
    <rPh sb="8" eb="10">
      <t>インズウ</t>
    </rPh>
    <phoneticPr fontId="3"/>
  </si>
  <si>
    <t>主たる対象者</t>
    <rPh sb="0" eb="1">
      <t>シュ</t>
    </rPh>
    <rPh sb="3" eb="6">
      <t>タイショウシャ</t>
    </rPh>
    <phoneticPr fontId="3"/>
  </si>
  <si>
    <t>人</t>
    <phoneticPr fontId="3"/>
  </si>
  <si>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</si>
  <si>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単位ごとの利用定員</t>
    <rPh sb="0" eb="2">
      <t>タンイ</t>
    </rPh>
    <rPh sb="5" eb="7">
      <t>リヨウ</t>
    </rPh>
    <rPh sb="7" eb="9">
      <t>テイイン</t>
    </rPh>
    <phoneticPr fontId="3"/>
  </si>
  <si>
    <t>看護補助者</t>
    <rPh sb="0" eb="2">
      <t>カンゴ</t>
    </rPh>
    <rPh sb="2" eb="5">
      <t>ホジョシャ</t>
    </rPh>
    <phoneticPr fontId="3"/>
  </si>
  <si>
    <t>生活介護/療養介護/自立訓練/就労移行・継続支援/施設入所支援</t>
    <rPh sb="0" eb="2">
      <t>セイカツ</t>
    </rPh>
    <rPh sb="2" eb="4">
      <t>カイゴ</t>
    </rPh>
    <rPh sb="5" eb="7">
      <t>リョウヨウ</t>
    </rPh>
    <rPh sb="7" eb="9">
      <t>カイゴ</t>
    </rPh>
    <rPh sb="10" eb="12">
      <t>ジリツ</t>
    </rPh>
    <rPh sb="12" eb="14">
      <t>クンレン</t>
    </rPh>
    <rPh sb="15" eb="17">
      <t>シュウロウ</t>
    </rPh>
    <rPh sb="17" eb="19">
      <t>イコウ</t>
    </rPh>
    <rPh sb="20" eb="22">
      <t>ケイゾク</t>
    </rPh>
    <rPh sb="22" eb="24">
      <t>シエン</t>
    </rPh>
    <rPh sb="25" eb="27">
      <t>シセツ</t>
    </rPh>
    <rPh sb="27" eb="29">
      <t>ニュウショ</t>
    </rPh>
    <rPh sb="29" eb="31">
      <t>シエン</t>
    </rPh>
    <phoneticPr fontId="3"/>
  </si>
  <si>
    <t>40人以下</t>
    <rPh sb="2" eb="5">
      <t>ニンイカ</t>
    </rPh>
    <phoneticPr fontId="3"/>
  </si>
  <si>
    <t>81人以上</t>
    <rPh sb="2" eb="3">
      <t>ニン</t>
    </rPh>
    <rPh sb="3" eb="5">
      <t>イジョウ</t>
    </rPh>
    <phoneticPr fontId="3"/>
  </si>
  <si>
    <t>61人以上　90人以下</t>
    <rPh sb="2" eb="5">
      <t>ニンイジョウ</t>
    </rPh>
    <rPh sb="8" eb="9">
      <t>ニン</t>
    </rPh>
    <rPh sb="9" eb="11">
      <t>イカ</t>
    </rPh>
    <phoneticPr fontId="3"/>
  </si>
  <si>
    <t>特定事業所加算区分</t>
    <phoneticPr fontId="3"/>
  </si>
  <si>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3"/>
  </si>
  <si>
    <t>1</t>
    <phoneticPr fontId="3"/>
  </si>
  <si>
    <t>2</t>
    <phoneticPr fontId="3"/>
  </si>
  <si>
    <t>3</t>
    <phoneticPr fontId="3"/>
  </si>
  <si>
    <t>4</t>
    <phoneticPr fontId="3"/>
  </si>
  <si>
    <t>5</t>
    <phoneticPr fontId="3"/>
  </si>
  <si>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3"/>
  </si>
  <si>
    <t>多目的室</t>
    <rPh sb="0" eb="3">
      <t>タモクテキ</t>
    </rPh>
    <rPh sb="3" eb="4">
      <t>シツ</t>
    </rPh>
    <phoneticPr fontId="3"/>
  </si>
  <si>
    <t>医療法の規定により病院に置くべきものとされる設備</t>
    <rPh sb="0" eb="3">
      <t>イリョウホウ</t>
    </rPh>
    <rPh sb="4" eb="6">
      <t>キテイ</t>
    </rPh>
    <rPh sb="9" eb="11">
      <t>ビョウイン</t>
    </rPh>
    <rPh sb="12" eb="13">
      <t>オ</t>
    </rPh>
    <rPh sb="22" eb="24">
      <t>セツビ</t>
    </rPh>
    <phoneticPr fontId="3"/>
  </si>
  <si>
    <t>単位②</t>
    <rPh sb="0" eb="2">
      <t>タンイ</t>
    </rPh>
    <phoneticPr fontId="3"/>
  </si>
  <si>
    <t>単位③</t>
    <rPh sb="0" eb="2">
      <t>タンイ</t>
    </rPh>
    <phoneticPr fontId="3"/>
  </si>
  <si>
    <t>単位④</t>
    <rPh sb="0" eb="2">
      <t>タンイ</t>
    </rPh>
    <phoneticPr fontId="3"/>
  </si>
  <si>
    <t>単位⑤</t>
    <rPh sb="0" eb="2">
      <t>タンイ</t>
    </rPh>
    <phoneticPr fontId="3"/>
  </si>
  <si>
    <t>ﾌﾘｶﾞﾅ</t>
    <phoneticPr fontId="3"/>
  </si>
  <si>
    <t>前年度の平均入所者数（人）</t>
    <rPh sb="0" eb="3">
      <t>ゼンネンド</t>
    </rPh>
    <rPh sb="4" eb="6">
      <t>ヘイキン</t>
    </rPh>
    <rPh sb="6" eb="9">
      <t>ニュウショシャ</t>
    </rPh>
    <rPh sb="9" eb="10">
      <t>スウ</t>
    </rPh>
    <rPh sb="11" eb="12">
      <t>ニン</t>
    </rPh>
    <phoneticPr fontId="3"/>
  </si>
  <si>
    <t>名称</t>
    <rPh sb="0" eb="2">
      <t>メイショウ</t>
    </rPh>
    <phoneticPr fontId="3"/>
  </si>
  <si>
    <t>合計</t>
    <rPh sb="0" eb="2">
      <t>ゴウケイ</t>
    </rPh>
    <phoneticPr fontId="3"/>
  </si>
  <si>
    <t>保健師</t>
    <rPh sb="0" eb="3">
      <t>ホケンシ</t>
    </rPh>
    <phoneticPr fontId="3"/>
  </si>
  <si>
    <t>理学療法士等</t>
    <rPh sb="0" eb="2">
      <t>リガク</t>
    </rPh>
    <rPh sb="2" eb="5">
      <t>リョウホウシ</t>
    </rPh>
    <rPh sb="5" eb="6">
      <t>トウ</t>
    </rPh>
    <phoneticPr fontId="3"/>
  </si>
  <si>
    <t>世話人</t>
    <rPh sb="0" eb="2">
      <t>セワ</t>
    </rPh>
    <rPh sb="2" eb="3">
      <t>ニン</t>
    </rPh>
    <phoneticPr fontId="3"/>
  </si>
  <si>
    <t>夜間支援対象利用者数</t>
    <rPh sb="0" eb="2">
      <t>ヤカン</t>
    </rPh>
    <rPh sb="2" eb="4">
      <t>シエン</t>
    </rPh>
    <rPh sb="4" eb="6">
      <t>タイショウ</t>
    </rPh>
    <rPh sb="6" eb="8">
      <t>リヨウ</t>
    </rPh>
    <rPh sb="8" eb="9">
      <t>シャ</t>
    </rPh>
    <rPh sb="9" eb="10">
      <t>スウ</t>
    </rPh>
    <phoneticPr fontId="3"/>
  </si>
  <si>
    <t>値</t>
    <rPh sb="0" eb="1">
      <t>アタイ</t>
    </rPh>
    <phoneticPr fontId="3"/>
  </si>
  <si>
    <t>項目名称</t>
    <rPh sb="0" eb="2">
      <t>コウモク</t>
    </rPh>
    <rPh sb="2" eb="4">
      <t>メイショウ</t>
    </rPh>
    <phoneticPr fontId="3"/>
  </si>
  <si>
    <t>取込用</t>
    <rPh sb="0" eb="2">
      <t>トリコ</t>
    </rPh>
    <rPh sb="2" eb="3">
      <t>ヨウ</t>
    </rPh>
    <phoneticPr fontId="3"/>
  </si>
  <si>
    <t>10人以下</t>
    <rPh sb="2" eb="3">
      <t>ニン</t>
    </rPh>
    <rPh sb="3" eb="5">
      <t>イカ</t>
    </rPh>
    <phoneticPr fontId="3"/>
  </si>
  <si>
    <t>11人</t>
    <rPh sb="2" eb="3">
      <t>ニン</t>
    </rPh>
    <phoneticPr fontId="3"/>
  </si>
  <si>
    <t>12人</t>
    <rPh sb="2" eb="3">
      <t>ニン</t>
    </rPh>
    <phoneticPr fontId="3"/>
  </si>
  <si>
    <t xml:space="preserve"> 　  ください。なお、一部の地域が実施地域である場合は適宜地図を添付してください。</t>
    <phoneticPr fontId="3"/>
  </si>
  <si>
    <t>施設障害福祉サービスの種類</t>
    <rPh sb="0" eb="2">
      <t>シセツ</t>
    </rPh>
    <rPh sb="2" eb="4">
      <t>ショウガイ</t>
    </rPh>
    <rPh sb="4" eb="6">
      <t>フクシ</t>
    </rPh>
    <rPh sb="11" eb="13">
      <t>シュルイ</t>
    </rPh>
    <phoneticPr fontId="3"/>
  </si>
  <si>
    <t>施設入所支援</t>
    <rPh sb="0" eb="2">
      <t>シセツ</t>
    </rPh>
    <rPh sb="2" eb="4">
      <t>ニュウショ</t>
    </rPh>
    <rPh sb="4" eb="6">
      <t>シエン</t>
    </rPh>
    <phoneticPr fontId="3"/>
  </si>
  <si>
    <t>短期入所実施の有無</t>
    <rPh sb="0" eb="2">
      <t>タンキ</t>
    </rPh>
    <rPh sb="2" eb="4">
      <t>ニュウショ</t>
    </rPh>
    <rPh sb="4" eb="6">
      <t>ジッシ</t>
    </rPh>
    <rPh sb="7" eb="9">
      <t>ウム</t>
    </rPh>
    <phoneticPr fontId="3"/>
  </si>
  <si>
    <t>居室</t>
    <rPh sb="0" eb="2">
      <t>キョシツ</t>
    </rPh>
    <phoneticPr fontId="3"/>
  </si>
  <si>
    <t>人以下</t>
    <rPh sb="0" eb="1">
      <t>ニン</t>
    </rPh>
    <rPh sb="1" eb="3">
      <t>イカ</t>
    </rPh>
    <phoneticPr fontId="3"/>
  </si>
  <si>
    <t>廊下</t>
    <rPh sb="0" eb="2">
      <t>ロウカ</t>
    </rPh>
    <phoneticPr fontId="3"/>
  </si>
  <si>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</si>
  <si>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知的障害者</t>
    <rPh sb="0" eb="2">
      <t>チテキ</t>
    </rPh>
    <rPh sb="2" eb="5">
      <t>ショウガイシャ</t>
    </rPh>
    <phoneticPr fontId="3"/>
  </si>
  <si>
    <t>委託による
提携事業所</t>
    <rPh sb="0" eb="2">
      <t>イタク</t>
    </rPh>
    <rPh sb="6" eb="8">
      <t>テイケイ</t>
    </rPh>
    <rPh sb="8" eb="11">
      <t>ジギョウショ</t>
    </rPh>
    <phoneticPr fontId="3"/>
  </si>
  <si>
    <t>他に指定を
受けている
障害福祉
サービス等</t>
    <rPh sb="0" eb="1">
      <t>タ</t>
    </rPh>
    <rPh sb="2" eb="4">
      <t>シテイ</t>
    </rPh>
    <rPh sb="6" eb="7">
      <t>ウ</t>
    </rPh>
    <rPh sb="12" eb="14">
      <t>ショウガイ</t>
    </rPh>
    <rPh sb="14" eb="16">
      <t>フクシ</t>
    </rPh>
    <rPh sb="21" eb="22">
      <t>トウ</t>
    </rPh>
    <phoneticPr fontId="3"/>
  </si>
  <si>
    <t>利用者数</t>
    <rPh sb="0" eb="2">
      <t>リヨウ</t>
    </rPh>
    <rPh sb="2" eb="3">
      <t>シャ</t>
    </rPh>
    <rPh sb="3" eb="4">
      <t>スウ</t>
    </rPh>
    <phoneticPr fontId="3"/>
  </si>
  <si>
    <t>職業指導員</t>
    <rPh sb="0" eb="2">
      <t>ショクギョウ</t>
    </rPh>
    <rPh sb="2" eb="4">
      <t>シドウ</t>
    </rPh>
    <rPh sb="4" eb="5">
      <t>イン</t>
    </rPh>
    <phoneticPr fontId="3"/>
  </si>
  <si>
    <t>兼教官</t>
    <rPh sb="0" eb="3">
      <t>ケンキョウカン</t>
    </rPh>
    <phoneticPr fontId="3"/>
  </si>
  <si>
    <t>昼間実施サービスの種類</t>
    <rPh sb="0" eb="2">
      <t>チュウカン</t>
    </rPh>
    <rPh sb="2" eb="4">
      <t>ジッシ</t>
    </rPh>
    <rPh sb="9" eb="11">
      <t>シュルイ</t>
    </rPh>
    <phoneticPr fontId="3"/>
  </si>
  <si>
    <t>夜間支援対象利用者数_小規模</t>
    <rPh sb="0" eb="2">
      <t>ヤカン</t>
    </rPh>
    <rPh sb="2" eb="4">
      <t>シエン</t>
    </rPh>
    <rPh sb="4" eb="6">
      <t>タイショウ</t>
    </rPh>
    <rPh sb="6" eb="8">
      <t>リヨウ</t>
    </rPh>
    <rPh sb="8" eb="9">
      <t>シャ</t>
    </rPh>
    <rPh sb="9" eb="10">
      <t>スウ</t>
    </rPh>
    <rPh sb="11" eb="14">
      <t>ショウキボ</t>
    </rPh>
    <phoneticPr fontId="3"/>
  </si>
  <si>
    <t>保障単位数
（９割保障）</t>
    <rPh sb="0" eb="2">
      <t>ホショウ</t>
    </rPh>
    <rPh sb="2" eb="5">
      <t>タンイスウ</t>
    </rPh>
    <rPh sb="8" eb="9">
      <t>ワリ</t>
    </rPh>
    <rPh sb="9" eb="11">
      <t>ホショウ</t>
    </rPh>
    <phoneticPr fontId="3"/>
  </si>
  <si>
    <t>処遇改善助成金交付</t>
    <phoneticPr fontId="3"/>
  </si>
  <si>
    <t>処遇改善助成金
キャリアパス区分</t>
    <phoneticPr fontId="3"/>
  </si>
  <si>
    <t>協力医療機関</t>
    <rPh sb="0" eb="2">
      <t>キョウリョク</t>
    </rPh>
    <rPh sb="2" eb="4">
      <t>イリョウ</t>
    </rPh>
    <rPh sb="4" eb="6">
      <t>キカン</t>
    </rPh>
    <phoneticPr fontId="3"/>
  </si>
  <si>
    <t>N6に格納されている値（新しい番号を見ている）</t>
    <rPh sb="3" eb="5">
      <t>カクノウ</t>
    </rPh>
    <rPh sb="10" eb="11">
      <t>アタイ</t>
    </rPh>
    <rPh sb="12" eb="13">
      <t>アタラ</t>
    </rPh>
    <rPh sb="15" eb="17">
      <t>バンゴウ</t>
    </rPh>
    <rPh sb="18" eb="19">
      <t>ミ</t>
    </rPh>
    <phoneticPr fontId="3"/>
  </si>
  <si>
    <t>←新しい番号</t>
    <rPh sb="1" eb="2">
      <t>アタラ</t>
    </rPh>
    <rPh sb="4" eb="6">
      <t>バンゴウ</t>
    </rPh>
    <phoneticPr fontId="3"/>
  </si>
  <si>
    <t>プルダウンの表示順→</t>
    <rPh sb="6" eb="8">
      <t>ヒョウジ</t>
    </rPh>
    <rPh sb="8" eb="9">
      <t>ジュン</t>
    </rPh>
    <phoneticPr fontId="3"/>
  </si>
  <si>
    <t>Ⅴ型</t>
  </si>
  <si>
    <t>Ⅵ型</t>
  </si>
  <si>
    <t>Ⅶ型</t>
  </si>
  <si>
    <t>Ⅷ型</t>
  </si>
  <si>
    <t>Ⅸ型</t>
  </si>
  <si>
    <t>Ⅹ型</t>
  </si>
  <si>
    <t>指定障害福祉サービス事業所</t>
    <rPh sb="0" eb="2">
      <t>シテイ</t>
    </rPh>
    <rPh sb="2" eb="4">
      <t>ショウガイ</t>
    </rPh>
    <rPh sb="4" eb="6">
      <t>フクシ</t>
    </rPh>
    <rPh sb="10" eb="13">
      <t>ジギョウショ</t>
    </rPh>
    <phoneticPr fontId="3"/>
  </si>
  <si>
    <t>指定障害者支援施設</t>
    <rPh sb="0" eb="2">
      <t>シテイ</t>
    </rPh>
    <rPh sb="2" eb="5">
      <t>ショウガイシャ</t>
    </rPh>
    <rPh sb="5" eb="7">
      <t>シエン</t>
    </rPh>
    <rPh sb="7" eb="9">
      <t>シセツ</t>
    </rPh>
    <phoneticPr fontId="3"/>
  </si>
  <si>
    <t>機能訓練全体の利用定員</t>
    <rPh sb="0" eb="2">
      <t>キノウ</t>
    </rPh>
    <rPh sb="2" eb="4">
      <t>クンレン</t>
    </rPh>
    <phoneticPr fontId="3"/>
  </si>
  <si>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</si>
  <si>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従業者の職種・員数</t>
    <rPh sb="0" eb="3">
      <t>ジュウギョウシャ</t>
    </rPh>
    <rPh sb="4" eb="6">
      <t>ショクシュ</t>
    </rPh>
    <rPh sb="7" eb="9">
      <t>インスウ</t>
    </rPh>
    <phoneticPr fontId="3"/>
  </si>
  <si>
    <t>（生活）</t>
    <rPh sb="1" eb="3">
      <t>セイカツ</t>
    </rPh>
    <phoneticPr fontId="3"/>
  </si>
  <si>
    <t>昼間多機能の有無</t>
    <rPh sb="0" eb="2">
      <t>チュウカン</t>
    </rPh>
    <rPh sb="2" eb="5">
      <t>タキノウ</t>
    </rPh>
    <rPh sb="6" eb="8">
      <t>ウム</t>
    </rPh>
    <phoneticPr fontId="3"/>
  </si>
  <si>
    <t>昼間の総定員数</t>
    <rPh sb="0" eb="2">
      <t>チュウカン</t>
    </rPh>
    <rPh sb="3" eb="6">
      <t>ソウテイイン</t>
    </rPh>
    <rPh sb="6" eb="7">
      <t>カズ</t>
    </rPh>
    <phoneticPr fontId="3"/>
  </si>
  <si>
    <t>前年度の平均
実利用者数</t>
    <rPh sb="0" eb="3">
      <t>ゼンネンド</t>
    </rPh>
    <rPh sb="4" eb="6">
      <t>ヘイキン</t>
    </rPh>
    <rPh sb="7" eb="8">
      <t>ジツ</t>
    </rPh>
    <rPh sb="8" eb="10">
      <t>リヨウ</t>
    </rPh>
    <rPh sb="10" eb="11">
      <t>シャ</t>
    </rPh>
    <rPh sb="11" eb="12">
      <t>スウ</t>
    </rPh>
    <phoneticPr fontId="3"/>
  </si>
  <si>
    <t>　＊生活介護を行う場合のみ記入</t>
    <rPh sb="2" eb="4">
      <t>セイカツ</t>
    </rPh>
    <rPh sb="4" eb="6">
      <t>カイゴ</t>
    </rPh>
    <rPh sb="7" eb="8">
      <t>オコナ</t>
    </rPh>
    <rPh sb="9" eb="11">
      <t>バアイ</t>
    </rPh>
    <rPh sb="13" eb="15">
      <t>キニュウ</t>
    </rPh>
    <phoneticPr fontId="3"/>
  </si>
  <si>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3"/>
  </si>
  <si>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</si>
  <si>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併設型・単独型
の場合</t>
    <rPh sb="0" eb="3">
      <t>ヘイセツガタ</t>
    </rPh>
    <rPh sb="4" eb="6">
      <t>タンドク</t>
    </rPh>
    <rPh sb="6" eb="7">
      <t>カタ</t>
    </rPh>
    <rPh sb="9" eb="11">
      <t>バアイ</t>
    </rPh>
    <phoneticPr fontId="3"/>
  </si>
  <si>
    <t>兼務</t>
    <phoneticPr fontId="3"/>
  </si>
  <si>
    <t>③賃貸借契約
　の内容</t>
    <rPh sb="1" eb="4">
      <t>チンタイシャク</t>
    </rPh>
    <rPh sb="4" eb="6">
      <t>ケイヤク</t>
    </rPh>
    <rPh sb="9" eb="11">
      <t>ナイヨウ</t>
    </rPh>
    <phoneticPr fontId="3"/>
  </si>
  <si>
    <t>④住居の利用定員</t>
    <rPh sb="1" eb="3">
      <t>ジュウキョ</t>
    </rPh>
    <rPh sb="4" eb="6">
      <t>リヨウ</t>
    </rPh>
    <rPh sb="6" eb="8">
      <t>テイイン</t>
    </rPh>
    <phoneticPr fontId="3"/>
  </si>
  <si>
    <t>室</t>
    <rPh sb="0" eb="1">
      <t>シツ</t>
    </rPh>
    <phoneticPr fontId="3"/>
  </si>
  <si>
    <t>（うち個室）</t>
    <rPh sb="3" eb="5">
      <t>コシツ</t>
    </rPh>
    <phoneticPr fontId="3"/>
  </si>
  <si>
    <t>障害児</t>
    <rPh sb="0" eb="2">
      <t>ショウガイ</t>
    </rPh>
    <rPh sb="2" eb="3">
      <t>ジ</t>
    </rPh>
    <phoneticPr fontId="3"/>
  </si>
  <si>
    <t>受給資格喪失</t>
    <rPh sb="0" eb="2">
      <t>ジュキュウ</t>
    </rPh>
    <rPh sb="4" eb="6">
      <t>ソウシツ</t>
    </rPh>
    <phoneticPr fontId="3"/>
  </si>
  <si>
    <t>地域移行型ホーム
の場合</t>
    <rPh sb="0" eb="2">
      <t>チイキ</t>
    </rPh>
    <rPh sb="2" eb="5">
      <t>イコウガタ</t>
    </rPh>
    <rPh sb="10" eb="12">
      <t>バアイ</t>
    </rPh>
    <phoneticPr fontId="3"/>
  </si>
  <si>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3"/>
  </si>
  <si>
    <t>７</t>
    <phoneticPr fontId="3"/>
  </si>
  <si>
    <t>視覚・聴覚言語障害者支援体制加算</t>
    <phoneticPr fontId="3"/>
  </si>
  <si>
    <t>短期滞在加算</t>
    <phoneticPr fontId="3"/>
  </si>
  <si>
    <t>精神障害者退院支援施設加算</t>
    <phoneticPr fontId="3"/>
  </si>
  <si>
    <t>就労移行支援体制加算</t>
    <phoneticPr fontId="3"/>
  </si>
  <si>
    <t>１．「※」のついた欄は、記入しないでください。</t>
    <phoneticPr fontId="3"/>
  </si>
  <si>
    <t>生活介護</t>
    <phoneticPr fontId="3"/>
  </si>
  <si>
    <t>08</t>
  </si>
  <si>
    <t>Ⅸ型(5.5：1以上）</t>
    <rPh sb="1" eb="2">
      <t>ガタ</t>
    </rPh>
    <rPh sb="8" eb="10">
      <t>イジョウ</t>
    </rPh>
    <phoneticPr fontId="3"/>
  </si>
  <si>
    <t>09</t>
  </si>
  <si>
    <t>Ⅹ型(6：1以上)</t>
    <rPh sb="1" eb="2">
      <t>ガタ</t>
    </rPh>
    <rPh sb="6" eb="8">
      <t>イジョウ</t>
    </rPh>
    <phoneticPr fontId="3"/>
  </si>
  <si>
    <t>10</t>
  </si>
  <si>
    <t>第三者評価の実施状況</t>
    <phoneticPr fontId="3"/>
  </si>
  <si>
    <t>単位</t>
    <phoneticPr fontId="3"/>
  </si>
  <si>
    <t>㎡</t>
    <phoneticPr fontId="3"/>
  </si>
  <si>
    <t>重度障害者支援加算</t>
    <phoneticPr fontId="3"/>
  </si>
  <si>
    <t>２</t>
    <phoneticPr fontId="3"/>
  </si>
  <si>
    <t>３</t>
    <phoneticPr fontId="3"/>
  </si>
  <si>
    <t>４</t>
    <phoneticPr fontId="3"/>
  </si>
  <si>
    <t>５</t>
    <phoneticPr fontId="3"/>
  </si>
  <si>
    <t>６</t>
    <phoneticPr fontId="3"/>
  </si>
  <si>
    <t>※保障単位数（９割保障）</t>
    <rPh sb="1" eb="3">
      <t>ホショウ</t>
    </rPh>
    <rPh sb="3" eb="6">
      <t>タンイスウ</t>
    </rPh>
    <rPh sb="8" eb="9">
      <t>ワ</t>
    </rPh>
    <rPh sb="9" eb="11">
      <t>ホショウ</t>
    </rPh>
    <phoneticPr fontId="3"/>
  </si>
  <si>
    <t>施設入所支援</t>
    <phoneticPr fontId="3"/>
  </si>
  <si>
    <t>32</t>
    <phoneticPr fontId="3"/>
  </si>
  <si>
    <t>医師</t>
    <rPh sb="0" eb="2">
      <t>イシ</t>
    </rPh>
    <phoneticPr fontId="3"/>
  </si>
  <si>
    <t>利用日数特例終了年月3</t>
    <rPh sb="0" eb="2">
      <t>リヨウ</t>
    </rPh>
    <rPh sb="2" eb="4">
      <t>ニッスウ</t>
    </rPh>
    <rPh sb="4" eb="6">
      <t>トクレイ</t>
    </rPh>
    <rPh sb="6" eb="8">
      <t>シュウリョウ</t>
    </rPh>
    <rPh sb="8" eb="10">
      <t>ネンゲツ</t>
    </rPh>
    <phoneticPr fontId="3"/>
  </si>
  <si>
    <t>利用日数特例終了年月4</t>
    <rPh sb="0" eb="2">
      <t>リヨウ</t>
    </rPh>
    <rPh sb="2" eb="4">
      <t>ニッスウ</t>
    </rPh>
    <rPh sb="4" eb="6">
      <t>トクレイ</t>
    </rPh>
    <rPh sb="6" eb="8">
      <t>シュウリョウ</t>
    </rPh>
    <rPh sb="8" eb="10">
      <t>ネンゲツ</t>
    </rPh>
    <phoneticPr fontId="3"/>
  </si>
  <si>
    <t>従たる事業所の利用定員</t>
    <rPh sb="0" eb="1">
      <t>ジュウ</t>
    </rPh>
    <rPh sb="3" eb="6">
      <t>ジギョウショ</t>
    </rPh>
    <rPh sb="7" eb="9">
      <t>リヨウ</t>
    </rPh>
    <rPh sb="9" eb="11">
      <t>テイイン</t>
    </rPh>
    <phoneticPr fontId="3"/>
  </si>
  <si>
    <t>単位</t>
    <rPh sb="0" eb="2">
      <t>タンイ</t>
    </rPh>
    <phoneticPr fontId="3"/>
  </si>
  <si>
    <t>指定有効開始年月日</t>
    <rPh sb="0" eb="2">
      <t>シテイ</t>
    </rPh>
    <rPh sb="2" eb="4">
      <t>ユウコウ</t>
    </rPh>
    <rPh sb="4" eb="6">
      <t>カイシ</t>
    </rPh>
    <rPh sb="6" eb="8">
      <t>ネンゲツ</t>
    </rPh>
    <rPh sb="8" eb="9">
      <t>ヒ</t>
    </rPh>
    <phoneticPr fontId="3"/>
  </si>
  <si>
    <t>指定更新申請中区分</t>
    <rPh sb="0" eb="2">
      <t>シテイ</t>
    </rPh>
    <rPh sb="2" eb="4">
      <t>コウシン</t>
    </rPh>
    <rPh sb="4" eb="6">
      <t>シンセイ</t>
    </rPh>
    <rPh sb="6" eb="7">
      <t>ナカ</t>
    </rPh>
    <rPh sb="7" eb="9">
      <t>クブン</t>
    </rPh>
    <phoneticPr fontId="3"/>
  </si>
  <si>
    <t>効力停止開始年月</t>
    <rPh sb="0" eb="2">
      <t>コウリョク</t>
    </rPh>
    <rPh sb="2" eb="4">
      <t>テイシ</t>
    </rPh>
    <rPh sb="4" eb="6">
      <t>カイシ</t>
    </rPh>
    <rPh sb="6" eb="8">
      <t>ネンゲツ</t>
    </rPh>
    <phoneticPr fontId="3"/>
  </si>
  <si>
    <t>Ⅰ</t>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</si>
  <si>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</si>
  <si>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</si>
  <si>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処遇改善特別加算</t>
    <rPh sb="0" eb="2">
      <t>ショグウ</t>
    </rPh>
    <rPh sb="2" eb="4">
      <t>カイゼン</t>
    </rPh>
    <rPh sb="4" eb="6">
      <t>トクベツ</t>
    </rPh>
    <rPh sb="6" eb="8">
      <t>カサン</t>
    </rPh>
    <phoneticPr fontId="3"/>
  </si>
  <si>
    <t>処遇改善加算</t>
    <rPh sb="0" eb="2">
      <t>ショグウ</t>
    </rPh>
    <rPh sb="2" eb="4">
      <t>カイゼン</t>
    </rPh>
    <rPh sb="4" eb="6">
      <t>カサン</t>
    </rPh>
    <phoneticPr fontId="3"/>
  </si>
  <si>
    <t>※人員配置体制加算</t>
    <rPh sb="1" eb="3">
      <t>ジンイン</t>
    </rPh>
    <rPh sb="3" eb="5">
      <t>ハイチ</t>
    </rPh>
    <rPh sb="5" eb="7">
      <t>タイセイ</t>
    </rPh>
    <rPh sb="7" eb="9">
      <t>カサン</t>
    </rPh>
    <phoneticPr fontId="3"/>
  </si>
  <si>
    <t>処遇改善加算</t>
    <rPh sb="4" eb="6">
      <t>カサン</t>
    </rPh>
    <phoneticPr fontId="3"/>
  </si>
  <si>
    <t>処遇改善加算
キャリアパス区分</t>
    <rPh sb="4" eb="6">
      <t>カサン</t>
    </rPh>
    <phoneticPr fontId="3"/>
  </si>
  <si>
    <t>送迎加算</t>
    <rPh sb="0" eb="2">
      <t>ソウゲイ</t>
    </rPh>
    <rPh sb="2" eb="4">
      <t>カサン</t>
    </rPh>
    <phoneticPr fontId="3"/>
  </si>
  <si>
    <t>看護職員配置加算</t>
    <rPh sb="0" eb="2">
      <t>カンゴ</t>
    </rPh>
    <rPh sb="2" eb="4">
      <t>ショクイン</t>
    </rPh>
    <rPh sb="4" eb="6">
      <t>ハイチ</t>
    </rPh>
    <rPh sb="6" eb="8">
      <t>カサン</t>
    </rPh>
    <phoneticPr fontId="3"/>
  </si>
  <si>
    <t>送迎加算（重度）</t>
    <rPh sb="0" eb="2">
      <t>ソウゲイ</t>
    </rPh>
    <rPh sb="2" eb="4">
      <t>カサン</t>
    </rPh>
    <rPh sb="5" eb="7">
      <t>ジュウド</t>
    </rPh>
    <phoneticPr fontId="3"/>
  </si>
  <si>
    <t>栄養士配置加算</t>
    <rPh sb="0" eb="3">
      <t>エイヨウシ</t>
    </rPh>
    <rPh sb="3" eb="5">
      <t>ハイチ</t>
    </rPh>
    <rPh sb="5" eb="7">
      <t>カサン</t>
    </rPh>
    <phoneticPr fontId="3"/>
  </si>
  <si>
    <t>※みなし指定の有無</t>
    <rPh sb="4" eb="6">
      <t>シテイ</t>
    </rPh>
    <rPh sb="7" eb="9">
      <t>ウム</t>
    </rPh>
    <phoneticPr fontId="3"/>
  </si>
  <si>
    <t>※大規模住居等減算</t>
    <rPh sb="1" eb="4">
      <t>ダイキボ</t>
    </rPh>
    <rPh sb="4" eb="7">
      <t>ジュウキョトウ</t>
    </rPh>
    <rPh sb="7" eb="9">
      <t>ゲンザン</t>
    </rPh>
    <phoneticPr fontId="3"/>
  </si>
  <si>
    <t>※障害児施設区分</t>
    <rPh sb="1" eb="4">
      <t>ショウガイジ</t>
    </rPh>
    <rPh sb="4" eb="6">
      <t>シセツ</t>
    </rPh>
    <rPh sb="6" eb="8">
      <t>クブン</t>
    </rPh>
    <phoneticPr fontId="3"/>
  </si>
  <si>
    <t>出力変換_施設等の区分_付３</t>
    <rPh sb="5" eb="8">
      <t>シセツトウ</t>
    </rPh>
    <rPh sb="9" eb="11">
      <t>クブン</t>
    </rPh>
    <phoneticPr fontId="3"/>
  </si>
  <si>
    <t>リスト_施設等の区分_付３</t>
    <rPh sb="4" eb="7">
      <t>シセツトウ</t>
    </rPh>
    <rPh sb="8" eb="10">
      <t>クブン</t>
    </rPh>
    <phoneticPr fontId="3"/>
  </si>
  <si>
    <t>取込変換_施設等の区分_付３</t>
    <rPh sb="0" eb="2">
      <t>トリコ</t>
    </rPh>
    <rPh sb="5" eb="8">
      <t>シセツトウ</t>
    </rPh>
    <rPh sb="9" eb="11">
      <t>クブン</t>
    </rPh>
    <phoneticPr fontId="3"/>
  </si>
  <si>
    <t>施設等の区分_付３</t>
    <rPh sb="0" eb="3">
      <t>シセツトウ</t>
    </rPh>
    <rPh sb="4" eb="6">
      <t>クブン</t>
    </rPh>
    <phoneticPr fontId="3"/>
  </si>
  <si>
    <t>一般</t>
    <rPh sb="0" eb="2">
      <t>イッパン</t>
    </rPh>
    <phoneticPr fontId="3"/>
  </si>
  <si>
    <t>小規模多機能</t>
    <rPh sb="0" eb="3">
      <t>ショウキボ</t>
    </rPh>
    <rPh sb="3" eb="6">
      <t>タキノウ</t>
    </rPh>
    <phoneticPr fontId="3"/>
  </si>
  <si>
    <t>当該施設が単独施設</t>
    <rPh sb="0" eb="2">
      <t>トウガイ</t>
    </rPh>
    <rPh sb="2" eb="4">
      <t>シセツ</t>
    </rPh>
    <rPh sb="5" eb="7">
      <t>タンドク</t>
    </rPh>
    <rPh sb="7" eb="9">
      <t>シセツ</t>
    </rPh>
    <phoneticPr fontId="3"/>
  </si>
  <si>
    <t>当該施設に併設する施設が主たる施設</t>
    <rPh sb="0" eb="2">
      <t>トウガイ</t>
    </rPh>
    <rPh sb="2" eb="4">
      <t>シセツ</t>
    </rPh>
    <rPh sb="5" eb="7">
      <t>ヘイセツ</t>
    </rPh>
    <rPh sb="9" eb="11">
      <t>シセツ</t>
    </rPh>
    <rPh sb="12" eb="13">
      <t>シュ</t>
    </rPh>
    <rPh sb="15" eb="17">
      <t>シセツ</t>
    </rPh>
    <phoneticPr fontId="3"/>
  </si>
  <si>
    <t>当該施設が主たる施設</t>
    <rPh sb="0" eb="2">
      <t>トウガイ</t>
    </rPh>
    <rPh sb="2" eb="4">
      <t>シセツ</t>
    </rPh>
    <rPh sb="5" eb="6">
      <t>シュ</t>
    </rPh>
    <rPh sb="8" eb="10">
      <t>シセツ</t>
    </rPh>
    <phoneticPr fontId="3"/>
  </si>
  <si>
    <t>0</t>
    <phoneticPr fontId="3"/>
  </si>
  <si>
    <t>1</t>
    <phoneticPr fontId="3"/>
  </si>
  <si>
    <t>2</t>
    <phoneticPr fontId="3"/>
  </si>
  <si>
    <t>3</t>
    <phoneticPr fontId="3"/>
  </si>
  <si>
    <t>4</t>
    <phoneticPr fontId="3"/>
  </si>
  <si>
    <t xml:space="preserve">     ※施設等の区分</t>
    <rPh sb="6" eb="9">
      <t>シセツトウ</t>
    </rPh>
    <rPh sb="10" eb="12">
      <t>クブン</t>
    </rPh>
    <phoneticPr fontId="3"/>
  </si>
  <si>
    <t>知的障害の場合</t>
    <rPh sb="0" eb="2">
      <t>チテキ</t>
    </rPh>
    <rPh sb="2" eb="4">
      <t>ショウガイ</t>
    </rPh>
    <rPh sb="5" eb="7">
      <t>バアイ</t>
    </rPh>
    <phoneticPr fontId="3"/>
  </si>
  <si>
    <t>自閉症の場合</t>
    <rPh sb="0" eb="3">
      <t>ジヘイショウ</t>
    </rPh>
    <rPh sb="4" eb="6">
      <t>バアイ</t>
    </rPh>
    <phoneticPr fontId="3"/>
  </si>
  <si>
    <t>盲の場合</t>
    <rPh sb="0" eb="1">
      <t>モウ</t>
    </rPh>
    <rPh sb="2" eb="4">
      <t>バアイ</t>
    </rPh>
    <phoneticPr fontId="3"/>
  </si>
  <si>
    <t>ろうあの場合</t>
    <rPh sb="4" eb="6">
      <t>バアイ</t>
    </rPh>
    <phoneticPr fontId="3"/>
  </si>
  <si>
    <t>肢体不自由の場合</t>
    <rPh sb="0" eb="2">
      <t>シタイ</t>
    </rPh>
    <rPh sb="2" eb="5">
      <t>フジユウ</t>
    </rPh>
    <rPh sb="6" eb="8">
      <t>バアイ</t>
    </rPh>
    <phoneticPr fontId="3"/>
  </si>
  <si>
    <t>障害児施設区分_付３</t>
    <rPh sb="0" eb="3">
      <t>ショウガイジ</t>
    </rPh>
    <rPh sb="3" eb="5">
      <t>シセツ</t>
    </rPh>
    <rPh sb="5" eb="7">
      <t>クブン</t>
    </rPh>
    <rPh sb="8" eb="9">
      <t>ヅケ</t>
    </rPh>
    <phoneticPr fontId="3"/>
  </si>
  <si>
    <t>出力変換_障害児施設区分_付３</t>
    <rPh sb="5" eb="8">
      <t>ショウガイジ</t>
    </rPh>
    <rPh sb="8" eb="10">
      <t>シセツ</t>
    </rPh>
    <rPh sb="10" eb="12">
      <t>クブン</t>
    </rPh>
    <rPh sb="13" eb="14">
      <t>ヅケ</t>
    </rPh>
    <phoneticPr fontId="3"/>
  </si>
  <si>
    <t>リスト_障害児施設区分_付３</t>
    <rPh sb="4" eb="7">
      <t>ショウガイジ</t>
    </rPh>
    <rPh sb="7" eb="9">
      <t>シセツ</t>
    </rPh>
    <rPh sb="9" eb="11">
      <t>クブン</t>
    </rPh>
    <rPh sb="12" eb="13">
      <t>ヅケ</t>
    </rPh>
    <phoneticPr fontId="3"/>
  </si>
  <si>
    <t>00</t>
    <phoneticPr fontId="3"/>
  </si>
  <si>
    <t>01</t>
    <phoneticPr fontId="3"/>
  </si>
  <si>
    <t>02</t>
    <phoneticPr fontId="3"/>
  </si>
  <si>
    <t>03</t>
    <phoneticPr fontId="3"/>
  </si>
  <si>
    <t>04</t>
    <phoneticPr fontId="3"/>
  </si>
  <si>
    <t>05</t>
    <phoneticPr fontId="3"/>
  </si>
  <si>
    <t>取込変換_障害児施設区分_付３</t>
    <phoneticPr fontId="3"/>
  </si>
  <si>
    <t>リスト_栄養士配置加算</t>
    <rPh sb="4" eb="7">
      <t>エイヨウシ</t>
    </rPh>
    <rPh sb="7" eb="9">
      <t>ハイチ</t>
    </rPh>
    <rPh sb="9" eb="11">
      <t>カサン</t>
    </rPh>
    <phoneticPr fontId="3"/>
  </si>
  <si>
    <t>無</t>
    <rPh sb="0" eb="1">
      <t>ナ</t>
    </rPh>
    <phoneticPr fontId="3"/>
  </si>
  <si>
    <t>常勤栄養士</t>
    <rPh sb="0" eb="2">
      <t>ジョウキン</t>
    </rPh>
    <rPh sb="2" eb="5">
      <t>エイヨウシ</t>
    </rPh>
    <phoneticPr fontId="3"/>
  </si>
  <si>
    <t>常勤管理栄養士</t>
    <rPh sb="0" eb="2">
      <t>ジョウキン</t>
    </rPh>
    <rPh sb="2" eb="4">
      <t>カンリ</t>
    </rPh>
    <rPh sb="4" eb="7">
      <t>エイヨウシ</t>
    </rPh>
    <phoneticPr fontId="3"/>
  </si>
  <si>
    <t>その他栄養士</t>
    <rPh sb="2" eb="3">
      <t>ホカ</t>
    </rPh>
    <rPh sb="3" eb="6">
      <t>エイヨウシ</t>
    </rPh>
    <phoneticPr fontId="3"/>
  </si>
  <si>
    <t>緊急短期入所
体制確保加算</t>
    <rPh sb="0" eb="2">
      <t>キンキュウ</t>
    </rPh>
    <rPh sb="2" eb="4">
      <t>タンキ</t>
    </rPh>
    <rPh sb="4" eb="6">
      <t>ニュウショ</t>
    </rPh>
    <rPh sb="7" eb="9">
      <t>タイセイ</t>
    </rPh>
    <rPh sb="9" eb="11">
      <t>カクホ</t>
    </rPh>
    <rPh sb="11" eb="13">
      <t>カサン</t>
    </rPh>
    <phoneticPr fontId="3"/>
  </si>
  <si>
    <t>処遇改善特別加算</t>
    <rPh sb="4" eb="6">
      <t>トクベツ</t>
    </rPh>
    <rPh sb="6" eb="8">
      <t>カサン</t>
    </rPh>
    <phoneticPr fontId="3"/>
  </si>
  <si>
    <t>大規模住居等減算</t>
    <rPh sb="5" eb="6">
      <t>トウ</t>
    </rPh>
    <phoneticPr fontId="3"/>
  </si>
  <si>
    <t>施設等の区分_付８_１</t>
    <rPh sb="0" eb="3">
      <t>シセツトウ</t>
    </rPh>
    <rPh sb="4" eb="6">
      <t>クブン</t>
    </rPh>
    <phoneticPr fontId="3"/>
  </si>
  <si>
    <t>出力変換_施設等の区分_付８_１</t>
    <rPh sb="5" eb="8">
      <t>シセツトウ</t>
    </rPh>
    <rPh sb="9" eb="11">
      <t>クブン</t>
    </rPh>
    <rPh sb="12" eb="13">
      <t>ヅケ</t>
    </rPh>
    <phoneticPr fontId="3"/>
  </si>
  <si>
    <t>リスト_施設等の区分_付８_１</t>
    <rPh sb="4" eb="7">
      <t>シセツトウ</t>
    </rPh>
    <rPh sb="8" eb="10">
      <t>クブン</t>
    </rPh>
    <rPh sb="11" eb="12">
      <t>ヅケ</t>
    </rPh>
    <phoneticPr fontId="3"/>
  </si>
  <si>
    <t>取込変換_施設等の区分_付８_１</t>
    <rPh sb="0" eb="2">
      <t>トリコ</t>
    </rPh>
    <rPh sb="5" eb="8">
      <t>シセツトウ</t>
    </rPh>
    <rPh sb="9" eb="11">
      <t>クブン</t>
    </rPh>
    <rPh sb="12" eb="13">
      <t>ヅケ</t>
    </rPh>
    <phoneticPr fontId="3"/>
  </si>
  <si>
    <t>障害児施設区分_付８_１</t>
    <rPh sb="0" eb="3">
      <t>ショウガイジ</t>
    </rPh>
    <rPh sb="3" eb="5">
      <t>シセツ</t>
    </rPh>
    <rPh sb="5" eb="7">
      <t>クブン</t>
    </rPh>
    <phoneticPr fontId="3"/>
  </si>
  <si>
    <t>出力変換_障害児施設区分_付８_１</t>
    <rPh sb="5" eb="8">
      <t>ショウガイジ</t>
    </rPh>
    <rPh sb="8" eb="10">
      <t>シセツ</t>
    </rPh>
    <rPh sb="10" eb="12">
      <t>クブン</t>
    </rPh>
    <rPh sb="13" eb="14">
      <t>ヅケ</t>
    </rPh>
    <phoneticPr fontId="3"/>
  </si>
  <si>
    <t>リスト_障害児施設区分_付８_１</t>
    <rPh sb="4" eb="7">
      <t>ショウガイジ</t>
    </rPh>
    <rPh sb="7" eb="9">
      <t>シセツ</t>
    </rPh>
    <rPh sb="9" eb="11">
      <t>クブン</t>
    </rPh>
    <rPh sb="12" eb="13">
      <t>ヅケ</t>
    </rPh>
    <phoneticPr fontId="3"/>
  </si>
  <si>
    <t>取込変換_障害児施設区分_付８_１</t>
    <rPh sb="0" eb="2">
      <t>トリコ</t>
    </rPh>
    <rPh sb="5" eb="8">
      <t>ショウガイジ</t>
    </rPh>
    <rPh sb="8" eb="10">
      <t>シセツ</t>
    </rPh>
    <rPh sb="10" eb="12">
      <t>クブン</t>
    </rPh>
    <rPh sb="13" eb="14">
      <t>ヅケ</t>
    </rPh>
    <phoneticPr fontId="3"/>
  </si>
  <si>
    <t>00</t>
    <phoneticPr fontId="3"/>
  </si>
  <si>
    <t>01</t>
    <phoneticPr fontId="3"/>
  </si>
  <si>
    <t>02</t>
    <phoneticPr fontId="3"/>
  </si>
  <si>
    <t>03</t>
    <phoneticPr fontId="3"/>
  </si>
  <si>
    <t>04</t>
    <phoneticPr fontId="3"/>
  </si>
  <si>
    <t>05</t>
    <phoneticPr fontId="3"/>
  </si>
  <si>
    <t>通勤者生活支援加算</t>
    <rPh sb="0" eb="3">
      <t>ツウキンシャ</t>
    </rPh>
    <rPh sb="3" eb="5">
      <t>セイカツ</t>
    </rPh>
    <rPh sb="5" eb="7">
      <t>シエン</t>
    </rPh>
    <rPh sb="7" eb="9">
      <t>カサン</t>
    </rPh>
    <phoneticPr fontId="3"/>
  </si>
  <si>
    <t>※自活訓練加算（Ⅰ）</t>
    <rPh sb="1" eb="3">
      <t>ジカツ</t>
    </rPh>
    <rPh sb="3" eb="5">
      <t>クンレン</t>
    </rPh>
    <rPh sb="5" eb="7">
      <t>カサン</t>
    </rPh>
    <phoneticPr fontId="3"/>
  </si>
  <si>
    <t>※栄養士配置減算</t>
    <rPh sb="1" eb="4">
      <t>エイヨウシ</t>
    </rPh>
    <rPh sb="4" eb="6">
      <t>ハイチ</t>
    </rPh>
    <rPh sb="6" eb="8">
      <t>ゲンサン</t>
    </rPh>
    <phoneticPr fontId="3"/>
  </si>
  <si>
    <t>※心理担当職員配置加算</t>
    <rPh sb="1" eb="3">
      <t>シンリ</t>
    </rPh>
    <rPh sb="3" eb="5">
      <t>タントウ</t>
    </rPh>
    <rPh sb="5" eb="7">
      <t>ショクイン</t>
    </rPh>
    <rPh sb="7" eb="9">
      <t>ハイチ</t>
    </rPh>
    <rPh sb="9" eb="11">
      <t>カサン</t>
    </rPh>
    <phoneticPr fontId="3"/>
  </si>
  <si>
    <t>※児童発達支援管理責任者
専任加算</t>
    <rPh sb="1" eb="3">
      <t>ジドウ</t>
    </rPh>
    <rPh sb="3" eb="5">
      <t>ハッタツ</t>
    </rPh>
    <rPh sb="5" eb="7">
      <t>シエン</t>
    </rPh>
    <rPh sb="7" eb="9">
      <t>カンリ</t>
    </rPh>
    <rPh sb="9" eb="11">
      <t>セキニン</t>
    </rPh>
    <rPh sb="11" eb="12">
      <t>シャ</t>
    </rPh>
    <rPh sb="13" eb="15">
      <t>センニン</t>
    </rPh>
    <rPh sb="15" eb="17">
      <t>カサン</t>
    </rPh>
    <phoneticPr fontId="3"/>
  </si>
  <si>
    <t>※処遇改善加算</t>
    <rPh sb="5" eb="7">
      <t>カサン</t>
    </rPh>
    <phoneticPr fontId="3"/>
  </si>
  <si>
    <t>※処遇改善特別加算</t>
    <rPh sb="1" eb="3">
      <t>ショグウ</t>
    </rPh>
    <rPh sb="3" eb="5">
      <t>カイゼン</t>
    </rPh>
    <rPh sb="5" eb="7">
      <t>トクベツ</t>
    </rPh>
    <rPh sb="7" eb="9">
      <t>カサン</t>
    </rPh>
    <phoneticPr fontId="3"/>
  </si>
  <si>
    <t>※重度知的障害児収容棟設置</t>
    <rPh sb="1" eb="3">
      <t>ジュウド</t>
    </rPh>
    <rPh sb="3" eb="5">
      <t>チテキ</t>
    </rPh>
    <rPh sb="5" eb="8">
      <t>ショウガイジ</t>
    </rPh>
    <rPh sb="8" eb="10">
      <t>シュウヨウ</t>
    </rPh>
    <rPh sb="10" eb="11">
      <t>トウ</t>
    </rPh>
    <rPh sb="11" eb="13">
      <t>セッチ</t>
    </rPh>
    <phoneticPr fontId="3"/>
  </si>
  <si>
    <t>※自活訓練加算（Ⅱ）</t>
    <rPh sb="1" eb="3">
      <t>ジカツ</t>
    </rPh>
    <rPh sb="3" eb="5">
      <t>クンレン</t>
    </rPh>
    <rPh sb="5" eb="7">
      <t>カサン</t>
    </rPh>
    <phoneticPr fontId="3"/>
  </si>
  <si>
    <t>※職業指導員体制</t>
    <rPh sb="1" eb="3">
      <t>ショクギョウ</t>
    </rPh>
    <rPh sb="3" eb="6">
      <t>シドウイン</t>
    </rPh>
    <rPh sb="6" eb="8">
      <t>タイセイ</t>
    </rPh>
    <phoneticPr fontId="3"/>
  </si>
  <si>
    <t>※肢体不自由児施設
重度病棟設置</t>
    <rPh sb="1" eb="3">
      <t>シタイ</t>
    </rPh>
    <rPh sb="3" eb="6">
      <t>フジユウ</t>
    </rPh>
    <rPh sb="6" eb="7">
      <t>ジ</t>
    </rPh>
    <rPh sb="7" eb="9">
      <t>シセツ</t>
    </rPh>
    <rPh sb="10" eb="12">
      <t>ジュウド</t>
    </rPh>
    <rPh sb="12" eb="14">
      <t>ビョウトウ</t>
    </rPh>
    <rPh sb="14" eb="16">
      <t>セッチ</t>
    </rPh>
    <phoneticPr fontId="3"/>
  </si>
  <si>
    <t>※福祉専門職員
配置等加算</t>
    <rPh sb="1" eb="3">
      <t>フクシ</t>
    </rPh>
    <rPh sb="3" eb="5">
      <t>センモン</t>
    </rPh>
    <rPh sb="5" eb="7">
      <t>ショクイン</t>
    </rPh>
    <rPh sb="8" eb="10">
      <t>ハイチ</t>
    </rPh>
    <rPh sb="10" eb="11">
      <t>トウ</t>
    </rPh>
    <rPh sb="11" eb="13">
      <t>カサン</t>
    </rPh>
    <phoneticPr fontId="3"/>
  </si>
  <si>
    <t>主たるサービス種類</t>
    <rPh sb="0" eb="1">
      <t>オモ</t>
    </rPh>
    <rPh sb="7" eb="9">
      <t>シュルイ</t>
    </rPh>
    <phoneticPr fontId="3"/>
  </si>
  <si>
    <t>就労定着実績区分</t>
    <phoneticPr fontId="3"/>
  </si>
  <si>
    <t>出力変換_就労定着実績区分</t>
    <rPh sb="5" eb="7">
      <t>シュウロウ</t>
    </rPh>
    <rPh sb="7" eb="9">
      <t>テイチャク</t>
    </rPh>
    <rPh sb="9" eb="11">
      <t>ジッセキ</t>
    </rPh>
    <rPh sb="11" eb="13">
      <t>クブン</t>
    </rPh>
    <phoneticPr fontId="3"/>
  </si>
  <si>
    <t>リスト_就労定着実績区分</t>
    <rPh sb="4" eb="6">
      <t>シュウロウ</t>
    </rPh>
    <rPh sb="6" eb="8">
      <t>テイチャク</t>
    </rPh>
    <rPh sb="8" eb="10">
      <t>ジッセキ</t>
    </rPh>
    <rPh sb="10" eb="12">
      <t>クブン</t>
    </rPh>
    <phoneticPr fontId="3"/>
  </si>
  <si>
    <t>取込変換_就労定着実績区分</t>
    <rPh sb="0" eb="2">
      <t>トリコ</t>
    </rPh>
    <rPh sb="5" eb="7">
      <t>シュウロウ</t>
    </rPh>
    <rPh sb="7" eb="9">
      <t>テイチャク</t>
    </rPh>
    <rPh sb="9" eb="11">
      <t>ジッセキ</t>
    </rPh>
    <rPh sb="11" eb="13">
      <t>クブン</t>
    </rPh>
    <phoneticPr fontId="3"/>
  </si>
  <si>
    <t>従業者の職種
・員数</t>
    <phoneticPr fontId="3"/>
  </si>
  <si>
    <t>(単位：人）</t>
    <phoneticPr fontId="3"/>
  </si>
  <si>
    <t>その他の者</t>
    <rPh sb="2" eb="3">
      <t>ホカ</t>
    </rPh>
    <rPh sb="4" eb="5">
      <t>モノ</t>
    </rPh>
    <phoneticPr fontId="3"/>
  </si>
  <si>
    <t>他の事業所又は
施設の従業者との兼務</t>
    <rPh sb="0" eb="1">
      <t>ホカ</t>
    </rPh>
    <rPh sb="2" eb="5">
      <t>ジギョウショ</t>
    </rPh>
    <rPh sb="5" eb="6">
      <t>マタ</t>
    </rPh>
    <rPh sb="8" eb="10">
      <t>シセツ</t>
    </rPh>
    <rPh sb="11" eb="14">
      <t>ジュウギョウシャ</t>
    </rPh>
    <rPh sb="16" eb="18">
      <t>ケンム</t>
    </rPh>
    <phoneticPr fontId="3"/>
  </si>
  <si>
    <t>みなし指定</t>
    <rPh sb="3" eb="5">
      <t>シテイ</t>
    </rPh>
    <phoneticPr fontId="3"/>
  </si>
  <si>
    <t>その他参考となる事項</t>
    <rPh sb="2" eb="3">
      <t>タ</t>
    </rPh>
    <rPh sb="3" eb="5">
      <t>サンコウ</t>
    </rPh>
    <rPh sb="8" eb="10">
      <t>ジコウ</t>
    </rPh>
    <phoneticPr fontId="10"/>
  </si>
  <si>
    <t>同一敷地内の
事業の実施状況</t>
    <phoneticPr fontId="10"/>
  </si>
  <si>
    <t>地域相談支援</t>
    <rPh sb="0" eb="2">
      <t>チイキ</t>
    </rPh>
    <rPh sb="2" eb="4">
      <t>ソウダン</t>
    </rPh>
    <rPh sb="4" eb="6">
      <t>シエン</t>
    </rPh>
    <phoneticPr fontId="10"/>
  </si>
  <si>
    <t>特定相談支援</t>
    <rPh sb="0" eb="2">
      <t>トクテイ</t>
    </rPh>
    <rPh sb="2" eb="4">
      <t>ソウダン</t>
    </rPh>
    <rPh sb="4" eb="6">
      <t>シエン</t>
    </rPh>
    <phoneticPr fontId="10"/>
  </si>
  <si>
    <t>障害児相談支援</t>
    <rPh sb="0" eb="3">
      <t>ショウガイジ</t>
    </rPh>
    <rPh sb="3" eb="5">
      <t>ソウダン</t>
    </rPh>
    <rPh sb="5" eb="7">
      <t>シエン</t>
    </rPh>
    <phoneticPr fontId="10"/>
  </si>
  <si>
    <t>地域移行支援</t>
    <rPh sb="0" eb="2">
      <t>チイキ</t>
    </rPh>
    <rPh sb="2" eb="4">
      <t>イコウ</t>
    </rPh>
    <rPh sb="4" eb="6">
      <t>シエン</t>
    </rPh>
    <phoneticPr fontId="10"/>
  </si>
  <si>
    <t>地域定着支援</t>
    <rPh sb="0" eb="2">
      <t>チイキ</t>
    </rPh>
    <rPh sb="2" eb="4">
      <t>テイチャク</t>
    </rPh>
    <rPh sb="4" eb="6">
      <t>シエン</t>
    </rPh>
    <phoneticPr fontId="10"/>
  </si>
  <si>
    <t>常時の連絡体制の
確保の具体的方法
(地域定着支援のみ)</t>
    <phoneticPr fontId="10"/>
  </si>
  <si>
    <t>連絡先</t>
    <rPh sb="0" eb="2">
      <t>レンラク</t>
    </rPh>
    <rPh sb="2" eb="3">
      <t>サキ</t>
    </rPh>
    <phoneticPr fontId="10"/>
  </si>
  <si>
    <t>緊急時一時滞在
(地域定着支援のみ）</t>
    <rPh sb="0" eb="3">
      <t>キンキュウジ</t>
    </rPh>
    <rPh sb="3" eb="5">
      <t>イチジ</t>
    </rPh>
    <rPh sb="5" eb="7">
      <t>タイザイ</t>
    </rPh>
    <rPh sb="9" eb="11">
      <t>チイキ</t>
    </rPh>
    <rPh sb="11" eb="13">
      <t>テイチャク</t>
    </rPh>
    <rPh sb="13" eb="15">
      <t>シエン</t>
    </rPh>
    <phoneticPr fontId="10"/>
  </si>
  <si>
    <t>他事業所への
委託の有無</t>
    <rPh sb="0" eb="1">
      <t>タ</t>
    </rPh>
    <rPh sb="1" eb="4">
      <t>ジギョウショ</t>
    </rPh>
    <rPh sb="7" eb="9">
      <t>イタク</t>
    </rPh>
    <rPh sb="10" eb="12">
      <t>ウム</t>
    </rPh>
    <phoneticPr fontId="10"/>
  </si>
  <si>
    <t>委託先</t>
    <rPh sb="0" eb="2">
      <t>イタク</t>
    </rPh>
    <rPh sb="2" eb="3">
      <t>サキ</t>
    </rPh>
    <phoneticPr fontId="10"/>
  </si>
  <si>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10"/>
  </si>
  <si>
    <t>他事業所への
委託の有無</t>
    <phoneticPr fontId="10"/>
  </si>
  <si>
    <t>指定有効終了年月日</t>
    <rPh sb="0" eb="2">
      <t>シテイ</t>
    </rPh>
    <rPh sb="2" eb="4">
      <t>ユウコウ</t>
    </rPh>
    <rPh sb="4" eb="6">
      <t>シュウリョウ</t>
    </rPh>
    <rPh sb="6" eb="8">
      <t>ネンゲツ</t>
    </rPh>
    <rPh sb="8" eb="9">
      <t>ヒ</t>
    </rPh>
    <phoneticPr fontId="3"/>
  </si>
  <si>
    <t>効力停止終了年月</t>
    <rPh sb="0" eb="2">
      <t>コウリョク</t>
    </rPh>
    <rPh sb="2" eb="4">
      <t>テイシ</t>
    </rPh>
    <rPh sb="4" eb="6">
      <t>シュウリョウ</t>
    </rPh>
    <rPh sb="6" eb="8">
      <t>ネンゲツ</t>
    </rPh>
    <phoneticPr fontId="3"/>
  </si>
  <si>
    <t>※指定市町村番号</t>
    <rPh sb="1" eb="3">
      <t>シテイ</t>
    </rPh>
    <rPh sb="3" eb="6">
      <t>シチョウソン</t>
    </rPh>
    <rPh sb="6" eb="8">
      <t>バンゴウ</t>
    </rPh>
    <phoneticPr fontId="3"/>
  </si>
  <si>
    <t>施設等の区分</t>
    <phoneticPr fontId="3"/>
  </si>
  <si>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3"/>
  </si>
  <si>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カカワ</t>
    </rPh>
    <rPh sb="22" eb="24">
      <t>キサイ</t>
    </rPh>
    <rPh sb="24" eb="26">
      <t>ジコウ</t>
    </rPh>
    <phoneticPr fontId="3"/>
  </si>
  <si>
    <t>5</t>
    <phoneticPr fontId="3"/>
  </si>
  <si>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3"/>
  </si>
  <si>
    <t>栄養士配置減算</t>
    <rPh sb="0" eb="3">
      <t>エイヨウシ</t>
    </rPh>
    <rPh sb="3" eb="5">
      <t>ハイチ</t>
    </rPh>
    <rPh sb="5" eb="7">
      <t>ゲンサン</t>
    </rPh>
    <phoneticPr fontId="3"/>
  </si>
  <si>
    <t>非常勤栄養士減算</t>
    <rPh sb="0" eb="3">
      <t>ヒジョウキン</t>
    </rPh>
    <rPh sb="3" eb="6">
      <t>エイヨウシ</t>
    </rPh>
    <rPh sb="6" eb="8">
      <t>ゲンサン</t>
    </rPh>
    <phoneticPr fontId="3"/>
  </si>
  <si>
    <t>栄養士未配置減算</t>
    <rPh sb="0" eb="3">
      <t>エイヨウシ</t>
    </rPh>
    <rPh sb="3" eb="4">
      <t>ミ</t>
    </rPh>
    <rPh sb="4" eb="6">
      <t>ハイチ</t>
    </rPh>
    <rPh sb="6" eb="8">
      <t>ゲンサン</t>
    </rPh>
    <phoneticPr fontId="3"/>
  </si>
  <si>
    <t>リスト_栄養士配置減算</t>
    <rPh sb="4" eb="7">
      <t>エイヨウシ</t>
    </rPh>
    <rPh sb="7" eb="9">
      <t>ハイチ</t>
    </rPh>
    <rPh sb="9" eb="11">
      <t>ゲンサン</t>
    </rPh>
    <phoneticPr fontId="3"/>
  </si>
  <si>
    <t>※保障単位数
(9割保障)</t>
    <rPh sb="1" eb="3">
      <t>ホショウ</t>
    </rPh>
    <rPh sb="3" eb="6">
      <t>タンイスウ</t>
    </rPh>
    <rPh sb="9" eb="10">
      <t>ワリ</t>
    </rPh>
    <rPh sb="10" eb="12">
      <t>ホショウ</t>
    </rPh>
    <phoneticPr fontId="3"/>
  </si>
  <si>
    <t>22</t>
    <phoneticPr fontId="3"/>
  </si>
  <si>
    <t>施設入所支援</t>
    <phoneticPr fontId="3"/>
  </si>
  <si>
    <t>31</t>
    <phoneticPr fontId="3"/>
  </si>
  <si>
    <t>33</t>
    <phoneticPr fontId="3"/>
  </si>
  <si>
    <t>34</t>
    <phoneticPr fontId="3"/>
  </si>
  <si>
    <t>宿泊型自立訓練</t>
    <rPh sb="0" eb="3">
      <t>シュクハクガタ</t>
    </rPh>
    <rPh sb="3" eb="5">
      <t>ジリツ</t>
    </rPh>
    <rPh sb="5" eb="7">
      <t>クンレン</t>
    </rPh>
    <phoneticPr fontId="3"/>
  </si>
  <si>
    <t>付表11－2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3"/>
  </si>
  <si>
    <t>付表10－2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</si>
  <si>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付表9－2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3"/>
  </si>
  <si>
    <t>付表9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3"/>
  </si>
  <si>
    <t>付表8　その3　施設入所支援に係る記載事項</t>
    <rPh sb="0" eb="2">
      <t>フヒョウ</t>
    </rPh>
    <rPh sb="8" eb="10">
      <t>シセツ</t>
    </rPh>
    <rPh sb="10" eb="12">
      <t>ニュウショ</t>
    </rPh>
    <rPh sb="12" eb="14">
      <t>シエン</t>
    </rPh>
    <rPh sb="15" eb="16">
      <t>カカ</t>
    </rPh>
    <rPh sb="17" eb="19">
      <t>キサイ</t>
    </rPh>
    <rPh sb="19" eb="21">
      <t>ジコウ</t>
    </rPh>
    <phoneticPr fontId="3"/>
  </si>
  <si>
    <t>付表8　その2　昼間実施サービスに係る記載事項</t>
    <rPh sb="0" eb="2">
      <t>フヒョウ</t>
    </rPh>
    <rPh sb="8" eb="10">
      <t>チュウカン</t>
    </rPh>
    <rPh sb="10" eb="12">
      <t>ジッシ</t>
    </rPh>
    <rPh sb="17" eb="18">
      <t>カカ</t>
    </rPh>
    <rPh sb="19" eb="21">
      <t>キサイ</t>
    </rPh>
    <rPh sb="21" eb="23">
      <t>ジコウ</t>
    </rPh>
    <phoneticPr fontId="3"/>
  </si>
  <si>
    <t>付表8　その1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3"/>
  </si>
  <si>
    <t>その1</t>
    <phoneticPr fontId="3"/>
  </si>
  <si>
    <t>付表7</t>
    <rPh sb="0" eb="2">
      <t>フヒョウ</t>
    </rPh>
    <phoneticPr fontId="3"/>
  </si>
  <si>
    <t>その2－1</t>
    <phoneticPr fontId="3"/>
  </si>
  <si>
    <t>その2－2</t>
    <phoneticPr fontId="3"/>
  </si>
  <si>
    <t>その2－3</t>
    <phoneticPr fontId="3"/>
  </si>
  <si>
    <t>その2－4</t>
    <phoneticPr fontId="3"/>
  </si>
  <si>
    <t>その2－5</t>
    <phoneticPr fontId="3"/>
  </si>
  <si>
    <t>その2－6</t>
    <phoneticPr fontId="3"/>
  </si>
  <si>
    <t>その2－7</t>
    <phoneticPr fontId="3"/>
  </si>
  <si>
    <t>その2－8</t>
    <phoneticPr fontId="3"/>
  </si>
  <si>
    <t>その2－9</t>
    <phoneticPr fontId="3"/>
  </si>
  <si>
    <t>付表6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3"/>
  </si>
  <si>
    <t>付表5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3"/>
  </si>
  <si>
    <t>付表4－2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</si>
  <si>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付表4　児童デイサービス事業所の指定に係る記載事項</t>
    <rPh sb="0" eb="2">
      <t>フヒョウ</t>
    </rPh>
    <rPh sb="4" eb="6">
      <t>ジドウ</t>
    </rPh>
    <rPh sb="12" eb="15">
      <t>ジギョウショ</t>
    </rPh>
    <rPh sb="16" eb="18">
      <t>シテイ</t>
    </rPh>
    <rPh sb="19" eb="20">
      <t>カカ</t>
    </rPh>
    <rPh sb="21" eb="23">
      <t>キサイ</t>
    </rPh>
    <rPh sb="23" eb="25">
      <t>ジコウ</t>
    </rPh>
    <phoneticPr fontId="3"/>
  </si>
  <si>
    <t>付表3－2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</si>
  <si>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付表3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3"/>
  </si>
  <si>
    <t>付表2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3"/>
  </si>
  <si>
    <t>付表1－2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3"/>
  </si>
  <si>
    <t>付表1　居宅介護・重度訪問介護・行動援護・同行援護事業所の指定に係る記載事項</t>
    <rPh sb="0" eb="2">
      <t>フヒョウ</t>
    </rPh>
    <rPh sb="4" eb="6">
      <t>キョタク</t>
    </rPh>
    <rPh sb="6" eb="8">
      <t>カイゴ</t>
    </rPh>
    <rPh sb="9" eb="11">
      <t>ジュウド</t>
    </rPh>
    <rPh sb="11" eb="13">
      <t>ホウモン</t>
    </rPh>
    <rPh sb="13" eb="15">
      <t>カイゴ</t>
    </rPh>
    <rPh sb="16" eb="18">
      <t>コウドウ</t>
    </rPh>
    <rPh sb="18" eb="20">
      <t>エンゴ</t>
    </rPh>
    <rPh sb="21" eb="23">
      <t>ドウコウ</t>
    </rPh>
    <rPh sb="23" eb="25">
      <t>エンゴ</t>
    </rPh>
    <rPh sb="25" eb="28">
      <t>ジギョウショ</t>
    </rPh>
    <rPh sb="29" eb="31">
      <t>シテイ</t>
    </rPh>
    <rPh sb="32" eb="33">
      <t>カカ</t>
    </rPh>
    <rPh sb="34" eb="36">
      <t>キサイ</t>
    </rPh>
    <rPh sb="36" eb="38">
      <t>ジコウ</t>
    </rPh>
    <phoneticPr fontId="3"/>
  </si>
  <si>
    <t>付表13　その2</t>
    <rPh sb="0" eb="2">
      <t>フヒョウ</t>
    </rPh>
    <phoneticPr fontId="3"/>
  </si>
  <si>
    <t>付表13　その1</t>
    <rPh sb="0" eb="2">
      <t>フヒョウ</t>
    </rPh>
    <phoneticPr fontId="3"/>
  </si>
  <si>
    <t>　障害者の日常生活及び社会生活を総合的に支援するための法律に規定する</t>
    <phoneticPr fontId="10"/>
  </si>
  <si>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3"/>
  </si>
  <si>
    <t>延長支援加算</t>
    <phoneticPr fontId="3"/>
  </si>
  <si>
    <t>予備</t>
    <rPh sb="0" eb="2">
      <t>ヨビ</t>
    </rPh>
    <phoneticPr fontId="3"/>
  </si>
  <si>
    <t>宿泊型自立訓練夜間防災・
緊急時支援体制加算Ⅱ</t>
    <phoneticPr fontId="3"/>
  </si>
  <si>
    <t>移行準備支援体制加算Ⅰ</t>
    <phoneticPr fontId="3"/>
  </si>
  <si>
    <t>移行準備支援体制加算Ⅱ</t>
    <phoneticPr fontId="3"/>
  </si>
  <si>
    <t>出力変換_主たるサービス種類２_付５</t>
    <phoneticPr fontId="3"/>
  </si>
  <si>
    <t>リスト_主たるサービス種類２_付５</t>
    <phoneticPr fontId="3"/>
  </si>
  <si>
    <t>取込変換_主たるサービス種類２_付５</t>
    <phoneticPr fontId="3"/>
  </si>
  <si>
    <t>Ⅲ</t>
    <phoneticPr fontId="3"/>
  </si>
  <si>
    <t>Ⅱ</t>
    <phoneticPr fontId="3"/>
  </si>
  <si>
    <t>重度者支援体制加算_付１２</t>
    <phoneticPr fontId="3"/>
  </si>
  <si>
    <t>リスト_重度者支援体制加算_付１２</t>
    <phoneticPr fontId="3"/>
  </si>
  <si>
    <t>重度障害者支援加算</t>
    <phoneticPr fontId="3"/>
  </si>
  <si>
    <t>精神障害者
退院支援施設加算</t>
    <phoneticPr fontId="3"/>
  </si>
  <si>
    <t>福祉専門職員配置等加算</t>
    <rPh sb="5" eb="6">
      <t>イン</t>
    </rPh>
    <rPh sb="8" eb="9">
      <t>トウ</t>
    </rPh>
    <phoneticPr fontId="3"/>
  </si>
  <si>
    <t>※小規模定員加算</t>
    <phoneticPr fontId="3"/>
  </si>
  <si>
    <t>※強度行動障害者
特別支援加算</t>
    <rPh sb="1" eb="3">
      <t>キョウド</t>
    </rPh>
    <rPh sb="3" eb="5">
      <t>コウドウ</t>
    </rPh>
    <rPh sb="5" eb="8">
      <t>ショウガイシャ</t>
    </rPh>
    <rPh sb="9" eb="11">
      <t>トクベツ</t>
    </rPh>
    <rPh sb="11" eb="13">
      <t>シエン</t>
    </rPh>
    <rPh sb="13" eb="15">
      <t>カサン</t>
    </rPh>
    <phoneticPr fontId="3"/>
  </si>
  <si>
    <t>宿泊型自立訓練夜間防災・
緊急時支援体制加算Ⅰ</t>
    <rPh sb="0" eb="3">
      <t>シュクハクガタ</t>
    </rPh>
    <rPh sb="3" eb="5">
      <t>ジリツ</t>
    </rPh>
    <rPh sb="5" eb="7">
      <t>クンレン</t>
    </rPh>
    <rPh sb="7" eb="9">
      <t>ヤカン</t>
    </rPh>
    <rPh sb="9" eb="11">
      <t>ボウサイ</t>
    </rPh>
    <rPh sb="13" eb="16">
      <t>キンキュウジ</t>
    </rPh>
    <rPh sb="16" eb="18">
      <t>シエン</t>
    </rPh>
    <rPh sb="18" eb="20">
      <t>タイセイ</t>
    </rPh>
    <rPh sb="20" eb="22">
      <t>カサン</t>
    </rPh>
    <phoneticPr fontId="3"/>
  </si>
  <si>
    <t>無</t>
    <rPh sb="0" eb="1">
      <t>ナシ</t>
    </rPh>
    <phoneticPr fontId="3"/>
  </si>
  <si>
    <t>1</t>
    <phoneticPr fontId="3"/>
  </si>
  <si>
    <t>2</t>
    <phoneticPr fontId="3"/>
  </si>
  <si>
    <t>3</t>
    <phoneticPr fontId="3"/>
  </si>
  <si>
    <t>4</t>
    <phoneticPr fontId="3"/>
  </si>
  <si>
    <t>出力変換_重度者支援体制加算_付１２</t>
    <phoneticPr fontId="3"/>
  </si>
  <si>
    <t>指定一般相談支援事業所</t>
    <rPh sb="0" eb="2">
      <t>シテイ</t>
    </rPh>
    <rPh sb="2" eb="4">
      <t>イッパン</t>
    </rPh>
    <rPh sb="4" eb="6">
      <t>ソウダン</t>
    </rPh>
    <rPh sb="6" eb="8">
      <t>シエン</t>
    </rPh>
    <rPh sb="8" eb="11">
      <t>ジギョウショ</t>
    </rPh>
    <phoneticPr fontId="3"/>
  </si>
  <si>
    <t>前年度の障害支援区分の平均値</t>
    <rPh sb="0" eb="3">
      <t>ゼンネンド</t>
    </rPh>
    <rPh sb="11" eb="14">
      <t>ヘイキンチ</t>
    </rPh>
    <phoneticPr fontId="3"/>
  </si>
  <si>
    <t>施設が申告する障害支援区分の平均値</t>
    <rPh sb="0" eb="2">
      <t>シセツ</t>
    </rPh>
    <rPh sb="3" eb="5">
      <t>シンコク</t>
    </rPh>
    <rPh sb="14" eb="17">
      <t>ヘイキンチ</t>
    </rPh>
    <phoneticPr fontId="3"/>
  </si>
  <si>
    <t>共同生活援助の場合</t>
    <phoneticPr fontId="3"/>
  </si>
  <si>
    <t>重度訪問介護</t>
    <phoneticPr fontId="3"/>
  </si>
  <si>
    <t>重度訪問介護</t>
    <phoneticPr fontId="3"/>
  </si>
  <si>
    <t>主たる事業所サービス種類コード１</t>
    <phoneticPr fontId="3"/>
  </si>
  <si>
    <t>主たる事業所施設区分_付５</t>
    <phoneticPr fontId="3"/>
  </si>
  <si>
    <t>共同生活援助以外</t>
    <phoneticPr fontId="3"/>
  </si>
  <si>
    <t>介護サービス包括型</t>
    <phoneticPr fontId="3"/>
  </si>
  <si>
    <t>外部サービス利用型</t>
    <phoneticPr fontId="3"/>
  </si>
  <si>
    <t>1</t>
    <phoneticPr fontId="3"/>
  </si>
  <si>
    <t>2</t>
    <phoneticPr fontId="3"/>
  </si>
  <si>
    <t>リスト_主たる事業所施設区分_付５</t>
    <phoneticPr fontId="3"/>
  </si>
  <si>
    <t>出力変換_主たる事業所施設区分_付５</t>
    <phoneticPr fontId="3"/>
  </si>
  <si>
    <t>取込変換_重度者支援体制加算_付１２</t>
    <phoneticPr fontId="3"/>
  </si>
  <si>
    <t>取込変換_主たる事業所施設区分_付５</t>
    <phoneticPr fontId="3"/>
  </si>
  <si>
    <t>主たるサービス種類２_付５</t>
    <phoneticPr fontId="3"/>
  </si>
  <si>
    <t>主たる事業所施設区分</t>
    <phoneticPr fontId="3"/>
  </si>
  <si>
    <t>処遇改善（特別）加算なし</t>
    <phoneticPr fontId="3"/>
  </si>
  <si>
    <t>単独型</t>
    <rPh sb="0" eb="2">
      <t>タンドク</t>
    </rPh>
    <rPh sb="2" eb="3">
      <t>ガタ</t>
    </rPh>
    <phoneticPr fontId="3"/>
  </si>
  <si>
    <t>0</t>
    <phoneticPr fontId="3"/>
  </si>
  <si>
    <t>施設等区分</t>
    <phoneticPr fontId="3"/>
  </si>
  <si>
    <t>外部サービス利用型
共同生活援助の場合</t>
    <rPh sb="0" eb="2">
      <t>ガイブ</t>
    </rPh>
    <rPh sb="6" eb="8">
      <t>リヨウ</t>
    </rPh>
    <rPh sb="8" eb="9">
      <t>ガタ</t>
    </rPh>
    <rPh sb="10" eb="12">
      <t>キョウドウ</t>
    </rPh>
    <rPh sb="12" eb="14">
      <t>セイカツ</t>
    </rPh>
    <rPh sb="14" eb="16">
      <t>エンジョ</t>
    </rPh>
    <rPh sb="17" eb="19">
      <t>バアイ</t>
    </rPh>
    <phoneticPr fontId="3"/>
  </si>
  <si>
    <t>受託居宅介護
サービス事業所</t>
    <phoneticPr fontId="3"/>
  </si>
  <si>
    <t>医療連携体制加算Ⅴ</t>
    <phoneticPr fontId="3"/>
  </si>
  <si>
    <t>サテライト型</t>
    <rPh sb="5" eb="6">
      <t>ガタ</t>
    </rPh>
    <phoneticPr fontId="45"/>
  </si>
  <si>
    <t>みなし指定の有無</t>
    <rPh sb="3" eb="5">
      <t>シテイ</t>
    </rPh>
    <rPh sb="6" eb="8">
      <t>ウム</t>
    </rPh>
    <phoneticPr fontId="3"/>
  </si>
  <si>
    <t>夜間支援体制加算の人数_付７</t>
    <rPh sb="12" eb="13">
      <t>ヅキ</t>
    </rPh>
    <phoneticPr fontId="3"/>
  </si>
  <si>
    <t>5人</t>
  </si>
  <si>
    <t>6人</t>
  </si>
  <si>
    <t>7人</t>
  </si>
  <si>
    <t>11人以上13人以下</t>
  </si>
  <si>
    <t>21人以上30人以下</t>
  </si>
  <si>
    <t>14人以上16人以下</t>
  </si>
  <si>
    <t>リスト_夜間支援体制加算の人数_付７</t>
    <phoneticPr fontId="3"/>
  </si>
  <si>
    <t>取込変換_夜間支援体制加算の人数_付７</t>
    <phoneticPr fontId="3"/>
  </si>
  <si>
    <t>受託居宅介護
サービス事業者</t>
    <phoneticPr fontId="3"/>
  </si>
  <si>
    <t>出力変換_夜間支援体制加算の人数_付７</t>
    <phoneticPr fontId="3"/>
  </si>
  <si>
    <t>夜間支援等体制加算</t>
    <rPh sb="2" eb="4">
      <t>シエン</t>
    </rPh>
    <rPh sb="4" eb="5">
      <t>ナド</t>
    </rPh>
    <phoneticPr fontId="3"/>
  </si>
  <si>
    <t>夜間支援等体制加算の人数
(Ⅰ・Ⅱの場合)</t>
    <rPh sb="0" eb="2">
      <t>ヤカン</t>
    </rPh>
    <rPh sb="4" eb="5">
      <t>ナド</t>
    </rPh>
    <rPh sb="10" eb="12">
      <t>ニンズウ</t>
    </rPh>
    <rPh sb="18" eb="20">
      <t>バアイ</t>
    </rPh>
    <phoneticPr fontId="3"/>
  </si>
  <si>
    <t>サテライト型</t>
    <rPh sb="5" eb="6">
      <t>カタ</t>
    </rPh>
    <phoneticPr fontId="3"/>
  </si>
  <si>
    <t>サテライト型</t>
    <rPh sb="5" eb="6">
      <t>ガタ</t>
    </rPh>
    <phoneticPr fontId="3"/>
  </si>
  <si>
    <t>夜間支援等体制加算の人数(Ⅰ・Ⅱの場合)</t>
    <rPh sb="0" eb="2">
      <t>ヤカン</t>
    </rPh>
    <rPh sb="4" eb="5">
      <t>ナド</t>
    </rPh>
    <rPh sb="10" eb="12">
      <t>ニンズウ</t>
    </rPh>
    <rPh sb="17" eb="19">
      <t>バアイ</t>
    </rPh>
    <phoneticPr fontId="3"/>
  </si>
  <si>
    <t>配置医減算</t>
    <phoneticPr fontId="3"/>
  </si>
  <si>
    <t>付表7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3"/>
  </si>
  <si>
    <t>２６</t>
    <phoneticPr fontId="3"/>
  </si>
  <si>
    <t>Ⅱ</t>
    <phoneticPr fontId="3"/>
  </si>
  <si>
    <t>2人以下</t>
    <rPh sb="1" eb="2">
      <t>ニン</t>
    </rPh>
    <rPh sb="2" eb="4">
      <t>イカ</t>
    </rPh>
    <phoneticPr fontId="3"/>
  </si>
  <si>
    <t>3人</t>
    <rPh sb="1" eb="2">
      <t>ニン</t>
    </rPh>
    <phoneticPr fontId="3"/>
  </si>
  <si>
    <t>4人</t>
    <phoneticPr fontId="3"/>
  </si>
  <si>
    <t>8人以上10人以下</t>
    <phoneticPr fontId="3"/>
  </si>
  <si>
    <t>17人以上20人以下</t>
    <phoneticPr fontId="3"/>
  </si>
  <si>
    <t>10</t>
    <phoneticPr fontId="3"/>
  </si>
  <si>
    <t>11</t>
    <phoneticPr fontId="3"/>
  </si>
  <si>
    <t>開所時間減算区分＿付３</t>
    <rPh sb="0" eb="1">
      <t>カイ</t>
    </rPh>
    <rPh sb="1" eb="2">
      <t>ショ</t>
    </rPh>
    <rPh sb="2" eb="4">
      <t>ジカン</t>
    </rPh>
    <rPh sb="4" eb="6">
      <t>ゲンザン</t>
    </rPh>
    <rPh sb="6" eb="8">
      <t>クブン</t>
    </rPh>
    <rPh sb="9" eb="10">
      <t>ツ</t>
    </rPh>
    <phoneticPr fontId="3"/>
  </si>
  <si>
    <t>コード</t>
    <phoneticPr fontId="3"/>
  </si>
  <si>
    <t>出力変換_開所時間減算区分＿付３</t>
    <rPh sb="5" eb="7">
      <t>カイショ</t>
    </rPh>
    <rPh sb="7" eb="9">
      <t>ジカン</t>
    </rPh>
    <rPh sb="9" eb="11">
      <t>ゲンザン</t>
    </rPh>
    <rPh sb="11" eb="13">
      <t>クブン</t>
    </rPh>
    <rPh sb="14" eb="15">
      <t>ツキ</t>
    </rPh>
    <phoneticPr fontId="3"/>
  </si>
  <si>
    <t>4時間未満</t>
    <rPh sb="1" eb="3">
      <t>ジカン</t>
    </rPh>
    <rPh sb="3" eb="5">
      <t>ミマン</t>
    </rPh>
    <phoneticPr fontId="3"/>
  </si>
  <si>
    <t>リスト_開所時間減算区分＿付３</t>
    <rPh sb="4" eb="6">
      <t>カイショ</t>
    </rPh>
    <rPh sb="6" eb="8">
      <t>ジカン</t>
    </rPh>
    <rPh sb="8" eb="10">
      <t>ゲンザン</t>
    </rPh>
    <rPh sb="10" eb="12">
      <t>クブン</t>
    </rPh>
    <rPh sb="13" eb="14">
      <t>ツキ</t>
    </rPh>
    <phoneticPr fontId="3"/>
  </si>
  <si>
    <t>4時間以上6時間未満</t>
    <rPh sb="1" eb="3">
      <t>ジカン</t>
    </rPh>
    <rPh sb="3" eb="5">
      <t>イジョウ</t>
    </rPh>
    <rPh sb="6" eb="8">
      <t>ジカン</t>
    </rPh>
    <rPh sb="8" eb="10">
      <t>ミマン</t>
    </rPh>
    <phoneticPr fontId="3"/>
  </si>
  <si>
    <t>取込変換_開所時間減算区分＿付３</t>
    <rPh sb="5" eb="7">
      <t>カイショ</t>
    </rPh>
    <rPh sb="7" eb="9">
      <t>ジカン</t>
    </rPh>
    <rPh sb="9" eb="11">
      <t>ゲンザン</t>
    </rPh>
    <rPh sb="11" eb="13">
      <t>クブン</t>
    </rPh>
    <rPh sb="14" eb="15">
      <t>ツキ</t>
    </rPh>
    <phoneticPr fontId="3"/>
  </si>
  <si>
    <t>夜間支援等体制加算</t>
    <rPh sb="0" eb="2">
      <t>ヤカン</t>
    </rPh>
    <rPh sb="2" eb="4">
      <t>シエン</t>
    </rPh>
    <rPh sb="4" eb="5">
      <t>ナド</t>
    </rPh>
    <rPh sb="5" eb="7">
      <t>タイセイ</t>
    </rPh>
    <rPh sb="7" eb="9">
      <t>カサン</t>
    </rPh>
    <phoneticPr fontId="3"/>
  </si>
  <si>
    <t>1</t>
    <phoneticPr fontId="3"/>
  </si>
  <si>
    <t>出力変換_夜間支援等体制加算</t>
    <rPh sb="5" eb="7">
      <t>ヤカン</t>
    </rPh>
    <rPh sb="7" eb="10">
      <t>シエンナド</t>
    </rPh>
    <rPh sb="10" eb="12">
      <t>タイセイ</t>
    </rPh>
    <rPh sb="12" eb="14">
      <t>カサン</t>
    </rPh>
    <phoneticPr fontId="3"/>
  </si>
  <si>
    <t>Ⅰ</t>
    <phoneticPr fontId="3"/>
  </si>
  <si>
    <t>2</t>
    <phoneticPr fontId="3"/>
  </si>
  <si>
    <t>リスト_夜間支援等体制加算</t>
    <phoneticPr fontId="3"/>
  </si>
  <si>
    <t>取込変換_夜間支援等体制加算</t>
    <rPh sb="5" eb="7">
      <t>ヤカン</t>
    </rPh>
    <rPh sb="7" eb="10">
      <t>シエンナド</t>
    </rPh>
    <rPh sb="10" eb="12">
      <t>タイセイ</t>
    </rPh>
    <rPh sb="12" eb="14">
      <t>カサン</t>
    </rPh>
    <phoneticPr fontId="3"/>
  </si>
  <si>
    <t>4</t>
    <phoneticPr fontId="3"/>
  </si>
  <si>
    <t>Ⅰ・Ⅱ</t>
    <phoneticPr fontId="3"/>
  </si>
  <si>
    <t>Ⅰ・Ⅲ</t>
    <phoneticPr fontId="3"/>
  </si>
  <si>
    <t>6</t>
    <phoneticPr fontId="3"/>
  </si>
  <si>
    <t>Ⅱ・Ⅲ</t>
    <phoneticPr fontId="3"/>
  </si>
  <si>
    <t>7</t>
    <phoneticPr fontId="3"/>
  </si>
  <si>
    <t>Ⅰ・Ⅱ・Ⅲ</t>
    <phoneticPr fontId="3"/>
  </si>
  <si>
    <t>8</t>
    <phoneticPr fontId="3"/>
  </si>
  <si>
    <t>過去2年間移行実績ゼロ</t>
    <rPh sb="0" eb="2">
      <t>カコ</t>
    </rPh>
    <rPh sb="3" eb="5">
      <t>ネンカン</t>
    </rPh>
    <rPh sb="5" eb="7">
      <t>イコウ</t>
    </rPh>
    <rPh sb="7" eb="9">
      <t>ジッセキ</t>
    </rPh>
    <phoneticPr fontId="3"/>
  </si>
  <si>
    <t>過去3年間定着者ゼロ</t>
    <rPh sb="0" eb="2">
      <t>カコ</t>
    </rPh>
    <rPh sb="3" eb="5">
      <t>ネンカン</t>
    </rPh>
    <rPh sb="5" eb="7">
      <t>テイチャク</t>
    </rPh>
    <rPh sb="7" eb="8">
      <t>シャ</t>
    </rPh>
    <phoneticPr fontId="3"/>
  </si>
  <si>
    <t>過去4年間定着者ゼロ</t>
    <rPh sb="0" eb="2">
      <t>カコ</t>
    </rPh>
    <rPh sb="3" eb="5">
      <t>ネンカン</t>
    </rPh>
    <rPh sb="5" eb="7">
      <t>テイチャク</t>
    </rPh>
    <rPh sb="7" eb="8">
      <t>シャ</t>
    </rPh>
    <phoneticPr fontId="3"/>
  </si>
  <si>
    <t>開所時間減算区分</t>
    <rPh sb="0" eb="2">
      <t>カイショ</t>
    </rPh>
    <rPh sb="2" eb="4">
      <t>ジカン</t>
    </rPh>
    <rPh sb="4" eb="6">
      <t>ゲンサン</t>
    </rPh>
    <rPh sb="6" eb="8">
      <t>クブン</t>
    </rPh>
    <phoneticPr fontId="3"/>
  </si>
  <si>
    <t>開所時間減算の有無</t>
    <phoneticPr fontId="3"/>
  </si>
  <si>
    <t>重度障害者（児）支援加算
（強度行動障害）</t>
    <rPh sb="0" eb="2">
      <t>ジュウド</t>
    </rPh>
    <rPh sb="2" eb="4">
      <t>ショウガイ</t>
    </rPh>
    <rPh sb="4" eb="5">
      <t>シャ</t>
    </rPh>
    <rPh sb="6" eb="7">
      <t>コ</t>
    </rPh>
    <rPh sb="8" eb="10">
      <t>シエン</t>
    </rPh>
    <rPh sb="10" eb="12">
      <t>カサン</t>
    </rPh>
    <rPh sb="14" eb="16">
      <t>キョウド</t>
    </rPh>
    <rPh sb="16" eb="18">
      <t>コウドウ</t>
    </rPh>
    <rPh sb="18" eb="20">
      <t>ショウガイ</t>
    </rPh>
    <phoneticPr fontId="3"/>
  </si>
  <si>
    <t>重度障害者（児）支援加算（強度行動障害）</t>
    <rPh sb="0" eb="2">
      <t>ジュウド</t>
    </rPh>
    <rPh sb="2" eb="4">
      <t>ショウガイ</t>
    </rPh>
    <rPh sb="4" eb="5">
      <t>シャ</t>
    </rPh>
    <rPh sb="6" eb="7">
      <t>コ</t>
    </rPh>
    <rPh sb="8" eb="10">
      <t>シエン</t>
    </rPh>
    <rPh sb="10" eb="12">
      <t>カサン</t>
    </rPh>
    <rPh sb="13" eb="15">
      <t>キョウド</t>
    </rPh>
    <rPh sb="15" eb="17">
      <t>コウドウ</t>
    </rPh>
    <rPh sb="17" eb="19">
      <t>ショウガイ</t>
    </rPh>
    <phoneticPr fontId="3"/>
  </si>
  <si>
    <t>強度行動障害支援者養成研修受講</t>
    <rPh sb="0" eb="2">
      <t>キョウド</t>
    </rPh>
    <rPh sb="2" eb="4">
      <t>コウドウ</t>
    </rPh>
    <rPh sb="4" eb="6">
      <t>ショウガイ</t>
    </rPh>
    <rPh sb="6" eb="9">
      <t>シエンシャ</t>
    </rPh>
    <rPh sb="9" eb="11">
      <t>ヨウセイ</t>
    </rPh>
    <rPh sb="11" eb="13">
      <t>ケンシュウ</t>
    </rPh>
    <rPh sb="13" eb="15">
      <t>ジュコウ</t>
    </rPh>
    <phoneticPr fontId="3"/>
  </si>
  <si>
    <t>夜間支援等体制加算の人数
(Ⅰ・Ⅱの場合)</t>
    <rPh sb="0" eb="2">
      <t>ヤカン</t>
    </rPh>
    <rPh sb="2" eb="5">
      <t>シエンナド</t>
    </rPh>
    <rPh sb="5" eb="7">
      <t>タイセイ</t>
    </rPh>
    <rPh sb="7" eb="9">
      <t>カサン</t>
    </rPh>
    <rPh sb="10" eb="12">
      <t>ニンズウ</t>
    </rPh>
    <rPh sb="18" eb="20">
      <t>バアイ</t>
    </rPh>
    <phoneticPr fontId="3"/>
  </si>
  <si>
    <t>夜間支援等体制加算</t>
    <phoneticPr fontId="3"/>
  </si>
  <si>
    <t>出力変換_就労移行支援体制加算区分</t>
    <phoneticPr fontId="3"/>
  </si>
  <si>
    <t>就労定着支援体制加算区分１
(６月～12月未満)</t>
    <phoneticPr fontId="3"/>
  </si>
  <si>
    <t>就労定着支援体制加算区分２
(12月～24月未満)</t>
    <phoneticPr fontId="3"/>
  </si>
  <si>
    <t>就労定着支援体制加算区分３
(24月～36月未満)</t>
    <phoneticPr fontId="3"/>
  </si>
  <si>
    <t>視覚・聴覚言語障害者支援体制加算</t>
    <phoneticPr fontId="3"/>
  </si>
  <si>
    <t>重度障害者支援職員配置</t>
    <phoneticPr fontId="3"/>
  </si>
  <si>
    <t>　　　    「営利法人」等の別を記載してください。</t>
    <rPh sb="17" eb="19">
      <t>キサイ</t>
    </rPh>
    <phoneticPr fontId="3"/>
  </si>
  <si>
    <t>４．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</si>
  <si>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２． 多機能型に従事するすべての従業者の員数を記載してください。</t>
    <phoneticPr fontId="3"/>
  </si>
  <si>
    <t>２．事業所の名称・所在地については、様式第１号から転記されます。</t>
    <phoneticPr fontId="3"/>
  </si>
  <si>
    <t>３． 居宅介護の指定を受けた場合、あわせて重度訪問介護の指定もされることになります。</t>
    <rPh sb="3" eb="5">
      <t>キョタク</t>
    </rPh>
    <rPh sb="5" eb="7">
      <t>カイゴ</t>
    </rPh>
    <rPh sb="8" eb="10">
      <t>シテイ</t>
    </rPh>
    <rPh sb="11" eb="12">
      <t>ウ</t>
    </rPh>
    <rPh sb="14" eb="16">
      <t>バアイ</t>
    </rPh>
    <rPh sb="21" eb="23">
      <t>ジュウド</t>
    </rPh>
    <rPh sb="23" eb="25">
      <t>ホウモン</t>
    </rPh>
    <rPh sb="25" eb="27">
      <t>カイゴ</t>
    </rPh>
    <rPh sb="28" eb="30">
      <t>シテイ</t>
    </rPh>
    <phoneticPr fontId="3"/>
  </si>
  <si>
    <t>５． 出張所等がある場合は、付表１－２にも記載してください。</t>
    <rPh sb="3" eb="6">
      <t>シュッチョウショ</t>
    </rPh>
    <rPh sb="6" eb="7">
      <t>トウ</t>
    </rPh>
    <rPh sb="10" eb="12">
      <t>バアイ</t>
    </rPh>
    <rPh sb="14" eb="16">
      <t>フヒョウ</t>
    </rPh>
    <rPh sb="21" eb="23">
      <t>キサイ</t>
    </rPh>
    <phoneticPr fontId="3"/>
  </si>
  <si>
    <t>７．「通常の事業の実施地域」欄には、市区町村名を記載することとし、当該区域の全部又は一部の別を記載してください。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</si>
  <si>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</si>
  <si>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3"/>
  </si>
  <si>
    <t>４．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3"/>
  </si>
  <si>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</si>
  <si>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６．「利用者数」欄には、当該事業所において提供できる利用者の数を記載してください。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3"/>
  </si>
  <si>
    <t>７．「その他の費用」欄には、利用者に直接金銭の負担を求める場合のサービス内容について記載してください。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</si>
  <si>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８．「通常の事業の実施地域」欄には、市区町村名を記載することとし、当該区域の全部又は一部の別を記載してくだ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</si>
  <si>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</si>
  <si>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3"/>
  </si>
  <si>
    <t>５．「従業所の職種・員数」欄には、併設型の場合に本体施設の職員配置を記載して下さい。</t>
    <rPh sb="3" eb="5">
      <t>ジュウギョウ</t>
    </rPh>
    <rPh sb="5" eb="6">
      <t>ショ</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3"/>
  </si>
  <si>
    <t>３．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3"/>
  </si>
  <si>
    <t>４．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3"/>
  </si>
  <si>
    <t>５．「定員緩和措置の有無」欄は、最低基準省令第百七十七号第九条第二項に基づく利用定員緩和措置の適用の有無について記載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3"/>
  </si>
  <si>
    <t>６．「従業員の職種・員数」欄には、職種ごとに、昼間実施サービスの従事者の合計数を記載してください。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3"/>
  </si>
  <si>
    <t>７．「主な掲示事項」欄には、その内容を簡潔に記載してください。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</si>
  <si>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３．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3"/>
  </si>
  <si>
    <t>４．「兼務」欄は、２以上の障害福祉サービス等を兼務する職員について記載してください。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3"/>
  </si>
  <si>
    <t>５．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3"/>
  </si>
  <si>
    <t>３．「昼間実施サービスの種類」欄は、当該申請サービスについて、該当欄にチェックしてください。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3"/>
  </si>
  <si>
    <t>４．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3"/>
  </si>
  <si>
    <t>６．「通常の事業の実施地域」については、市区町村名を記載することとし、当該区域の全部又は一部の別を記載して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3"/>
  </si>
  <si>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</si>
  <si>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７．「兼務」欄には、施設入所支援事業以外との兼務を行う職員について記載して下さい。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3"/>
  </si>
  <si>
    <t>２． 事業所の名称・所在地については、様式第１号から転記されます。</t>
    <phoneticPr fontId="3"/>
  </si>
  <si>
    <t>３．「併設する施設の名称及び概要」欄には、施設の目的及び提供するサービスの内容等を記載してください。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3"/>
  </si>
  <si>
    <t>５．「兼務」欄は施設入所支援事業以外との兼務を行う職員について記載してください。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3"/>
  </si>
  <si>
    <t>６．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</si>
  <si>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</si>
  <si>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3"/>
  </si>
  <si>
    <t>４．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3"/>
  </si>
  <si>
    <t>２．  事業所の名称・所在地については、様式第１号から転記されます。</t>
    <phoneticPr fontId="3"/>
  </si>
  <si>
    <t>６．「兼務」欄は、施設入所支援事業以外との兼務を行う職員について記載してください。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</si>
  <si>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４．「その他の費用」欄には、食事の提供に要する費用等について記載してください。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</si>
  <si>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１． 事業所の名称・所在地については、様式第１号から転記されます。</t>
    <phoneticPr fontId="3"/>
  </si>
  <si>
    <t>01</t>
    <phoneticPr fontId="3"/>
  </si>
  <si>
    <t>05</t>
    <phoneticPr fontId="3"/>
  </si>
  <si>
    <t>06</t>
    <phoneticPr fontId="3"/>
  </si>
  <si>
    <t>07</t>
    <phoneticPr fontId="3"/>
  </si>
  <si>
    <t>08</t>
    <phoneticPr fontId="3"/>
  </si>
  <si>
    <t>09</t>
    <phoneticPr fontId="3"/>
  </si>
  <si>
    <t>10</t>
    <phoneticPr fontId="3"/>
  </si>
  <si>
    <t>3人以下</t>
    <rPh sb="1" eb="4">
      <t>ニンイカ</t>
    </rPh>
    <phoneticPr fontId="3"/>
  </si>
  <si>
    <t>4人以上6人以下</t>
    <rPh sb="1" eb="4">
      <t>ニンイジョウ</t>
    </rPh>
    <rPh sb="5" eb="6">
      <t>ニン</t>
    </rPh>
    <rPh sb="6" eb="8">
      <t>イカ</t>
    </rPh>
    <phoneticPr fontId="3"/>
  </si>
  <si>
    <t>7人以上9人以下</t>
    <rPh sb="1" eb="4">
      <t>ニンイジョウ</t>
    </rPh>
    <rPh sb="5" eb="6">
      <t>ニン</t>
    </rPh>
    <rPh sb="6" eb="8">
      <t>イカ</t>
    </rPh>
    <phoneticPr fontId="3"/>
  </si>
  <si>
    <t>10人以上12人以下</t>
    <rPh sb="2" eb="5">
      <t>ニンイジョウ</t>
    </rPh>
    <rPh sb="7" eb="8">
      <t>ニン</t>
    </rPh>
    <rPh sb="8" eb="10">
      <t>イカ</t>
    </rPh>
    <phoneticPr fontId="3"/>
  </si>
  <si>
    <t>13人以上15人以下</t>
    <rPh sb="2" eb="5">
      <t>ニンイジョウ</t>
    </rPh>
    <rPh sb="7" eb="8">
      <t>ニン</t>
    </rPh>
    <rPh sb="8" eb="10">
      <t>イカ</t>
    </rPh>
    <phoneticPr fontId="3"/>
  </si>
  <si>
    <t>16人以上18人以下</t>
    <rPh sb="2" eb="5">
      <t>ニンイジョウ</t>
    </rPh>
    <rPh sb="7" eb="8">
      <t>ニン</t>
    </rPh>
    <rPh sb="8" eb="10">
      <t>イカ</t>
    </rPh>
    <phoneticPr fontId="3"/>
  </si>
  <si>
    <t>19人以上21人以下</t>
    <rPh sb="2" eb="5">
      <t>ニンイジョウ</t>
    </rPh>
    <rPh sb="7" eb="8">
      <t>ニン</t>
    </rPh>
    <rPh sb="8" eb="10">
      <t>イカ</t>
    </rPh>
    <phoneticPr fontId="3"/>
  </si>
  <si>
    <t>22人以上24人以下</t>
    <rPh sb="2" eb="5">
      <t>ニンイジョウ</t>
    </rPh>
    <rPh sb="7" eb="8">
      <t>ニン</t>
    </rPh>
    <rPh sb="8" eb="10">
      <t>イカ</t>
    </rPh>
    <phoneticPr fontId="3"/>
  </si>
  <si>
    <t>25人以上27人以下</t>
    <rPh sb="2" eb="5">
      <t>ニンイジョウ</t>
    </rPh>
    <rPh sb="7" eb="8">
      <t>ニン</t>
    </rPh>
    <rPh sb="8" eb="10">
      <t>イカ</t>
    </rPh>
    <phoneticPr fontId="3"/>
  </si>
  <si>
    <t>28人以上30人以下</t>
    <phoneticPr fontId="3"/>
  </si>
  <si>
    <t>無</t>
    <rPh sb="0" eb="1">
      <t>ナシ</t>
    </rPh>
    <phoneticPr fontId="3"/>
  </si>
  <si>
    <t>出力変換_夜間支援体制加算の人数_付１０</t>
    <phoneticPr fontId="3"/>
  </si>
  <si>
    <t>リスト_夜間支援体制加算の人数_付１０</t>
    <phoneticPr fontId="3"/>
  </si>
  <si>
    <t>取込変換_夜間支援体制加算の人数_付１０</t>
    <phoneticPr fontId="3"/>
  </si>
  <si>
    <t>夜間支援体制加算の人数_付１０</t>
    <rPh sb="12" eb="13">
      <t>ヅキ</t>
    </rPh>
    <phoneticPr fontId="3"/>
  </si>
  <si>
    <t>就労移行・定着実績区分</t>
    <rPh sb="0" eb="2">
      <t>シュウロウ</t>
    </rPh>
    <rPh sb="2" eb="4">
      <t>イコウ</t>
    </rPh>
    <rPh sb="5" eb="7">
      <t>テイチャク</t>
    </rPh>
    <rPh sb="7" eb="9">
      <t>ジッセキ</t>
    </rPh>
    <rPh sb="9" eb="11">
      <t>クブン</t>
    </rPh>
    <phoneticPr fontId="3"/>
  </si>
  <si>
    <t>3</t>
    <phoneticPr fontId="3"/>
  </si>
  <si>
    <t>当該就労移行支援事業所で兼務する他の職種（兼務する場合のみ記入）</t>
    <rPh sb="0" eb="2">
      <t>トウガイ</t>
    </rPh>
    <rPh sb="2" eb="4">
      <t>シュウロウ</t>
    </rPh>
    <rPh sb="4" eb="6">
      <t>イコウ</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</si>
  <si>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当該就労継続支援事業所で兼務する他の職種（兼務する場合のみ記入）</t>
    <rPh sb="0" eb="2">
      <t>トウガイ</t>
    </rPh>
    <rPh sb="2" eb="4">
      <t>シュウロウ</t>
    </rPh>
    <rPh sb="4" eb="6">
      <t>ケイゾク</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</si>
  <si>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出力変換_主たるサービス種類_付１０</t>
    <phoneticPr fontId="3"/>
  </si>
  <si>
    <t>※加算等　●の欄は経過的施設</t>
    <rPh sb="1" eb="3">
      <t>カサン</t>
    </rPh>
    <rPh sb="3" eb="4">
      <t>トウ</t>
    </rPh>
    <rPh sb="7" eb="8">
      <t>ラン</t>
    </rPh>
    <rPh sb="9" eb="12">
      <t>ケイカテキ</t>
    </rPh>
    <rPh sb="12" eb="14">
      <t>シセツ</t>
    </rPh>
    <phoneticPr fontId="3"/>
  </si>
  <si>
    <t>●職業指導員体制加算</t>
    <rPh sb="1" eb="3">
      <t>ショクギョウ</t>
    </rPh>
    <rPh sb="3" eb="6">
      <t>シドウイン</t>
    </rPh>
    <rPh sb="6" eb="8">
      <t>タイセイ</t>
    </rPh>
    <rPh sb="8" eb="10">
      <t>カサン</t>
    </rPh>
    <phoneticPr fontId="3"/>
  </si>
  <si>
    <t>●肢体不自由児施設
重度病棟設置有無</t>
    <rPh sb="1" eb="3">
      <t>シタイ</t>
    </rPh>
    <rPh sb="3" eb="6">
      <t>フジユウ</t>
    </rPh>
    <rPh sb="6" eb="7">
      <t>ジ</t>
    </rPh>
    <rPh sb="7" eb="9">
      <t>シセツ</t>
    </rPh>
    <rPh sb="10" eb="12">
      <t>ジュウド</t>
    </rPh>
    <rPh sb="12" eb="14">
      <t>ビョウトウ</t>
    </rPh>
    <rPh sb="14" eb="16">
      <t>セッチ</t>
    </rPh>
    <rPh sb="16" eb="18">
      <t>ウム</t>
    </rPh>
    <phoneticPr fontId="3"/>
  </si>
  <si>
    <t>●重度知的障害児収容棟設置</t>
    <rPh sb="1" eb="3">
      <t>ジュウド</t>
    </rPh>
    <rPh sb="3" eb="5">
      <t>チテキ</t>
    </rPh>
    <rPh sb="5" eb="8">
      <t>ショウガイジ</t>
    </rPh>
    <rPh sb="8" eb="11">
      <t>シュウヨウトウ</t>
    </rPh>
    <rPh sb="11" eb="13">
      <t>セッチ</t>
    </rPh>
    <phoneticPr fontId="3"/>
  </si>
  <si>
    <t>●心理担当職員配置加算</t>
    <rPh sb="1" eb="3">
      <t>シンリ</t>
    </rPh>
    <rPh sb="3" eb="5">
      <t>タントウ</t>
    </rPh>
    <rPh sb="5" eb="7">
      <t>ショクイン</t>
    </rPh>
    <rPh sb="7" eb="9">
      <t>ハイチ</t>
    </rPh>
    <rPh sb="9" eb="11">
      <t>カサン</t>
    </rPh>
    <phoneticPr fontId="3"/>
  </si>
  <si>
    <t>●小規模グループケア加算</t>
    <rPh sb="1" eb="4">
      <t>ショウキボ</t>
    </rPh>
    <rPh sb="10" eb="12">
      <t>カサン</t>
    </rPh>
    <phoneticPr fontId="3"/>
  </si>
  <si>
    <t>●看護職員配置加算</t>
    <rPh sb="1" eb="3">
      <t>カンゴ</t>
    </rPh>
    <rPh sb="3" eb="5">
      <t>ショクイン</t>
    </rPh>
    <rPh sb="5" eb="7">
      <t>ハイチ</t>
    </rPh>
    <rPh sb="7" eb="9">
      <t>カサン</t>
    </rPh>
    <phoneticPr fontId="3"/>
  </si>
  <si>
    <t>●自活訓練加算（Ⅰ）</t>
    <rPh sb="1" eb="3">
      <t>ジカツ</t>
    </rPh>
    <rPh sb="3" eb="5">
      <t>クンレン</t>
    </rPh>
    <rPh sb="5" eb="7">
      <t>カサン</t>
    </rPh>
    <phoneticPr fontId="3"/>
  </si>
  <si>
    <t>●栄養士配置加算</t>
    <rPh sb="1" eb="4">
      <t>エイヨウシ</t>
    </rPh>
    <rPh sb="4" eb="6">
      <t>ハイチ</t>
    </rPh>
    <rPh sb="6" eb="8">
      <t>カサン</t>
    </rPh>
    <phoneticPr fontId="3"/>
  </si>
  <si>
    <t>●強度行動障害者
特別支援加算</t>
    <rPh sb="1" eb="3">
      <t>キョウド</t>
    </rPh>
    <rPh sb="3" eb="5">
      <t>コウドウ</t>
    </rPh>
    <rPh sb="5" eb="7">
      <t>ショウガイ</t>
    </rPh>
    <rPh sb="7" eb="8">
      <t>シャ</t>
    </rPh>
    <rPh sb="9" eb="11">
      <t>トクベツ</t>
    </rPh>
    <rPh sb="11" eb="13">
      <t>シエン</t>
    </rPh>
    <rPh sb="13" eb="15">
      <t>カサン</t>
    </rPh>
    <phoneticPr fontId="3"/>
  </si>
  <si>
    <t>●自活訓練加算（Ⅱ）</t>
    <rPh sb="1" eb="3">
      <t>ジカツ</t>
    </rPh>
    <rPh sb="3" eb="5">
      <t>クンレン</t>
    </rPh>
    <rPh sb="5" eb="7">
      <t>カサン</t>
    </rPh>
    <phoneticPr fontId="3"/>
  </si>
  <si>
    <t>●重度障害者（児）支援
加算（強度行動障害）</t>
    <phoneticPr fontId="3"/>
  </si>
  <si>
    <t>●児童発達支援管理
責任者専任加算</t>
    <rPh sb="1" eb="3">
      <t>ジドウ</t>
    </rPh>
    <rPh sb="3" eb="5">
      <t>ハッタツ</t>
    </rPh>
    <rPh sb="5" eb="7">
      <t>シエン</t>
    </rPh>
    <rPh sb="7" eb="9">
      <t>カンリ</t>
    </rPh>
    <rPh sb="10" eb="12">
      <t>セキニン</t>
    </rPh>
    <rPh sb="12" eb="13">
      <t>シャ</t>
    </rPh>
    <rPh sb="13" eb="15">
      <t>センニン</t>
    </rPh>
    <rPh sb="15" eb="17">
      <t>カサン</t>
    </rPh>
    <phoneticPr fontId="3"/>
  </si>
  <si>
    <t>Ⅳ(ｷｬﾘｱﾊﾟｽ要件非該当)</t>
    <rPh sb="9" eb="11">
      <t>ヨウケン</t>
    </rPh>
    <rPh sb="11" eb="14">
      <t>ヒガイトウ</t>
    </rPh>
    <phoneticPr fontId="3"/>
  </si>
  <si>
    <t>Ⅳ(職場環境等要件非該当)</t>
    <rPh sb="2" eb="4">
      <t>ショクバ</t>
    </rPh>
    <rPh sb="4" eb="6">
      <t>カンキョウ</t>
    </rPh>
    <rPh sb="6" eb="7">
      <t>ナド</t>
    </rPh>
    <rPh sb="7" eb="9">
      <t>ヨウケン</t>
    </rPh>
    <rPh sb="9" eb="12">
      <t>ヒガイトウ</t>
    </rPh>
    <phoneticPr fontId="3"/>
  </si>
  <si>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3"/>
  </si>
  <si>
    <t xml:space="preserve">   処遇改善加算
 キャリアパス区分</t>
    <rPh sb="3" eb="5">
      <t>ショグウ</t>
    </rPh>
    <rPh sb="5" eb="7">
      <t>カイゼン</t>
    </rPh>
    <rPh sb="7" eb="9">
      <t>カサン</t>
    </rPh>
    <rPh sb="17" eb="19">
      <t>クブン</t>
    </rPh>
    <phoneticPr fontId="3"/>
  </si>
  <si>
    <t xml:space="preserve">    処遇改善加算
  キャリアパス区分</t>
    <rPh sb="4" eb="6">
      <t>ショグウ</t>
    </rPh>
    <rPh sb="6" eb="8">
      <t>カイゼン</t>
    </rPh>
    <rPh sb="8" eb="10">
      <t>カサン</t>
    </rPh>
    <rPh sb="19" eb="21">
      <t>クブン</t>
    </rPh>
    <phoneticPr fontId="3"/>
  </si>
  <si>
    <t xml:space="preserve">   処遇改善加算
 キャリアパス区分</t>
    <rPh sb="7" eb="9">
      <t>カサン</t>
    </rPh>
    <phoneticPr fontId="3"/>
  </si>
  <si>
    <t xml:space="preserve">  処遇改善加算
キャリアパス区分</t>
    <rPh sb="2" eb="4">
      <t>ショグウ</t>
    </rPh>
    <rPh sb="4" eb="6">
      <t>カイゼン</t>
    </rPh>
    <rPh sb="6" eb="8">
      <t>カサン</t>
    </rPh>
    <rPh sb="15" eb="17">
      <t>クブン</t>
    </rPh>
    <phoneticPr fontId="3"/>
  </si>
  <si>
    <t xml:space="preserve">処遇改善加算   . 　　　　　　　　　　　　　　　　　　　　　                 
キャリアパス区分   .   </t>
    <rPh sb="4" eb="6">
      <t>カサン</t>
    </rPh>
    <phoneticPr fontId="3"/>
  </si>
  <si>
    <t xml:space="preserve">   ※処遇改善加算
  キャリアパス区分</t>
    <phoneticPr fontId="3"/>
  </si>
  <si>
    <t>※地域生活支援拠点等区分</t>
    <rPh sb="1" eb="3">
      <t>チイキ</t>
    </rPh>
    <rPh sb="3" eb="5">
      <t>セイカツ</t>
    </rPh>
    <rPh sb="5" eb="7">
      <t>シエン</t>
    </rPh>
    <rPh sb="7" eb="10">
      <t>キョテンナド</t>
    </rPh>
    <rPh sb="10" eb="12">
      <t>クブン</t>
    </rPh>
    <phoneticPr fontId="3"/>
  </si>
  <si>
    <t>※指定管理者制度適用区分</t>
    <rPh sb="1" eb="3">
      <t>シテイ</t>
    </rPh>
    <rPh sb="3" eb="6">
      <t>カンリシャ</t>
    </rPh>
    <rPh sb="6" eb="8">
      <t>セイド</t>
    </rPh>
    <rPh sb="8" eb="10">
      <t>テキヨウ</t>
    </rPh>
    <rPh sb="10" eb="12">
      <t>クブン</t>
    </rPh>
    <phoneticPr fontId="3"/>
  </si>
  <si>
    <t>※支所コード</t>
    <rPh sb="1" eb="3">
      <t>シショ</t>
    </rPh>
    <phoneticPr fontId="3"/>
  </si>
  <si>
    <t>職員欠如による減算適用開始年月日</t>
    <rPh sb="0" eb="2">
      <t>ショクイン</t>
    </rPh>
    <rPh sb="2" eb="4">
      <t>ケツジョ</t>
    </rPh>
    <rPh sb="7" eb="9">
      <t>ゲンザン</t>
    </rPh>
    <rPh sb="9" eb="11">
      <t>テキヨウ</t>
    </rPh>
    <rPh sb="11" eb="13">
      <t>カイシ</t>
    </rPh>
    <rPh sb="13" eb="16">
      <t>ネンガッピ</t>
    </rPh>
    <phoneticPr fontId="3"/>
  </si>
  <si>
    <t>心理担当職員配置加算＿付３</t>
    <rPh sb="0" eb="2">
      <t>シンリ</t>
    </rPh>
    <rPh sb="2" eb="4">
      <t>タントウ</t>
    </rPh>
    <rPh sb="4" eb="6">
      <t>ショクイン</t>
    </rPh>
    <rPh sb="6" eb="8">
      <t>ハイチ</t>
    </rPh>
    <rPh sb="8" eb="10">
      <t>カサン</t>
    </rPh>
    <rPh sb="11" eb="12">
      <t>ツ</t>
    </rPh>
    <phoneticPr fontId="3"/>
  </si>
  <si>
    <t>リスト_心理担当職員配置加算＿付３</t>
    <rPh sb="4" eb="6">
      <t>シンリ</t>
    </rPh>
    <rPh sb="6" eb="8">
      <t>タントウ</t>
    </rPh>
    <rPh sb="8" eb="10">
      <t>ショクイン</t>
    </rPh>
    <rPh sb="10" eb="12">
      <t>ハイチ</t>
    </rPh>
    <rPh sb="12" eb="14">
      <t>カサン</t>
    </rPh>
    <rPh sb="15" eb="16">
      <t>ツキ</t>
    </rPh>
    <phoneticPr fontId="3"/>
  </si>
  <si>
    <t>順番</t>
    <rPh sb="0" eb="2">
      <t>ジュンバン</t>
    </rPh>
    <phoneticPr fontId="3"/>
  </si>
  <si>
    <t>項目名称</t>
    <phoneticPr fontId="3"/>
  </si>
  <si>
    <t>取込み用</t>
    <rPh sb="0" eb="2">
      <t>トリコ</t>
    </rPh>
    <rPh sb="3" eb="4">
      <t>ヨウ</t>
    </rPh>
    <phoneticPr fontId="3"/>
  </si>
  <si>
    <t>無</t>
    <rPh sb="0" eb="1">
      <t>ム</t>
    </rPh>
    <phoneticPr fontId="3"/>
  </si>
  <si>
    <t>Ⅰ</t>
    <phoneticPr fontId="3"/>
  </si>
  <si>
    <t>Ⅱ</t>
    <phoneticPr fontId="3"/>
  </si>
  <si>
    <t>看護職員配置加算＿付３</t>
    <rPh sb="0" eb="2">
      <t>カンゴ</t>
    </rPh>
    <rPh sb="2" eb="4">
      <t>ショクイン</t>
    </rPh>
    <rPh sb="4" eb="6">
      <t>ハイチ</t>
    </rPh>
    <rPh sb="6" eb="8">
      <t>カサン</t>
    </rPh>
    <rPh sb="9" eb="10">
      <t>ツ</t>
    </rPh>
    <phoneticPr fontId="3"/>
  </si>
  <si>
    <t>リスト_看護職員配置加算＿付３</t>
    <rPh sb="4" eb="6">
      <t>カンゴ</t>
    </rPh>
    <rPh sb="6" eb="8">
      <t>ショクイン</t>
    </rPh>
    <rPh sb="8" eb="10">
      <t>ハイチ</t>
    </rPh>
    <rPh sb="10" eb="12">
      <t>カサン</t>
    </rPh>
    <rPh sb="13" eb="14">
      <t>ツキ</t>
    </rPh>
    <phoneticPr fontId="3"/>
  </si>
  <si>
    <t>有</t>
    <phoneticPr fontId="3"/>
  </si>
  <si>
    <t>児童指導員等加配加算＿付３</t>
    <rPh sb="0" eb="2">
      <t>ジドウ</t>
    </rPh>
    <rPh sb="2" eb="6">
      <t>シドウインナド</t>
    </rPh>
    <rPh sb="6" eb="8">
      <t>カハイ</t>
    </rPh>
    <rPh sb="8" eb="10">
      <t>カサン</t>
    </rPh>
    <rPh sb="11" eb="12">
      <t>ツ</t>
    </rPh>
    <phoneticPr fontId="3"/>
  </si>
  <si>
    <t>リスト_児童指導員等加配加算＿付３</t>
    <rPh sb="4" eb="6">
      <t>ジドウ</t>
    </rPh>
    <rPh sb="6" eb="10">
      <t>シドウインナド</t>
    </rPh>
    <rPh sb="10" eb="12">
      <t>カハイ</t>
    </rPh>
    <rPh sb="12" eb="14">
      <t>カサン</t>
    </rPh>
    <rPh sb="15" eb="16">
      <t>ツキ</t>
    </rPh>
    <phoneticPr fontId="3"/>
  </si>
  <si>
    <t>専門職員</t>
    <phoneticPr fontId="3"/>
  </si>
  <si>
    <t>児童指導員等</t>
    <phoneticPr fontId="3"/>
  </si>
  <si>
    <t>施設等の区分＿付５</t>
    <rPh sb="0" eb="3">
      <t>シセツナド</t>
    </rPh>
    <rPh sb="4" eb="6">
      <t>クブン</t>
    </rPh>
    <rPh sb="7" eb="8">
      <t>ツ</t>
    </rPh>
    <phoneticPr fontId="3"/>
  </si>
  <si>
    <t>リスト_施設等の区分＿付５</t>
    <rPh sb="4" eb="7">
      <t>シセツナド</t>
    </rPh>
    <rPh sb="8" eb="10">
      <t>クブン</t>
    </rPh>
    <rPh sb="11" eb="12">
      <t>ヅケ</t>
    </rPh>
    <phoneticPr fontId="3"/>
  </si>
  <si>
    <t>福祉型（強化）</t>
    <phoneticPr fontId="3"/>
  </si>
  <si>
    <t>就労定着率区分＿付１１</t>
    <rPh sb="0" eb="2">
      <t>シュウロウ</t>
    </rPh>
    <rPh sb="2" eb="5">
      <t>テイチャクリツ</t>
    </rPh>
    <rPh sb="5" eb="7">
      <t>クブン</t>
    </rPh>
    <rPh sb="8" eb="9">
      <t>ツ</t>
    </rPh>
    <phoneticPr fontId="3"/>
  </si>
  <si>
    <t>就職後６月以上定着率が４割以上５割未満</t>
    <phoneticPr fontId="3"/>
  </si>
  <si>
    <t>就職後６月以上定着率が５割以上</t>
    <phoneticPr fontId="3"/>
  </si>
  <si>
    <t>就職後６月以上定着率が３割以上４割未満</t>
    <phoneticPr fontId="3"/>
  </si>
  <si>
    <t>就職後６月以上定着率が２割以上３割未満</t>
    <phoneticPr fontId="3"/>
  </si>
  <si>
    <t>就職後６月以上定着率が１割以上２割未満</t>
    <phoneticPr fontId="3"/>
  </si>
  <si>
    <t>就職後６月以上定着率が０割以上１割未満</t>
    <phoneticPr fontId="3"/>
  </si>
  <si>
    <t>就職後６月以上定着率が０</t>
    <phoneticPr fontId="3"/>
  </si>
  <si>
    <t>無</t>
    <phoneticPr fontId="3"/>
  </si>
  <si>
    <t>平均労働時間区分＿付１２</t>
    <rPh sb="0" eb="2">
      <t>ヘイキン</t>
    </rPh>
    <rPh sb="2" eb="4">
      <t>ロウドウ</t>
    </rPh>
    <rPh sb="4" eb="6">
      <t>ジカン</t>
    </rPh>
    <rPh sb="6" eb="8">
      <t>クブン</t>
    </rPh>
    <rPh sb="9" eb="10">
      <t>ツ</t>
    </rPh>
    <phoneticPr fontId="3"/>
  </si>
  <si>
    <t>１日の平均労働時間が７時間以上　</t>
    <phoneticPr fontId="3"/>
  </si>
  <si>
    <t>１日の平均労働時間が６時間以上７時間未満</t>
    <phoneticPr fontId="3"/>
  </si>
  <si>
    <t>１日の平均労働時間が５時間以上６時間未満</t>
    <phoneticPr fontId="3"/>
  </si>
  <si>
    <t>１日の平均労働時間が４時間以上５時間未満</t>
    <phoneticPr fontId="3"/>
  </si>
  <si>
    <t>１日の平均労働時間が３時間以上４時間未満</t>
    <phoneticPr fontId="3"/>
  </si>
  <si>
    <t>１日の平均労働時間が２時間以上３時間未満</t>
    <phoneticPr fontId="3"/>
  </si>
  <si>
    <t>１日の平均労働時間が２時間未満</t>
    <phoneticPr fontId="3"/>
  </si>
  <si>
    <t>無し（経過措置対象）</t>
    <phoneticPr fontId="3"/>
  </si>
  <si>
    <t>平均工賃月額区分＿付１２</t>
    <rPh sb="9" eb="10">
      <t>ツ</t>
    </rPh>
    <phoneticPr fontId="3"/>
  </si>
  <si>
    <t>平均工賃月額が４万５千円以上</t>
    <phoneticPr fontId="3"/>
  </si>
  <si>
    <t>平均工賃月額が３万円以上４万５千円未満　</t>
    <phoneticPr fontId="3"/>
  </si>
  <si>
    <t>平均工賃月額が２万５千円以上３万円未満　</t>
    <phoneticPr fontId="3"/>
  </si>
  <si>
    <t>平均工賃月額が２万円以上２万５千円未満</t>
    <phoneticPr fontId="3"/>
  </si>
  <si>
    <t>平均工賃月額が１万円以上２万円未満</t>
    <phoneticPr fontId="3"/>
  </si>
  <si>
    <t>平均工賃月額が５千円以上１万円未満</t>
    <phoneticPr fontId="3"/>
  </si>
  <si>
    <t>平均工賃月額が５千円未満</t>
    <phoneticPr fontId="3"/>
  </si>
  <si>
    <t>↑2018/03/30 H30.04制度改正対応の為、追加</t>
    <rPh sb="25" eb="26">
      <t>タメ</t>
    </rPh>
    <rPh sb="27" eb="29">
      <t>ツイカ</t>
    </rPh>
    <phoneticPr fontId="3"/>
  </si>
  <si>
    <t>↓2018/03/30 H30.04制度改正対応の為、追加</t>
    <rPh sb="25" eb="26">
      <t>タメ</t>
    </rPh>
    <rPh sb="27" eb="29">
      <t>ツイカ</t>
    </rPh>
    <phoneticPr fontId="3"/>
  </si>
  <si>
    <t>リスト_人員配置区分_生活介護</t>
    <phoneticPr fontId="3"/>
  </si>
  <si>
    <t>Ⅳ型(10:1以上）</t>
  </si>
  <si>
    <t>日中支援Ⅱ型（4：1）　</t>
    <phoneticPr fontId="3"/>
  </si>
  <si>
    <t>日中支援Ⅲ型（5：1）</t>
    <phoneticPr fontId="3"/>
  </si>
  <si>
    <t>日中支援Ⅰ型（3：1）　</t>
    <phoneticPr fontId="3"/>
  </si>
  <si>
    <t>11</t>
    <phoneticPr fontId="3"/>
  </si>
  <si>
    <t>12</t>
    <phoneticPr fontId="3"/>
  </si>
  <si>
    <t>13</t>
    <phoneticPr fontId="3"/>
  </si>
  <si>
    <t>←2018/03/30 H30.04制度改正対応の為、選択肢追加</t>
    <rPh sb="25" eb="26">
      <t>タメ</t>
    </rPh>
    <rPh sb="27" eb="30">
      <t>センタクシ</t>
    </rPh>
    <rPh sb="30" eb="32">
      <t>ツイカ</t>
    </rPh>
    <phoneticPr fontId="3"/>
  </si>
  <si>
    <t>付表3</t>
    <phoneticPr fontId="3"/>
  </si>
  <si>
    <t>AV:AW</t>
  </si>
  <si>
    <t>AV:AW</t>
    <phoneticPr fontId="3"/>
  </si>
  <si>
    <t>AT</t>
  </si>
  <si>
    <t>AT</t>
    <phoneticPr fontId="3"/>
  </si>
  <si>
    <t>AS:AW</t>
  </si>
  <si>
    <t>AS:AW</t>
    <phoneticPr fontId="3"/>
  </si>
  <si>
    <t>出力変換</t>
  </si>
  <si>
    <t>リスト</t>
  </si>
  <si>
    <t>取込変換</t>
  </si>
  <si>
    <t>リスト_就労定着率区分＿付１１</t>
    <phoneticPr fontId="3"/>
  </si>
  <si>
    <t>リスト_平均労働時間区分＿付１２</t>
    <phoneticPr fontId="3"/>
  </si>
  <si>
    <t>リスト_平均工賃月額区分＿付１２</t>
    <phoneticPr fontId="3"/>
  </si>
  <si>
    <t>出力変換_就労定着率区分＿付１１</t>
    <phoneticPr fontId="3"/>
  </si>
  <si>
    <t>出力変換_平均労働時間区分＿付１２</t>
    <phoneticPr fontId="3"/>
  </si>
  <si>
    <t>出力変換_平均工賃月額区分＿付１２</t>
    <phoneticPr fontId="3"/>
  </si>
  <si>
    <t>取込変換_就労定着率区分＿付１１</t>
    <phoneticPr fontId="3"/>
  </si>
  <si>
    <t>取込変換_平均労働時間区分＿付１２</t>
    <phoneticPr fontId="3"/>
  </si>
  <si>
    <t>取込変換_平均工賃月額区分＿付１２</t>
    <phoneticPr fontId="3"/>
  </si>
  <si>
    <t>重度障害者支援加算Ⅱ</t>
    <rPh sb="0" eb="2">
      <t>ジュウド</t>
    </rPh>
    <rPh sb="2" eb="5">
      <t>ショウガイシャ</t>
    </rPh>
    <rPh sb="5" eb="7">
      <t>シエン</t>
    </rPh>
    <rPh sb="7" eb="9">
      <t>カサン</t>
    </rPh>
    <phoneticPr fontId="3"/>
  </si>
  <si>
    <t>短時間利用減算</t>
    <rPh sb="0" eb="3">
      <t>タンジカン</t>
    </rPh>
    <rPh sb="3" eb="5">
      <t>リヨウ</t>
    </rPh>
    <rPh sb="5" eb="7">
      <t>ゲンザン</t>
    </rPh>
    <phoneticPr fontId="3"/>
  </si>
  <si>
    <t>共生型サービス対象区分</t>
  </si>
  <si>
    <t>サービス管理責任者欠如減算</t>
    <phoneticPr fontId="3"/>
  </si>
  <si>
    <t>サービス管理責任者欠如減算</t>
    <rPh sb="4" eb="6">
      <t>カンリ</t>
    </rPh>
    <rPh sb="6" eb="8">
      <t>セキニン</t>
    </rPh>
    <rPh sb="8" eb="9">
      <t>シャ</t>
    </rPh>
    <rPh sb="9" eb="11">
      <t>ケツジョ</t>
    </rPh>
    <rPh sb="11" eb="13">
      <t>ゲンザン</t>
    </rPh>
    <phoneticPr fontId="3"/>
  </si>
  <si>
    <t>就労移行支援体制加算</t>
    <phoneticPr fontId="3"/>
  </si>
  <si>
    <t>予備</t>
    <rPh sb="0" eb="2">
      <t>ヨビ</t>
    </rPh>
    <phoneticPr fontId="3"/>
  </si>
  <si>
    <t>常勤看護職員等配置加算</t>
  </si>
  <si>
    <t>大規模減算</t>
  </si>
  <si>
    <t>医療連携体制加算（Ⅴ）</t>
  </si>
  <si>
    <t>福祉専門職員配置等の有無</t>
    <rPh sb="0" eb="2">
      <t>フクシ</t>
    </rPh>
    <rPh sb="2" eb="4">
      <t>センモン</t>
    </rPh>
    <rPh sb="4" eb="6">
      <t>ショクイン</t>
    </rPh>
    <rPh sb="6" eb="8">
      <t>ハイチ</t>
    </rPh>
    <rPh sb="8" eb="9">
      <t>トウ</t>
    </rPh>
    <rPh sb="10" eb="12">
      <t>ウム</t>
    </rPh>
    <phoneticPr fontId="3"/>
  </si>
  <si>
    <t>常勤看護職員等配置加算</t>
    <rPh sb="0" eb="2">
      <t>ジョウキン</t>
    </rPh>
    <rPh sb="2" eb="4">
      <t>カンゴ</t>
    </rPh>
    <rPh sb="4" eb="7">
      <t>ショクインナド</t>
    </rPh>
    <rPh sb="7" eb="9">
      <t>ハイチ</t>
    </rPh>
    <rPh sb="9" eb="11">
      <t>カサン</t>
    </rPh>
    <phoneticPr fontId="3"/>
  </si>
  <si>
    <t>●児童指導員等加配加算</t>
    <phoneticPr fontId="3"/>
  </si>
  <si>
    <t>共生型サービス対象区分</t>
    <phoneticPr fontId="3"/>
  </si>
  <si>
    <t>サービス管理責任者配置等の有無</t>
    <phoneticPr fontId="3"/>
  </si>
  <si>
    <t>施設等の区分</t>
    <rPh sb="0" eb="3">
      <t>シセツナド</t>
    </rPh>
    <rPh sb="4" eb="6">
      <t>クブン</t>
    </rPh>
    <phoneticPr fontId="3"/>
  </si>
  <si>
    <t>精神障害者地域移行特別加算</t>
    <phoneticPr fontId="3"/>
  </si>
  <si>
    <t>夜勤職員加配加算</t>
    <phoneticPr fontId="3"/>
  </si>
  <si>
    <t>看護職員配置加算</t>
    <phoneticPr fontId="3"/>
  </si>
  <si>
    <t>強度行動障害者特別支援加算</t>
    <phoneticPr fontId="3"/>
  </si>
  <si>
    <t>職員欠如による
減算適用開始年月日</t>
    <phoneticPr fontId="3"/>
  </si>
  <si>
    <t>サービス管理責任者
欠如減算適用開始年月日</t>
    <phoneticPr fontId="3"/>
  </si>
  <si>
    <t>保障単位（９割保障）</t>
    <rPh sb="0" eb="2">
      <t>ホショウ</t>
    </rPh>
    <rPh sb="2" eb="4">
      <t>タンイ</t>
    </rPh>
    <rPh sb="6" eb="7">
      <t>ワリ</t>
    </rPh>
    <rPh sb="7" eb="9">
      <t>ホショウ</t>
    </rPh>
    <phoneticPr fontId="3"/>
  </si>
  <si>
    <t>サービス管理責任者欠如適用開始年月日</t>
    <phoneticPr fontId="3"/>
  </si>
  <si>
    <t>就労定着率区分</t>
    <rPh sb="0" eb="2">
      <t>シュウロウ</t>
    </rPh>
    <rPh sb="2" eb="5">
      <t>テイチャクリツ</t>
    </rPh>
    <rPh sb="5" eb="7">
      <t>クブン</t>
    </rPh>
    <phoneticPr fontId="3"/>
  </si>
  <si>
    <t>社会生活支援
特別加算</t>
    <phoneticPr fontId="3"/>
  </si>
  <si>
    <t>職員欠如による
減算適用開始年月日</t>
    <rPh sb="0" eb="2">
      <t>ショクイン</t>
    </rPh>
    <rPh sb="2" eb="4">
      <t>ケツジョ</t>
    </rPh>
    <rPh sb="8" eb="10">
      <t>ゲンザン</t>
    </rPh>
    <rPh sb="10" eb="12">
      <t>テキヨウ</t>
    </rPh>
    <rPh sb="12" eb="14">
      <t>カイシ</t>
    </rPh>
    <rPh sb="14" eb="17">
      <t>ネンガッピ</t>
    </rPh>
    <phoneticPr fontId="3"/>
  </si>
  <si>
    <t>賃金向上達成指導員配置加算</t>
    <rPh sb="0" eb="2">
      <t>チンギン</t>
    </rPh>
    <rPh sb="2" eb="4">
      <t>コウジョウ</t>
    </rPh>
    <rPh sb="4" eb="6">
      <t>タッセイ</t>
    </rPh>
    <rPh sb="6" eb="9">
      <t>シドウイン</t>
    </rPh>
    <rPh sb="9" eb="11">
      <t>ハイチ</t>
    </rPh>
    <rPh sb="11" eb="13">
      <t>カサン</t>
    </rPh>
    <phoneticPr fontId="3"/>
  </si>
  <si>
    <t>平均労働時間区分</t>
    <phoneticPr fontId="3"/>
  </si>
  <si>
    <t>社会生活支援特別加算</t>
    <rPh sb="0" eb="2">
      <t>シャカイ</t>
    </rPh>
    <rPh sb="2" eb="4">
      <t>セイカツ</t>
    </rPh>
    <rPh sb="4" eb="6">
      <t>シエン</t>
    </rPh>
    <rPh sb="6" eb="8">
      <t>トクベツ</t>
    </rPh>
    <rPh sb="8" eb="10">
      <t>カサン</t>
    </rPh>
    <phoneticPr fontId="3"/>
  </si>
  <si>
    <t>平均工賃月額区分</t>
    <phoneticPr fontId="3"/>
  </si>
  <si>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3"/>
  </si>
  <si>
    <t>福祉型</t>
    <phoneticPr fontId="3"/>
  </si>
  <si>
    <t>医療型</t>
    <phoneticPr fontId="3"/>
  </si>
  <si>
    <t>共生型サービス対象区分</t>
    <rPh sb="0" eb="3">
      <t>キョウセイガタ</t>
    </rPh>
    <rPh sb="7" eb="9">
      <t>タイショウ</t>
    </rPh>
    <rPh sb="9" eb="11">
      <t>クブン</t>
    </rPh>
    <phoneticPr fontId="3"/>
  </si>
  <si>
    <t>サービス管理責任者欠如減算適用開始年月日</t>
    <rPh sb="4" eb="6">
      <t>カンリ</t>
    </rPh>
    <rPh sb="6" eb="8">
      <t>セキニン</t>
    </rPh>
    <rPh sb="8" eb="9">
      <t>シャ</t>
    </rPh>
    <rPh sb="9" eb="11">
      <t>ケツジョ</t>
    </rPh>
    <rPh sb="11" eb="13">
      <t>ゲンサン</t>
    </rPh>
    <rPh sb="13" eb="15">
      <t>テキヨウ</t>
    </rPh>
    <rPh sb="15" eb="17">
      <t>カイシ</t>
    </rPh>
    <rPh sb="17" eb="20">
      <t>ネンガッピ</t>
    </rPh>
    <phoneticPr fontId="3"/>
  </si>
  <si>
    <t>職員欠如による減算適用開始年月日</t>
    <rPh sb="0" eb="2">
      <t>ショクイン</t>
    </rPh>
    <rPh sb="2" eb="4">
      <t>ケツジョ</t>
    </rPh>
    <rPh sb="7" eb="9">
      <t>ゲンサン</t>
    </rPh>
    <rPh sb="9" eb="11">
      <t>テキヨウ</t>
    </rPh>
    <rPh sb="11" eb="13">
      <t>カイシ</t>
    </rPh>
    <rPh sb="13" eb="16">
      <t>ネンガッピ</t>
    </rPh>
    <phoneticPr fontId="3"/>
  </si>
  <si>
    <t>サービス管理責任者欠如減算の有無</t>
    <rPh sb="14" eb="16">
      <t>ウム</t>
    </rPh>
    <phoneticPr fontId="3"/>
  </si>
  <si>
    <t>'***** 2019/01/31 Azuma Add Start H30.04-02制度改正対応</t>
  </si>
  <si>
    <t>***** 2019/01/31 Azuma Add End   H30.04-02制度改正対応</t>
    <phoneticPr fontId="3"/>
  </si>
  <si>
    <t>夜間看護体制加算＿付８</t>
    <rPh sb="9" eb="10">
      <t>ツ</t>
    </rPh>
    <phoneticPr fontId="3"/>
  </si>
  <si>
    <t>リスト_夜間看護体制加算＿付８</t>
    <rPh sb="13" eb="14">
      <t>ツキ</t>
    </rPh>
    <phoneticPr fontId="3"/>
  </si>
  <si>
    <t>※職員欠如による減算適用開始年月日</t>
    <phoneticPr fontId="3"/>
  </si>
  <si>
    <t>※児童指導員等加配加算</t>
    <phoneticPr fontId="3"/>
  </si>
  <si>
    <t>就労移行支援体制加算</t>
    <rPh sb="0" eb="2">
      <t>シュウロウ</t>
    </rPh>
    <rPh sb="2" eb="4">
      <t>イコウ</t>
    </rPh>
    <rPh sb="4" eb="6">
      <t>シエン</t>
    </rPh>
    <rPh sb="6" eb="8">
      <t>タイセイ</t>
    </rPh>
    <phoneticPr fontId="3"/>
  </si>
  <si>
    <t>サービス管理責任者欠如減算</t>
    <rPh sb="4" eb="6">
      <t>カンリ</t>
    </rPh>
    <rPh sb="6" eb="8">
      <t>セキニン</t>
    </rPh>
    <rPh sb="8" eb="9">
      <t>シャ</t>
    </rPh>
    <rPh sb="9" eb="11">
      <t>ケツジョ</t>
    </rPh>
    <rPh sb="11" eb="13">
      <t>ゲンサン</t>
    </rPh>
    <phoneticPr fontId="3"/>
  </si>
  <si>
    <t>サービス管理責任者配置等の有無</t>
    <rPh sb="4" eb="6">
      <t>カンリ</t>
    </rPh>
    <rPh sb="6" eb="8">
      <t>セキニン</t>
    </rPh>
    <rPh sb="8" eb="9">
      <t>シャ</t>
    </rPh>
    <rPh sb="9" eb="11">
      <t>ハイチ</t>
    </rPh>
    <rPh sb="11" eb="12">
      <t>トウ</t>
    </rPh>
    <rPh sb="13" eb="15">
      <t>ウム</t>
    </rPh>
    <phoneticPr fontId="3"/>
  </si>
  <si>
    <t>職員欠如による減算適用開始年月日</t>
    <rPh sb="0" eb="2">
      <t>ショクイン</t>
    </rPh>
    <rPh sb="7" eb="9">
      <t>ゲンサン</t>
    </rPh>
    <phoneticPr fontId="3"/>
  </si>
  <si>
    <t>個別計画訓練支援加算</t>
    <rPh sb="0" eb="2">
      <t>コベツ</t>
    </rPh>
    <rPh sb="2" eb="4">
      <t>ケイカク</t>
    </rPh>
    <rPh sb="4" eb="6">
      <t>クンレン</t>
    </rPh>
    <rPh sb="6" eb="8">
      <t>シエン</t>
    </rPh>
    <rPh sb="8" eb="10">
      <t>カサン</t>
    </rPh>
    <phoneticPr fontId="3"/>
  </si>
  <si>
    <t>社会生活支援特別加算</t>
    <phoneticPr fontId="3"/>
  </si>
  <si>
    <t>就労移行支援体制加算</t>
    <rPh sb="0" eb="2">
      <t>シュウロウ</t>
    </rPh>
    <rPh sb="2" eb="4">
      <t>イコウ</t>
    </rPh>
    <rPh sb="4" eb="6">
      <t>シエン</t>
    </rPh>
    <rPh sb="6" eb="8">
      <t>タイセイ</t>
    </rPh>
    <rPh sb="8" eb="10">
      <t>カサン</t>
    </rPh>
    <phoneticPr fontId="3"/>
  </si>
  <si>
    <t>サービス管理責任者配置等の有無</t>
    <rPh sb="11" eb="12">
      <t>トウ</t>
    </rPh>
    <phoneticPr fontId="3"/>
  </si>
  <si>
    <t>サービス管理責任者欠如減算</t>
    <rPh sb="4" eb="6">
      <t>カンリ</t>
    </rPh>
    <rPh sb="6" eb="8">
      <t>セキニン</t>
    </rPh>
    <rPh sb="8" eb="9">
      <t>シャ</t>
    </rPh>
    <rPh sb="9" eb="11">
      <t>ケツジョ</t>
    </rPh>
    <rPh sb="11" eb="12">
      <t>ゲン</t>
    </rPh>
    <phoneticPr fontId="3"/>
  </si>
  <si>
    <t>強度行動障害者特別支援加算</t>
    <rPh sb="0" eb="2">
      <t>キョウド</t>
    </rPh>
    <rPh sb="2" eb="4">
      <t>コウドウ</t>
    </rPh>
    <rPh sb="4" eb="6">
      <t>ショウガイ</t>
    </rPh>
    <rPh sb="6" eb="7">
      <t>シャ</t>
    </rPh>
    <rPh sb="7" eb="9">
      <t>トクベツ</t>
    </rPh>
    <rPh sb="9" eb="11">
      <t>シエン</t>
    </rPh>
    <rPh sb="11" eb="13">
      <t>カサン</t>
    </rPh>
    <phoneticPr fontId="3"/>
  </si>
  <si>
    <t>精神障害者地域移行特別加算の有無</t>
    <rPh sb="0" eb="2">
      <t>セイシン</t>
    </rPh>
    <rPh sb="2" eb="4">
      <t>ショウガイ</t>
    </rPh>
    <rPh sb="4" eb="5">
      <t>シャ</t>
    </rPh>
    <rPh sb="5" eb="7">
      <t>チイキ</t>
    </rPh>
    <rPh sb="7" eb="9">
      <t>イコウ</t>
    </rPh>
    <rPh sb="9" eb="11">
      <t>トクベツ</t>
    </rPh>
    <rPh sb="11" eb="13">
      <t>カサン</t>
    </rPh>
    <rPh sb="14" eb="16">
      <t>ウム</t>
    </rPh>
    <phoneticPr fontId="3"/>
  </si>
  <si>
    <t>付表15　自立生活援助事業所の指定に係る記載事項</t>
    <rPh sb="0" eb="2">
      <t>フヒョウ</t>
    </rPh>
    <rPh sb="5" eb="7">
      <t>ジリツ</t>
    </rPh>
    <rPh sb="7" eb="9">
      <t>セイカツ</t>
    </rPh>
    <rPh sb="9" eb="11">
      <t>エンジョ</t>
    </rPh>
    <rPh sb="11" eb="14">
      <t>ジギョウショ</t>
    </rPh>
    <rPh sb="15" eb="17">
      <t>シテイ</t>
    </rPh>
    <rPh sb="18" eb="19">
      <t>カカワ</t>
    </rPh>
    <rPh sb="20" eb="22">
      <t>キサイ</t>
    </rPh>
    <rPh sb="22" eb="24">
      <t>ジコウ</t>
    </rPh>
    <phoneticPr fontId="3"/>
  </si>
  <si>
    <t>当該就労定着支援事業所で兼務する他の職種（兼務の場合のみ記入）</t>
    <rPh sb="0" eb="2">
      <t>トウガイ</t>
    </rPh>
    <rPh sb="2" eb="4">
      <t>シュウロウ</t>
    </rPh>
    <rPh sb="4" eb="6">
      <t>テイチャク</t>
    </rPh>
    <rPh sb="6" eb="8">
      <t>シエン</t>
    </rPh>
    <rPh sb="8" eb="11">
      <t>ジギョウショ</t>
    </rPh>
    <rPh sb="12" eb="14">
      <t>ケンム</t>
    </rPh>
    <rPh sb="16" eb="17">
      <t>ホカ</t>
    </rPh>
    <rPh sb="18" eb="20">
      <t>ショクシュ</t>
    </rPh>
    <rPh sb="21" eb="23">
      <t>ケンム</t>
    </rPh>
    <rPh sb="24" eb="26">
      <t>バアイ</t>
    </rPh>
    <rPh sb="28" eb="30">
      <t>キニュウ</t>
    </rPh>
    <phoneticPr fontId="3"/>
  </si>
  <si>
    <t>地域生活支援員</t>
    <rPh sb="0" eb="2">
      <t>チイキ</t>
    </rPh>
    <rPh sb="2" eb="4">
      <t>セイカツ</t>
    </rPh>
    <rPh sb="4" eb="6">
      <t>シエン</t>
    </rPh>
    <rPh sb="6" eb="7">
      <t>イン</t>
    </rPh>
    <phoneticPr fontId="3"/>
  </si>
  <si>
    <t>前年度の平均利用者数（人）</t>
    <rPh sb="0" eb="3">
      <t>ゼンネンド</t>
    </rPh>
    <rPh sb="4" eb="6">
      <t>ヘイキン</t>
    </rPh>
    <rPh sb="6" eb="8">
      <t>リヨウ</t>
    </rPh>
    <rPh sb="8" eb="9">
      <t>シャ</t>
    </rPh>
    <rPh sb="9" eb="10">
      <t>スウ</t>
    </rPh>
    <rPh sb="11" eb="12">
      <t>ニン</t>
    </rPh>
    <phoneticPr fontId="3"/>
  </si>
  <si>
    <t>人（＊新規の場合は、推定数）</t>
    <phoneticPr fontId="3"/>
  </si>
  <si>
    <t>その他参考
となる事項</t>
    <phoneticPr fontId="3"/>
  </si>
  <si>
    <t>福祉専門職員等加配</t>
    <rPh sb="0" eb="2">
      <t>フクシ</t>
    </rPh>
    <rPh sb="2" eb="4">
      <t>センモン</t>
    </rPh>
    <rPh sb="4" eb="6">
      <t>ショクイン</t>
    </rPh>
    <rPh sb="6" eb="7">
      <t>トウ</t>
    </rPh>
    <rPh sb="7" eb="9">
      <t>カハイ</t>
    </rPh>
    <phoneticPr fontId="3"/>
  </si>
  <si>
    <t>２． 記入欄が不足する場合は、適宜欄を設けて記載するか又は別様に記載した書類を添付してください。</t>
    <rPh sb="3" eb="5">
      <t>キニュウ</t>
    </rPh>
    <rPh sb="5" eb="6">
      <t>ラン</t>
    </rPh>
    <rPh sb="7" eb="9">
      <t>フソク</t>
    </rPh>
    <rPh sb="11" eb="13">
      <t>バアイ</t>
    </rPh>
    <rPh sb="15" eb="17">
      <t>テキギ</t>
    </rPh>
    <rPh sb="17" eb="18">
      <t>ラン</t>
    </rPh>
    <rPh sb="19" eb="20">
      <t>モウ</t>
    </rPh>
    <rPh sb="22" eb="24">
      <t>キサイ</t>
    </rPh>
    <rPh sb="27" eb="28">
      <t>マタ</t>
    </rPh>
    <rPh sb="29" eb="31">
      <t>ベツヨウ</t>
    </rPh>
    <rPh sb="32" eb="34">
      <t>キサイ</t>
    </rPh>
    <rPh sb="36" eb="38">
      <t>ショルイ</t>
    </rPh>
    <rPh sb="39" eb="41">
      <t>テンプ</t>
    </rPh>
    <phoneticPr fontId="3"/>
  </si>
  <si>
    <t>４．「主な掲示事項」については、本欄の記載を省略し、別添資料として差し支えありません。</t>
    <rPh sb="3" eb="4">
      <t>オモ</t>
    </rPh>
    <rPh sb="5" eb="7">
      <t>ケイジ</t>
    </rPh>
    <rPh sb="7" eb="9">
      <t>ジコウ</t>
    </rPh>
    <rPh sb="16" eb="18">
      <t>ホンラン</t>
    </rPh>
    <rPh sb="19" eb="21">
      <t>キサイ</t>
    </rPh>
    <rPh sb="22" eb="24">
      <t>ショウリャク</t>
    </rPh>
    <rPh sb="26" eb="28">
      <t>ベッテン</t>
    </rPh>
    <rPh sb="28" eb="30">
      <t>シリョウ</t>
    </rPh>
    <rPh sb="33" eb="34">
      <t>サ</t>
    </rPh>
    <rPh sb="35" eb="36">
      <t>ツカ</t>
    </rPh>
    <phoneticPr fontId="3"/>
  </si>
  <si>
    <t>５．「その他の費用」欄には、入所者に直接金銭の負担を求める場合のサービス内容について記載してください。</t>
    <phoneticPr fontId="3"/>
  </si>
  <si>
    <t>６．「通常の事業の実施地域」欄には、市区町村名を記載することとし、当該区域の全部又は一部の別を記載してくだ</t>
    <phoneticPr fontId="3"/>
  </si>
  <si>
    <t>　　さい。なお、一部の地域が実施地域である場合は適宜地図を添付してください。</t>
    <phoneticPr fontId="3"/>
  </si>
  <si>
    <t>付表16　就労定着支援事業所の指定に係る記載事項</t>
    <rPh sb="0" eb="2">
      <t>フヒョウ</t>
    </rPh>
    <rPh sb="5" eb="7">
      <t>シュウロウ</t>
    </rPh>
    <rPh sb="7" eb="9">
      <t>テイチャク</t>
    </rPh>
    <rPh sb="9" eb="11">
      <t>シエン</t>
    </rPh>
    <rPh sb="11" eb="14">
      <t>ジギョウショ</t>
    </rPh>
    <rPh sb="15" eb="17">
      <t>シテイ</t>
    </rPh>
    <rPh sb="18" eb="19">
      <t>カカワ</t>
    </rPh>
    <rPh sb="20" eb="22">
      <t>キサイ</t>
    </rPh>
    <rPh sb="22" eb="24">
      <t>ジコウ</t>
    </rPh>
    <phoneticPr fontId="3"/>
  </si>
  <si>
    <t>就労定着支援員</t>
    <rPh sb="0" eb="2">
      <t>シュウロウ</t>
    </rPh>
    <rPh sb="2" eb="4">
      <t>テイチャク</t>
    </rPh>
    <rPh sb="4" eb="6">
      <t>シエン</t>
    </rPh>
    <rPh sb="6" eb="7">
      <t>イン</t>
    </rPh>
    <phoneticPr fontId="3"/>
  </si>
  <si>
    <t>職員欠如減算</t>
    <rPh sb="0" eb="2">
      <t>ショクイン</t>
    </rPh>
    <rPh sb="2" eb="4">
      <t>ケツジョ</t>
    </rPh>
    <rPh sb="4" eb="6">
      <t>ゲンサン</t>
    </rPh>
    <phoneticPr fontId="3"/>
  </si>
  <si>
    <t>一体的に運営する事業所の前年度の平均利用者数（人）</t>
    <rPh sb="0" eb="3">
      <t>イッタイテキ</t>
    </rPh>
    <rPh sb="4" eb="6">
      <t>ウンエイ</t>
    </rPh>
    <rPh sb="8" eb="11">
      <t>ジギョウショ</t>
    </rPh>
    <rPh sb="12" eb="15">
      <t>ゼンネンド</t>
    </rPh>
    <rPh sb="16" eb="18">
      <t>ヘイキン</t>
    </rPh>
    <rPh sb="18" eb="20">
      <t>リヨウ</t>
    </rPh>
    <rPh sb="20" eb="21">
      <t>シャ</t>
    </rPh>
    <rPh sb="21" eb="22">
      <t>スウ</t>
    </rPh>
    <rPh sb="23" eb="24">
      <t>ニン</t>
    </rPh>
    <phoneticPr fontId="3"/>
  </si>
  <si>
    <t>※加算</t>
    <rPh sb="1" eb="3">
      <t>カサン</t>
    </rPh>
    <phoneticPr fontId="3"/>
  </si>
  <si>
    <t>職員欠如減算適用開始年月日</t>
    <rPh sb="0" eb="2">
      <t>ショクイン</t>
    </rPh>
    <rPh sb="2" eb="4">
      <t>ケツジョ</t>
    </rPh>
    <rPh sb="4" eb="6">
      <t>ゲンザン</t>
    </rPh>
    <rPh sb="6" eb="8">
      <t>テキヨウ</t>
    </rPh>
    <rPh sb="8" eb="10">
      <t>カイシ</t>
    </rPh>
    <rPh sb="10" eb="13">
      <t>ネンガッピ</t>
    </rPh>
    <phoneticPr fontId="3"/>
  </si>
  <si>
    <t>就労定着率区分</t>
    <rPh sb="0" eb="7">
      <t>シュウロウテイチャクリツクブン</t>
    </rPh>
    <phoneticPr fontId="3"/>
  </si>
  <si>
    <t>サービス管理責任者欠如減算</t>
    <rPh sb="4" eb="13">
      <t>カンリセキニンシャケツジョゲンサン</t>
    </rPh>
    <phoneticPr fontId="3"/>
  </si>
  <si>
    <t>サビ管欠如減算適用開始年月日</t>
    <rPh sb="2" eb="3">
      <t>カン</t>
    </rPh>
    <rPh sb="3" eb="5">
      <t>ケツジョ</t>
    </rPh>
    <rPh sb="5" eb="7">
      <t>ゲンザン</t>
    </rPh>
    <rPh sb="7" eb="9">
      <t>テキヨウ</t>
    </rPh>
    <rPh sb="9" eb="11">
      <t>カイシ</t>
    </rPh>
    <rPh sb="11" eb="14">
      <t>ネンガッピ</t>
    </rPh>
    <phoneticPr fontId="3"/>
  </si>
  <si>
    <t>就労定着実績</t>
    <phoneticPr fontId="3"/>
  </si>
  <si>
    <t>職場適応援助者養成研
修修了者配置体制加算</t>
    <rPh sb="0" eb="2">
      <t>ショクバ</t>
    </rPh>
    <rPh sb="2" eb="4">
      <t>テキオウ</t>
    </rPh>
    <rPh sb="4" eb="7">
      <t>エンジョシャ</t>
    </rPh>
    <rPh sb="7" eb="9">
      <t>ヨウセイ</t>
    </rPh>
    <rPh sb="9" eb="10">
      <t>ケン</t>
    </rPh>
    <rPh sb="11" eb="12">
      <t>オサム</t>
    </rPh>
    <rPh sb="12" eb="15">
      <t>シュウリョウシャ</t>
    </rPh>
    <rPh sb="15" eb="17">
      <t>ハイチ</t>
    </rPh>
    <rPh sb="17" eb="19">
      <t>タイセイ</t>
    </rPh>
    <rPh sb="19" eb="21">
      <t>カサン</t>
    </rPh>
    <phoneticPr fontId="3"/>
  </si>
  <si>
    <t>就労定着支援利用者数</t>
    <rPh sb="0" eb="2">
      <t>シュウロウ</t>
    </rPh>
    <rPh sb="2" eb="4">
      <t>テイチャク</t>
    </rPh>
    <rPh sb="4" eb="6">
      <t>シエン</t>
    </rPh>
    <rPh sb="6" eb="9">
      <t>リヨウシャ</t>
    </rPh>
    <rPh sb="9" eb="10">
      <t>スウ</t>
    </rPh>
    <phoneticPr fontId="3"/>
  </si>
  <si>
    <t>７．事業所指定を受ける一体的に運営する事業所の過去３年の一般就労の移行実績が分かる書類を添付してください。</t>
    <rPh sb="2" eb="5">
      <t>ジギョウショ</t>
    </rPh>
    <rPh sb="5" eb="7">
      <t>シテイ</t>
    </rPh>
    <rPh sb="8" eb="9">
      <t>ウ</t>
    </rPh>
    <rPh sb="11" eb="14">
      <t>イッタイテキ</t>
    </rPh>
    <rPh sb="15" eb="17">
      <t>ウンエイ</t>
    </rPh>
    <rPh sb="19" eb="22">
      <t>ジギョウショ</t>
    </rPh>
    <rPh sb="23" eb="25">
      <t>カコ</t>
    </rPh>
    <rPh sb="26" eb="27">
      <t>ネン</t>
    </rPh>
    <rPh sb="28" eb="30">
      <t>イッパン</t>
    </rPh>
    <rPh sb="30" eb="32">
      <t>シュウロウ</t>
    </rPh>
    <rPh sb="33" eb="35">
      <t>イコウ</t>
    </rPh>
    <rPh sb="35" eb="37">
      <t>ジッセキ</t>
    </rPh>
    <rPh sb="38" eb="39">
      <t>ワ</t>
    </rPh>
    <rPh sb="41" eb="43">
      <t>ショルイ</t>
    </rPh>
    <rPh sb="44" eb="46">
      <t>テンプ</t>
    </rPh>
    <phoneticPr fontId="3"/>
  </si>
  <si>
    <t>就労定着率区分＿付１６</t>
    <rPh sb="0" eb="2">
      <t>シュウロウ</t>
    </rPh>
    <rPh sb="2" eb="5">
      <t>テイチャクリツ</t>
    </rPh>
    <rPh sb="5" eb="7">
      <t>クブン</t>
    </rPh>
    <rPh sb="8" eb="9">
      <t>ツ</t>
    </rPh>
    <phoneticPr fontId="3"/>
  </si>
  <si>
    <t>リスト_就労定着率区分＿付１６</t>
    <phoneticPr fontId="3"/>
  </si>
  <si>
    <t>就労定着支援利用者数＿付１６</t>
    <rPh sb="11" eb="12">
      <t>ヅケ</t>
    </rPh>
    <phoneticPr fontId="3"/>
  </si>
  <si>
    <t>利用者が20人以下</t>
    <phoneticPr fontId="3"/>
  </si>
  <si>
    <t>利用者が21人以上40人以下</t>
    <phoneticPr fontId="3"/>
  </si>
  <si>
    <t>利用者が41人以上</t>
    <phoneticPr fontId="3"/>
  </si>
  <si>
    <t>リスト_就労定着支援利用者数＿付１６</t>
    <phoneticPr fontId="3"/>
  </si>
  <si>
    <t>人員配置区分＿付１５</t>
    <rPh sb="7" eb="8">
      <t>ヅケ</t>
    </rPh>
    <phoneticPr fontId="3"/>
  </si>
  <si>
    <t>30：1以上</t>
    <phoneticPr fontId="3"/>
  </si>
  <si>
    <t>リスト_人員配置区分＿付１５</t>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</si>
  <si>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</si>
  <si>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</si>
  <si>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加算等</t>
    <rPh sb="0" eb="2">
      <t>カサン</t>
    </rPh>
    <rPh sb="2" eb="3">
      <t>トウ</t>
    </rPh>
    <phoneticPr fontId="3"/>
  </si>
  <si>
    <t>06</t>
    <phoneticPr fontId="3"/>
  </si>
  <si>
    <t>標準利用期間超過減算</t>
    <phoneticPr fontId="3"/>
  </si>
  <si>
    <t>自立生活援助</t>
    <phoneticPr fontId="3"/>
  </si>
  <si>
    <t>30：1未満</t>
    <phoneticPr fontId="3"/>
  </si>
  <si>
    <t>02</t>
    <phoneticPr fontId="3"/>
  </si>
  <si>
    <t>担当者</t>
    <phoneticPr fontId="3"/>
  </si>
  <si>
    <t>その他</t>
    <phoneticPr fontId="3"/>
  </si>
  <si>
    <t>９割以上</t>
    <phoneticPr fontId="3"/>
  </si>
  <si>
    <t>８割以上９割未満</t>
    <phoneticPr fontId="3"/>
  </si>
  <si>
    <t>７割以上８割未満</t>
    <phoneticPr fontId="3"/>
  </si>
  <si>
    <t>５割以上７割未満</t>
    <phoneticPr fontId="3"/>
  </si>
  <si>
    <t>３割以上５割未満</t>
    <phoneticPr fontId="3"/>
  </si>
  <si>
    <t>１割以上３割未満</t>
    <phoneticPr fontId="3"/>
  </si>
  <si>
    <t>１割未満</t>
    <phoneticPr fontId="3"/>
  </si>
  <si>
    <t>就労定着支援</t>
    <phoneticPr fontId="3"/>
  </si>
  <si>
    <t>※小規模グループケア加算</t>
    <rPh sb="1" eb="4">
      <t>ショウキボ</t>
    </rPh>
    <rPh sb="10" eb="12">
      <t>カサン</t>
    </rPh>
    <phoneticPr fontId="3"/>
  </si>
  <si>
    <t>苦情解決の措置概要</t>
    <phoneticPr fontId="3"/>
  </si>
  <si>
    <t>00</t>
    <phoneticPr fontId="3"/>
  </si>
  <si>
    <t>01</t>
    <phoneticPr fontId="3"/>
  </si>
  <si>
    <t>心理担当職員配置加算＿付８</t>
    <rPh sb="0" eb="2">
      <t>シンリ</t>
    </rPh>
    <rPh sb="2" eb="4">
      <t>タントウ</t>
    </rPh>
    <rPh sb="4" eb="6">
      <t>ショクイン</t>
    </rPh>
    <rPh sb="6" eb="8">
      <t>ハイチ</t>
    </rPh>
    <rPh sb="8" eb="10">
      <t>カサン</t>
    </rPh>
    <rPh sb="11" eb="12">
      <t>ツ</t>
    </rPh>
    <phoneticPr fontId="3"/>
  </si>
  <si>
    <t>看護職員配置加算＿付８</t>
    <rPh sb="0" eb="2">
      <t>カンゴ</t>
    </rPh>
    <rPh sb="2" eb="4">
      <t>ショクイン</t>
    </rPh>
    <rPh sb="4" eb="6">
      <t>ハイチ</t>
    </rPh>
    <rPh sb="6" eb="8">
      <t>カサン</t>
    </rPh>
    <rPh sb="9" eb="10">
      <t>ツ</t>
    </rPh>
    <phoneticPr fontId="3"/>
  </si>
  <si>
    <t>リスト_看護職員配置加算＿付８</t>
    <rPh sb="4" eb="6">
      <t>カンゴ</t>
    </rPh>
    <rPh sb="6" eb="8">
      <t>ショクイン</t>
    </rPh>
    <rPh sb="8" eb="10">
      <t>ハイチ</t>
    </rPh>
    <rPh sb="10" eb="12">
      <t>カサン</t>
    </rPh>
    <rPh sb="13" eb="14">
      <t>ツキ</t>
    </rPh>
    <phoneticPr fontId="3"/>
  </si>
  <si>
    <t>リスト_心理担当職員配置加算＿付８</t>
    <rPh sb="4" eb="6">
      <t>シンリ</t>
    </rPh>
    <rPh sb="6" eb="8">
      <t>タントウ</t>
    </rPh>
    <rPh sb="8" eb="10">
      <t>ショクイン</t>
    </rPh>
    <rPh sb="10" eb="12">
      <t>ハイチ</t>
    </rPh>
    <rPh sb="12" eb="14">
      <t>カサン</t>
    </rPh>
    <rPh sb="15" eb="16">
      <t>ツキ</t>
    </rPh>
    <phoneticPr fontId="3"/>
  </si>
  <si>
    <t>リスト_児童指導員等加配加算＿付８</t>
    <rPh sb="4" eb="6">
      <t>ジドウ</t>
    </rPh>
    <rPh sb="6" eb="10">
      <t>シドウインナド</t>
    </rPh>
    <rPh sb="10" eb="12">
      <t>カハイ</t>
    </rPh>
    <rPh sb="12" eb="14">
      <t>カサン</t>
    </rPh>
    <rPh sb="15" eb="16">
      <t>ツキ</t>
    </rPh>
    <phoneticPr fontId="3"/>
  </si>
  <si>
    <t>委任状元号＿口座振込依頼書</t>
    <rPh sb="0" eb="3">
      <t>イニンジョウ</t>
    </rPh>
    <rPh sb="3" eb="5">
      <t>ゲンゴウ</t>
    </rPh>
    <rPh sb="6" eb="8">
      <t>コウザ</t>
    </rPh>
    <rPh sb="8" eb="9">
      <t>フ</t>
    </rPh>
    <rPh sb="9" eb="10">
      <t>コミ</t>
    </rPh>
    <rPh sb="10" eb="13">
      <t>イライショ</t>
    </rPh>
    <phoneticPr fontId="3"/>
  </si>
  <si>
    <t>令和</t>
    <rPh sb="0" eb="1">
      <t>レイ</t>
    </rPh>
    <rPh sb="1" eb="2">
      <t>ワ</t>
    </rPh>
    <phoneticPr fontId="3"/>
  </si>
  <si>
    <t>平成</t>
    <rPh sb="0" eb="2">
      <t>ヘイセイ</t>
    </rPh>
    <phoneticPr fontId="3"/>
  </si>
  <si>
    <t>事業変更年月日</t>
    <rPh sb="0" eb="2">
      <t>ジギョウ</t>
    </rPh>
    <rPh sb="2" eb="4">
      <t>ヘンコウ</t>
    </rPh>
    <rPh sb="4" eb="7">
      <t>ネンガッピ</t>
    </rPh>
    <phoneticPr fontId="3"/>
  </si>
  <si>
    <t>福祉・介護職員等特定処遇改善加算区分</t>
    <rPh sb="0" eb="2">
      <t>フクシ</t>
    </rPh>
    <rPh sb="3" eb="5">
      <t>カイゴ</t>
    </rPh>
    <rPh sb="5" eb="7">
      <t>ショクイン</t>
    </rPh>
    <rPh sb="7" eb="8">
      <t>トウ</t>
    </rPh>
    <rPh sb="8" eb="10">
      <t>トクテイ</t>
    </rPh>
    <rPh sb="10" eb="12">
      <t>ショグウ</t>
    </rPh>
    <rPh sb="12" eb="14">
      <t>カイゼン</t>
    </rPh>
    <rPh sb="14" eb="16">
      <t>カサン</t>
    </rPh>
    <rPh sb="16" eb="18">
      <t>クブン</t>
    </rPh>
    <phoneticPr fontId="3"/>
  </si>
  <si>
    <t>Ⅱ</t>
    <phoneticPr fontId="3"/>
  </si>
  <si>
    <t>リスト_福祉・介護職員等特定処遇改善加算区分</t>
    <rPh sb="4" eb="6">
      <t>フクシ</t>
    </rPh>
    <rPh sb="7" eb="9">
      <t>カイゴ</t>
    </rPh>
    <rPh sb="9" eb="11">
      <t>ショクイン</t>
    </rPh>
    <rPh sb="11" eb="12">
      <t>トウ</t>
    </rPh>
    <rPh sb="12" eb="14">
      <t>トクテイ</t>
    </rPh>
    <rPh sb="14" eb="16">
      <t>ショグウ</t>
    </rPh>
    <rPh sb="16" eb="18">
      <t>カイゼン</t>
    </rPh>
    <rPh sb="18" eb="20">
      <t>カサン</t>
    </rPh>
    <rPh sb="20" eb="22">
      <t>クブン</t>
    </rPh>
    <phoneticPr fontId="3"/>
  </si>
  <si>
    <t>Ver.100</t>
    <phoneticPr fontId="3"/>
  </si>
  <si>
    <t>特定処遇改善加算</t>
    <rPh sb="0" eb="2">
      <t>トクテイ</t>
    </rPh>
    <rPh sb="2" eb="4">
      <t>ショグウ</t>
    </rPh>
    <rPh sb="4" eb="6">
      <t>カイゼン</t>
    </rPh>
    <rPh sb="6" eb="8">
      <t>カサン</t>
    </rPh>
    <phoneticPr fontId="3"/>
  </si>
  <si>
    <t>特定処遇改善加算
区分</t>
    <rPh sb="0" eb="2">
      <t>トクテイ</t>
    </rPh>
    <rPh sb="2" eb="4">
      <t>ショグウ</t>
    </rPh>
    <rPh sb="4" eb="6">
      <t>カイゼン</t>
    </rPh>
    <rPh sb="6" eb="8">
      <t>カサン</t>
    </rPh>
    <rPh sb="9" eb="11">
      <t>クブン</t>
    </rPh>
    <phoneticPr fontId="3"/>
  </si>
  <si>
    <t>特定処遇改善加算</t>
    <phoneticPr fontId="3"/>
  </si>
  <si>
    <t>２． 事業所の名称・所在地については、様式第１号から転記されます。</t>
  </si>
  <si>
    <t>00</t>
    <phoneticPr fontId="3"/>
  </si>
  <si>
    <t>特定処遇改善加算</t>
    <phoneticPr fontId="3"/>
  </si>
  <si>
    <t>特定処遇改善加算</t>
    <phoneticPr fontId="3"/>
  </si>
  <si>
    <t>特定処遇改善加算</t>
    <phoneticPr fontId="3"/>
  </si>
  <si>
    <t>特定処遇改善
加算区分</t>
    <phoneticPr fontId="3"/>
  </si>
  <si>
    <t>特定処遇改善加算
区分</t>
    <phoneticPr fontId="3"/>
  </si>
  <si>
    <t>特定処遇改善加算</t>
    <phoneticPr fontId="3"/>
  </si>
  <si>
    <t>特定処遇改善加算区分</t>
    <phoneticPr fontId="3"/>
  </si>
  <si>
    <t>特定処遇改善加算区分</t>
    <phoneticPr fontId="3"/>
  </si>
  <si>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3"/>
  </si>
  <si>
    <t>--2019/04/12 J020874 富士通（鈴木）　かながわシステム新元号対応（２次） ADD END</t>
    <phoneticPr fontId="3"/>
  </si>
  <si>
    <t>--2019/04/12 J020874 富士通（鈴木）　かながわシステム新元号対応（２次） ADD START</t>
    <rPh sb="37" eb="40">
      <t>シンゲンゴウ</t>
    </rPh>
    <rPh sb="40" eb="42">
      <t>タイオウ</t>
    </rPh>
    <rPh sb="44" eb="45">
      <t>ジ</t>
    </rPh>
    <phoneticPr fontId="3"/>
  </si>
  <si>
    <t>--2019/08/14 J021634-2-1 富士通（菊池）　令和元年10月制度改正 ADD START</t>
    <rPh sb="29" eb="31">
      <t>キクチ</t>
    </rPh>
    <phoneticPr fontId="3"/>
  </si>
  <si>
    <t>--2019/08/14 J021634-2-1 富士通（菊池）　令和元年10月制度改正 ADD END</t>
    <rPh sb="29" eb="31">
      <t>キクチ</t>
    </rPh>
    <phoneticPr fontId="3"/>
  </si>
  <si>
    <t>1</t>
  </si>
  <si>
    <t>00</t>
    <phoneticPr fontId="3"/>
  </si>
  <si>
    <t>0</t>
    <phoneticPr fontId="3"/>
  </si>
  <si>
    <t>1</t>
    <phoneticPr fontId="3"/>
  </si>
  <si>
    <t>2</t>
  </si>
  <si>
    <t>2</t>
    <phoneticPr fontId="3"/>
  </si>
  <si>
    <t>00</t>
    <phoneticPr fontId="3"/>
  </si>
  <si>
    <t>1</t>
    <phoneticPr fontId="3"/>
  </si>
  <si>
    <t>02</t>
    <phoneticPr fontId="3"/>
  </si>
  <si>
    <t>07</t>
    <phoneticPr fontId="3"/>
  </si>
  <si>
    <t>経過的居宅介護利用型
の場合</t>
    <rPh sb="0" eb="3">
      <t>ケイカテキ</t>
    </rPh>
    <rPh sb="3" eb="5">
      <t>キョタク</t>
    </rPh>
    <rPh sb="5" eb="7">
      <t>カイゴ</t>
    </rPh>
    <rPh sb="7" eb="10">
      <t>リヨウガタ</t>
    </rPh>
    <phoneticPr fontId="3"/>
  </si>
  <si>
    <t>前年度の平均
実利用者数</t>
    <phoneticPr fontId="3"/>
  </si>
  <si>
    <t>（様式第１号－２）</t>
    <rPh sb="1" eb="3">
      <t>ヨウシキ</t>
    </rPh>
    <rPh sb="3" eb="4">
      <t>ダイ</t>
    </rPh>
    <rPh sb="5" eb="6">
      <t>ゴウ</t>
    </rPh>
    <phoneticPr fontId="3"/>
  </si>
  <si>
    <t>指定更新申請書</t>
    <rPh sb="0" eb="2">
      <t>シテイ</t>
    </rPh>
    <rPh sb="2" eb="4">
      <t>コウシン</t>
    </rPh>
    <rPh sb="4" eb="7">
      <t>シンセイショ</t>
    </rPh>
    <phoneticPr fontId="3"/>
  </si>
  <si>
    <t>令和　　年　　月　　日</t>
    <rPh sb="0" eb="2">
      <t>レイワ</t>
    </rPh>
    <rPh sb="4" eb="5">
      <t>ネン</t>
    </rPh>
    <rPh sb="7" eb="8">
      <t>ツキ</t>
    </rPh>
    <rPh sb="10" eb="11">
      <t>ヒ</t>
    </rPh>
    <phoneticPr fontId="3"/>
  </si>
  <si>
    <t>指定の更新申請をする事業等の
事業開始年月日</t>
    <rPh sb="0" eb="2">
      <t>シテイ</t>
    </rPh>
    <rPh sb="3" eb="5">
      <t>コウシン</t>
    </rPh>
    <rPh sb="5" eb="7">
      <t>シンセイ</t>
    </rPh>
    <rPh sb="10" eb="12">
      <t>ジギョウ</t>
    </rPh>
    <rPh sb="12" eb="13">
      <t>トウ</t>
    </rPh>
    <phoneticPr fontId="3"/>
  </si>
  <si>
    <t>神奈川県知事</t>
    <rPh sb="0" eb="3">
      <t>カナガワ</t>
    </rPh>
    <rPh sb="3" eb="4">
      <t>ケン</t>
    </rPh>
    <rPh sb="4" eb="6">
      <t>チジ</t>
    </rPh>
    <phoneticPr fontId="3"/>
  </si>
  <si>
    <t>に係る指定の更新を受けたいので、下記のとおり、関係書類を添えて申請します。</t>
    <rPh sb="6" eb="8">
      <t>コウシン</t>
    </rPh>
    <rPh sb="16" eb="18">
      <t>カキ</t>
    </rPh>
    <rPh sb="23" eb="25">
      <t>カンケイ</t>
    </rPh>
    <rPh sb="25" eb="27">
      <t>ショルイ</t>
    </rPh>
    <rPh sb="28" eb="29">
      <t>ソ</t>
    </rPh>
    <rPh sb="31" eb="33">
      <t>シンセイ</t>
    </rPh>
    <phoneticPr fontId="3"/>
  </si>
  <si>
    <t>指定の更新を受けようと
する事業所・施設の種類</t>
    <rPh sb="0" eb="2">
      <t>シテイ</t>
    </rPh>
    <rPh sb="3" eb="5">
      <t>コウシン</t>
    </rPh>
    <rPh sb="6" eb="7">
      <t>ウ</t>
    </rPh>
    <rPh sb="14" eb="16">
      <t>ジギョウ</t>
    </rPh>
    <rPh sb="16" eb="17">
      <t>ショ</t>
    </rPh>
    <rPh sb="18" eb="20">
      <t>シセツ</t>
    </rPh>
    <rPh sb="21" eb="23">
      <t>シュルイ</t>
    </rPh>
    <phoneticPr fontId="3"/>
  </si>
  <si>
    <t>　　４　　「指定の更新を受けようとする事業所・施設の種類」欄には、今回申請をするものについて必要事項を記載してください。</t>
    <rPh sb="6" eb="8">
      <t>シテイ</t>
    </rPh>
    <rPh sb="9" eb="11">
      <t>コウシン</t>
    </rPh>
    <rPh sb="12" eb="13">
      <t>ウ</t>
    </rPh>
    <rPh sb="19" eb="21">
      <t>ジギョウ</t>
    </rPh>
    <rPh sb="21" eb="22">
      <t>ジョ</t>
    </rPh>
    <rPh sb="23" eb="25">
      <t>シセツ</t>
    </rPh>
    <rPh sb="26" eb="28">
      <t>シュルイ</t>
    </rPh>
    <rPh sb="29" eb="30">
      <t>ラン</t>
    </rPh>
    <rPh sb="33" eb="35">
      <t>コンカイ</t>
    </rPh>
    <rPh sb="35" eb="37">
      <t>シンセイ</t>
    </rPh>
    <rPh sb="46" eb="48">
      <t>ヒツヨウ</t>
    </rPh>
    <rPh sb="48" eb="50">
      <t>ジコウ</t>
    </rPh>
    <rPh sb="51" eb="53">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</si>
</sst>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0_ "/>
    <numFmt numFmtId="177" formatCode="[$-411]ggge&quot;年&quot;m&quot;月&quot;d&quot;日&quot;;@"/>
    <numFmt numFmtId="178" formatCode="[&lt;=999]000;[&lt;=9999]000\-00;000\-0000"/>
    <numFmt numFmtId="179" formatCode="00"/>
    <numFmt numFmtId="180" formatCode="0000000000"/>
    <numFmt numFmtId="181" formatCode="[$-411]ggge&quot;年&quot;m&quot;月&quot;"/>
    <numFmt numFmtId="182" formatCode="#,##0_ "/>
    <numFmt numFmtId="183" formatCode="000"/>
    <numFmt numFmtId="184" formatCode="yyyy&quot;年&quot;m&quot;月&quot;d&quot;日&quot;;@"/>
  </numFmts>
  <fonts count="67">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8"/>
      <name val="ＭＳ Ｐゴシック"/>
      <family val="3"/>
      <charset val="128"/>
    </font>
    <font>
      <sz val="10"/>
      <name val="ＭＳ ゴシック"/>
      <family val="3"/>
      <charset val="128"/>
    </font>
    <font>
      <sz val="10"/>
      <name val="ＭＳ 明朝"/>
      <family val="1"/>
      <charset val="128"/>
    </font>
    <font>
      <sz val="11"/>
      <name val="ＭＳ 明朝"/>
      <family val="1"/>
      <charset val="128"/>
    </font>
    <font>
      <sz val="6"/>
      <name val="ＭＳ 明朝"/>
      <family val="1"/>
      <charset val="128"/>
    </font>
    <font>
      <sz val="10"/>
      <color indexed="9"/>
      <name val="ＭＳ ゴシック"/>
      <family val="3"/>
      <charset val="128"/>
    </font>
    <font>
      <sz val="10"/>
      <color indexed="9"/>
      <name val="ＭＳ 明朝"/>
      <family val="1"/>
      <charset val="128"/>
    </font>
    <font>
      <sz val="11"/>
      <color indexed="9"/>
      <name val="ＭＳ 明朝"/>
      <family val="1"/>
      <charset val="128"/>
    </font>
    <font>
      <sz val="9"/>
      <name val="ＭＳ 明朝"/>
      <family val="1"/>
      <charset val="128"/>
    </font>
    <font>
      <sz val="14"/>
      <name val="ＭＳ 明朝"/>
      <family val="1"/>
      <charset val="128"/>
    </font>
    <font>
      <sz val="12"/>
      <name val="ＭＳ 明朝"/>
      <family val="1"/>
      <charset val="128"/>
    </font>
    <font>
      <b/>
      <sz val="14"/>
      <name val="ＭＳ 明朝"/>
      <family val="1"/>
      <charset val="128"/>
    </font>
    <font>
      <sz val="8"/>
      <name val="ＭＳ 明朝"/>
      <family val="1"/>
      <charset val="128"/>
    </font>
    <font>
      <sz val="9"/>
      <color indexed="8"/>
      <name val="ＭＳ 明朝"/>
      <family val="1"/>
      <charset val="128"/>
    </font>
    <font>
      <b/>
      <sz val="9"/>
      <color indexed="81"/>
      <name val="ＭＳ Ｐゴシック"/>
      <family val="3"/>
      <charset val="128"/>
    </font>
    <font>
      <sz val="11"/>
      <color indexed="43"/>
      <name val="ＭＳ 明朝"/>
      <family val="1"/>
      <charset val="128"/>
    </font>
    <font>
      <strike/>
      <sz val="9"/>
      <name val="ＭＳ 明朝"/>
      <family val="1"/>
      <charset val="128"/>
    </font>
    <font>
      <strike/>
      <sz val="11"/>
      <name val="ＭＳ 明朝"/>
      <family val="1"/>
      <charset val="128"/>
    </font>
    <font>
      <sz val="8"/>
      <color indexed="9"/>
      <name val="ＭＳ 明朝"/>
      <family val="1"/>
      <charset val="128"/>
    </font>
    <font>
      <sz val="9"/>
      <color indexed="9"/>
      <name val="ＭＳ Ｐゴシック"/>
      <family val="3"/>
      <charset val="128"/>
    </font>
    <font>
      <sz val="7"/>
      <name val="ＭＳ 明朝"/>
      <family val="1"/>
      <charset val="128"/>
    </font>
    <font>
      <sz val="11"/>
      <color indexed="9"/>
      <name val="ＭＳ Ｐゴシック"/>
      <family val="3"/>
      <charset val="128"/>
    </font>
    <font>
      <sz val="9"/>
      <color indexed="9"/>
      <name val="ＭＳ 明朝"/>
      <family val="1"/>
      <charset val="128"/>
    </font>
    <font>
      <sz val="10"/>
      <color indexed="9"/>
      <name val="ＭＳ 明朝"/>
      <family val="1"/>
      <charset val="128"/>
    </font>
    <font>
      <sz val="9"/>
      <color indexed="9"/>
      <name val="ＭＳ 明朝"/>
      <family val="1"/>
      <charset val="128"/>
    </font>
    <font>
      <sz val="8"/>
      <color indexed="9"/>
      <name val="ＭＳ 明朝"/>
      <family val="1"/>
      <charset val="128"/>
    </font>
    <font>
      <sz val="9"/>
      <color indexed="9"/>
      <name val="ＭＳ Ｐゴシック"/>
      <family val="3"/>
      <charset val="128"/>
    </font>
    <font>
      <sz val="10"/>
      <color indexed="9"/>
      <name val="ＭＳ 明朝"/>
      <family val="1"/>
      <charset val="128"/>
    </font>
    <font>
      <sz val="11"/>
      <color indexed="9"/>
      <name val="ＭＳ Ｐゴシック"/>
      <family val="3"/>
      <charset val="128"/>
    </font>
    <font>
      <sz val="10.5"/>
      <name val="ＭＳ 明朝"/>
      <family val="1"/>
      <charset val="128"/>
    </font>
    <font>
      <sz val="11"/>
      <color theme="1"/>
      <name val="ＭＳ Ｐゴシック"/>
      <family val="3"/>
      <charset val="128"/>
      <scheme val="minor"/>
    </font>
    <font>
      <sz val="10"/>
      <color theme="0"/>
      <name val="ＭＳ ゴシック"/>
      <family val="3"/>
      <charset val="128"/>
    </font>
    <font>
      <sz val="10"/>
      <color theme="0" tint="-0.34998626667073579"/>
      <name val="ＭＳ 明朝"/>
      <family val="1"/>
      <charset val="128"/>
    </font>
    <font>
      <b/>
      <sz val="10"/>
      <color theme="0"/>
      <name val="ＭＳ 明朝"/>
      <family val="1"/>
      <charset val="128"/>
    </font>
    <font>
      <sz val="10"/>
      <color theme="0"/>
      <name val="ＭＳ 明朝"/>
      <family val="1"/>
      <charset val="128"/>
    </font>
    <font>
      <sz val="11"/>
      <color rgb="FF000000"/>
      <name val="ＭＳ Ｐゴシック"/>
      <family val="3"/>
      <charset val="128"/>
    </font>
    <font>
      <sz val="9"/>
      <color rgb="FF000000"/>
      <name val="MS UI Gothic"/>
      <family val="3"/>
      <charset val="128"/>
    </font>
    <font>
      <sz val="10"/>
      <color theme="0"/>
      <name val="ＭＳ Ｐゴシック"/>
      <family val="3"/>
      <charset val="128"/>
    </font>
    <font>
      <sz val="11"/>
      <color theme="0"/>
      <name val="ＭＳ Ｐゴシック"/>
      <family val="3"/>
      <charset val="128"/>
    </font>
    <font>
      <sz val="6"/>
      <name val="ＭＳ 明朝"/>
      <family val="2"/>
      <charset val="128"/>
    </font>
    <font>
      <sz val="9"/>
      <color rgb="FFFF0000"/>
      <name val="ＭＳ 明朝"/>
      <family val="1"/>
      <charset val="128"/>
    </font>
    <font>
      <sz val="11"/>
      <color rgb="FFFF0000"/>
      <name val="ＭＳ 明朝"/>
      <family val="1"/>
      <charset val="128"/>
    </font>
    <font>
      <sz val="10"/>
      <color rgb="FFFF0000"/>
      <name val="ＭＳ 明朝"/>
      <family val="1"/>
      <charset val="128"/>
    </font>
    <font>
      <sz val="9"/>
      <color rgb="FF000000"/>
      <name val="Meiryo UI"/>
      <family val="3"/>
      <charset val="128"/>
    </font>
    <font>
      <sz val="10"/>
      <color rgb="FFFF0000"/>
      <name val="ＭＳ ゴシック"/>
      <family val="3"/>
      <charset val="128"/>
    </font>
    <font>
      <sz val="10"/>
      <color rgb="FFFF0000"/>
      <name val="ＭＳ Ｐゴシック"/>
      <family val="3"/>
      <charset val="128"/>
    </font>
    <font>
      <sz val="9"/>
      <color rgb="FFFF0000"/>
      <name val="ＭＳ Ｐゴシック"/>
      <family val="3"/>
      <charset val="128"/>
    </font>
    <font>
      <sz val="10"/>
      <color theme="1"/>
      <name val="ＭＳ ゴシック"/>
      <family val="3"/>
      <charset val="128"/>
    </font>
    <font>
      <sz val="11"/>
      <color rgb="FFFF0000"/>
      <name val="ＭＳ Ｐゴシック"/>
      <family val="3"/>
      <charset val="128"/>
    </font>
    <font>
      <sz val="11"/>
      <color theme="0"/>
      <name val="ＭＳ 明朝"/>
      <family val="1"/>
      <charset val="128"/>
    </font>
    <font>
      <sz val="9"/>
      <color theme="0"/>
      <name val="ＭＳ 明朝"/>
      <family val="1"/>
      <charset val="128"/>
    </font>
    <font>
      <sz val="9"/>
      <color theme="0"/>
      <name val="ＭＳ Ｐゴシック"/>
      <family val="3"/>
      <charset val="128"/>
    </font>
    <font>
      <sz val="11"/>
      <color theme="0"/>
      <name val="ＭＳ Ｐ明朝"/>
      <family val="1"/>
      <charset val="128"/>
    </font>
    <font>
      <sz val="8"/>
      <color theme="0"/>
      <name val="ＭＳ 明朝"/>
      <family val="1"/>
      <charset val="128"/>
    </font>
    <font>
      <sz val="10"/>
      <color theme="0" tint="-0.249977111117893"/>
      <name val="ＭＳ 明朝"/>
      <family val="1"/>
      <charset val="128"/>
    </font>
    <font>
      <sz val="8"/>
      <color rgb="FFFF0000"/>
      <name val="ＭＳ Ｐゴシック"/>
      <family val="3"/>
      <charset val="128"/>
    </font>
    <font>
      <sz val="8"/>
      <color theme="0"/>
      <name val="ＭＳ Ｐゴシック"/>
      <family val="3"/>
      <charset val="128"/>
    </font>
    <font>
      <sz val="11"/>
      <color theme="1"/>
      <name val="ＭＳ 明朝"/>
      <family val="1"/>
      <charset val="128"/>
    </font>
    <font>
      <sz val="8"/>
      <color theme="1"/>
      <name val="ＭＳ 明朝"/>
      <family val="1"/>
      <charset val="128"/>
    </font>
    <font>
      <sz val="11"/>
      <color rgb="FFFF0000"/>
      <name val="ＭＳ Ｐ明朝"/>
      <family val="1"/>
      <charset val="128"/>
    </font>
    <font>
      <sz val="9"/>
      <color theme="1"/>
      <name val="ＭＳ 明朝"/>
      <family val="1"/>
      <charset val="128"/>
    </font>
  </fonts>
  <fills count="21">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4"/>
        <bgColor indexed="64"/>
      </patternFill>
    </fill>
    <fill>
      <patternFill patternType="solid">
        <fgColor indexed="41"/>
        <bgColor indexed="64"/>
      </patternFill>
    </fill>
    <fill>
      <patternFill patternType="solid">
        <fgColor indexed="10"/>
        <bgColor indexed="64"/>
      </patternFill>
    </fill>
    <fill>
      <patternFill patternType="solid">
        <fgColor indexed="42"/>
        <bgColor indexed="64"/>
      </patternFill>
    </fill>
    <fill>
      <patternFill patternType="solid">
        <fgColor indexed="22"/>
        <bgColor indexed="64"/>
      </patternFill>
    </fill>
    <fill>
      <patternFill patternType="solid">
        <fgColor indexed="9"/>
        <bgColor indexed="64"/>
      </patternFill>
    </fill>
    <fill>
      <patternFill patternType="solid">
        <fgColor indexed="27"/>
        <bgColor indexed="64"/>
      </patternFill>
    </fill>
    <fill>
      <patternFill patternType="solid">
        <fgColor rgb="FF99CCFF"/>
        <bgColor indexed="64"/>
      </patternFill>
    </fill>
    <fill>
      <patternFill patternType="solid">
        <fgColor theme="0" tint="-0.249977111117893"/>
        <bgColor indexed="64"/>
      </patternFill>
    </fill>
    <fill>
      <patternFill patternType="solid">
        <fgColor rgb="FFFFCC99"/>
        <bgColor indexed="64"/>
      </patternFill>
    </fill>
    <fill>
      <patternFill patternType="solid">
        <fgColor rgb="FF66FF99"/>
        <bgColor indexed="64"/>
      </patternFill>
    </fill>
    <fill>
      <patternFill patternType="solid">
        <fgColor rgb="FFCCFFCC"/>
        <bgColor indexed="64"/>
      </patternFill>
    </fill>
    <fill>
      <patternFill patternType="solid">
        <fgColor rgb="FFFFFF99"/>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bgColor indexed="64"/>
      </patternFill>
    </fill>
    <fill>
      <patternFill patternType="solid">
        <fgColor rgb="FFBFBFBF"/>
        <bgColor indexed="64"/>
      </patternFill>
    </fill>
  </fills>
  <borders count="145">
    <border>
      <left/>
      <right/>
      <top/>
      <bottom/>
      <diagonal/>
    </border>
    <border>
      <left style="thin">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diagonal/>
    </border>
    <border>
      <left style="medium">
        <color indexed="64"/>
      </left>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style="medium">
        <color indexed="64"/>
      </left>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left/>
      <right style="medium">
        <color indexed="64"/>
      </right>
      <top/>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thin">
        <color indexed="64"/>
      </right>
      <top style="medium">
        <color indexed="64"/>
      </top>
      <bottom style="dotted">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style="hair">
        <color indexed="64"/>
      </left>
      <right/>
      <top style="thin">
        <color indexed="64"/>
      </top>
      <bottom style="hair">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diagonalDown="1">
      <left/>
      <right style="medium">
        <color indexed="64"/>
      </right>
      <top style="thin">
        <color indexed="64"/>
      </top>
      <bottom style="medium">
        <color indexed="64"/>
      </bottom>
      <diagonal style="thin">
        <color indexed="64"/>
      </diagonal>
    </border>
    <border>
      <left/>
      <right style="medium">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style="medium">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diagonalDown="1">
      <left style="thin">
        <color indexed="64"/>
      </left>
      <right style="thin">
        <color indexed="64"/>
      </right>
      <top/>
      <bottom style="medium">
        <color indexed="64"/>
      </bottom>
      <diagonal style="thin">
        <color indexed="64"/>
      </diagonal>
    </border>
    <border diagonalDown="1">
      <left style="thin">
        <color indexed="64"/>
      </left>
      <right style="medium">
        <color indexed="64"/>
      </right>
      <top/>
      <bottom style="medium">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right style="thin">
        <color indexed="64"/>
      </right>
      <top style="thin">
        <color indexed="64"/>
      </top>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diagonalDown="1">
      <left/>
      <right style="thin">
        <color indexed="64"/>
      </right>
      <top style="thin">
        <color indexed="64"/>
      </top>
      <bottom style="thin">
        <color indexed="64"/>
      </bottom>
      <diagonal style="thin">
        <color indexed="64"/>
      </diagonal>
    </border>
    <border>
      <left style="thin">
        <color indexed="64"/>
      </left>
      <right style="medium">
        <color indexed="64"/>
      </right>
      <top style="medium">
        <color indexed="64"/>
      </top>
      <bottom style="thin">
        <color indexed="64"/>
      </bottom>
      <diagonal/>
    </border>
    <border diagonalDown="1">
      <left/>
      <right style="thin">
        <color indexed="64"/>
      </right>
      <top/>
      <bottom style="thin">
        <color indexed="64"/>
      </bottom>
      <diagonal style="thin">
        <color indexed="64"/>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diagonalDown="1">
      <left/>
      <right style="thin">
        <color indexed="64"/>
      </right>
      <top/>
      <bottom/>
      <diagonal style="thin">
        <color indexed="64"/>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right style="medium">
        <color indexed="64"/>
      </right>
      <top style="hair">
        <color indexed="64"/>
      </top>
      <bottom/>
      <diagonal/>
    </border>
    <border>
      <left style="thin">
        <color indexed="64"/>
      </left>
      <right style="thin">
        <color indexed="64"/>
      </right>
      <top style="thin">
        <color indexed="64"/>
      </top>
      <bottom style="thick">
        <color rgb="FFFFFF00"/>
      </bottom>
      <diagonal/>
    </border>
    <border diagonalDown="1">
      <left/>
      <right style="thin">
        <color indexed="64"/>
      </right>
      <top style="thin">
        <color indexed="64"/>
      </top>
      <bottom style="medium">
        <color indexed="64"/>
      </bottom>
      <diagonal style="thin">
        <color indexed="64"/>
      </diagonal>
    </border>
  </borders>
  <cellStyleXfs count="12">
    <xf numFmtId="0" fontId="0" fillId="0" borderId="0"/>
    <xf numFmtId="0" fontId="2" fillId="0" borderId="0"/>
    <xf numFmtId="0" fontId="36" fillId="0" borderId="0">
      <alignment vertical="center"/>
    </xf>
    <xf numFmtId="0" fontId="36" fillId="0" borderId="0">
      <alignment vertical="center"/>
    </xf>
    <xf numFmtId="0" fontId="2" fillId="0" borderId="0"/>
    <xf numFmtId="0" fontId="2" fillId="0" borderId="0">
      <alignment vertical="center"/>
    </xf>
    <xf numFmtId="0" fontId="1" fillId="0" borderId="0"/>
    <xf numFmtId="0" fontId="9" fillId="0" borderId="0">
      <alignment vertical="center"/>
    </xf>
    <xf numFmtId="0" fontId="2" fillId="0" borderId="0">
      <alignment vertical="center"/>
    </xf>
    <xf numFmtId="0" fontId="2" fillId="0" borderId="0"/>
    <xf numFmtId="0" fontId="1" fillId="0" borderId="0"/>
    <xf numFmtId="38" fontId="1" fillId="0" borderId="0" applyFont="0" applyFill="0" applyBorder="0" applyAlignment="0" applyProtection="0">
      <alignment vertical="center"/>
    </xf>
  </cellStyleXfs>
  <cellXfs count="2858">
    <xf numFmtId="0" fontId="0" fillId="0" borderId="0" xfId="0"/>
    <xf numFmtId="0" fontId="4" fillId="0" borderId="0" xfId="0" applyFont="1" applyAlignment="1">
      <alignment vertical="center"/>
    </xf>
    <xf numFmtId="0" fontId="7" fillId="0" borderId="0" xfId="0" applyFont="1" applyAlignment="1">
      <alignment vertical="center"/>
    </xf>
    <xf numFmtId="0" fontId="9" fillId="0" borderId="0" xfId="7" applyNumberFormat="1" applyFont="1" applyFill="1" applyAlignment="1" applyProtection="1">
      <alignment horizontal="distributed" vertical="center"/>
      <protection hidden="1"/>
    </xf>
    <xf numFmtId="0" fontId="9" fillId="0" borderId="0" xfId="7" applyNumberFormat="1" applyFont="1" applyFill="1" applyAlignment="1" applyProtection="1">
      <alignment vertical="center"/>
      <protection hidden="1"/>
    </xf>
    <xf numFmtId="0" fontId="9" fillId="0" borderId="0" xfId="7" applyNumberFormat="1" applyFont="1" applyFill="1" applyAlignment="1" applyProtection="1">
      <alignment vertical="center" wrapText="1"/>
      <protection hidden="1"/>
    </xf>
    <xf numFmtId="0" fontId="9" fillId="2" borderId="0" xfId="7" applyNumberFormat="1" applyFont="1" applyFill="1" applyAlignment="1" applyProtection="1">
      <alignment vertical="center" wrapText="1"/>
      <protection hidden="1"/>
    </xf>
    <xf numFmtId="0" fontId="9" fillId="3" borderId="1" xfId="0" applyFont="1" applyFill="1" applyBorder="1" applyAlignment="1" applyProtection="1">
      <alignment horizontal="center" vertical="center"/>
      <protection hidden="1"/>
    </xf>
    <xf numFmtId="0" fontId="7" fillId="0" borderId="0" xfId="0" applyFont="1" applyAlignment="1" applyProtection="1">
      <alignment vertical="center"/>
      <protection hidden="1"/>
    </xf>
    <xf numFmtId="0" fontId="7" fillId="0" borderId="0" xfId="0" applyFont="1" applyFill="1" applyAlignment="1" applyProtection="1">
      <alignment vertical="center"/>
      <protection hidden="1"/>
    </xf>
    <xf numFmtId="0" fontId="8" fillId="0" borderId="2"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4" fillId="0" borderId="0" xfId="4" applyFont="1" applyAlignment="1" applyProtection="1">
      <alignment vertical="center"/>
      <protection hidden="1"/>
    </xf>
    <xf numFmtId="0" fontId="4" fillId="0" borderId="0" xfId="5" applyFont="1" applyAlignment="1" applyProtection="1">
      <alignment vertical="center"/>
      <protection hidden="1"/>
    </xf>
    <xf numFmtId="0" fontId="4" fillId="0" borderId="0" xfId="0" applyFont="1" applyAlignment="1" applyProtection="1">
      <alignment vertical="center"/>
      <protection hidden="1"/>
    </xf>
    <xf numFmtId="0" fontId="6"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6" fillId="0" borderId="0" xfId="0" applyFont="1" applyAlignment="1" applyProtection="1">
      <alignment vertical="center"/>
      <protection hidden="1"/>
    </xf>
    <xf numFmtId="0" fontId="4" fillId="0" borderId="0" xfId="8" applyFont="1" applyFill="1" applyAlignment="1" applyProtection="1">
      <alignment vertical="center"/>
      <protection hidden="1"/>
    </xf>
    <xf numFmtId="0" fontId="8" fillId="4" borderId="5" xfId="0" applyFont="1" applyFill="1" applyBorder="1" applyAlignment="1" applyProtection="1">
      <alignment horizontal="center" vertical="center"/>
      <protection hidden="1"/>
    </xf>
    <xf numFmtId="0" fontId="8" fillId="4" borderId="3" xfId="0" applyFont="1" applyFill="1" applyBorder="1" applyAlignment="1" applyProtection="1">
      <alignment horizontal="center" vertical="center"/>
      <protection hidden="1"/>
    </xf>
    <xf numFmtId="0" fontId="4" fillId="0" borderId="0" xfId="8" applyFont="1" applyFill="1" applyProtection="1">
      <alignment vertical="center"/>
      <protection hidden="1"/>
    </xf>
    <xf numFmtId="0" fontId="4" fillId="0" borderId="0" xfId="0" applyFont="1" applyAlignment="1" applyProtection="1">
      <alignment horizontal="center" vertical="center"/>
      <protection hidden="1"/>
    </xf>
    <xf numFmtId="0" fontId="7" fillId="0" borderId="0" xfId="0" applyFont="1" applyAlignment="1" applyProtection="1">
      <alignment vertical="center"/>
      <protection locked="0"/>
    </xf>
    <xf numFmtId="0" fontId="6" fillId="0" borderId="0" xfId="8" applyFont="1" applyFill="1" applyAlignment="1" applyProtection="1">
      <alignment vertical="center"/>
      <protection hidden="1"/>
    </xf>
    <xf numFmtId="179" fontId="9" fillId="0" borderId="1" xfId="0" applyNumberFormat="1" applyFont="1" applyFill="1" applyBorder="1" applyAlignment="1" applyProtection="1">
      <alignment horizontal="center" vertical="center"/>
      <protection hidden="1"/>
    </xf>
    <xf numFmtId="0" fontId="11" fillId="0" borderId="0" xfId="0" applyFont="1" applyAlignment="1" applyProtection="1">
      <alignment vertical="center"/>
      <protection hidden="1"/>
    </xf>
    <xf numFmtId="179" fontId="13" fillId="0" borderId="1" xfId="0" applyNumberFormat="1" applyFont="1" applyFill="1" applyBorder="1" applyAlignment="1" applyProtection="1">
      <alignment horizontal="center" vertical="center"/>
      <protection locked="0" hidden="1"/>
    </xf>
    <xf numFmtId="180" fontId="9" fillId="0" borderId="1" xfId="0" applyNumberFormat="1" applyFont="1" applyFill="1" applyBorder="1" applyAlignment="1" applyProtection="1">
      <alignment horizontal="center" vertical="center" shrinkToFit="1"/>
      <protection locked="0"/>
    </xf>
    <xf numFmtId="0" fontId="11" fillId="0" borderId="0" xfId="0" applyFont="1" applyAlignment="1" applyProtection="1">
      <alignment vertical="center" shrinkToFit="1"/>
      <protection hidden="1"/>
    </xf>
    <xf numFmtId="179" fontId="9" fillId="2" borderId="6" xfId="0" applyNumberFormat="1" applyFont="1" applyFill="1" applyBorder="1" applyAlignment="1" applyProtection="1">
      <alignment horizontal="center" vertical="center"/>
      <protection locked="0"/>
    </xf>
    <xf numFmtId="0" fontId="7" fillId="0" borderId="0" xfId="0" applyFont="1" applyAlignment="1" applyProtection="1">
      <alignment vertical="center" shrinkToFit="1"/>
      <protection hidden="1"/>
    </xf>
    <xf numFmtId="0" fontId="7" fillId="0" borderId="0" xfId="0" applyFont="1" applyFill="1" applyAlignment="1" applyProtection="1">
      <alignment vertical="center" shrinkToFit="1"/>
      <protection hidden="1"/>
    </xf>
    <xf numFmtId="0" fontId="11" fillId="0" borderId="0" xfId="0" applyFont="1" applyFill="1" applyAlignment="1" applyProtection="1">
      <alignment vertical="center" shrinkToFit="1"/>
      <protection locked="0" hidden="1"/>
    </xf>
    <xf numFmtId="0" fontId="11" fillId="0" borderId="0" xfId="0" applyFont="1" applyAlignment="1" applyProtection="1">
      <alignment vertical="center" shrinkToFit="1"/>
      <protection locked="0" hidden="1"/>
    </xf>
    <xf numFmtId="0" fontId="2" fillId="0" borderId="0" xfId="0" applyFont="1" applyAlignment="1" applyProtection="1">
      <alignment horizontal="center" vertical="center" shrinkToFit="1"/>
      <protection hidden="1"/>
    </xf>
    <xf numFmtId="0" fontId="4" fillId="0" borderId="0" xfId="8" applyFont="1" applyFill="1" applyAlignment="1" applyProtection="1">
      <alignment vertical="center" shrinkToFit="1"/>
      <protection hidden="1"/>
    </xf>
    <xf numFmtId="0" fontId="4" fillId="0" borderId="0" xfId="0" applyFont="1" applyAlignment="1" applyProtection="1">
      <alignment horizontal="center" vertical="center" shrinkToFit="1"/>
      <protection hidden="1"/>
    </xf>
    <xf numFmtId="0" fontId="6" fillId="0" borderId="0" xfId="0" applyFont="1" applyAlignment="1" applyProtection="1">
      <alignment horizontal="center" vertical="center" shrinkToFit="1"/>
      <protection hidden="1"/>
    </xf>
    <xf numFmtId="0" fontId="6" fillId="0" borderId="0" xfId="0" applyFont="1" applyAlignment="1" applyProtection="1">
      <alignment vertical="center" shrinkToFit="1"/>
      <protection hidden="1"/>
    </xf>
    <xf numFmtId="0" fontId="6" fillId="0" borderId="0" xfId="8" applyFont="1" applyFill="1" applyAlignment="1" applyProtection="1">
      <alignment vertical="center" shrinkToFit="1"/>
      <protection hidden="1"/>
    </xf>
    <xf numFmtId="0" fontId="4" fillId="0" borderId="0" xfId="0" applyFont="1" applyAlignment="1" applyProtection="1">
      <alignment vertical="center" shrinkToFit="1"/>
      <protection hidden="1"/>
    </xf>
    <xf numFmtId="0" fontId="8" fillId="0" borderId="0" xfId="0" applyFont="1" applyAlignment="1" applyProtection="1">
      <alignment vertical="center"/>
      <protection hidden="1"/>
    </xf>
    <xf numFmtId="0" fontId="11" fillId="0" borderId="0" xfId="0" applyFont="1" applyFill="1" applyAlignment="1" applyProtection="1">
      <alignment vertical="center" shrinkToFit="1"/>
      <protection locked="0"/>
    </xf>
    <xf numFmtId="0" fontId="7" fillId="0" borderId="0" xfId="0" applyFont="1" applyAlignment="1">
      <alignment vertical="center" shrinkToFit="1"/>
    </xf>
    <xf numFmtId="0" fontId="11" fillId="0" borderId="0" xfId="0" applyFont="1" applyAlignment="1" applyProtection="1">
      <alignment vertical="center" shrinkToFit="1"/>
      <protection locked="0"/>
    </xf>
    <xf numFmtId="0" fontId="4" fillId="0" borderId="0" xfId="0" applyFont="1" applyAlignment="1">
      <alignment vertical="center" shrinkToFit="1"/>
    </xf>
    <xf numFmtId="0" fontId="8" fillId="0" borderId="7"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xf>
    <xf numFmtId="0" fontId="9" fillId="2" borderId="0" xfId="0" applyFont="1" applyFill="1" applyProtection="1">
      <protection hidden="1"/>
    </xf>
    <xf numFmtId="0" fontId="9" fillId="5" borderId="0" xfId="0" applyFont="1" applyFill="1" applyAlignment="1" applyProtection="1">
      <alignment vertical="center"/>
      <protection hidden="1"/>
    </xf>
    <xf numFmtId="0" fontId="9" fillId="5" borderId="0" xfId="0" applyFont="1" applyFill="1" applyProtection="1">
      <protection hidden="1"/>
    </xf>
    <xf numFmtId="0" fontId="9" fillId="6" borderId="0" xfId="0" applyFont="1" applyFill="1" applyProtection="1">
      <protection hidden="1"/>
    </xf>
    <xf numFmtId="0" fontId="9" fillId="2" borderId="0" xfId="0" applyFont="1" applyFill="1" applyProtection="1">
      <protection locked="0" hidden="1"/>
    </xf>
    <xf numFmtId="0" fontId="9" fillId="4" borderId="1" xfId="0" applyNumberFormat="1" applyFont="1" applyFill="1" applyBorder="1" applyAlignment="1" applyProtection="1">
      <alignment vertical="center"/>
      <protection hidden="1"/>
    </xf>
    <xf numFmtId="180" fontId="9" fillId="4" borderId="9" xfId="0" applyNumberFormat="1" applyFont="1" applyFill="1" applyBorder="1" applyAlignment="1" applyProtection="1">
      <alignment vertical="center"/>
      <protection hidden="1"/>
    </xf>
    <xf numFmtId="0" fontId="9" fillId="2" borderId="0" xfId="0" applyFont="1" applyFill="1" applyAlignment="1" applyProtection="1">
      <alignment vertical="center"/>
      <protection hidden="1"/>
    </xf>
    <xf numFmtId="0" fontId="9" fillId="0" borderId="1" xfId="0" applyNumberFormat="1" applyFont="1" applyFill="1" applyBorder="1" applyAlignment="1" applyProtection="1">
      <alignment vertical="center" shrinkToFit="1"/>
      <protection locked="0" hidden="1"/>
    </xf>
    <xf numFmtId="0" fontId="9" fillId="0" borderId="0" xfId="0" applyFont="1" applyFill="1" applyProtection="1">
      <protection hidden="1"/>
    </xf>
    <xf numFmtId="0" fontId="9" fillId="0" borderId="0" xfId="0" applyFont="1" applyFill="1" applyAlignment="1" applyProtection="1">
      <alignment vertical="center"/>
      <protection hidden="1"/>
    </xf>
    <xf numFmtId="0" fontId="13" fillId="0" borderId="0" xfId="0" applyFont="1" applyFill="1" applyProtection="1">
      <protection hidden="1"/>
    </xf>
    <xf numFmtId="0" fontId="9" fillId="6" borderId="3" xfId="0" applyNumberFormat="1" applyFont="1" applyFill="1" applyBorder="1" applyAlignment="1" applyProtection="1">
      <alignment vertical="center"/>
      <protection hidden="1"/>
    </xf>
    <xf numFmtId="0" fontId="9" fillId="6" borderId="3" xfId="0" applyNumberFormat="1" applyFont="1" applyFill="1" applyBorder="1" applyAlignment="1" applyProtection="1">
      <alignment vertical="center" shrinkToFit="1"/>
      <protection locked="0" hidden="1"/>
    </xf>
    <xf numFmtId="0" fontId="9" fillId="2" borderId="0" xfId="0" applyNumberFormat="1" applyFont="1" applyFill="1" applyProtection="1">
      <protection hidden="1"/>
    </xf>
    <xf numFmtId="0" fontId="9" fillId="6" borderId="0" xfId="0" applyNumberFormat="1" applyFont="1" applyFill="1" applyProtection="1">
      <protection hidden="1"/>
    </xf>
    <xf numFmtId="0" fontId="9" fillId="0" borderId="0" xfId="0" applyNumberFormat="1" applyFont="1" applyFill="1" applyProtection="1">
      <protection hidden="1"/>
    </xf>
    <xf numFmtId="0" fontId="14" fillId="2" borderId="0" xfId="0" applyFont="1" applyFill="1" applyAlignment="1" applyProtection="1">
      <alignment vertical="center"/>
      <protection hidden="1"/>
    </xf>
    <xf numFmtId="0" fontId="9" fillId="0" borderId="0" xfId="0" applyFont="1" applyFill="1" applyAlignment="1" applyProtection="1">
      <alignment horizontal="center"/>
      <protection hidden="1"/>
    </xf>
    <xf numFmtId="0" fontId="9" fillId="0" borderId="0" xfId="7" applyNumberFormat="1" applyFont="1" applyFill="1" applyProtection="1">
      <alignment vertical="center"/>
      <protection hidden="1"/>
    </xf>
    <xf numFmtId="0" fontId="9" fillId="2" borderId="0" xfId="0" applyNumberFormat="1" applyFont="1" applyFill="1" applyAlignment="1" applyProtection="1">
      <alignment vertical="center"/>
      <protection hidden="1"/>
    </xf>
    <xf numFmtId="0" fontId="17" fillId="0" borderId="0" xfId="7" applyNumberFormat="1" applyFont="1" applyFill="1" applyAlignment="1" applyProtection="1">
      <alignment horizontal="center" vertical="center"/>
      <protection hidden="1"/>
    </xf>
    <xf numFmtId="0" fontId="9" fillId="2" borderId="0" xfId="7" applyNumberFormat="1" applyFont="1" applyFill="1" applyProtection="1">
      <alignment vertical="center"/>
      <protection hidden="1"/>
    </xf>
    <xf numFmtId="0" fontId="9" fillId="0" borderId="0" xfId="7" applyFont="1" applyFill="1" applyProtection="1">
      <alignment vertical="center"/>
      <protection hidden="1"/>
    </xf>
    <xf numFmtId="0" fontId="9" fillId="0" borderId="0" xfId="7" applyNumberFormat="1" applyFont="1" applyFill="1" applyAlignment="1" applyProtection="1">
      <alignment horizontal="center" vertical="center"/>
      <protection hidden="1"/>
    </xf>
    <xf numFmtId="0" fontId="17" fillId="2" borderId="0" xfId="7" applyNumberFormat="1" applyFont="1" applyFill="1" applyAlignment="1" applyProtection="1">
      <alignment horizontal="center" vertical="center"/>
      <protection hidden="1"/>
    </xf>
    <xf numFmtId="0" fontId="9" fillId="2" borderId="0" xfId="7" applyFont="1" applyFill="1" applyProtection="1">
      <alignment vertical="center"/>
      <protection hidden="1"/>
    </xf>
    <xf numFmtId="0" fontId="9" fillId="2" borderId="0" xfId="7" applyNumberFormat="1" applyFont="1" applyFill="1" applyBorder="1" applyAlignment="1" applyProtection="1">
      <alignment vertical="center" textRotation="255"/>
      <protection hidden="1"/>
    </xf>
    <xf numFmtId="0" fontId="9" fillId="2" borderId="0" xfId="7" applyNumberFormat="1" applyFont="1" applyFill="1" applyAlignment="1" applyProtection="1">
      <alignment vertical="center"/>
      <protection hidden="1"/>
    </xf>
    <xf numFmtId="0" fontId="9" fillId="0" borderId="0" xfId="7" applyFont="1" applyFill="1" applyAlignment="1" applyProtection="1">
      <alignment vertical="center"/>
      <protection hidden="1"/>
    </xf>
    <xf numFmtId="0" fontId="9" fillId="2" borderId="0" xfId="7" applyFont="1" applyFill="1" applyAlignment="1" applyProtection="1">
      <alignment vertical="center"/>
      <protection hidden="1"/>
    </xf>
    <xf numFmtId="0" fontId="14" fillId="0" borderId="10" xfId="0" applyFont="1" applyFill="1" applyBorder="1" applyAlignment="1" applyProtection="1">
      <alignment vertical="center"/>
      <protection hidden="1"/>
    </xf>
    <xf numFmtId="0" fontId="9" fillId="4" borderId="11" xfId="0" applyFont="1" applyFill="1" applyBorder="1" applyAlignment="1" applyProtection="1">
      <alignment horizontal="center" vertical="center"/>
      <protection hidden="1"/>
    </xf>
    <xf numFmtId="0" fontId="9" fillId="5" borderId="0" xfId="7" applyFont="1" applyFill="1" applyProtection="1">
      <alignment vertical="center"/>
      <protection hidden="1"/>
    </xf>
    <xf numFmtId="0" fontId="9" fillId="4" borderId="5" xfId="0" applyFont="1" applyFill="1" applyBorder="1" applyAlignment="1" applyProtection="1">
      <alignment horizontal="center" vertical="center"/>
      <protection hidden="1"/>
    </xf>
    <xf numFmtId="0" fontId="9" fillId="5" borderId="0" xfId="7" applyFont="1" applyFill="1" applyAlignment="1" applyProtection="1">
      <alignment vertical="center"/>
      <protection hidden="1"/>
    </xf>
    <xf numFmtId="0" fontId="14" fillId="2" borderId="0" xfId="0" applyNumberFormat="1" applyFont="1" applyFill="1" applyProtection="1">
      <protection hidden="1"/>
    </xf>
    <xf numFmtId="0" fontId="14" fillId="2" borderId="0" xfId="0" applyFont="1" applyFill="1" applyProtection="1">
      <protection hidden="1"/>
    </xf>
    <xf numFmtId="0" fontId="14" fillId="4" borderId="12" xfId="0" applyFont="1" applyFill="1" applyBorder="1" applyAlignment="1" applyProtection="1">
      <alignment horizontal="center" vertical="center"/>
      <protection hidden="1"/>
    </xf>
    <xf numFmtId="0" fontId="14" fillId="0" borderId="0" xfId="0" applyFont="1" applyFill="1" applyProtection="1">
      <protection hidden="1"/>
    </xf>
    <xf numFmtId="0" fontId="9" fillId="0" borderId="0" xfId="0" applyFont="1" applyFill="1" applyBorder="1" applyAlignment="1" applyProtection="1">
      <alignment vertical="center"/>
      <protection hidden="1"/>
    </xf>
    <xf numFmtId="0" fontId="9" fillId="2" borderId="0" xfId="0" applyNumberFormat="1" applyFont="1" applyFill="1" applyBorder="1" applyAlignment="1" applyProtection="1">
      <alignment vertical="center"/>
      <protection hidden="1"/>
    </xf>
    <xf numFmtId="0" fontId="14" fillId="5" borderId="5" xfId="0" applyFont="1" applyFill="1" applyBorder="1" applyAlignment="1" applyProtection="1">
      <alignment vertical="center"/>
      <protection hidden="1"/>
    </xf>
    <xf numFmtId="0" fontId="14" fillId="5" borderId="4" xfId="0" applyFont="1" applyFill="1" applyBorder="1" applyAlignment="1" applyProtection="1">
      <alignment vertical="center"/>
      <protection hidden="1"/>
    </xf>
    <xf numFmtId="0" fontId="14" fillId="5" borderId="0" xfId="0" applyFont="1" applyFill="1" applyProtection="1">
      <protection hidden="1"/>
    </xf>
    <xf numFmtId="0" fontId="14" fillId="5" borderId="0" xfId="0" applyFont="1" applyFill="1" applyAlignment="1" applyProtection="1">
      <alignment vertical="center"/>
      <protection hidden="1"/>
    </xf>
    <xf numFmtId="0" fontId="14" fillId="5" borderId="0" xfId="0" applyNumberFormat="1" applyFont="1" applyFill="1" applyBorder="1" applyAlignment="1" applyProtection="1">
      <alignment vertical="center"/>
      <protection hidden="1"/>
    </xf>
    <xf numFmtId="0" fontId="14" fillId="5" borderId="0" xfId="7" applyFont="1" applyFill="1" applyProtection="1">
      <alignment vertical="center"/>
      <protection hidden="1"/>
    </xf>
    <xf numFmtId="0" fontId="14" fillId="5" borderId="0" xfId="0" applyNumberFormat="1" applyFont="1" applyFill="1" applyAlignment="1" applyProtection="1">
      <alignment vertical="center"/>
      <protection hidden="1"/>
    </xf>
    <xf numFmtId="0" fontId="14" fillId="5" borderId="0" xfId="7" applyFont="1" applyFill="1" applyAlignment="1" applyProtection="1">
      <alignment vertical="center"/>
      <protection hidden="1"/>
    </xf>
    <xf numFmtId="0" fontId="9" fillId="5" borderId="0" xfId="0" applyNumberFormat="1" applyFont="1" applyFill="1" applyProtection="1">
      <protection hidden="1"/>
    </xf>
    <xf numFmtId="0" fontId="9" fillId="5" borderId="0" xfId="0" applyNumberFormat="1" applyFont="1" applyFill="1" applyAlignment="1" applyProtection="1">
      <alignment vertical="center"/>
      <protection hidden="1"/>
    </xf>
    <xf numFmtId="0" fontId="14" fillId="5" borderId="0" xfId="6" applyNumberFormat="1" applyFont="1" applyFill="1" applyAlignment="1" applyProtection="1">
      <alignment vertical="center"/>
      <protection hidden="1"/>
    </xf>
    <xf numFmtId="0" fontId="14" fillId="5" borderId="0" xfId="6" applyFont="1" applyFill="1" applyAlignment="1" applyProtection="1">
      <alignment vertical="center"/>
      <protection hidden="1"/>
    </xf>
    <xf numFmtId="0" fontId="14" fillId="5" borderId="0" xfId="6" applyNumberFormat="1" applyFont="1" applyFill="1" applyProtection="1">
      <protection hidden="1"/>
    </xf>
    <xf numFmtId="0" fontId="14" fillId="4" borderId="5" xfId="6" applyNumberFormat="1" applyFont="1" applyFill="1" applyBorder="1" applyAlignment="1" applyProtection="1">
      <alignment vertical="center"/>
      <protection hidden="1"/>
    </xf>
    <xf numFmtId="0" fontId="14" fillId="4" borderId="3" xfId="6" applyFont="1" applyFill="1" applyBorder="1" applyAlignment="1" applyProtection="1">
      <alignment vertical="center"/>
      <protection hidden="1"/>
    </xf>
    <xf numFmtId="0" fontId="14" fillId="4" borderId="4" xfId="6" applyFont="1" applyFill="1" applyBorder="1" applyAlignment="1" applyProtection="1">
      <alignment vertical="center"/>
      <protection hidden="1"/>
    </xf>
    <xf numFmtId="0" fontId="14" fillId="5" borderId="18" xfId="6" applyNumberFormat="1" applyFont="1" applyFill="1" applyBorder="1" applyAlignment="1" applyProtection="1">
      <alignment vertical="center"/>
      <protection hidden="1"/>
    </xf>
    <xf numFmtId="0" fontId="14" fillId="5" borderId="19" xfId="6" applyFont="1" applyFill="1" applyBorder="1" applyAlignment="1" applyProtection="1">
      <alignment vertical="center"/>
      <protection hidden="1"/>
    </xf>
    <xf numFmtId="0" fontId="9" fillId="5" borderId="19" xfId="0" applyFont="1" applyFill="1" applyBorder="1" applyProtection="1">
      <protection hidden="1"/>
    </xf>
    <xf numFmtId="0" fontId="14" fillId="5" borderId="20" xfId="6" applyNumberFormat="1" applyFont="1" applyFill="1" applyBorder="1" applyAlignment="1" applyProtection="1">
      <alignment vertical="center"/>
      <protection hidden="1"/>
    </xf>
    <xf numFmtId="0" fontId="14" fillId="5" borderId="21" xfId="6" applyNumberFormat="1" applyFont="1" applyFill="1" applyBorder="1" applyAlignment="1" applyProtection="1">
      <alignment vertical="center"/>
      <protection hidden="1"/>
    </xf>
    <xf numFmtId="0" fontId="14" fillId="5" borderId="22" xfId="6" applyNumberFormat="1" applyFont="1" applyFill="1" applyBorder="1" applyAlignment="1" applyProtection="1">
      <alignment vertical="center"/>
      <protection hidden="1"/>
    </xf>
    <xf numFmtId="0" fontId="9" fillId="5" borderId="22" xfId="0" applyFont="1" applyFill="1" applyBorder="1" applyProtection="1">
      <protection hidden="1"/>
    </xf>
    <xf numFmtId="49" fontId="14" fillId="5" borderId="22" xfId="6" applyNumberFormat="1" applyFont="1" applyFill="1" applyBorder="1" applyProtection="1">
      <protection hidden="1"/>
    </xf>
    <xf numFmtId="0" fontId="14" fillId="5" borderId="23" xfId="6" applyNumberFormat="1" applyFont="1" applyFill="1" applyBorder="1" applyAlignment="1" applyProtection="1">
      <alignment vertical="center"/>
      <protection hidden="1"/>
    </xf>
    <xf numFmtId="0" fontId="14" fillId="5" borderId="24" xfId="6" applyNumberFormat="1" applyFont="1" applyFill="1" applyBorder="1" applyAlignment="1" applyProtection="1">
      <alignment vertical="center"/>
      <protection hidden="1"/>
    </xf>
    <xf numFmtId="0" fontId="14" fillId="5" borderId="25" xfId="6" applyNumberFormat="1" applyFont="1" applyFill="1" applyBorder="1" applyAlignment="1" applyProtection="1">
      <alignment vertical="center"/>
      <protection hidden="1"/>
    </xf>
    <xf numFmtId="0" fontId="9" fillId="5" borderId="25" xfId="0" applyFont="1" applyFill="1" applyBorder="1" applyProtection="1">
      <protection hidden="1"/>
    </xf>
    <xf numFmtId="49" fontId="14" fillId="5" borderId="25" xfId="6" applyNumberFormat="1" applyFont="1" applyFill="1" applyBorder="1" applyProtection="1">
      <protection hidden="1"/>
    </xf>
    <xf numFmtId="0" fontId="14" fillId="5" borderId="26" xfId="6" applyNumberFormat="1" applyFont="1" applyFill="1" applyBorder="1" applyAlignment="1" applyProtection="1">
      <alignment vertical="center"/>
      <protection hidden="1"/>
    </xf>
    <xf numFmtId="0" fontId="9" fillId="0" borderId="0" xfId="0" applyFont="1"/>
    <xf numFmtId="0" fontId="14" fillId="5" borderId="5" xfId="6" applyNumberFormat="1" applyFont="1" applyFill="1" applyBorder="1" applyAlignment="1" applyProtection="1">
      <alignment vertical="center"/>
      <protection hidden="1"/>
    </xf>
    <xf numFmtId="0" fontId="14" fillId="5" borderId="3" xfId="6" applyFont="1" applyFill="1" applyBorder="1" applyAlignment="1" applyProtection="1">
      <alignment vertical="center"/>
      <protection hidden="1"/>
    </xf>
    <xf numFmtId="0" fontId="9" fillId="5" borderId="3" xfId="0" applyFont="1" applyFill="1" applyBorder="1" applyProtection="1">
      <protection hidden="1"/>
    </xf>
    <xf numFmtId="0" fontId="14" fillId="5" borderId="3" xfId="6" applyNumberFormat="1" applyFont="1" applyFill="1" applyBorder="1" applyProtection="1">
      <protection hidden="1"/>
    </xf>
    <xf numFmtId="0" fontId="9" fillId="5" borderId="4" xfId="0" applyNumberFormat="1" applyFont="1" applyFill="1" applyBorder="1" applyProtection="1">
      <protection hidden="1"/>
    </xf>
    <xf numFmtId="0" fontId="14" fillId="5" borderId="3" xfId="6" applyNumberFormat="1" applyFont="1" applyFill="1" applyBorder="1" applyAlignment="1" applyProtection="1">
      <alignment vertical="center"/>
      <protection hidden="1"/>
    </xf>
    <xf numFmtId="49" fontId="14" fillId="5" borderId="3" xfId="6" applyNumberFormat="1" applyFont="1" applyFill="1" applyBorder="1" applyProtection="1">
      <protection hidden="1"/>
    </xf>
    <xf numFmtId="0" fontId="14" fillId="5" borderId="4" xfId="6" applyNumberFormat="1" applyFont="1" applyFill="1" applyBorder="1" applyAlignment="1" applyProtection="1">
      <alignment vertical="center"/>
      <protection hidden="1"/>
    </xf>
    <xf numFmtId="0" fontId="14" fillId="5" borderId="19" xfId="6" applyNumberFormat="1" applyFont="1" applyFill="1" applyBorder="1" applyAlignment="1" applyProtection="1">
      <alignment vertical="center"/>
      <protection hidden="1"/>
    </xf>
    <xf numFmtId="49" fontId="14" fillId="5" borderId="19" xfId="6" applyNumberFormat="1" applyFont="1" applyFill="1" applyBorder="1" applyProtection="1">
      <protection hidden="1"/>
    </xf>
    <xf numFmtId="0" fontId="9" fillId="5" borderId="5" xfId="0" applyNumberFormat="1" applyFont="1" applyFill="1" applyBorder="1" applyAlignment="1" applyProtection="1">
      <alignment vertical="center"/>
      <protection hidden="1"/>
    </xf>
    <xf numFmtId="0" fontId="9" fillId="5" borderId="3" xfId="0" applyNumberFormat="1" applyFont="1" applyFill="1" applyBorder="1" applyAlignment="1" applyProtection="1">
      <alignment vertical="center"/>
      <protection hidden="1"/>
    </xf>
    <xf numFmtId="0" fontId="9" fillId="5" borderId="3" xfId="0" applyNumberFormat="1" applyFont="1" applyFill="1" applyBorder="1" applyProtection="1">
      <protection hidden="1"/>
    </xf>
    <xf numFmtId="0" fontId="9" fillId="5" borderId="1" xfId="0" applyNumberFormat="1" applyFont="1" applyFill="1" applyBorder="1" applyAlignment="1" applyProtection="1">
      <alignment vertical="center"/>
      <protection hidden="1"/>
    </xf>
    <xf numFmtId="49" fontId="9" fillId="5" borderId="4" xfId="0" applyNumberFormat="1" applyFont="1" applyFill="1" applyBorder="1" applyProtection="1">
      <protection hidden="1"/>
    </xf>
    <xf numFmtId="49" fontId="9" fillId="5" borderId="1" xfId="0" applyNumberFormat="1" applyFont="1" applyFill="1" applyBorder="1" applyProtection="1">
      <protection hidden="1"/>
    </xf>
    <xf numFmtId="0" fontId="9" fillId="5" borderId="1" xfId="0" applyFont="1" applyFill="1" applyBorder="1" applyProtection="1">
      <protection hidden="1"/>
    </xf>
    <xf numFmtId="0" fontId="9" fillId="5" borderId="27" xfId="0" applyNumberFormat="1" applyFont="1" applyFill="1" applyBorder="1" applyAlignment="1" applyProtection="1">
      <alignment vertical="center"/>
      <protection hidden="1"/>
    </xf>
    <xf numFmtId="0" fontId="9" fillId="5" borderId="18" xfId="0" applyNumberFormat="1" applyFont="1" applyFill="1" applyBorder="1" applyAlignment="1" applyProtection="1">
      <alignment vertical="center"/>
      <protection hidden="1"/>
    </xf>
    <xf numFmtId="49" fontId="9" fillId="5" borderId="20" xfId="0" applyNumberFormat="1" applyFont="1" applyFill="1" applyBorder="1" applyProtection="1">
      <protection hidden="1"/>
    </xf>
    <xf numFmtId="49" fontId="9" fillId="5" borderId="27" xfId="0" applyNumberFormat="1" applyFont="1" applyFill="1" applyBorder="1" applyProtection="1">
      <protection hidden="1"/>
    </xf>
    <xf numFmtId="0" fontId="9" fillId="5" borderId="28" xfId="0" applyFont="1" applyFill="1" applyBorder="1" applyProtection="1">
      <protection hidden="1"/>
    </xf>
    <xf numFmtId="0" fontId="9" fillId="5" borderId="21" xfId="0" applyNumberFormat="1" applyFont="1" applyFill="1" applyBorder="1" applyAlignment="1" applyProtection="1">
      <alignment vertical="center"/>
      <protection hidden="1"/>
    </xf>
    <xf numFmtId="49" fontId="9" fillId="5" borderId="23" xfId="0" applyNumberFormat="1" applyFont="1" applyFill="1" applyBorder="1" applyProtection="1">
      <protection hidden="1"/>
    </xf>
    <xf numFmtId="49" fontId="9" fillId="5" borderId="28" xfId="0" applyNumberFormat="1" applyFont="1" applyFill="1" applyBorder="1" applyProtection="1">
      <protection hidden="1"/>
    </xf>
    <xf numFmtId="0" fontId="9" fillId="5" borderId="29" xfId="0" applyFont="1" applyFill="1" applyBorder="1" applyProtection="1">
      <protection hidden="1"/>
    </xf>
    <xf numFmtId="0" fontId="9" fillId="5" borderId="24" xfId="0" applyNumberFormat="1" applyFont="1" applyFill="1" applyBorder="1" applyAlignment="1" applyProtection="1">
      <alignment vertical="center"/>
      <protection hidden="1"/>
    </xf>
    <xf numFmtId="49" fontId="9" fillId="5" borderId="26" xfId="0" applyNumberFormat="1" applyFont="1" applyFill="1" applyBorder="1" applyProtection="1">
      <protection hidden="1"/>
    </xf>
    <xf numFmtId="49" fontId="9" fillId="5" borderId="29" xfId="0" applyNumberFormat="1" applyFont="1" applyFill="1" applyBorder="1" applyProtection="1">
      <protection hidden="1"/>
    </xf>
    <xf numFmtId="0" fontId="14" fillId="5" borderId="5" xfId="0" applyNumberFormat="1" applyFont="1" applyFill="1" applyBorder="1" applyAlignment="1" applyProtection="1">
      <alignment vertical="center"/>
      <protection hidden="1"/>
    </xf>
    <xf numFmtId="0" fontId="9" fillId="5" borderId="4" xfId="0" applyNumberFormat="1" applyFont="1" applyFill="1" applyBorder="1" applyAlignment="1" applyProtection="1">
      <alignment vertical="center"/>
      <protection hidden="1"/>
    </xf>
    <xf numFmtId="0" fontId="9" fillId="5" borderId="9" xfId="0" applyNumberFormat="1" applyFont="1" applyFill="1" applyBorder="1" applyAlignment="1" applyProtection="1">
      <alignment vertical="center"/>
      <protection hidden="1"/>
    </xf>
    <xf numFmtId="0" fontId="9" fillId="5" borderId="16" xfId="0" applyNumberFormat="1" applyFont="1" applyFill="1" applyBorder="1" applyAlignment="1" applyProtection="1">
      <alignment vertical="center"/>
      <protection hidden="1"/>
    </xf>
    <xf numFmtId="49" fontId="9" fillId="5" borderId="17" xfId="0" applyNumberFormat="1" applyFont="1" applyFill="1" applyBorder="1" applyProtection="1">
      <protection hidden="1"/>
    </xf>
    <xf numFmtId="49" fontId="9" fillId="5" borderId="9" xfId="0" applyNumberFormat="1" applyFont="1" applyFill="1" applyBorder="1" applyProtection="1">
      <protection hidden="1"/>
    </xf>
    <xf numFmtId="0" fontId="9" fillId="5" borderId="9" xfId="0" applyFont="1" applyFill="1" applyBorder="1" applyProtection="1">
      <protection hidden="1"/>
    </xf>
    <xf numFmtId="49" fontId="14" fillId="5" borderId="28" xfId="6" applyNumberFormat="1" applyFont="1" applyFill="1" applyBorder="1" applyProtection="1">
      <protection hidden="1"/>
    </xf>
    <xf numFmtId="49" fontId="14" fillId="5" borderId="29" xfId="6" applyNumberFormat="1" applyFont="1" applyFill="1" applyBorder="1" applyProtection="1">
      <protection hidden="1"/>
    </xf>
    <xf numFmtId="0" fontId="18" fillId="5" borderId="5" xfId="0" applyNumberFormat="1" applyFont="1" applyFill="1" applyBorder="1" applyAlignment="1" applyProtection="1">
      <alignment vertical="center"/>
      <protection hidden="1"/>
    </xf>
    <xf numFmtId="49" fontId="14" fillId="5" borderId="23" xfId="6" applyNumberFormat="1" applyFont="1" applyFill="1" applyBorder="1" applyProtection="1">
      <protection hidden="1"/>
    </xf>
    <xf numFmtId="0" fontId="9" fillId="5" borderId="28" xfId="0" applyNumberFormat="1" applyFont="1" applyFill="1" applyBorder="1" applyAlignment="1" applyProtection="1">
      <alignment vertical="center"/>
      <protection hidden="1"/>
    </xf>
    <xf numFmtId="49" fontId="14" fillId="5" borderId="26" xfId="6" applyNumberFormat="1" applyFont="1" applyFill="1" applyBorder="1" applyProtection="1">
      <protection hidden="1"/>
    </xf>
    <xf numFmtId="0" fontId="9" fillId="5" borderId="29" xfId="0" applyNumberFormat="1" applyFont="1" applyFill="1" applyBorder="1" applyAlignment="1" applyProtection="1">
      <alignment vertical="center"/>
      <protection hidden="1"/>
    </xf>
    <xf numFmtId="0" fontId="9" fillId="5" borderId="22" xfId="0" applyNumberFormat="1" applyFont="1" applyFill="1" applyBorder="1" applyAlignment="1" applyProtection="1">
      <alignment vertical="center"/>
      <protection hidden="1"/>
    </xf>
    <xf numFmtId="0" fontId="9" fillId="5" borderId="25" xfId="0" applyNumberFormat="1" applyFont="1" applyFill="1" applyBorder="1" applyAlignment="1" applyProtection="1">
      <alignment vertical="center"/>
      <protection hidden="1"/>
    </xf>
    <xf numFmtId="49" fontId="9" fillId="5" borderId="0" xfId="0" applyNumberFormat="1" applyFont="1" applyFill="1" applyProtection="1">
      <protection hidden="1"/>
    </xf>
    <xf numFmtId="49" fontId="9" fillId="5" borderId="28" xfId="0" applyNumberFormat="1" applyFont="1" applyFill="1" applyBorder="1" applyAlignment="1" applyProtection="1">
      <alignment vertical="center"/>
      <protection hidden="1"/>
    </xf>
    <xf numFmtId="49" fontId="9" fillId="5" borderId="29" xfId="0" applyNumberFormat="1" applyFont="1" applyFill="1" applyBorder="1" applyAlignment="1" applyProtection="1">
      <alignment vertical="center"/>
      <protection hidden="1"/>
    </xf>
    <xf numFmtId="49" fontId="9" fillId="5" borderId="30" xfId="0" applyNumberFormat="1" applyFont="1" applyFill="1" applyBorder="1" applyProtection="1">
      <protection hidden="1"/>
    </xf>
    <xf numFmtId="0" fontId="9" fillId="5" borderId="31" xfId="0" applyNumberFormat="1" applyFont="1" applyFill="1" applyBorder="1" applyAlignment="1" applyProtection="1">
      <alignment vertical="center"/>
      <protection hidden="1"/>
    </xf>
    <xf numFmtId="0" fontId="9" fillId="5" borderId="32" xfId="0" applyNumberFormat="1" applyFont="1" applyFill="1" applyBorder="1" applyAlignment="1" applyProtection="1">
      <alignment vertical="center"/>
      <protection hidden="1"/>
    </xf>
    <xf numFmtId="49" fontId="9" fillId="5" borderId="33" xfId="0" applyNumberFormat="1" applyFont="1" applyFill="1" applyBorder="1" applyProtection="1">
      <protection hidden="1"/>
    </xf>
    <xf numFmtId="49" fontId="9" fillId="5" borderId="31" xfId="0" applyNumberFormat="1" applyFont="1" applyFill="1" applyBorder="1" applyProtection="1">
      <protection hidden="1"/>
    </xf>
    <xf numFmtId="49" fontId="9" fillId="5" borderId="34" xfId="0" applyNumberFormat="1" applyFont="1" applyFill="1" applyBorder="1" applyProtection="1">
      <protection hidden="1"/>
    </xf>
    <xf numFmtId="0" fontId="9" fillId="5" borderId="35" xfId="0" applyNumberFormat="1" applyFont="1" applyFill="1" applyBorder="1" applyAlignment="1" applyProtection="1">
      <alignment vertical="center"/>
      <protection hidden="1"/>
    </xf>
    <xf numFmtId="49" fontId="9" fillId="5" borderId="36" xfId="0" applyNumberFormat="1" applyFont="1" applyFill="1" applyBorder="1" applyProtection="1">
      <protection hidden="1"/>
    </xf>
    <xf numFmtId="0" fontId="8" fillId="0" borderId="0" xfId="0" applyFont="1" applyAlignment="1" applyProtection="1">
      <alignment horizontal="left" vertical="center"/>
      <protection hidden="1"/>
    </xf>
    <xf numFmtId="0" fontId="8" fillId="0" borderId="0"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14" fillId="0" borderId="0" xfId="0" applyFont="1" applyBorder="1" applyAlignment="1" applyProtection="1">
      <alignment vertical="center"/>
      <protection hidden="1"/>
    </xf>
    <xf numFmtId="0" fontId="14" fillId="0" borderId="0" xfId="0" applyFont="1" applyBorder="1" applyAlignment="1" applyProtection="1">
      <alignment horizontal="center" vertical="center"/>
      <protection hidden="1"/>
    </xf>
    <xf numFmtId="0" fontId="14" fillId="0" borderId="0" xfId="0" applyFont="1" applyAlignment="1" applyProtection="1">
      <alignment horizontal="center" vertical="center"/>
      <protection hidden="1"/>
    </xf>
    <xf numFmtId="0" fontId="14" fillId="0" borderId="0" xfId="0" applyFont="1" applyAlignment="1" applyProtection="1">
      <alignment vertical="center"/>
      <protection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4" xfId="0" applyFont="1" applyFill="1" applyBorder="1" applyAlignment="1" applyProtection="1">
      <alignment vertical="center"/>
      <protection hidden="1"/>
    </xf>
    <xf numFmtId="0" fontId="12" fillId="0" borderId="0" xfId="0" applyFont="1" applyFill="1" applyBorder="1" applyAlignment="1" applyProtection="1">
      <alignment horizontal="center" vertical="center"/>
      <protection locked="0"/>
    </xf>
    <xf numFmtId="0" fontId="18" fillId="0" borderId="0" xfId="0" applyFont="1" applyAlignment="1" applyProtection="1">
      <protection hidden="1"/>
    </xf>
    <xf numFmtId="0" fontId="18" fillId="0" borderId="0" xfId="0" applyFont="1" applyAlignment="1" applyProtection="1">
      <alignment vertical="top"/>
      <protection hidden="1"/>
    </xf>
    <xf numFmtId="0" fontId="8" fillId="0" borderId="3" xfId="0" applyFont="1" applyFill="1" applyBorder="1" applyAlignment="1" applyProtection="1">
      <alignment vertical="center" shrinkToFit="1"/>
      <protection locked="0"/>
    </xf>
    <xf numFmtId="0" fontId="8" fillId="0" borderId="7" xfId="0" applyFont="1" applyFill="1" applyBorder="1" applyAlignment="1" applyProtection="1">
      <alignment vertical="center"/>
      <protection hidden="1"/>
    </xf>
    <xf numFmtId="0" fontId="8" fillId="0" borderId="37" xfId="0" applyFont="1" applyFill="1" applyBorder="1" applyAlignment="1" applyProtection="1">
      <alignment vertical="center"/>
      <protection hidden="1"/>
    </xf>
    <xf numFmtId="0" fontId="9" fillId="0" borderId="0" xfId="0" applyFont="1" applyFill="1" applyBorder="1" applyAlignment="1">
      <alignment horizontal="center" vertical="top"/>
    </xf>
    <xf numFmtId="0" fontId="8" fillId="0" borderId="0" xfId="0" applyFont="1" applyFill="1" applyBorder="1" applyAlignment="1" applyProtection="1">
      <alignment horizontal="center" vertical="center" shrinkToFit="1"/>
      <protection hidden="1"/>
    </xf>
    <xf numFmtId="0" fontId="12" fillId="0" borderId="0" xfId="0" applyFont="1" applyFill="1" applyBorder="1" applyAlignment="1" applyProtection="1">
      <alignment horizontal="center" vertical="center" shrinkToFit="1"/>
      <protection locked="0"/>
    </xf>
    <xf numFmtId="0" fontId="8" fillId="0" borderId="10" xfId="0" applyFont="1" applyFill="1" applyBorder="1" applyAlignment="1" applyProtection="1">
      <alignment vertical="center"/>
      <protection hidden="1"/>
    </xf>
    <xf numFmtId="0" fontId="12" fillId="0" borderId="0" xfId="0" applyFont="1" applyAlignment="1" applyProtection="1">
      <alignment vertical="center"/>
      <protection locked="0" hidden="1"/>
    </xf>
    <xf numFmtId="0" fontId="8" fillId="0" borderId="0" xfId="0" applyFont="1" applyBorder="1" applyAlignment="1" applyProtection="1">
      <alignment vertical="center"/>
      <protection hidden="1"/>
    </xf>
    <xf numFmtId="0" fontId="9" fillId="4" borderId="38" xfId="0" applyFont="1" applyFill="1" applyBorder="1" applyAlignment="1"/>
    <xf numFmtId="0" fontId="9" fillId="4" borderId="15" xfId="0" applyFont="1" applyFill="1" applyBorder="1" applyAlignment="1"/>
    <xf numFmtId="0" fontId="8" fillId="0" borderId="0" xfId="0" applyFont="1" applyFill="1" applyBorder="1" applyAlignment="1" applyProtection="1">
      <alignment horizontal="center" vertical="center"/>
      <protection locked="0"/>
    </xf>
    <xf numFmtId="0" fontId="8" fillId="0" borderId="0" xfId="0" applyFont="1" applyFill="1" applyBorder="1" applyAlignment="1" applyProtection="1">
      <alignment vertical="center"/>
      <protection hidden="1"/>
    </xf>
    <xf numFmtId="0" fontId="9" fillId="4" borderId="40" xfId="0" applyFont="1" applyFill="1" applyBorder="1" applyAlignment="1"/>
    <xf numFmtId="0" fontId="9" fillId="4" borderId="41" xfId="0" applyFont="1" applyFill="1" applyBorder="1" applyAlignment="1"/>
    <xf numFmtId="0" fontId="12" fillId="0" borderId="10" xfId="0" applyFont="1" applyFill="1" applyBorder="1" applyAlignment="1" applyProtection="1">
      <alignment horizontal="center" vertical="center"/>
      <protection locked="0"/>
    </xf>
    <xf numFmtId="0" fontId="8" fillId="0" borderId="10" xfId="0" applyFont="1" applyFill="1" applyBorder="1" applyAlignment="1" applyProtection="1">
      <alignment horizontal="center" vertical="center"/>
      <protection locked="0"/>
    </xf>
    <xf numFmtId="0" fontId="14" fillId="4" borderId="37" xfId="0" applyFont="1" applyFill="1" applyBorder="1" applyAlignment="1" applyProtection="1">
      <alignment vertical="center" wrapText="1" shrinkToFit="1"/>
      <protection hidden="1"/>
    </xf>
    <xf numFmtId="0" fontId="14" fillId="4" borderId="42" xfId="0" applyFont="1" applyFill="1" applyBorder="1" applyAlignment="1" applyProtection="1">
      <alignment vertical="center" wrapText="1" shrinkToFit="1"/>
      <protection hidden="1"/>
    </xf>
    <xf numFmtId="0" fontId="8" fillId="0" borderId="37" xfId="0" applyFont="1" applyFill="1" applyBorder="1" applyAlignment="1" applyProtection="1">
      <alignment horizontal="center" vertical="center"/>
      <protection hidden="1"/>
    </xf>
    <xf numFmtId="0" fontId="18" fillId="0" borderId="0" xfId="0" applyFont="1" applyBorder="1" applyAlignment="1" applyProtection="1">
      <alignment vertical="center"/>
      <protection hidden="1"/>
    </xf>
    <xf numFmtId="0" fontId="18" fillId="0" borderId="0" xfId="0" applyFont="1" applyAlignment="1" applyProtection="1">
      <alignment vertical="center"/>
      <protection hidden="1"/>
    </xf>
    <xf numFmtId="0" fontId="8" fillId="0" borderId="0" xfId="0" applyFont="1" applyFill="1" applyBorder="1" applyAlignment="1" applyProtection="1">
      <alignment vertical="center" shrinkToFit="1"/>
      <protection hidden="1"/>
    </xf>
    <xf numFmtId="0" fontId="18" fillId="0" borderId="0" xfId="8" applyFont="1" applyFill="1" applyAlignment="1" applyProtection="1">
      <alignment vertical="center"/>
      <protection hidden="1"/>
    </xf>
    <xf numFmtId="0" fontId="18" fillId="0" borderId="0" xfId="8" applyFont="1" applyFill="1" applyBorder="1" applyAlignment="1" applyProtection="1">
      <alignment vertical="center"/>
      <protection hidden="1"/>
    </xf>
    <xf numFmtId="0" fontId="9" fillId="0" borderId="0" xfId="8" applyFont="1" applyFill="1" applyBorder="1" applyProtection="1">
      <alignment vertical="center"/>
      <protection hidden="1"/>
    </xf>
    <xf numFmtId="0" fontId="9" fillId="0" borderId="0" xfId="0" applyFont="1" applyBorder="1" applyAlignment="1" applyProtection="1">
      <alignment horizontal="center" vertical="center"/>
      <protection hidden="1"/>
    </xf>
    <xf numFmtId="0" fontId="9" fillId="0" borderId="0" xfId="0" applyFont="1" applyAlignment="1" applyProtection="1">
      <alignment horizontal="center" vertical="center"/>
      <protection hidden="1"/>
    </xf>
    <xf numFmtId="0" fontId="14" fillId="0" borderId="0" xfId="8" applyFont="1" applyFill="1" applyBorder="1" applyAlignment="1" applyProtection="1">
      <alignment vertical="center"/>
      <protection hidden="1"/>
    </xf>
    <xf numFmtId="0" fontId="14" fillId="0" borderId="0" xfId="8" applyFont="1" applyFill="1" applyAlignment="1" applyProtection="1">
      <alignment vertical="center"/>
      <protection hidden="1"/>
    </xf>
    <xf numFmtId="0" fontId="8" fillId="0" borderId="8" xfId="0" applyFont="1" applyFill="1" applyBorder="1" applyAlignment="1" applyProtection="1">
      <alignment vertical="center"/>
      <protection hidden="1"/>
    </xf>
    <xf numFmtId="0" fontId="9" fillId="0" borderId="0" xfId="0" applyFont="1" applyAlignment="1" applyProtection="1">
      <alignment vertical="center"/>
      <protection hidden="1"/>
    </xf>
    <xf numFmtId="182" fontId="8" fillId="0" borderId="6" xfId="0" applyNumberFormat="1" applyFont="1" applyBorder="1" applyAlignment="1" applyProtection="1">
      <alignment vertical="center"/>
      <protection locked="0"/>
    </xf>
    <xf numFmtId="0" fontId="8" fillId="0" borderId="0" xfId="0" applyFont="1" applyAlignment="1">
      <alignment vertical="center"/>
    </xf>
    <xf numFmtId="0" fontId="18" fillId="0" borderId="0" xfId="0" applyFont="1" applyAlignment="1"/>
    <xf numFmtId="0" fontId="18" fillId="0" borderId="0" xfId="0" applyFont="1" applyAlignment="1">
      <alignment vertical="top"/>
    </xf>
    <xf numFmtId="0" fontId="8" fillId="0" borderId="7" xfId="0" applyFont="1" applyFill="1" applyBorder="1" applyAlignment="1">
      <alignment horizontal="center" vertical="center"/>
    </xf>
    <xf numFmtId="0" fontId="8" fillId="0" borderId="7" xfId="0" applyFont="1" applyFill="1" applyBorder="1" applyAlignment="1">
      <alignment vertical="center"/>
    </xf>
    <xf numFmtId="0" fontId="14" fillId="0" borderId="0" xfId="0" applyFont="1" applyBorder="1" applyAlignment="1">
      <alignment vertical="center"/>
    </xf>
    <xf numFmtId="0" fontId="14" fillId="0" borderId="0" xfId="0" applyFont="1" applyAlignment="1">
      <alignment vertical="center"/>
    </xf>
    <xf numFmtId="0" fontId="8" fillId="4" borderId="43" xfId="0" applyFont="1" applyFill="1" applyBorder="1" applyAlignment="1" applyProtection="1">
      <alignment vertical="center" shrinkToFit="1"/>
      <protection hidden="1"/>
    </xf>
    <xf numFmtId="0" fontId="8" fillId="4" borderId="44" xfId="0" applyFont="1" applyFill="1" applyBorder="1" applyAlignment="1" applyProtection="1">
      <alignment vertical="center" shrinkToFit="1"/>
      <protection hidden="1"/>
    </xf>
    <xf numFmtId="0" fontId="8" fillId="4" borderId="16" xfId="0" applyFont="1" applyFill="1" applyBorder="1" applyAlignment="1" applyProtection="1">
      <alignment vertical="center" shrinkToFit="1"/>
      <protection hidden="1"/>
    </xf>
    <xf numFmtId="0" fontId="8" fillId="4" borderId="8" xfId="0" applyFont="1" applyFill="1" applyBorder="1" applyAlignment="1" applyProtection="1">
      <alignment vertical="center" shrinkToFit="1"/>
      <protection hidden="1"/>
    </xf>
    <xf numFmtId="0" fontId="14" fillId="0" borderId="0" xfId="4" applyFont="1" applyBorder="1" applyAlignment="1" applyProtection="1">
      <alignment vertical="center"/>
      <protection hidden="1"/>
    </xf>
    <xf numFmtId="0" fontId="14" fillId="0" borderId="0" xfId="4" applyFont="1" applyAlignment="1" applyProtection="1">
      <alignment vertical="center"/>
      <protection hidden="1"/>
    </xf>
    <xf numFmtId="0" fontId="14" fillId="0" borderId="0" xfId="5" applyFont="1" applyBorder="1" applyAlignment="1" applyProtection="1">
      <alignment vertical="center"/>
      <protection hidden="1"/>
    </xf>
    <xf numFmtId="0" fontId="14" fillId="0" borderId="0" xfId="5" applyFont="1" applyAlignment="1" applyProtection="1">
      <alignment vertical="center"/>
      <protection hidden="1"/>
    </xf>
    <xf numFmtId="0" fontId="19" fillId="0" borderId="0" xfId="4" applyFont="1" applyBorder="1" applyAlignment="1" applyProtection="1">
      <alignment vertical="center"/>
      <protection hidden="1"/>
    </xf>
    <xf numFmtId="0" fontId="19" fillId="0" borderId="0" xfId="4" applyFont="1" applyAlignment="1" applyProtection="1">
      <alignment vertical="center"/>
      <protection hidden="1"/>
    </xf>
    <xf numFmtId="177" fontId="9" fillId="0" borderId="1" xfId="0" applyNumberFormat="1" applyFont="1" applyFill="1" applyBorder="1" applyAlignment="1" applyProtection="1">
      <alignment horizontal="center" vertical="center" shrinkToFit="1"/>
      <protection locked="0"/>
    </xf>
    <xf numFmtId="0" fontId="8" fillId="0" borderId="45" xfId="0" applyFont="1" applyFill="1" applyBorder="1" applyAlignment="1" applyProtection="1">
      <alignment vertical="center"/>
      <protection hidden="1"/>
    </xf>
    <xf numFmtId="0" fontId="8" fillId="0" borderId="46"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locked="0" hidden="1"/>
    </xf>
    <xf numFmtId="0" fontId="14" fillId="0" borderId="3" xfId="0" applyFont="1" applyFill="1" applyBorder="1" applyAlignment="1" applyProtection="1">
      <alignment horizontal="right" vertical="center"/>
      <protection hidden="1"/>
    </xf>
    <xf numFmtId="0" fontId="14" fillId="0" borderId="4" xfId="0" applyFont="1" applyFill="1" applyBorder="1" applyAlignment="1" applyProtection="1">
      <alignment horizontal="right" vertical="center"/>
      <protection hidden="1"/>
    </xf>
    <xf numFmtId="0" fontId="8" fillId="0" borderId="47" xfId="0" applyFont="1" applyFill="1" applyBorder="1" applyAlignment="1" applyProtection="1">
      <alignment horizontal="center" vertical="center"/>
      <protection locked="0" hidden="1"/>
    </xf>
    <xf numFmtId="0" fontId="14" fillId="0" borderId="7" xfId="0" applyFont="1" applyFill="1" applyBorder="1" applyAlignment="1" applyProtection="1">
      <alignment horizontal="right" vertical="center"/>
      <protection hidden="1"/>
    </xf>
    <xf numFmtId="49" fontId="14" fillId="0" borderId="3" xfId="0" applyNumberFormat="1" applyFont="1" applyBorder="1" applyAlignment="1" applyProtection="1">
      <alignment horizontal="center" vertical="center"/>
      <protection locked="0" hidden="1"/>
    </xf>
    <xf numFmtId="49" fontId="14" fillId="0" borderId="7" xfId="0" applyNumberFormat="1" applyFont="1" applyBorder="1" applyAlignment="1" applyProtection="1">
      <alignment horizontal="center" vertical="center"/>
      <protection locked="0" hidden="1"/>
    </xf>
    <xf numFmtId="0" fontId="14" fillId="0" borderId="5" xfId="0" applyFont="1" applyFill="1" applyBorder="1" applyAlignment="1" applyProtection="1">
      <alignment vertical="center"/>
      <protection locked="0" hidden="1"/>
    </xf>
    <xf numFmtId="49" fontId="14" fillId="0" borderId="3" xfId="0" applyNumberFormat="1" applyFont="1" applyFill="1" applyBorder="1" applyAlignment="1" applyProtection="1">
      <alignment horizontal="center" vertical="center"/>
      <protection locked="0" hidden="1"/>
    </xf>
    <xf numFmtId="0" fontId="14" fillId="0" borderId="45" xfId="0" applyFont="1" applyFill="1" applyBorder="1" applyAlignment="1" applyProtection="1">
      <alignment horizontal="right" vertical="center"/>
      <protection hidden="1"/>
    </xf>
    <xf numFmtId="0" fontId="11" fillId="0" borderId="0" xfId="0" applyFont="1" applyFill="1" applyAlignment="1" applyProtection="1">
      <alignment vertical="center" shrinkToFit="1"/>
      <protection hidden="1"/>
    </xf>
    <xf numFmtId="0" fontId="11" fillId="0" borderId="0" xfId="0" applyFont="1" applyFill="1" applyAlignment="1" applyProtection="1">
      <alignment vertical="center"/>
      <protection hidden="1"/>
    </xf>
    <xf numFmtId="0" fontId="14" fillId="0" borderId="5" xfId="0" applyFont="1" applyFill="1" applyBorder="1" applyAlignment="1" applyProtection="1">
      <alignment horizontal="center" vertical="center"/>
      <protection locked="0" hidden="1"/>
    </xf>
    <xf numFmtId="0" fontId="14" fillId="0" borderId="3" xfId="0" applyNumberFormat="1" applyFont="1" applyFill="1" applyBorder="1" applyAlignment="1" applyProtection="1">
      <alignment horizontal="right" vertical="center"/>
      <protection hidden="1"/>
    </xf>
    <xf numFmtId="0" fontId="14" fillId="0" borderId="3" xfId="0" applyFont="1" applyFill="1" applyBorder="1" applyAlignment="1" applyProtection="1">
      <alignment horizontal="center" vertical="center"/>
      <protection hidden="1"/>
    </xf>
    <xf numFmtId="0" fontId="14" fillId="0" borderId="4" xfId="0" applyFont="1" applyFill="1" applyBorder="1" applyAlignment="1" applyProtection="1">
      <alignment horizontal="center" vertical="center"/>
      <protection hidden="1"/>
    </xf>
    <xf numFmtId="0" fontId="21" fillId="2" borderId="0" xfId="0" applyFont="1" applyFill="1" applyProtection="1">
      <protection hidden="1"/>
    </xf>
    <xf numFmtId="0" fontId="9" fillId="5" borderId="48" xfId="0" applyNumberFormat="1" applyFont="1" applyFill="1" applyBorder="1" applyAlignment="1" applyProtection="1">
      <alignment vertical="center"/>
      <protection hidden="1"/>
    </xf>
    <xf numFmtId="0" fontId="9" fillId="5" borderId="49" xfId="0" applyNumberFormat="1" applyFont="1" applyFill="1" applyBorder="1" applyAlignment="1" applyProtection="1">
      <alignment vertical="center"/>
      <protection hidden="1"/>
    </xf>
    <xf numFmtId="49" fontId="9" fillId="5" borderId="50" xfId="0" applyNumberFormat="1" applyFont="1" applyFill="1" applyBorder="1" applyProtection="1">
      <protection hidden="1"/>
    </xf>
    <xf numFmtId="49" fontId="9" fillId="5" borderId="48" xfId="0" applyNumberFormat="1" applyFont="1" applyFill="1" applyBorder="1" applyAlignment="1" applyProtection="1">
      <alignment vertical="center"/>
      <protection hidden="1"/>
    </xf>
    <xf numFmtId="0" fontId="9" fillId="5" borderId="37" xfId="0" applyNumberFormat="1" applyFont="1" applyFill="1" applyBorder="1" applyAlignment="1" applyProtection="1">
      <alignment vertical="center"/>
      <protection hidden="1"/>
    </xf>
    <xf numFmtId="49" fontId="9" fillId="5" borderId="37" xfId="0" applyNumberFormat="1" applyFont="1" applyFill="1" applyBorder="1" applyProtection="1">
      <protection hidden="1"/>
    </xf>
    <xf numFmtId="49" fontId="9" fillId="5" borderId="37" xfId="0" applyNumberFormat="1" applyFont="1" applyFill="1" applyBorder="1" applyAlignment="1" applyProtection="1">
      <alignment vertical="center"/>
      <protection hidden="1"/>
    </xf>
    <xf numFmtId="0" fontId="22" fillId="5" borderId="5" xfId="6" applyNumberFormat="1" applyFont="1" applyFill="1" applyBorder="1" applyAlignment="1" applyProtection="1">
      <alignment vertical="center"/>
      <protection hidden="1"/>
    </xf>
    <xf numFmtId="0" fontId="9" fillId="4" borderId="40" xfId="0" applyFont="1" applyFill="1" applyBorder="1" applyAlignment="1">
      <alignment horizontal="center" vertical="top"/>
    </xf>
    <xf numFmtId="0" fontId="9" fillId="4" borderId="41" xfId="0" applyFont="1" applyFill="1" applyBorder="1" applyAlignment="1">
      <alignment horizontal="center" vertical="top"/>
    </xf>
    <xf numFmtId="0" fontId="14" fillId="5" borderId="49" xfId="6" applyNumberFormat="1" applyFont="1" applyFill="1" applyBorder="1" applyAlignment="1" applyProtection="1">
      <alignment vertical="center"/>
      <protection hidden="1"/>
    </xf>
    <xf numFmtId="0" fontId="14" fillId="5" borderId="51" xfId="6" applyNumberFormat="1" applyFont="1" applyFill="1" applyBorder="1" applyAlignment="1" applyProtection="1">
      <alignment vertical="center"/>
      <protection hidden="1"/>
    </xf>
    <xf numFmtId="0" fontId="9" fillId="5" borderId="51" xfId="0" applyFont="1" applyFill="1" applyBorder="1" applyProtection="1">
      <protection hidden="1"/>
    </xf>
    <xf numFmtId="49" fontId="14" fillId="5" borderId="51" xfId="6" applyNumberFormat="1" applyFont="1" applyFill="1" applyBorder="1" applyProtection="1">
      <protection hidden="1"/>
    </xf>
    <xf numFmtId="0" fontId="14" fillId="5" borderId="50" xfId="6" applyNumberFormat="1" applyFont="1" applyFill="1" applyBorder="1" applyAlignment="1" applyProtection="1">
      <alignment vertical="center"/>
      <protection hidden="1"/>
    </xf>
    <xf numFmtId="0" fontId="8" fillId="0" borderId="3" xfId="0" applyFont="1" applyFill="1" applyBorder="1" applyAlignment="1" applyProtection="1">
      <alignment vertical="center" shrinkToFit="1"/>
      <protection locked="0" hidden="1"/>
    </xf>
    <xf numFmtId="0" fontId="7" fillId="0" borderId="0" xfId="0" applyFont="1" applyAlignment="1" applyProtection="1">
      <alignment vertical="center"/>
      <protection locked="0" hidden="1"/>
    </xf>
    <xf numFmtId="0" fontId="8" fillId="0" borderId="0" xfId="9" applyFont="1" applyAlignment="1" applyProtection="1">
      <alignment horizontal="left" vertical="center"/>
      <protection hidden="1"/>
    </xf>
    <xf numFmtId="0" fontId="8" fillId="0" borderId="0" xfId="9" applyFont="1" applyAlignment="1" applyProtection="1">
      <alignment vertical="center"/>
      <protection hidden="1"/>
    </xf>
    <xf numFmtId="0" fontId="7" fillId="0" borderId="0" xfId="9" applyFont="1" applyAlignment="1" applyProtection="1">
      <alignment vertical="center"/>
      <protection hidden="1"/>
    </xf>
    <xf numFmtId="0" fontId="18" fillId="0" borderId="0" xfId="9" applyFont="1" applyAlignment="1" applyProtection="1">
      <protection hidden="1"/>
    </xf>
    <xf numFmtId="0" fontId="18" fillId="0" borderId="0" xfId="9" applyFont="1" applyAlignment="1" applyProtection="1">
      <alignment vertical="top"/>
      <protection hidden="1"/>
    </xf>
    <xf numFmtId="0" fontId="7" fillId="0" borderId="0" xfId="9" applyFont="1" applyAlignment="1" applyProtection="1">
      <alignment vertical="center" shrinkToFit="1"/>
      <protection hidden="1"/>
    </xf>
    <xf numFmtId="0" fontId="14" fillId="0" borderId="0" xfId="9" applyFont="1" applyBorder="1" applyAlignment="1" applyProtection="1">
      <alignment vertical="center"/>
      <protection hidden="1"/>
    </xf>
    <xf numFmtId="0" fontId="14" fillId="0" borderId="0" xfId="9" applyFont="1" applyAlignment="1" applyProtection="1">
      <alignment vertical="center"/>
      <protection hidden="1"/>
    </xf>
    <xf numFmtId="0" fontId="4" fillId="0" borderId="0" xfId="9" applyFont="1" applyAlignment="1" applyProtection="1">
      <alignment vertical="center"/>
      <protection hidden="1"/>
    </xf>
    <xf numFmtId="0" fontId="9" fillId="5" borderId="18" xfId="0" applyNumberFormat="1" applyFont="1" applyFill="1" applyBorder="1" applyAlignment="1" applyProtection="1">
      <alignment horizontal="left" vertical="center"/>
      <protection hidden="1"/>
    </xf>
    <xf numFmtId="0" fontId="9" fillId="5" borderId="53" xfId="0" applyNumberFormat="1" applyFont="1" applyFill="1" applyBorder="1" applyAlignment="1" applyProtection="1">
      <alignment vertical="center"/>
      <protection hidden="1"/>
    </xf>
    <xf numFmtId="49" fontId="9" fillId="5" borderId="15" xfId="0" applyNumberFormat="1" applyFont="1" applyFill="1" applyBorder="1" applyProtection="1">
      <protection hidden="1"/>
    </xf>
    <xf numFmtId="49" fontId="9" fillId="5" borderId="53" xfId="0" applyNumberFormat="1" applyFont="1" applyFill="1" applyBorder="1" applyProtection="1">
      <protection hidden="1"/>
    </xf>
    <xf numFmtId="0" fontId="12" fillId="0" borderId="0" xfId="0" applyFont="1" applyFill="1" applyBorder="1" applyAlignment="1" applyProtection="1">
      <alignment horizontal="center" vertical="center"/>
      <protection locked="0" hidden="1"/>
    </xf>
    <xf numFmtId="0" fontId="14" fillId="0" borderId="44" xfId="0" applyFont="1" applyBorder="1" applyAlignment="1" applyProtection="1">
      <alignment vertical="center"/>
      <protection hidden="1"/>
    </xf>
    <xf numFmtId="0" fontId="8" fillId="2" borderId="37"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shrinkToFit="1"/>
      <protection hidden="1"/>
    </xf>
    <xf numFmtId="0" fontId="8" fillId="2" borderId="8" xfId="0" applyFont="1" applyFill="1" applyBorder="1" applyAlignment="1" applyProtection="1">
      <alignment horizontal="center" vertical="center" shrinkToFit="1"/>
      <protection hidden="1"/>
    </xf>
    <xf numFmtId="0" fontId="8" fillId="2" borderId="17" xfId="0" applyFont="1" applyFill="1" applyBorder="1" applyAlignment="1" applyProtection="1">
      <alignment horizontal="center" vertical="center" shrinkToFit="1"/>
      <protection hidden="1"/>
    </xf>
    <xf numFmtId="0" fontId="8" fillId="0" borderId="3" xfId="0" applyNumberFormat="1"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hidden="1"/>
    </xf>
    <xf numFmtId="0" fontId="9" fillId="5" borderId="14" xfId="0" applyNumberFormat="1" applyFont="1" applyFill="1" applyBorder="1" applyAlignment="1" applyProtection="1">
      <alignment vertical="center"/>
      <protection hidden="1"/>
    </xf>
    <xf numFmtId="0" fontId="9" fillId="5" borderId="53" xfId="0" applyFont="1" applyFill="1" applyBorder="1" applyProtection="1">
      <protection hidden="1"/>
    </xf>
    <xf numFmtId="0" fontId="14" fillId="0" borderId="0" xfId="0" applyFont="1" applyFill="1" applyBorder="1" applyAlignment="1" applyProtection="1">
      <alignment horizontal="right" vertical="center" shrinkToFit="1"/>
      <protection locked="0" hidden="1"/>
    </xf>
    <xf numFmtId="0" fontId="14" fillId="0" borderId="0" xfId="0" applyFont="1" applyFill="1" applyBorder="1" applyAlignment="1" applyProtection="1">
      <alignment horizontal="right" vertical="center"/>
    </xf>
    <xf numFmtId="49" fontId="14" fillId="0" borderId="0" xfId="0" applyNumberFormat="1" applyFont="1" applyBorder="1" applyAlignment="1" applyProtection="1">
      <alignment horizontal="center" vertical="center"/>
      <protection locked="0" hidden="1"/>
    </xf>
    <xf numFmtId="0" fontId="14" fillId="0" borderId="0" xfId="0" applyFont="1" applyFill="1" applyBorder="1" applyAlignment="1" applyProtection="1">
      <alignment horizontal="right" vertical="center"/>
      <protection hidden="1"/>
    </xf>
    <xf numFmtId="0" fontId="8" fillId="0" borderId="0" xfId="0" applyFont="1" applyFill="1" applyBorder="1" applyAlignment="1" applyProtection="1">
      <alignment vertical="center" textRotation="255"/>
      <protection hidden="1"/>
    </xf>
    <xf numFmtId="0" fontId="8" fillId="2" borderId="0" xfId="0" applyFont="1" applyFill="1" applyBorder="1" applyAlignment="1" applyProtection="1">
      <alignment horizontal="center" vertical="center"/>
    </xf>
    <xf numFmtId="0" fontId="12" fillId="0" borderId="0" xfId="0" applyFont="1" applyFill="1" applyBorder="1" applyAlignment="1" applyProtection="1">
      <alignment horizontal="center" vertical="center" textRotation="255"/>
      <protection locked="0" hidden="1"/>
    </xf>
    <xf numFmtId="0" fontId="14" fillId="0" borderId="11" xfId="0" applyFont="1" applyFill="1" applyBorder="1" applyAlignment="1" applyProtection="1">
      <alignment horizontal="right" vertical="center" shrinkToFit="1"/>
      <protection locked="0" hidden="1"/>
    </xf>
    <xf numFmtId="0" fontId="14" fillId="0" borderId="37" xfId="0" applyFont="1" applyFill="1" applyBorder="1" applyAlignment="1" applyProtection="1">
      <alignment horizontal="right" vertical="center"/>
    </xf>
    <xf numFmtId="49" fontId="14" fillId="0" borderId="37" xfId="0" applyNumberFormat="1" applyFont="1" applyBorder="1" applyAlignment="1" applyProtection="1">
      <alignment horizontal="center" vertical="center"/>
      <protection locked="0" hidden="1"/>
    </xf>
    <xf numFmtId="0" fontId="14" fillId="0" borderId="37" xfId="0" applyFont="1" applyFill="1" applyBorder="1" applyAlignment="1" applyProtection="1">
      <alignment horizontal="right" vertical="center"/>
      <protection hidden="1"/>
    </xf>
    <xf numFmtId="0" fontId="8" fillId="0" borderId="37" xfId="0" applyFont="1" applyFill="1" applyBorder="1" applyAlignment="1" applyProtection="1">
      <alignment vertical="center" textRotation="255"/>
      <protection hidden="1"/>
    </xf>
    <xf numFmtId="0" fontId="8" fillId="0" borderId="13" xfId="0" applyFont="1" applyFill="1" applyBorder="1" applyAlignment="1" applyProtection="1">
      <alignment vertical="center" textRotation="255"/>
      <protection hidden="1"/>
    </xf>
    <xf numFmtId="0" fontId="12" fillId="0" borderId="0" xfId="0" applyFont="1" applyBorder="1" applyAlignment="1" applyProtection="1">
      <alignment horizontal="left" vertical="center"/>
      <protection locked="0" hidden="1"/>
    </xf>
    <xf numFmtId="0" fontId="8" fillId="2" borderId="37" xfId="0" applyFont="1" applyFill="1" applyBorder="1" applyAlignment="1" applyProtection="1">
      <alignment horizontal="left" vertical="center"/>
      <protection hidden="1"/>
    </xf>
    <xf numFmtId="0" fontId="8" fillId="2" borderId="37" xfId="0" applyFont="1" applyFill="1" applyBorder="1" applyAlignment="1" applyProtection="1">
      <alignment vertical="center"/>
      <protection locked="0"/>
    </xf>
    <xf numFmtId="0" fontId="8" fillId="2" borderId="37" xfId="0" applyFont="1" applyFill="1" applyBorder="1" applyAlignment="1" applyProtection="1">
      <alignment vertical="center"/>
      <protection hidden="1"/>
    </xf>
    <xf numFmtId="0" fontId="8" fillId="2" borderId="42" xfId="0" applyFont="1" applyFill="1" applyBorder="1" applyAlignment="1" applyProtection="1">
      <alignment vertical="center"/>
      <protection hidden="1"/>
    </xf>
    <xf numFmtId="49" fontId="8" fillId="0" borderId="0" xfId="0" applyNumberFormat="1" applyFont="1" applyFill="1" applyBorder="1" applyAlignment="1" applyProtection="1">
      <alignment horizontal="center" vertical="center" shrinkToFit="1"/>
      <protection locked="0" hidden="1"/>
    </xf>
    <xf numFmtId="0" fontId="25" fillId="0" borderId="0" xfId="0" applyFont="1" applyAlignment="1" applyProtection="1">
      <alignment vertical="center" shrinkToFit="1"/>
      <protection hidden="1"/>
    </xf>
    <xf numFmtId="0" fontId="8" fillId="2" borderId="54" xfId="0" applyFont="1" applyFill="1" applyBorder="1" applyAlignment="1" applyProtection="1">
      <alignment horizontal="center" vertical="center" shrinkToFit="1"/>
      <protection hidden="1"/>
    </xf>
    <xf numFmtId="0" fontId="12" fillId="0" borderId="16" xfId="0" applyFont="1" applyFill="1" applyBorder="1" applyAlignment="1" applyProtection="1">
      <alignment horizontal="center" vertical="center" shrinkToFit="1"/>
      <protection locked="0" hidden="1"/>
    </xf>
    <xf numFmtId="0" fontId="12" fillId="0" borderId="8" xfId="0" applyFont="1" applyFill="1" applyBorder="1" applyAlignment="1" applyProtection="1">
      <alignment horizontal="center" vertical="center" shrinkToFit="1"/>
      <protection locked="0" hidden="1"/>
    </xf>
    <xf numFmtId="0" fontId="8" fillId="0" borderId="0" xfId="0" applyNumberFormat="1" applyFont="1" applyFill="1" applyBorder="1" applyAlignment="1" applyProtection="1">
      <alignment horizontal="center" vertical="center"/>
      <protection locked="0"/>
    </xf>
    <xf numFmtId="0" fontId="9" fillId="0" borderId="0" xfId="0" applyFont="1" applyBorder="1" applyAlignment="1" applyProtection="1">
      <alignment vertical="center"/>
      <protection hidden="1"/>
    </xf>
    <xf numFmtId="0" fontId="8" fillId="0" borderId="1" xfId="0" applyFont="1" applyFill="1" applyBorder="1" applyAlignment="1" applyProtection="1">
      <alignment horizontal="center" vertical="center" shrinkToFit="1"/>
      <protection hidden="1"/>
    </xf>
    <xf numFmtId="49" fontId="9" fillId="5" borderId="3" xfId="0" applyNumberFormat="1" applyFont="1" applyFill="1" applyBorder="1" applyProtection="1">
      <protection hidden="1"/>
    </xf>
    <xf numFmtId="0" fontId="9" fillId="5" borderId="4" xfId="0" applyFont="1" applyFill="1" applyBorder="1" applyProtection="1">
      <protection hidden="1"/>
    </xf>
    <xf numFmtId="49" fontId="9" fillId="5" borderId="19" xfId="0" applyNumberFormat="1" applyFont="1" applyFill="1" applyBorder="1" applyProtection="1">
      <protection hidden="1"/>
    </xf>
    <xf numFmtId="0" fontId="9" fillId="5" borderId="20" xfId="0" applyNumberFormat="1" applyFont="1" applyFill="1" applyBorder="1" applyAlignment="1" applyProtection="1">
      <alignment vertical="center"/>
      <protection hidden="1"/>
    </xf>
    <xf numFmtId="49" fontId="9" fillId="5" borderId="22" xfId="0" applyNumberFormat="1" applyFont="1" applyFill="1" applyBorder="1" applyProtection="1">
      <protection hidden="1"/>
    </xf>
    <xf numFmtId="0" fontId="9" fillId="5" borderId="23" xfId="0" applyNumberFormat="1" applyFont="1" applyFill="1" applyBorder="1" applyAlignment="1" applyProtection="1">
      <alignment vertical="center"/>
      <protection hidden="1"/>
    </xf>
    <xf numFmtId="0" fontId="8" fillId="0" borderId="37" xfId="0" applyFont="1" applyFill="1" applyBorder="1" applyAlignment="1" applyProtection="1">
      <alignment horizontal="center" vertical="center"/>
      <protection locked="0" hidden="1"/>
    </xf>
    <xf numFmtId="0" fontId="8" fillId="0" borderId="7" xfId="0" applyFont="1" applyFill="1" applyBorder="1" applyAlignment="1" applyProtection="1">
      <alignment horizontal="center" vertical="center"/>
      <protection locked="0" hidden="1"/>
    </xf>
    <xf numFmtId="0" fontId="9" fillId="5" borderId="28" xfId="0" applyFont="1" applyFill="1" applyBorder="1" applyAlignment="1" applyProtection="1">
      <alignment vertical="center"/>
      <protection hidden="1"/>
    </xf>
    <xf numFmtId="0" fontId="9" fillId="5" borderId="21" xfId="0" applyFont="1" applyFill="1" applyBorder="1" applyAlignment="1" applyProtection="1">
      <alignment vertical="center"/>
      <protection hidden="1"/>
    </xf>
    <xf numFmtId="0" fontId="9" fillId="5" borderId="23" xfId="0" applyFont="1" applyFill="1" applyBorder="1" applyProtection="1">
      <protection hidden="1"/>
    </xf>
    <xf numFmtId="49" fontId="9" fillId="5" borderId="53" xfId="0" applyNumberFormat="1" applyFont="1" applyFill="1" applyBorder="1" applyAlignment="1" applyProtection="1">
      <alignment horizontal="left"/>
      <protection hidden="1"/>
    </xf>
    <xf numFmtId="49" fontId="9" fillId="5" borderId="28" xfId="0" applyNumberFormat="1" applyFont="1" applyFill="1" applyBorder="1" applyAlignment="1" applyProtection="1">
      <alignment horizontal="left"/>
      <protection hidden="1"/>
    </xf>
    <xf numFmtId="49" fontId="9" fillId="5" borderId="48" xfId="0" applyNumberFormat="1" applyFont="1" applyFill="1" applyBorder="1" applyAlignment="1" applyProtection="1">
      <alignment horizontal="left"/>
      <protection hidden="1"/>
    </xf>
    <xf numFmtId="0" fontId="14" fillId="0" borderId="0" xfId="0" applyFont="1" applyFill="1" applyAlignment="1" applyProtection="1">
      <alignment horizontal="right"/>
      <protection hidden="1"/>
    </xf>
    <xf numFmtId="0" fontId="9" fillId="0" borderId="0" xfId="0" applyFont="1" applyFill="1" applyBorder="1" applyAlignment="1" applyProtection="1">
      <alignment horizontal="right" vertical="center"/>
      <protection hidden="1"/>
    </xf>
    <xf numFmtId="0" fontId="9" fillId="5" borderId="0" xfId="0" applyFont="1" applyFill="1"/>
    <xf numFmtId="49" fontId="9" fillId="5" borderId="0" xfId="0" applyNumberFormat="1" applyFont="1" applyFill="1"/>
    <xf numFmtId="0" fontId="14" fillId="2" borderId="0" xfId="6" applyNumberFormat="1" applyFont="1" applyFill="1" applyAlignment="1" applyProtection="1">
      <alignment vertical="center"/>
      <protection hidden="1"/>
    </xf>
    <xf numFmtId="0" fontId="9" fillId="2" borderId="0" xfId="6" applyFont="1" applyFill="1"/>
    <xf numFmtId="0" fontId="9" fillId="2" borderId="0" xfId="0" applyFont="1" applyFill="1"/>
    <xf numFmtId="0" fontId="23" fillId="2" borderId="0" xfId="0" applyNumberFormat="1" applyFont="1" applyFill="1" applyAlignment="1" applyProtection="1">
      <alignment vertical="center"/>
      <protection hidden="1"/>
    </xf>
    <xf numFmtId="0" fontId="12" fillId="0" borderId="7" xfId="0" applyFont="1" applyFill="1" applyBorder="1" applyAlignment="1" applyProtection="1">
      <alignment horizontal="center" vertical="center"/>
      <protection hidden="1"/>
    </xf>
    <xf numFmtId="0" fontId="12" fillId="0" borderId="46" xfId="0" applyFont="1" applyFill="1" applyBorder="1" applyAlignment="1" applyProtection="1">
      <alignment horizontal="center" vertical="center"/>
      <protection hidden="1"/>
    </xf>
    <xf numFmtId="0" fontId="8" fillId="0" borderId="0" xfId="0" applyFont="1" applyAlignment="1" applyProtection="1">
      <alignment horizontal="left" vertical="center"/>
      <protection locked="0" hidden="1"/>
    </xf>
    <xf numFmtId="0" fontId="8" fillId="0" borderId="0" xfId="0" applyFont="1" applyAlignment="1" applyProtection="1">
      <alignment vertical="center"/>
      <protection locked="0" hidden="1"/>
    </xf>
    <xf numFmtId="0" fontId="18" fillId="0" borderId="0" xfId="0" applyFont="1" applyAlignment="1" applyProtection="1">
      <protection locked="0" hidden="1"/>
    </xf>
    <xf numFmtId="0" fontId="18" fillId="0" borderId="0" xfId="0" applyFont="1" applyAlignment="1" applyProtection="1">
      <alignment vertical="top"/>
      <protection locked="0" hidden="1"/>
    </xf>
    <xf numFmtId="0" fontId="8" fillId="0" borderId="3" xfId="0" applyNumberFormat="1" applyFont="1" applyFill="1" applyBorder="1" applyAlignment="1" applyProtection="1">
      <alignment horizontal="center" vertical="center"/>
      <protection locked="0" hidden="1"/>
    </xf>
    <xf numFmtId="0" fontId="7" fillId="0" borderId="0" xfId="0" applyFont="1" applyBorder="1" applyAlignment="1" applyProtection="1">
      <alignment vertical="center"/>
      <protection locked="0" hidden="1"/>
    </xf>
    <xf numFmtId="0" fontId="8" fillId="0" borderId="42" xfId="0" applyFont="1" applyFill="1" applyBorder="1" applyAlignment="1" applyProtection="1">
      <alignment horizontal="center" vertical="center"/>
      <protection locked="0" hidden="1"/>
    </xf>
    <xf numFmtId="0" fontId="14" fillId="0" borderId="44" xfId="0" applyFont="1" applyBorder="1" applyAlignment="1" applyProtection="1">
      <alignment vertical="center"/>
      <protection locked="0" hidden="1"/>
    </xf>
    <xf numFmtId="0" fontId="4" fillId="0" borderId="0" xfId="0" applyFont="1" applyAlignment="1" applyProtection="1">
      <alignment vertical="center"/>
      <protection locked="0" hidden="1"/>
    </xf>
    <xf numFmtId="0" fontId="4" fillId="0" borderId="0" xfId="0" applyFont="1" applyAlignment="1" applyProtection="1">
      <alignment vertical="center" shrinkToFit="1"/>
      <protection locked="0" hidden="1"/>
    </xf>
    <xf numFmtId="0" fontId="14" fillId="0" borderId="0" xfId="0" applyFont="1" applyBorder="1" applyAlignment="1" applyProtection="1">
      <alignment vertical="center"/>
      <protection locked="0" hidden="1"/>
    </xf>
    <xf numFmtId="0" fontId="14" fillId="0" borderId="0" xfId="0" applyFont="1" applyAlignment="1" applyProtection="1">
      <alignment vertical="center"/>
      <protection locked="0" hidden="1"/>
    </xf>
    <xf numFmtId="0" fontId="11" fillId="0" borderId="0" xfId="0" applyFont="1" applyAlignment="1" applyProtection="1">
      <alignment vertical="center"/>
      <protection locked="0" hidden="1"/>
    </xf>
    <xf numFmtId="0" fontId="8" fillId="0" borderId="0" xfId="0" applyFont="1" applyBorder="1" applyAlignment="1" applyProtection="1">
      <alignment vertical="center"/>
      <protection locked="0" hidden="1"/>
    </xf>
    <xf numFmtId="0" fontId="14" fillId="0" borderId="3" xfId="0" applyFont="1" applyFill="1" applyBorder="1" applyAlignment="1" applyProtection="1">
      <alignment horizontal="right" vertical="center"/>
      <protection locked="0" hidden="1"/>
    </xf>
    <xf numFmtId="0" fontId="14" fillId="0" borderId="0" xfId="0" applyFont="1" applyBorder="1" applyAlignment="1" applyProtection="1">
      <alignment vertical="center" shrinkToFit="1"/>
      <protection locked="0" hidden="1"/>
    </xf>
    <xf numFmtId="0" fontId="14" fillId="0" borderId="10" xfId="0" applyFont="1" applyBorder="1" applyAlignment="1" applyProtection="1">
      <alignment vertical="center" shrinkToFit="1"/>
      <protection locked="0" hidden="1"/>
    </xf>
    <xf numFmtId="0" fontId="9" fillId="4" borderId="38" xfId="0" applyFont="1" applyFill="1" applyBorder="1" applyAlignment="1" applyProtection="1">
      <protection locked="0"/>
    </xf>
    <xf numFmtId="0" fontId="9" fillId="4" borderId="15" xfId="0" applyFont="1" applyFill="1" applyBorder="1" applyAlignment="1" applyProtection="1">
      <protection locked="0"/>
    </xf>
    <xf numFmtId="0" fontId="14" fillId="0" borderId="4" xfId="0" applyFont="1" applyFill="1" applyBorder="1" applyAlignment="1" applyProtection="1">
      <alignment horizontal="right" vertical="center"/>
      <protection locked="0" hidden="1"/>
    </xf>
    <xf numFmtId="0" fontId="7" fillId="0" borderId="11" xfId="0" applyFont="1" applyBorder="1" applyAlignment="1" applyProtection="1">
      <alignment vertical="center"/>
      <protection locked="0" hidden="1"/>
    </xf>
    <xf numFmtId="0" fontId="8" fillId="0" borderId="4" xfId="0" applyFont="1" applyFill="1" applyBorder="1" applyAlignment="1" applyProtection="1">
      <alignment vertical="center" shrinkToFit="1"/>
      <protection locked="0" hidden="1"/>
    </xf>
    <xf numFmtId="0" fontId="9" fillId="4" borderId="40" xfId="0" applyFont="1" applyFill="1" applyBorder="1" applyAlignment="1" applyProtection="1">
      <protection locked="0"/>
    </xf>
    <xf numFmtId="0" fontId="9" fillId="4" borderId="41" xfId="0" applyFont="1" applyFill="1" applyBorder="1" applyAlignment="1" applyProtection="1">
      <protection locked="0"/>
    </xf>
    <xf numFmtId="0" fontId="8" fillId="0" borderId="10" xfId="0" applyFont="1" applyFill="1" applyBorder="1" applyAlignment="1" applyProtection="1">
      <alignment vertical="center" shrinkToFit="1"/>
      <protection locked="0" hidden="1"/>
    </xf>
    <xf numFmtId="0" fontId="14" fillId="0" borderId="0" xfId="0" applyFont="1" applyFill="1" applyBorder="1" applyAlignment="1" applyProtection="1">
      <alignment vertical="center" shrinkToFit="1"/>
      <protection locked="0" hidden="1"/>
    </xf>
    <xf numFmtId="49" fontId="8" fillId="0" borderId="7"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vertical="center"/>
      <protection locked="0" hidden="1"/>
    </xf>
    <xf numFmtId="0" fontId="7" fillId="0" borderId="0" xfId="0" applyFont="1" applyFill="1" applyAlignment="1" applyProtection="1">
      <alignment vertical="center"/>
      <protection locked="0" hidden="1"/>
    </xf>
    <xf numFmtId="0" fontId="8" fillId="0" borderId="8" xfId="0" applyFont="1" applyFill="1" applyBorder="1" applyAlignment="1" applyProtection="1">
      <alignment horizontal="center" vertical="center" shrinkToFit="1"/>
      <protection locked="0" hidden="1"/>
    </xf>
    <xf numFmtId="0" fontId="8" fillId="0" borderId="39" xfId="0" applyFont="1" applyFill="1" applyBorder="1" applyAlignment="1" applyProtection="1">
      <alignment horizontal="center" vertical="center" shrinkToFit="1"/>
      <protection locked="0" hidden="1"/>
    </xf>
    <xf numFmtId="0" fontId="12" fillId="0" borderId="7" xfId="0" applyFont="1" applyFill="1" applyBorder="1" applyAlignment="1" applyProtection="1">
      <alignment horizontal="center" vertical="center"/>
      <protection locked="0" hidden="1"/>
    </xf>
    <xf numFmtId="0" fontId="8" fillId="0" borderId="47" xfId="0" applyFont="1" applyFill="1" applyBorder="1" applyAlignment="1" applyProtection="1">
      <alignment horizontal="center" vertical="center"/>
      <protection locked="0"/>
    </xf>
    <xf numFmtId="0" fontId="12" fillId="0" borderId="7" xfId="0" applyFont="1" applyFill="1" applyBorder="1" applyAlignment="1" applyProtection="1">
      <alignment horizontal="center" vertical="center"/>
    </xf>
    <xf numFmtId="0" fontId="9" fillId="4" borderId="38" xfId="0" applyFont="1" applyFill="1" applyBorder="1" applyAlignment="1" applyProtection="1"/>
    <xf numFmtId="0" fontId="9" fillId="4" borderId="15" xfId="0" applyFont="1" applyFill="1" applyBorder="1" applyAlignment="1" applyProtection="1"/>
    <xf numFmtId="0" fontId="9" fillId="4" borderId="40" xfId="0" applyFont="1" applyFill="1" applyBorder="1" applyAlignment="1" applyProtection="1"/>
    <xf numFmtId="0" fontId="9" fillId="4" borderId="41" xfId="0" applyFont="1" applyFill="1" applyBorder="1" applyAlignment="1" applyProtection="1"/>
    <xf numFmtId="0" fontId="14" fillId="0" borderId="0" xfId="0" applyFont="1" applyBorder="1" applyAlignment="1" applyProtection="1">
      <alignment vertical="center" shrinkToFit="1"/>
      <protection hidden="1"/>
    </xf>
    <xf numFmtId="0" fontId="14" fillId="0" borderId="10" xfId="0" applyFont="1" applyBorder="1" applyAlignment="1" applyProtection="1">
      <alignment vertical="center" shrinkToFit="1"/>
      <protection hidden="1"/>
    </xf>
    <xf numFmtId="49" fontId="9" fillId="5" borderId="48" xfId="0" applyNumberFormat="1" applyFont="1" applyFill="1" applyBorder="1" applyProtection="1">
      <protection hidden="1"/>
    </xf>
    <xf numFmtId="0" fontId="9" fillId="5" borderId="0" xfId="0" applyNumberFormat="1" applyFont="1" applyFill="1" applyBorder="1" applyAlignment="1" applyProtection="1">
      <alignment vertical="center"/>
      <protection hidden="1"/>
    </xf>
    <xf numFmtId="49" fontId="9" fillId="5" borderId="0" xfId="0" applyNumberFormat="1" applyFont="1" applyFill="1" applyBorder="1" applyProtection="1">
      <protection hidden="1"/>
    </xf>
    <xf numFmtId="49" fontId="9" fillId="5" borderId="51" xfId="0" applyNumberFormat="1" applyFont="1" applyFill="1" applyBorder="1" applyProtection="1">
      <protection hidden="1"/>
    </xf>
    <xf numFmtId="0" fontId="9" fillId="5" borderId="50" xfId="0" applyNumberFormat="1" applyFont="1" applyFill="1" applyBorder="1" applyAlignment="1" applyProtection="1">
      <alignment vertical="center"/>
      <protection hidden="1"/>
    </xf>
    <xf numFmtId="0" fontId="9" fillId="5" borderId="26" xfId="0" applyFont="1" applyFill="1" applyBorder="1" applyProtection="1">
      <protection hidden="1"/>
    </xf>
    <xf numFmtId="0" fontId="9" fillId="5" borderId="49" xfId="0" applyFont="1" applyFill="1" applyBorder="1" applyAlignment="1" applyProtection="1">
      <alignment vertical="center"/>
      <protection hidden="1"/>
    </xf>
    <xf numFmtId="0" fontId="9" fillId="5" borderId="50" xfId="0" applyFont="1" applyFill="1" applyBorder="1" applyProtection="1">
      <protection hidden="1"/>
    </xf>
    <xf numFmtId="0" fontId="14" fillId="5" borderId="0" xfId="0" applyFont="1" applyFill="1" applyProtection="1">
      <protection locked="0" hidden="1"/>
    </xf>
    <xf numFmtId="0" fontId="14" fillId="7" borderId="0" xfId="0" applyFont="1" applyFill="1" applyAlignment="1" applyProtection="1">
      <alignment vertical="center"/>
      <protection hidden="1"/>
    </xf>
    <xf numFmtId="0" fontId="14" fillId="7" borderId="0" xfId="0" applyNumberFormat="1" applyFont="1" applyFill="1" applyBorder="1" applyAlignment="1" applyProtection="1">
      <alignment vertical="center"/>
      <protection hidden="1"/>
    </xf>
    <xf numFmtId="0" fontId="14" fillId="5" borderId="0" xfId="0" applyNumberFormat="1" applyFont="1" applyFill="1" applyProtection="1">
      <protection hidden="1"/>
    </xf>
    <xf numFmtId="0" fontId="14" fillId="5" borderId="0" xfId="0" applyFont="1" applyFill="1" applyAlignment="1" applyProtection="1">
      <alignment horizontal="right"/>
      <protection hidden="1"/>
    </xf>
    <xf numFmtId="0" fontId="18" fillId="0" borderId="0" xfId="0" applyFont="1" applyFill="1" applyBorder="1" applyAlignment="1" applyProtection="1">
      <alignment vertical="center"/>
      <protection hidden="1"/>
    </xf>
    <xf numFmtId="0" fontId="12" fillId="0" borderId="0" xfId="0" applyFont="1" applyBorder="1" applyAlignment="1" applyProtection="1">
      <alignment horizontal="center" vertical="center"/>
      <protection locked="0" hidden="1"/>
    </xf>
    <xf numFmtId="0" fontId="8" fillId="0" borderId="37" xfId="0" applyFont="1" applyFill="1" applyBorder="1" applyAlignment="1" applyProtection="1">
      <alignment horizontal="center" vertical="center"/>
    </xf>
    <xf numFmtId="0" fontId="8" fillId="0" borderId="42" xfId="0" applyFont="1" applyFill="1" applyBorder="1" applyAlignment="1" applyProtection="1">
      <alignment horizontal="center" vertical="center"/>
    </xf>
    <xf numFmtId="0" fontId="8" fillId="0" borderId="5" xfId="0" applyFont="1" applyFill="1" applyBorder="1" applyAlignment="1" applyProtection="1">
      <alignment vertical="center" wrapText="1"/>
      <protection locked="0"/>
    </xf>
    <xf numFmtId="0" fontId="8" fillId="0" borderId="3" xfId="0" applyFont="1" applyFill="1" applyBorder="1" applyAlignment="1" applyProtection="1">
      <alignment vertical="center" wrapText="1"/>
      <protection locked="0"/>
    </xf>
    <xf numFmtId="0" fontId="8" fillId="0" borderId="4" xfId="0" applyFont="1" applyFill="1" applyBorder="1" applyAlignment="1" applyProtection="1">
      <alignment vertical="center" wrapText="1"/>
      <protection locked="0"/>
    </xf>
    <xf numFmtId="0" fontId="9" fillId="5" borderId="27" xfId="0" applyFont="1" applyFill="1" applyBorder="1" applyProtection="1">
      <protection hidden="1"/>
    </xf>
    <xf numFmtId="0" fontId="9" fillId="5" borderId="29" xfId="0" applyFont="1" applyFill="1" applyBorder="1" applyAlignment="1" applyProtection="1">
      <alignment vertical="center"/>
      <protection hidden="1"/>
    </xf>
    <xf numFmtId="49" fontId="8" fillId="0" borderId="3" xfId="0" applyNumberFormat="1" applyFont="1" applyFill="1" applyBorder="1" applyAlignment="1" applyProtection="1">
      <alignment vertical="center" wrapText="1"/>
      <protection locked="0"/>
    </xf>
    <xf numFmtId="0" fontId="8" fillId="0" borderId="5" xfId="0" applyFont="1" applyFill="1" applyBorder="1" applyAlignment="1" applyProtection="1">
      <alignment horizontal="center" vertical="center"/>
      <protection locked="0"/>
    </xf>
    <xf numFmtId="49" fontId="8" fillId="0" borderId="3" xfId="0" applyNumberFormat="1" applyFont="1" applyFill="1" applyBorder="1" applyAlignment="1" applyProtection="1">
      <alignment horizontal="center" vertical="center"/>
      <protection locked="0"/>
    </xf>
    <xf numFmtId="0" fontId="0" fillId="0" borderId="3" xfId="0" applyBorder="1" applyAlignment="1"/>
    <xf numFmtId="0" fontId="0" fillId="0" borderId="4" xfId="0" applyBorder="1" applyAlignment="1"/>
    <xf numFmtId="0" fontId="12" fillId="9" borderId="3" xfId="0" applyFont="1" applyFill="1" applyBorder="1" applyAlignment="1" applyProtection="1">
      <alignment horizontal="center" vertical="center" shrinkToFit="1"/>
      <protection locked="0" hidden="1"/>
    </xf>
    <xf numFmtId="0" fontId="12" fillId="9" borderId="6" xfId="0" applyFont="1" applyFill="1" applyBorder="1" applyAlignment="1" applyProtection="1">
      <alignment horizontal="center" vertical="center" shrinkToFit="1"/>
      <protection locked="0" hidden="1"/>
    </xf>
    <xf numFmtId="0" fontId="8" fillId="0" borderId="37" xfId="0" applyFont="1" applyFill="1" applyBorder="1" applyAlignment="1" applyProtection="1">
      <alignment vertical="center"/>
      <protection locked="0" hidden="1"/>
    </xf>
    <xf numFmtId="0" fontId="8" fillId="0" borderId="42" xfId="0" applyFont="1" applyFill="1" applyBorder="1" applyAlignment="1" applyProtection="1">
      <alignment vertical="center"/>
      <protection hidden="1"/>
    </xf>
    <xf numFmtId="0" fontId="8" fillId="0" borderId="56" xfId="0" applyFont="1" applyBorder="1" applyAlignment="1" applyProtection="1">
      <alignment horizontal="center" vertical="center"/>
      <protection locked="0"/>
    </xf>
    <xf numFmtId="0" fontId="8" fillId="0" borderId="57" xfId="0" applyFont="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9" fillId="10" borderId="0" xfId="0" applyFont="1" applyFill="1" applyAlignment="1" applyProtection="1">
      <alignment vertical="center"/>
      <protection hidden="1"/>
    </xf>
    <xf numFmtId="0" fontId="9" fillId="10" borderId="0" xfId="0" applyFont="1" applyFill="1" applyProtection="1">
      <protection hidden="1"/>
    </xf>
    <xf numFmtId="0" fontId="9" fillId="10" borderId="1" xfId="0" applyNumberFormat="1" applyFont="1" applyFill="1" applyBorder="1" applyAlignment="1" applyProtection="1">
      <alignment vertical="center"/>
      <protection hidden="1"/>
    </xf>
    <xf numFmtId="0" fontId="9" fillId="10" borderId="5" xfId="0" applyNumberFormat="1" applyFont="1" applyFill="1" applyBorder="1" applyAlignment="1" applyProtection="1">
      <alignment vertical="center"/>
      <protection hidden="1"/>
    </xf>
    <xf numFmtId="49" fontId="9" fillId="10" borderId="4" xfId="0" applyNumberFormat="1" applyFont="1" applyFill="1" applyBorder="1" applyProtection="1">
      <protection hidden="1"/>
    </xf>
    <xf numFmtId="49" fontId="9" fillId="10" borderId="1" xfId="0" applyNumberFormat="1" applyFont="1" applyFill="1" applyBorder="1" applyProtection="1">
      <protection hidden="1"/>
    </xf>
    <xf numFmtId="0" fontId="9" fillId="10" borderId="1" xfId="0" applyFont="1" applyFill="1" applyBorder="1" applyProtection="1">
      <protection hidden="1"/>
    </xf>
    <xf numFmtId="49" fontId="9" fillId="10" borderId="3" xfId="0" applyNumberFormat="1" applyFont="1" applyFill="1" applyBorder="1" applyProtection="1">
      <protection hidden="1"/>
    </xf>
    <xf numFmtId="0" fontId="9" fillId="10" borderId="4" xfId="0" applyFont="1" applyFill="1" applyBorder="1" applyProtection="1">
      <protection hidden="1"/>
    </xf>
    <xf numFmtId="0" fontId="9" fillId="10" borderId="27" xfId="0" applyNumberFormat="1" applyFont="1" applyFill="1" applyBorder="1" applyAlignment="1" applyProtection="1">
      <alignment vertical="center"/>
      <protection hidden="1"/>
    </xf>
    <xf numFmtId="0" fontId="9" fillId="10" borderId="18" xfId="0" applyNumberFormat="1" applyFont="1" applyFill="1" applyBorder="1" applyAlignment="1" applyProtection="1">
      <alignment vertical="center"/>
      <protection hidden="1"/>
    </xf>
    <xf numFmtId="49" fontId="9" fillId="10" borderId="20" xfId="0" applyNumberFormat="1" applyFont="1" applyFill="1" applyBorder="1" applyProtection="1">
      <protection hidden="1"/>
    </xf>
    <xf numFmtId="49" fontId="9" fillId="10" borderId="27" xfId="0" applyNumberFormat="1" applyFont="1" applyFill="1" applyBorder="1" applyProtection="1">
      <protection hidden="1"/>
    </xf>
    <xf numFmtId="0" fontId="9" fillId="10" borderId="27" xfId="0" applyFont="1" applyFill="1" applyBorder="1" applyProtection="1">
      <protection hidden="1"/>
    </xf>
    <xf numFmtId="0" fontId="9" fillId="10" borderId="18" xfId="0" applyNumberFormat="1" applyFont="1" applyFill="1" applyBorder="1" applyAlignment="1" applyProtection="1">
      <alignment horizontal="left" vertical="center"/>
      <protection hidden="1"/>
    </xf>
    <xf numFmtId="49" fontId="9" fillId="10" borderId="19" xfId="0" applyNumberFormat="1" applyFont="1" applyFill="1" applyBorder="1" applyProtection="1">
      <protection hidden="1"/>
    </xf>
    <xf numFmtId="0" fontId="9" fillId="10" borderId="20" xfId="0" applyNumberFormat="1" applyFont="1" applyFill="1" applyBorder="1" applyAlignment="1" applyProtection="1">
      <alignment vertical="center"/>
      <protection hidden="1"/>
    </xf>
    <xf numFmtId="0" fontId="9" fillId="10" borderId="28" xfId="0" applyNumberFormat="1" applyFont="1" applyFill="1" applyBorder="1" applyAlignment="1" applyProtection="1">
      <alignment vertical="center"/>
      <protection hidden="1"/>
    </xf>
    <xf numFmtId="0" fontId="9" fillId="10" borderId="21" xfId="0" applyNumberFormat="1" applyFont="1" applyFill="1" applyBorder="1" applyAlignment="1" applyProtection="1">
      <alignment vertical="center"/>
      <protection hidden="1"/>
    </xf>
    <xf numFmtId="49" fontId="9" fillId="10" borderId="23" xfId="0" applyNumberFormat="1" applyFont="1" applyFill="1" applyBorder="1" applyProtection="1">
      <protection hidden="1"/>
    </xf>
    <xf numFmtId="49" fontId="9" fillId="10" borderId="28" xfId="0" applyNumberFormat="1" applyFont="1" applyFill="1" applyBorder="1" applyProtection="1">
      <protection hidden="1"/>
    </xf>
    <xf numFmtId="49" fontId="9" fillId="10" borderId="22" xfId="0" applyNumberFormat="1" applyFont="1" applyFill="1" applyBorder="1" applyProtection="1">
      <protection hidden="1"/>
    </xf>
    <xf numFmtId="0" fontId="9" fillId="10" borderId="23" xfId="0" applyNumberFormat="1" applyFont="1" applyFill="1" applyBorder="1" applyAlignment="1" applyProtection="1">
      <alignment vertical="center"/>
      <protection hidden="1"/>
    </xf>
    <xf numFmtId="0" fontId="9" fillId="10" borderId="48" xfId="0" applyNumberFormat="1" applyFont="1" applyFill="1" applyBorder="1" applyAlignment="1" applyProtection="1">
      <alignment vertical="center"/>
      <protection hidden="1"/>
    </xf>
    <xf numFmtId="0" fontId="9" fillId="10" borderId="49" xfId="0" applyNumberFormat="1" applyFont="1" applyFill="1" applyBorder="1" applyAlignment="1" applyProtection="1">
      <alignment vertical="center"/>
      <protection hidden="1"/>
    </xf>
    <xf numFmtId="49" fontId="9" fillId="10" borderId="51" xfId="0" applyNumberFormat="1" applyFont="1" applyFill="1" applyBorder="1" applyProtection="1">
      <protection hidden="1"/>
    </xf>
    <xf numFmtId="0" fontId="9" fillId="10" borderId="50" xfId="0" applyNumberFormat="1" applyFont="1" applyFill="1" applyBorder="1" applyAlignment="1" applyProtection="1">
      <alignment vertical="center"/>
      <protection hidden="1"/>
    </xf>
    <xf numFmtId="0" fontId="9" fillId="10" borderId="24" xfId="0" applyFont="1" applyFill="1" applyBorder="1" applyAlignment="1" applyProtection="1">
      <alignment vertical="center"/>
      <protection hidden="1"/>
    </xf>
    <xf numFmtId="0" fontId="9" fillId="10" borderId="25" xfId="0" applyFont="1" applyFill="1" applyBorder="1" applyProtection="1">
      <protection hidden="1"/>
    </xf>
    <xf numFmtId="0" fontId="9" fillId="10" borderId="26" xfId="0" applyFont="1" applyFill="1" applyBorder="1" applyProtection="1">
      <protection hidden="1"/>
    </xf>
    <xf numFmtId="0" fontId="9" fillId="10" borderId="37" xfId="0" applyNumberFormat="1" applyFont="1" applyFill="1" applyBorder="1" applyAlignment="1" applyProtection="1">
      <alignment vertical="center"/>
      <protection hidden="1"/>
    </xf>
    <xf numFmtId="49" fontId="9" fillId="10" borderId="37" xfId="0" applyNumberFormat="1" applyFont="1" applyFill="1" applyBorder="1" applyProtection="1">
      <protection hidden="1"/>
    </xf>
    <xf numFmtId="0" fontId="9" fillId="10" borderId="29" xfId="0" applyFont="1" applyFill="1" applyBorder="1" applyAlignment="1" applyProtection="1">
      <alignment vertical="center"/>
      <protection hidden="1"/>
    </xf>
    <xf numFmtId="0" fontId="9" fillId="10" borderId="24" xfId="0" applyNumberFormat="1" applyFont="1" applyFill="1" applyBorder="1" applyAlignment="1" applyProtection="1">
      <alignment vertical="center"/>
      <protection hidden="1"/>
    </xf>
    <xf numFmtId="49" fontId="9" fillId="10" borderId="29" xfId="0" applyNumberFormat="1" applyFont="1" applyFill="1" applyBorder="1" applyProtection="1">
      <protection hidden="1"/>
    </xf>
    <xf numFmtId="0" fontId="9" fillId="10" borderId="29" xfId="0" applyFont="1" applyFill="1" applyBorder="1" applyProtection="1">
      <protection hidden="1"/>
    </xf>
    <xf numFmtId="0" fontId="9" fillId="5" borderId="0" xfId="0" applyFont="1" applyFill="1" applyBorder="1" applyProtection="1">
      <protection hidden="1"/>
    </xf>
    <xf numFmtId="0" fontId="8" fillId="2" borderId="5" xfId="0" applyFont="1" applyFill="1" applyBorder="1" applyAlignment="1" applyProtection="1">
      <alignment horizontal="left" vertical="center"/>
      <protection locked="0"/>
    </xf>
    <xf numFmtId="0" fontId="8" fillId="0" borderId="47" xfId="0" applyFont="1" applyFill="1" applyBorder="1" applyAlignment="1" applyProtection="1">
      <alignment vertical="center"/>
      <protection locked="0"/>
    </xf>
    <xf numFmtId="0" fontId="8" fillId="0" borderId="7" xfId="0" applyFont="1" applyFill="1" applyBorder="1" applyAlignment="1" applyProtection="1">
      <alignment vertical="center"/>
      <protection locked="0"/>
    </xf>
    <xf numFmtId="49" fontId="8" fillId="0" borderId="7" xfId="0" applyNumberFormat="1" applyFont="1" applyFill="1" applyBorder="1" applyAlignment="1" applyProtection="1">
      <alignment vertical="center"/>
      <protection locked="0"/>
    </xf>
    <xf numFmtId="0" fontId="8" fillId="0" borderId="5" xfId="0" applyFont="1" applyFill="1" applyBorder="1" applyAlignment="1" applyProtection="1">
      <alignment vertical="center" shrinkToFit="1"/>
      <protection locked="0" hidden="1"/>
    </xf>
    <xf numFmtId="49" fontId="9" fillId="10" borderId="50" xfId="0" applyNumberFormat="1" applyFont="1" applyFill="1" applyBorder="1" applyProtection="1">
      <protection hidden="1"/>
    </xf>
    <xf numFmtId="49" fontId="9" fillId="10" borderId="48" xfId="0" applyNumberFormat="1" applyFont="1" applyFill="1" applyBorder="1" applyProtection="1">
      <protection hidden="1"/>
    </xf>
    <xf numFmtId="0" fontId="9" fillId="10" borderId="29" xfId="0" applyNumberFormat="1" applyFont="1" applyFill="1" applyBorder="1" applyAlignment="1" applyProtection="1">
      <alignment vertical="center"/>
      <protection hidden="1"/>
    </xf>
    <xf numFmtId="49" fontId="9" fillId="10" borderId="26" xfId="0" applyNumberFormat="1" applyFont="1" applyFill="1" applyBorder="1" applyProtection="1">
      <protection hidden="1"/>
    </xf>
    <xf numFmtId="0" fontId="9" fillId="10" borderId="0" xfId="0" applyNumberFormat="1" applyFont="1" applyFill="1" applyBorder="1" applyAlignment="1" applyProtection="1">
      <alignment vertical="center"/>
      <protection hidden="1"/>
    </xf>
    <xf numFmtId="49" fontId="9" fillId="10" borderId="0" xfId="0" applyNumberFormat="1" applyFont="1" applyFill="1" applyBorder="1" applyProtection="1">
      <protection hidden="1"/>
    </xf>
    <xf numFmtId="0" fontId="9" fillId="10" borderId="0" xfId="0" applyFont="1" applyFill="1" applyBorder="1" applyProtection="1">
      <protection hidden="1"/>
    </xf>
    <xf numFmtId="176" fontId="8" fillId="0" borderId="7" xfId="0" applyNumberFormat="1" applyFont="1" applyFill="1" applyBorder="1" applyAlignment="1" applyProtection="1">
      <alignment horizontal="center" vertical="center"/>
      <protection locked="0"/>
    </xf>
    <xf numFmtId="0" fontId="32" fillId="0" borderId="0" xfId="0" applyFont="1" applyAlignment="1" applyProtection="1">
      <alignment vertical="center"/>
      <protection locked="0" hidden="1"/>
    </xf>
    <xf numFmtId="49" fontId="9" fillId="10" borderId="25" xfId="0" applyNumberFormat="1" applyFont="1" applyFill="1" applyBorder="1" applyProtection="1">
      <protection hidden="1"/>
    </xf>
    <xf numFmtId="0" fontId="9" fillId="10" borderId="26" xfId="0" applyNumberFormat="1" applyFont="1" applyFill="1" applyBorder="1" applyAlignment="1" applyProtection="1">
      <alignment vertical="center"/>
      <protection hidden="1"/>
    </xf>
    <xf numFmtId="0" fontId="9" fillId="10" borderId="37" xfId="0" applyFont="1" applyFill="1" applyBorder="1" applyAlignment="1" applyProtection="1">
      <alignment vertical="center"/>
      <protection hidden="1"/>
    </xf>
    <xf numFmtId="0" fontId="9" fillId="10" borderId="37" xfId="0" applyFont="1" applyFill="1" applyBorder="1" applyProtection="1">
      <protection hidden="1"/>
    </xf>
    <xf numFmtId="0" fontId="35" fillId="0" borderId="0" xfId="7" applyNumberFormat="1" applyFont="1" applyFill="1" applyAlignment="1" applyProtection="1">
      <alignment vertical="center"/>
      <protection hidden="1"/>
    </xf>
    <xf numFmtId="0" fontId="12" fillId="0" borderId="14"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8" fillId="0" borderId="11" xfId="0" applyFont="1" applyFill="1" applyBorder="1" applyAlignment="1" applyProtection="1">
      <alignment horizontal="center" vertical="center" shrinkToFit="1"/>
      <protection locked="0" hidden="1"/>
    </xf>
    <xf numFmtId="0" fontId="14" fillId="0" borderId="3" xfId="0" applyFont="1" applyFill="1" applyBorder="1" applyAlignment="1" applyProtection="1">
      <alignment vertical="center" shrinkToFit="1"/>
      <protection hidden="1"/>
    </xf>
    <xf numFmtId="0" fontId="8" fillId="0" borderId="0" xfId="0" applyFont="1" applyFill="1" applyBorder="1" applyAlignment="1" applyProtection="1">
      <alignment vertical="center" shrinkToFit="1"/>
      <protection locked="0" hidden="1"/>
    </xf>
    <xf numFmtId="0" fontId="8" fillId="0" borderId="0" xfId="0" applyFont="1" applyFill="1" applyBorder="1" applyAlignment="1" applyProtection="1">
      <alignment vertical="center"/>
      <protection locked="0" hidden="1"/>
    </xf>
    <xf numFmtId="0" fontId="9" fillId="0" borderId="38" xfId="0" applyFont="1" applyFill="1" applyBorder="1" applyAlignment="1" applyProtection="1"/>
    <xf numFmtId="0" fontId="9" fillId="0" borderId="15" xfId="0" applyFont="1" applyFill="1" applyBorder="1" applyAlignment="1" applyProtection="1"/>
    <xf numFmtId="0" fontId="8" fillId="0" borderId="53" xfId="0" applyFont="1" applyFill="1" applyBorder="1" applyAlignment="1" applyProtection="1">
      <alignment horizontal="center" vertical="center" textRotation="255" shrinkToFit="1"/>
      <protection hidden="1"/>
    </xf>
    <xf numFmtId="0" fontId="8" fillId="0" borderId="14" xfId="0" applyFont="1" applyFill="1" applyBorder="1" applyAlignment="1" applyProtection="1">
      <alignment vertical="center" shrinkToFit="1"/>
      <protection hidden="1"/>
    </xf>
    <xf numFmtId="0" fontId="9" fillId="0" borderId="0" xfId="0" applyFont="1" applyFill="1" applyBorder="1" applyAlignment="1" applyProtection="1"/>
    <xf numFmtId="0" fontId="8" fillId="0" borderId="0" xfId="0" applyFont="1" applyFill="1" applyBorder="1" applyAlignment="1" applyProtection="1">
      <alignment horizontal="center" vertical="center" textRotation="255" shrinkToFit="1"/>
      <protection hidden="1"/>
    </xf>
    <xf numFmtId="0" fontId="9" fillId="0" borderId="38" xfId="0" applyFont="1" applyFill="1" applyBorder="1" applyAlignment="1" applyProtection="1">
      <protection locked="0"/>
    </xf>
    <xf numFmtId="0" fontId="9" fillId="0" borderId="15" xfId="0" applyFont="1" applyFill="1" applyBorder="1" applyAlignment="1" applyProtection="1">
      <protection locked="0"/>
    </xf>
    <xf numFmtId="0" fontId="11" fillId="0" borderId="0" xfId="0" applyFont="1" applyFill="1" applyBorder="1" applyAlignment="1" applyProtection="1">
      <alignment vertical="center"/>
      <protection locked="0" hidden="1"/>
    </xf>
    <xf numFmtId="0" fontId="9" fillId="5" borderId="48" xfId="0" applyFont="1" applyFill="1" applyBorder="1" applyAlignment="1" applyProtection="1">
      <alignment vertical="center"/>
      <protection hidden="1"/>
    </xf>
    <xf numFmtId="0" fontId="9" fillId="5" borderId="48" xfId="0" applyFont="1" applyFill="1" applyBorder="1" applyProtection="1">
      <protection hidden="1"/>
    </xf>
    <xf numFmtId="0" fontId="9" fillId="5" borderId="37" xfId="0" applyFont="1" applyFill="1" applyBorder="1" applyAlignment="1" applyProtection="1">
      <alignment vertical="center"/>
      <protection hidden="1"/>
    </xf>
    <xf numFmtId="0" fontId="9" fillId="5" borderId="37" xfId="0" applyFont="1" applyFill="1" applyBorder="1" applyProtection="1">
      <protection hidden="1"/>
    </xf>
    <xf numFmtId="49" fontId="9" fillId="5" borderId="37" xfId="0" applyNumberFormat="1" applyFont="1" applyFill="1" applyBorder="1" applyAlignment="1" applyProtection="1">
      <alignment horizontal="left"/>
      <protection hidden="1"/>
    </xf>
    <xf numFmtId="49" fontId="9" fillId="5" borderId="0" xfId="0" applyNumberFormat="1" applyFont="1" applyFill="1" applyBorder="1" applyAlignment="1" applyProtection="1">
      <alignment horizontal="left"/>
      <protection hidden="1"/>
    </xf>
    <xf numFmtId="0" fontId="8" fillId="0" borderId="3" xfId="0" applyNumberFormat="1" applyFont="1" applyFill="1" applyBorder="1" applyAlignment="1" applyProtection="1">
      <alignment horizontal="center" vertical="center" shrinkToFit="1"/>
      <protection locked="0" hidden="1"/>
    </xf>
    <xf numFmtId="49" fontId="9" fillId="5" borderId="53" xfId="0" quotePrefix="1" applyNumberFormat="1" applyFont="1" applyFill="1" applyBorder="1" applyAlignment="1" applyProtection="1">
      <alignment horizontal="left"/>
      <protection hidden="1"/>
    </xf>
    <xf numFmtId="49" fontId="8" fillId="0" borderId="3" xfId="0" applyNumberFormat="1" applyFont="1" applyFill="1" applyBorder="1" applyAlignment="1" applyProtection="1">
      <alignment horizontal="center" vertical="center" shrinkToFit="1"/>
      <protection locked="0"/>
    </xf>
    <xf numFmtId="0" fontId="14" fillId="0" borderId="5" xfId="0" applyFont="1" applyFill="1" applyBorder="1" applyAlignment="1" applyProtection="1">
      <alignment horizontal="center" vertical="center" wrapText="1"/>
      <protection hidden="1"/>
    </xf>
    <xf numFmtId="0" fontId="14" fillId="0" borderId="3" xfId="0" applyFont="1" applyFill="1" applyBorder="1" applyAlignment="1" applyProtection="1">
      <alignment horizontal="center" vertical="center" wrapText="1"/>
      <protection hidden="1"/>
    </xf>
    <xf numFmtId="0" fontId="12" fillId="0" borderId="0" xfId="0" applyFont="1" applyFill="1" applyBorder="1" applyAlignment="1" applyProtection="1">
      <alignment horizontal="center" vertical="center"/>
      <protection locked="0"/>
    </xf>
    <xf numFmtId="0" fontId="8" fillId="0" borderId="44" xfId="0" applyFont="1" applyFill="1" applyBorder="1" applyAlignment="1" applyProtection="1">
      <alignment horizontal="center" vertical="center" textRotation="255" shrinkToFit="1"/>
      <protection hidden="1"/>
    </xf>
    <xf numFmtId="0" fontId="8" fillId="0" borderId="44" xfId="0" applyFont="1" applyFill="1" applyBorder="1" applyAlignment="1" applyProtection="1">
      <alignment vertical="center" shrinkToFit="1"/>
      <protection hidden="1"/>
    </xf>
    <xf numFmtId="0" fontId="12" fillId="0" borderId="44" xfId="0" applyFont="1" applyFill="1" applyBorder="1" applyAlignment="1" applyProtection="1">
      <alignment horizontal="center" vertical="center"/>
      <protection locked="0"/>
    </xf>
    <xf numFmtId="0" fontId="18" fillId="0" borderId="3" xfId="0" applyNumberFormat="1" applyFont="1" applyFill="1" applyBorder="1" applyAlignment="1" applyProtection="1">
      <alignment horizontal="center" vertical="center" shrinkToFit="1"/>
      <protection locked="0" hidden="1"/>
    </xf>
    <xf numFmtId="0" fontId="8" fillId="0" borderId="3" xfId="0" applyFont="1" applyFill="1" applyBorder="1" applyAlignment="1" applyProtection="1">
      <alignment horizontal="center" vertical="center"/>
      <protection locked="0"/>
    </xf>
    <xf numFmtId="0" fontId="12" fillId="0" borderId="0"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8" fillId="0" borderId="15" xfId="0" applyFont="1" applyFill="1" applyBorder="1" applyAlignment="1" applyProtection="1">
      <alignment vertical="center" shrinkToFit="1"/>
      <protection hidden="1"/>
    </xf>
    <xf numFmtId="0" fontId="14" fillId="0" borderId="8" xfId="0" applyFont="1" applyBorder="1" applyAlignment="1" applyProtection="1">
      <alignment vertical="center" shrinkToFit="1"/>
      <protection locked="0" hidden="1"/>
    </xf>
    <xf numFmtId="0" fontId="8" fillId="0" borderId="5" xfId="0" applyFont="1" applyFill="1" applyBorder="1" applyAlignment="1" applyProtection="1">
      <alignment vertical="center"/>
      <protection hidden="1"/>
    </xf>
    <xf numFmtId="0" fontId="50" fillId="0" borderId="0" xfId="0" applyFont="1" applyAlignment="1" applyProtection="1">
      <alignment vertical="center"/>
      <protection locked="0" hidden="1"/>
    </xf>
    <xf numFmtId="0" fontId="50" fillId="0" borderId="0" xfId="0" applyFont="1" applyAlignment="1" applyProtection="1">
      <alignment vertical="center"/>
      <protection hidden="1"/>
    </xf>
    <xf numFmtId="0" fontId="50" fillId="0" borderId="0" xfId="0" applyFont="1" applyBorder="1" applyAlignment="1" applyProtection="1">
      <alignment vertical="center"/>
      <protection locked="0" hidden="1"/>
    </xf>
    <xf numFmtId="0" fontId="50" fillId="0" borderId="38" xfId="0" applyFont="1" applyBorder="1" applyAlignment="1" applyProtection="1">
      <alignment vertical="center"/>
      <protection locked="0" hidden="1"/>
    </xf>
    <xf numFmtId="0" fontId="50" fillId="0" borderId="58" xfId="0" applyFont="1" applyBorder="1" applyAlignment="1" applyProtection="1">
      <alignment vertical="center"/>
      <protection locked="0" hidden="1"/>
    </xf>
    <xf numFmtId="0" fontId="50" fillId="0" borderId="54" xfId="0" applyFont="1" applyBorder="1" applyAlignment="1" applyProtection="1">
      <alignment vertical="center"/>
      <protection locked="0" hidden="1"/>
    </xf>
    <xf numFmtId="0" fontId="50" fillId="0" borderId="8" xfId="0" applyFont="1" applyBorder="1" applyAlignment="1" applyProtection="1">
      <alignment vertical="center"/>
      <protection locked="0" hidden="1"/>
    </xf>
    <xf numFmtId="0" fontId="50" fillId="0" borderId="39" xfId="0" applyFont="1" applyBorder="1" applyAlignment="1" applyProtection="1">
      <alignment vertical="center"/>
      <protection locked="0" hidden="1"/>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18"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8" fillId="0" borderId="6" xfId="0" applyFont="1" applyFill="1" applyBorder="1" applyAlignment="1" applyProtection="1">
      <alignment vertical="center"/>
      <protection locked="0"/>
    </xf>
    <xf numFmtId="49" fontId="8" fillId="0" borderId="3" xfId="0" applyNumberFormat="1" applyFont="1" applyFill="1" applyBorder="1" applyAlignment="1" applyProtection="1">
      <alignment horizontal="center" vertical="center"/>
      <protection locked="0" hidden="1"/>
    </xf>
    <xf numFmtId="0" fontId="50" fillId="0" borderId="40" xfId="0" applyFont="1" applyBorder="1" applyAlignment="1" applyProtection="1">
      <alignment vertical="center"/>
      <protection locked="0" hidden="1"/>
    </xf>
    <xf numFmtId="0" fontId="50" fillId="0" borderId="10" xfId="0" applyFont="1" applyBorder="1" applyAlignment="1" applyProtection="1">
      <alignment vertical="center"/>
      <protection locked="0" hidden="1"/>
    </xf>
    <xf numFmtId="0" fontId="50" fillId="0" borderId="55" xfId="0" applyFont="1" applyBorder="1" applyAlignment="1" applyProtection="1">
      <alignment vertical="center"/>
      <protection locked="0" hidden="1"/>
    </xf>
    <xf numFmtId="0" fontId="14" fillId="10" borderId="1" xfId="10" applyNumberFormat="1" applyFont="1" applyFill="1" applyBorder="1" applyAlignment="1" applyProtection="1">
      <alignment vertical="center"/>
      <protection hidden="1"/>
    </xf>
    <xf numFmtId="0" fontId="14" fillId="10" borderId="3" xfId="10" applyFont="1" applyFill="1" applyBorder="1" applyAlignment="1" applyProtection="1">
      <alignment vertical="center"/>
      <protection hidden="1"/>
    </xf>
    <xf numFmtId="0" fontId="14" fillId="10" borderId="4" xfId="10" applyFont="1" applyFill="1" applyBorder="1" applyAlignment="1" applyProtection="1">
      <alignment vertical="center"/>
      <protection hidden="1"/>
    </xf>
    <xf numFmtId="0" fontId="14" fillId="10" borderId="12" xfId="10" applyNumberFormat="1" applyFont="1" applyFill="1" applyBorder="1" applyAlignment="1" applyProtection="1">
      <alignment vertical="center"/>
      <protection hidden="1"/>
    </xf>
    <xf numFmtId="0" fontId="9" fillId="10" borderId="51" xfId="0" applyNumberFormat="1" applyFont="1" applyFill="1" applyBorder="1" applyAlignment="1" applyProtection="1">
      <alignment vertical="center"/>
      <protection hidden="1"/>
    </xf>
    <xf numFmtId="0" fontId="9" fillId="10" borderId="13" xfId="0" applyFont="1" applyFill="1" applyBorder="1" applyProtection="1">
      <protection hidden="1"/>
    </xf>
    <xf numFmtId="49" fontId="14" fillId="10" borderId="50" xfId="10" applyNumberFormat="1" applyFont="1" applyFill="1" applyBorder="1" applyProtection="1">
      <protection hidden="1"/>
    </xf>
    <xf numFmtId="0" fontId="14" fillId="10" borderId="13" xfId="10" applyNumberFormat="1" applyFont="1" applyFill="1" applyBorder="1" applyAlignment="1" applyProtection="1">
      <alignment vertical="center"/>
      <protection hidden="1"/>
    </xf>
    <xf numFmtId="0" fontId="14" fillId="10" borderId="49" xfId="10" applyNumberFormat="1" applyFont="1" applyFill="1" applyBorder="1" applyAlignment="1" applyProtection="1">
      <alignment vertical="center"/>
      <protection hidden="1"/>
    </xf>
    <xf numFmtId="0" fontId="9" fillId="10" borderId="49" xfId="0" applyFont="1" applyFill="1" applyBorder="1" applyAlignment="1" applyProtection="1">
      <alignment vertical="center"/>
      <protection hidden="1"/>
    </xf>
    <xf numFmtId="0" fontId="9" fillId="10" borderId="50" xfId="0" applyFont="1" applyFill="1" applyBorder="1" applyProtection="1">
      <protection hidden="1"/>
    </xf>
    <xf numFmtId="0" fontId="14" fillId="10" borderId="50" xfId="10" applyNumberFormat="1" applyFont="1" applyFill="1" applyBorder="1" applyAlignment="1" applyProtection="1">
      <alignment vertical="center"/>
      <protection hidden="1"/>
    </xf>
    <xf numFmtId="0" fontId="14" fillId="10" borderId="29" xfId="10" applyNumberFormat="1" applyFont="1" applyFill="1" applyBorder="1" applyAlignment="1" applyProtection="1">
      <alignment vertical="center"/>
      <protection hidden="1"/>
    </xf>
    <xf numFmtId="49" fontId="14" fillId="10" borderId="26" xfId="10" applyNumberFormat="1" applyFont="1" applyFill="1" applyBorder="1" applyProtection="1">
      <protection hidden="1"/>
    </xf>
    <xf numFmtId="0" fontId="14" fillId="10" borderId="26" xfId="10" applyNumberFormat="1" applyFont="1" applyFill="1" applyBorder="1" applyAlignment="1" applyProtection="1">
      <alignment vertical="center"/>
      <protection hidden="1"/>
    </xf>
    <xf numFmtId="49" fontId="9" fillId="5" borderId="1" xfId="0" applyNumberFormat="1" applyFont="1" applyFill="1" applyBorder="1" applyAlignment="1" applyProtection="1">
      <alignment shrinkToFit="1"/>
      <protection hidden="1"/>
    </xf>
    <xf numFmtId="0" fontId="8" fillId="10" borderId="49" xfId="0" applyFont="1" applyFill="1" applyBorder="1" applyAlignment="1" applyProtection="1">
      <alignment vertical="center"/>
      <protection hidden="1"/>
    </xf>
    <xf numFmtId="0" fontId="9" fillId="17" borderId="48" xfId="0" applyNumberFormat="1" applyFont="1" applyFill="1" applyBorder="1" applyAlignment="1" applyProtection="1">
      <alignment vertical="center"/>
      <protection hidden="1"/>
    </xf>
    <xf numFmtId="0" fontId="9" fillId="17" borderId="49" xfId="0" applyNumberFormat="1" applyFont="1" applyFill="1" applyBorder="1" applyAlignment="1" applyProtection="1">
      <alignment vertical="center"/>
      <protection hidden="1"/>
    </xf>
    <xf numFmtId="0" fontId="9" fillId="17" borderId="49" xfId="0" applyFont="1" applyFill="1" applyBorder="1" applyAlignment="1" applyProtection="1">
      <alignment vertical="center"/>
      <protection hidden="1"/>
    </xf>
    <xf numFmtId="0" fontId="9" fillId="17" borderId="28" xfId="0" applyNumberFormat="1" applyFont="1" applyFill="1" applyBorder="1" applyAlignment="1" applyProtection="1">
      <alignment vertical="center"/>
      <protection hidden="1"/>
    </xf>
    <xf numFmtId="49" fontId="9" fillId="17" borderId="28" xfId="0" quotePrefix="1" applyNumberFormat="1" applyFont="1" applyFill="1" applyBorder="1" applyAlignment="1" applyProtection="1">
      <alignment horizontal="left"/>
      <protection hidden="1"/>
    </xf>
    <xf numFmtId="49" fontId="9" fillId="17" borderId="28" xfId="0" applyNumberFormat="1" applyFont="1" applyFill="1" applyBorder="1" applyAlignment="1" applyProtection="1">
      <alignment horizontal="left"/>
      <protection hidden="1"/>
    </xf>
    <xf numFmtId="49" fontId="9" fillId="17" borderId="53" xfId="0" quotePrefix="1" applyNumberFormat="1" applyFont="1" applyFill="1" applyBorder="1" applyAlignment="1" applyProtection="1">
      <alignment horizontal="left"/>
      <protection hidden="1"/>
    </xf>
    <xf numFmtId="0" fontId="9" fillId="17" borderId="0" xfId="0" applyFont="1" applyFill="1" applyProtection="1">
      <protection hidden="1"/>
    </xf>
    <xf numFmtId="0" fontId="9" fillId="17" borderId="0" xfId="0" applyFont="1" applyFill="1" applyAlignment="1" applyProtection="1">
      <alignment vertical="center"/>
      <protection hidden="1"/>
    </xf>
    <xf numFmtId="0" fontId="9" fillId="17" borderId="14" xfId="0" applyNumberFormat="1" applyFont="1" applyFill="1" applyBorder="1" applyAlignment="1" applyProtection="1">
      <alignment vertical="center"/>
      <protection hidden="1"/>
    </xf>
    <xf numFmtId="0" fontId="9" fillId="17" borderId="23" xfId="0" applyFont="1" applyFill="1" applyBorder="1" applyProtection="1">
      <protection hidden="1"/>
    </xf>
    <xf numFmtId="0" fontId="9" fillId="17" borderId="21" xfId="0" applyFont="1" applyFill="1" applyBorder="1" applyAlignment="1" applyProtection="1">
      <alignment vertical="center"/>
      <protection hidden="1"/>
    </xf>
    <xf numFmtId="49" fontId="9" fillId="17" borderId="23" xfId="0" applyNumberFormat="1" applyFont="1" applyFill="1" applyBorder="1" applyProtection="1">
      <protection hidden="1"/>
    </xf>
    <xf numFmtId="0" fontId="9" fillId="17" borderId="21" xfId="0" applyNumberFormat="1" applyFont="1" applyFill="1" applyBorder="1" applyAlignment="1" applyProtection="1">
      <alignment vertical="center"/>
      <protection hidden="1"/>
    </xf>
    <xf numFmtId="0" fontId="9" fillId="17" borderId="29" xfId="0" applyNumberFormat="1" applyFont="1" applyFill="1" applyBorder="1" applyAlignment="1" applyProtection="1">
      <alignment vertical="center"/>
      <protection hidden="1"/>
    </xf>
    <xf numFmtId="49" fontId="9" fillId="17" borderId="50" xfId="0" applyNumberFormat="1" applyFont="1" applyFill="1" applyBorder="1" applyProtection="1">
      <protection hidden="1"/>
    </xf>
    <xf numFmtId="0" fontId="9" fillId="17" borderId="1" xfId="0" applyNumberFormat="1" applyFont="1" applyFill="1" applyBorder="1" applyAlignment="1" applyProtection="1">
      <alignment vertical="center"/>
      <protection hidden="1"/>
    </xf>
    <xf numFmtId="0" fontId="9" fillId="17" borderId="5" xfId="0" applyNumberFormat="1" applyFont="1" applyFill="1" applyBorder="1" applyAlignment="1" applyProtection="1">
      <alignment vertical="center"/>
      <protection hidden="1"/>
    </xf>
    <xf numFmtId="49" fontId="9" fillId="17" borderId="4" xfId="0" applyNumberFormat="1" applyFont="1" applyFill="1" applyBorder="1" applyProtection="1">
      <protection hidden="1"/>
    </xf>
    <xf numFmtId="49" fontId="9" fillId="17" borderId="1" xfId="0" applyNumberFormat="1" applyFont="1" applyFill="1" applyBorder="1" applyProtection="1">
      <protection hidden="1"/>
    </xf>
    <xf numFmtId="0" fontId="9" fillId="17" borderId="1" xfId="0" applyFont="1" applyFill="1" applyBorder="1" applyProtection="1">
      <protection hidden="1"/>
    </xf>
    <xf numFmtId="0" fontId="9" fillId="17" borderId="53" xfId="0" applyNumberFormat="1" applyFont="1" applyFill="1" applyBorder="1" applyAlignment="1" applyProtection="1">
      <alignment vertical="center"/>
      <protection hidden="1"/>
    </xf>
    <xf numFmtId="0" fontId="9" fillId="17" borderId="18" xfId="0" applyNumberFormat="1" applyFont="1" applyFill="1" applyBorder="1" applyAlignment="1" applyProtection="1">
      <alignment vertical="center"/>
      <protection hidden="1"/>
    </xf>
    <xf numFmtId="49" fontId="9" fillId="17" borderId="15" xfId="0" applyNumberFormat="1" applyFont="1" applyFill="1" applyBorder="1" applyProtection="1">
      <protection hidden="1"/>
    </xf>
    <xf numFmtId="0" fontId="9" fillId="17" borderId="53" xfId="0" applyFont="1" applyFill="1" applyBorder="1" applyProtection="1">
      <protection hidden="1"/>
    </xf>
    <xf numFmtId="0" fontId="9" fillId="17" borderId="29" xfId="0" applyFont="1" applyFill="1" applyBorder="1" applyAlignment="1" applyProtection="1">
      <alignment vertical="center"/>
      <protection hidden="1"/>
    </xf>
    <xf numFmtId="0" fontId="9" fillId="17" borderId="24" xfId="0" applyFont="1" applyFill="1" applyBorder="1" applyAlignment="1" applyProtection="1">
      <alignment vertical="center"/>
      <protection hidden="1"/>
    </xf>
    <xf numFmtId="0" fontId="9" fillId="17" borderId="26" xfId="0" applyFont="1" applyFill="1" applyBorder="1" applyProtection="1">
      <protection hidden="1"/>
    </xf>
    <xf numFmtId="49" fontId="9" fillId="17" borderId="29" xfId="0" applyNumberFormat="1" applyFont="1" applyFill="1" applyBorder="1" applyProtection="1">
      <protection hidden="1"/>
    </xf>
    <xf numFmtId="0" fontId="9" fillId="17" borderId="29" xfId="0" applyFont="1" applyFill="1" applyBorder="1" applyProtection="1">
      <protection hidden="1"/>
    </xf>
    <xf numFmtId="0" fontId="9" fillId="17" borderId="24" xfId="0" applyNumberFormat="1" applyFont="1" applyFill="1" applyBorder="1" applyAlignment="1" applyProtection="1">
      <alignment vertical="center"/>
      <protection hidden="1"/>
    </xf>
    <xf numFmtId="49" fontId="9" fillId="17" borderId="29" xfId="0" quotePrefix="1" applyNumberFormat="1" applyFont="1" applyFill="1" applyBorder="1" applyAlignment="1" applyProtection="1">
      <alignment horizontal="left"/>
      <protection hidden="1"/>
    </xf>
    <xf numFmtId="49" fontId="9" fillId="17" borderId="26" xfId="0" applyNumberFormat="1" applyFont="1" applyFill="1" applyBorder="1" applyProtection="1">
      <protection hidden="1"/>
    </xf>
    <xf numFmtId="49" fontId="9" fillId="17" borderId="29" xfId="0" applyNumberFormat="1" applyFont="1" applyFill="1" applyBorder="1" applyAlignment="1" applyProtection="1">
      <alignment horizontal="left"/>
      <protection hidden="1"/>
    </xf>
    <xf numFmtId="0" fontId="14" fillId="17" borderId="0" xfId="0" applyNumberFormat="1" applyFont="1" applyFill="1" applyAlignment="1" applyProtection="1">
      <alignment vertical="center"/>
      <protection hidden="1"/>
    </xf>
    <xf numFmtId="0" fontId="14" fillId="17" borderId="0" xfId="0" applyFont="1" applyFill="1" applyProtection="1">
      <protection hidden="1"/>
    </xf>
    <xf numFmtId="0" fontId="9" fillId="17" borderId="0" xfId="7" applyFont="1" applyFill="1" applyProtection="1">
      <alignment vertical="center"/>
      <protection hidden="1"/>
    </xf>
    <xf numFmtId="0" fontId="9" fillId="17" borderId="0" xfId="7" applyFont="1" applyFill="1" applyAlignment="1" applyProtection="1">
      <alignment vertical="center"/>
      <protection hidden="1"/>
    </xf>
    <xf numFmtId="0" fontId="9" fillId="17" borderId="27" xfId="0" applyNumberFormat="1" applyFont="1" applyFill="1" applyBorder="1" applyAlignment="1" applyProtection="1">
      <alignment vertical="center"/>
      <protection hidden="1"/>
    </xf>
    <xf numFmtId="49" fontId="9" fillId="17" borderId="20" xfId="0" applyNumberFormat="1" applyFont="1" applyFill="1" applyBorder="1" applyProtection="1">
      <protection hidden="1"/>
    </xf>
    <xf numFmtId="49" fontId="9" fillId="17" borderId="27" xfId="0" applyNumberFormat="1" applyFont="1" applyFill="1" applyBorder="1" applyProtection="1">
      <protection hidden="1"/>
    </xf>
    <xf numFmtId="0" fontId="9" fillId="17" borderId="27" xfId="0" applyFont="1" applyFill="1" applyBorder="1" applyProtection="1">
      <protection hidden="1"/>
    </xf>
    <xf numFmtId="49" fontId="9" fillId="17" borderId="28" xfId="0" applyNumberFormat="1" applyFont="1" applyFill="1" applyBorder="1" applyProtection="1">
      <protection hidden="1"/>
    </xf>
    <xf numFmtId="49" fontId="14" fillId="5" borderId="1" xfId="6" applyNumberFormat="1" applyFont="1" applyFill="1" applyBorder="1" applyProtection="1">
      <protection hidden="1"/>
    </xf>
    <xf numFmtId="49" fontId="14" fillId="5" borderId="27" xfId="6" applyNumberFormat="1" applyFont="1" applyFill="1" applyBorder="1" applyProtection="1">
      <protection hidden="1"/>
    </xf>
    <xf numFmtId="49" fontId="14" fillId="5" borderId="48" xfId="6" applyNumberFormat="1" applyFont="1" applyFill="1" applyBorder="1" applyProtection="1">
      <protection hidden="1"/>
    </xf>
    <xf numFmtId="0" fontId="9" fillId="2" borderId="11" xfId="0" applyFont="1" applyFill="1" applyBorder="1" applyProtection="1">
      <protection hidden="1"/>
    </xf>
    <xf numFmtId="0" fontId="9" fillId="2" borderId="13" xfId="0" applyFont="1" applyFill="1" applyBorder="1" applyProtection="1">
      <protection hidden="1"/>
    </xf>
    <xf numFmtId="0" fontId="9" fillId="2" borderId="14" xfId="0" applyFont="1" applyFill="1" applyBorder="1" applyProtection="1">
      <protection hidden="1"/>
    </xf>
    <xf numFmtId="0" fontId="9" fillId="2" borderId="15" xfId="0" applyFont="1" applyFill="1" applyBorder="1" applyProtection="1">
      <protection hidden="1"/>
    </xf>
    <xf numFmtId="0" fontId="9" fillId="2" borderId="16" xfId="0" applyFont="1" applyFill="1" applyBorder="1" applyProtection="1">
      <protection hidden="1"/>
    </xf>
    <xf numFmtId="0" fontId="9" fillId="2" borderId="17" xfId="0" applyFont="1" applyFill="1" applyBorder="1" applyProtection="1">
      <protection hidden="1"/>
    </xf>
    <xf numFmtId="0" fontId="14" fillId="4" borderId="38" xfId="0" applyFont="1" applyFill="1" applyBorder="1" applyAlignment="1" applyProtection="1">
      <alignment horizontal="center" vertical="center" textRotation="255" wrapText="1" shrinkToFit="1"/>
      <protection hidden="1"/>
    </xf>
    <xf numFmtId="0" fontId="14" fillId="4" borderId="15" xfId="0" applyFont="1" applyFill="1" applyBorder="1" applyAlignment="1" applyProtection="1">
      <alignment horizontal="center" vertical="center" textRotation="255" wrapText="1" shrinkToFit="1"/>
      <protection hidden="1"/>
    </xf>
    <xf numFmtId="0" fontId="52" fillId="0" borderId="0" xfId="0" applyFont="1" applyAlignment="1" applyProtection="1">
      <alignment vertical="center"/>
      <protection hidden="1"/>
    </xf>
    <xf numFmtId="0" fontId="52" fillId="0" borderId="0" xfId="0" applyFont="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43" fillId="0" borderId="5" xfId="0" applyFont="1" applyFill="1" applyBorder="1" applyAlignment="1" applyProtection="1">
      <alignment horizontal="center" vertical="center" shrinkToFit="1"/>
      <protection locked="0" hidden="1"/>
    </xf>
    <xf numFmtId="0" fontId="50" fillId="0" borderId="0" xfId="0" applyFont="1" applyFill="1" applyAlignment="1" applyProtection="1">
      <alignment vertical="center"/>
      <protection locked="0" hidden="1"/>
    </xf>
    <xf numFmtId="0" fontId="12" fillId="0" borderId="10" xfId="0" applyFont="1" applyFill="1" applyBorder="1" applyAlignment="1" applyProtection="1">
      <alignment horizontal="center" vertical="center" shrinkToFit="1"/>
      <protection locked="0"/>
    </xf>
    <xf numFmtId="49" fontId="8" fillId="0" borderId="10" xfId="0" applyNumberFormat="1" applyFont="1" applyFill="1" applyBorder="1" applyAlignment="1" applyProtection="1">
      <alignment horizontal="center" vertical="center" shrinkToFit="1"/>
      <protection locked="0" hidden="1"/>
    </xf>
    <xf numFmtId="0" fontId="8" fillId="0" borderId="38"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shrinkToFit="1"/>
      <protection locked="0" hidden="1"/>
    </xf>
    <xf numFmtId="0" fontId="8" fillId="0" borderId="40"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shrinkToFit="1"/>
      <protection locked="0" hidden="1"/>
    </xf>
    <xf numFmtId="0" fontId="14" fillId="0" borderId="16" xfId="0" applyFont="1" applyFill="1" applyBorder="1" applyAlignment="1" applyProtection="1">
      <alignment horizontal="center" vertical="center"/>
      <protection locked="0" hidden="1"/>
    </xf>
    <xf numFmtId="0" fontId="14" fillId="0" borderId="8" xfId="0" applyFont="1" applyFill="1" applyBorder="1" applyAlignment="1" applyProtection="1">
      <alignment horizontal="right" vertical="center"/>
      <protection locked="0" hidden="1"/>
    </xf>
    <xf numFmtId="49" fontId="14" fillId="0" borderId="8" xfId="0" applyNumberFormat="1" applyFont="1" applyBorder="1" applyAlignment="1" applyProtection="1">
      <alignment horizontal="center" vertical="center"/>
      <protection locked="0" hidden="1"/>
    </xf>
    <xf numFmtId="0" fontId="14" fillId="0" borderId="17" xfId="0" applyFont="1" applyFill="1" applyBorder="1" applyAlignment="1" applyProtection="1">
      <alignment horizontal="right" vertical="center"/>
      <protection locked="0" hidden="1"/>
    </xf>
    <xf numFmtId="0" fontId="7" fillId="0" borderId="14" xfId="0" applyFont="1" applyBorder="1" applyAlignment="1" applyProtection="1">
      <alignment vertical="center"/>
      <protection locked="0" hidden="1"/>
    </xf>
    <xf numFmtId="0" fontId="8" fillId="0" borderId="8" xfId="0" applyFont="1" applyFill="1" applyBorder="1" applyAlignment="1" applyProtection="1">
      <alignment vertical="center" shrinkToFit="1"/>
      <protection locked="0" hidden="1"/>
    </xf>
    <xf numFmtId="0" fontId="8" fillId="0" borderId="5"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xf>
    <xf numFmtId="0" fontId="8" fillId="0" borderId="4" xfId="0" applyNumberFormat="1" applyFont="1" applyFill="1" applyBorder="1" applyAlignment="1" applyProtection="1">
      <alignment horizontal="center" vertical="center"/>
      <protection locked="0"/>
    </xf>
    <xf numFmtId="0" fontId="54" fillId="0" borderId="3" xfId="0" applyFont="1" applyBorder="1" applyAlignment="1" applyProtection="1">
      <alignment horizontal="center" vertical="center"/>
      <protection locked="0" hidden="1"/>
    </xf>
    <xf numFmtId="0" fontId="54" fillId="0" borderId="4" xfId="0" applyFont="1" applyBorder="1" applyAlignment="1" applyProtection="1">
      <alignment horizontal="center" vertical="center"/>
      <protection locked="0" hidden="1"/>
    </xf>
    <xf numFmtId="0" fontId="53" fillId="0" borderId="0" xfId="0" applyFont="1" applyFill="1" applyBorder="1" applyAlignment="1" applyProtection="1">
      <alignment vertical="center" shrinkToFit="1"/>
      <protection locked="0" hidden="1"/>
    </xf>
    <xf numFmtId="0" fontId="50" fillId="0" borderId="0" xfId="0" applyFont="1" applyFill="1" applyBorder="1" applyAlignment="1" applyProtection="1">
      <alignment vertical="center" shrinkToFit="1"/>
      <protection locked="0" hidden="1"/>
    </xf>
    <xf numFmtId="0" fontId="8" fillId="0" borderId="1" xfId="0"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12" fillId="0" borderId="0" xfId="0" applyFont="1" applyFill="1" applyBorder="1" applyAlignment="1" applyProtection="1">
      <alignment horizontal="center" vertical="center"/>
      <protection locked="0"/>
    </xf>
    <xf numFmtId="0" fontId="48" fillId="18" borderId="3" xfId="0" applyFont="1" applyFill="1" applyBorder="1" applyAlignment="1" applyProtection="1">
      <alignment vertical="center"/>
      <protection locked="0"/>
    </xf>
    <xf numFmtId="0" fontId="48" fillId="18" borderId="4" xfId="0" applyFont="1" applyFill="1" applyBorder="1" applyAlignment="1" applyProtection="1">
      <alignment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8" fillId="0" borderId="15" xfId="0" applyFont="1" applyFill="1" applyBorder="1" applyAlignment="1" applyProtection="1">
      <alignment vertical="center" shrinkToFit="1"/>
      <protection hidden="1"/>
    </xf>
    <xf numFmtId="0" fontId="8" fillId="0" borderId="4" xfId="0" applyFont="1" applyFill="1" applyBorder="1" applyAlignment="1" applyProtection="1">
      <alignment vertical="center"/>
      <protection locked="0" hidden="1"/>
    </xf>
    <xf numFmtId="0" fontId="9" fillId="0" borderId="40" xfId="0" applyFont="1" applyFill="1" applyBorder="1" applyAlignment="1" applyProtection="1"/>
    <xf numFmtId="0" fontId="9" fillId="0" borderId="41" xfId="0" applyFont="1" applyFill="1" applyBorder="1" applyAlignment="1" applyProtection="1"/>
    <xf numFmtId="0" fontId="8" fillId="0" borderId="120" xfId="0" applyFont="1" applyFill="1" applyBorder="1" applyAlignment="1" applyProtection="1">
      <alignment horizontal="center" vertical="center" textRotation="255" shrinkToFit="1"/>
      <protection hidden="1"/>
    </xf>
    <xf numFmtId="0" fontId="8" fillId="0" borderId="59" xfId="0" applyFont="1" applyFill="1" applyBorder="1" applyAlignment="1" applyProtection="1">
      <alignment vertical="center" shrinkToFit="1"/>
      <protection hidden="1"/>
    </xf>
    <xf numFmtId="0" fontId="8" fillId="0" borderId="10" xfId="0" applyFont="1" applyFill="1" applyBorder="1" applyAlignment="1" applyProtection="1">
      <alignment vertical="center" shrinkToFit="1"/>
      <protection hidden="1"/>
    </xf>
    <xf numFmtId="0" fontId="8" fillId="0" borderId="41" xfId="0" applyFont="1" applyFill="1" applyBorder="1" applyAlignment="1" applyProtection="1">
      <alignment vertical="center" shrinkToFit="1"/>
      <protection hidden="1"/>
    </xf>
    <xf numFmtId="0" fontId="8" fillId="0" borderId="10" xfId="0" applyFont="1" applyFill="1" applyBorder="1" applyAlignment="1" applyProtection="1">
      <alignment vertical="center"/>
      <protection locked="0" hidden="1"/>
    </xf>
    <xf numFmtId="0" fontId="48" fillId="0" borderId="37" xfId="0" applyFont="1" applyFill="1" applyBorder="1" applyAlignment="1" applyProtection="1">
      <alignment horizontal="center" vertical="center"/>
      <protection locked="0"/>
    </xf>
    <xf numFmtId="0" fontId="48" fillId="0" borderId="37" xfId="0" applyFont="1" applyFill="1" applyBorder="1" applyAlignment="1" applyProtection="1">
      <alignment horizontal="center" vertical="center"/>
      <protection locked="0" hidden="1"/>
    </xf>
    <xf numFmtId="0" fontId="48" fillId="0" borderId="0" xfId="0" applyFont="1" applyFill="1" applyBorder="1" applyAlignment="1" applyProtection="1">
      <alignment horizontal="center" vertical="center"/>
      <protection locked="0" hidden="1"/>
    </xf>
    <xf numFmtId="0" fontId="47" fillId="0" borderId="0" xfId="0" applyFont="1" applyFill="1" applyBorder="1" applyAlignment="1" applyProtection="1">
      <alignment horizontal="center" vertical="center"/>
      <protection locked="0"/>
    </xf>
    <xf numFmtId="49" fontId="48" fillId="0" borderId="3" xfId="0" applyNumberFormat="1" applyFont="1" applyFill="1" applyBorder="1" applyAlignment="1" applyProtection="1">
      <alignment horizontal="right" vertical="center" shrinkToFit="1"/>
      <protection locked="0" hidden="1"/>
    </xf>
    <xf numFmtId="0" fontId="48" fillId="18" borderId="5" xfId="0" applyFont="1" applyFill="1" applyBorder="1" applyAlignment="1" applyProtection="1">
      <alignment horizontal="center" vertical="center"/>
      <protection locked="0"/>
    </xf>
    <xf numFmtId="0" fontId="8" fillId="18" borderId="3" xfId="0" applyFont="1" applyFill="1" applyBorder="1" applyAlignment="1" applyProtection="1">
      <alignment horizontal="center" vertical="center"/>
      <protection locked="0"/>
    </xf>
    <xf numFmtId="0" fontId="8" fillId="18" borderId="3" xfId="0" applyFont="1" applyFill="1" applyBorder="1" applyAlignment="1" applyProtection="1">
      <alignment vertical="center"/>
      <protection locked="0" hidden="1"/>
    </xf>
    <xf numFmtId="0" fontId="8" fillId="18" borderId="4" xfId="0" applyFont="1" applyFill="1" applyBorder="1" applyAlignment="1" applyProtection="1">
      <alignment vertical="center"/>
      <protection locked="0" hidden="1"/>
    </xf>
    <xf numFmtId="0" fontId="48" fillId="18" borderId="3" xfId="0" applyFont="1" applyFill="1" applyBorder="1" applyAlignment="1" applyProtection="1">
      <alignment horizontal="center" vertical="center"/>
      <protection locked="0"/>
    </xf>
    <xf numFmtId="0" fontId="48" fillId="18" borderId="3" xfId="0" applyFont="1" applyFill="1" applyBorder="1" applyAlignment="1" applyProtection="1">
      <alignment vertical="center"/>
      <protection locked="0" hidden="1"/>
    </xf>
    <xf numFmtId="0" fontId="54" fillId="18" borderId="3" xfId="0" applyFont="1" applyFill="1" applyBorder="1" applyAlignment="1" applyProtection="1">
      <protection locked="0"/>
    </xf>
    <xf numFmtId="0" fontId="54" fillId="18" borderId="4" xfId="0" applyFont="1" applyFill="1" applyBorder="1" applyAlignment="1" applyProtection="1">
      <protection locked="0"/>
    </xf>
    <xf numFmtId="0" fontId="48" fillId="18" borderId="4" xfId="0" applyFont="1" applyFill="1" applyBorder="1" applyAlignment="1" applyProtection="1">
      <alignment vertical="center"/>
      <protection locked="0" hidden="1"/>
    </xf>
    <xf numFmtId="0" fontId="48" fillId="18" borderId="0" xfId="0" applyFont="1" applyFill="1" applyBorder="1" applyAlignment="1" applyProtection="1">
      <alignment horizontal="center" vertical="center"/>
      <protection locked="0"/>
    </xf>
    <xf numFmtId="0" fontId="48" fillId="18" borderId="0" xfId="0" applyFont="1" applyFill="1" applyBorder="1" applyAlignment="1" applyProtection="1">
      <alignment vertical="center"/>
      <protection locked="0" hidden="1"/>
    </xf>
    <xf numFmtId="0" fontId="48" fillId="18" borderId="15" xfId="0" applyFont="1" applyFill="1" applyBorder="1" applyAlignment="1" applyProtection="1">
      <alignment vertical="center"/>
      <protection locked="0" hidden="1"/>
    </xf>
    <xf numFmtId="49" fontId="40" fillId="0" borderId="5" xfId="0" applyNumberFormat="1" applyFont="1" applyFill="1" applyBorder="1" applyAlignment="1" applyProtection="1">
      <alignment horizontal="right" vertical="center" shrinkToFit="1"/>
      <protection locked="0" hidden="1"/>
    </xf>
    <xf numFmtId="49" fontId="40" fillId="0" borderId="3" xfId="0" applyNumberFormat="1" applyFont="1" applyFill="1" applyBorder="1" applyAlignment="1" applyProtection="1">
      <alignment horizontal="right" vertical="center" shrinkToFit="1"/>
      <protection locked="0" hidden="1"/>
    </xf>
    <xf numFmtId="0" fontId="14" fillId="2" borderId="5" xfId="0" applyFont="1" applyFill="1" applyBorder="1" applyAlignment="1" applyProtection="1">
      <alignment horizontal="left" vertical="center"/>
      <protection hidden="1"/>
    </xf>
    <xf numFmtId="0" fontId="14" fillId="2" borderId="3" xfId="0" applyFont="1" applyFill="1" applyBorder="1" applyAlignment="1" applyProtection="1">
      <alignment horizontal="left" vertical="center"/>
      <protection hidden="1"/>
    </xf>
    <xf numFmtId="0" fontId="14" fillId="2" borderId="4" xfId="0" applyFont="1" applyFill="1" applyBorder="1" applyAlignment="1" applyProtection="1">
      <alignment horizontal="left" vertical="center"/>
      <protection hidden="1"/>
    </xf>
    <xf numFmtId="0" fontId="46" fillId="2" borderId="3" xfId="0" applyFont="1" applyFill="1" applyBorder="1" applyAlignment="1" applyProtection="1">
      <alignment horizontal="left" vertical="center"/>
      <protection hidden="1"/>
    </xf>
    <xf numFmtId="0" fontId="12" fillId="0" borderId="0" xfId="0" applyFont="1" applyFill="1" applyBorder="1" applyAlignment="1" applyProtection="1">
      <alignment horizontal="center" vertical="center"/>
      <protection locked="0"/>
    </xf>
    <xf numFmtId="0" fontId="37" fillId="0" borderId="0" xfId="0" applyFont="1" applyFill="1" applyAlignment="1" applyProtection="1">
      <alignment vertical="center"/>
      <protection locked="0" hidden="1"/>
    </xf>
    <xf numFmtId="0" fontId="37" fillId="0" borderId="0" xfId="0" applyFont="1" applyFill="1" applyAlignment="1" applyProtection="1">
      <alignment vertical="center" shrinkToFit="1"/>
      <protection hidden="1"/>
    </xf>
    <xf numFmtId="0" fontId="37" fillId="0" borderId="0" xfId="0" applyFont="1" applyFill="1" applyAlignment="1" applyProtection="1">
      <alignment vertical="center"/>
      <protection hidden="1"/>
    </xf>
    <xf numFmtId="0" fontId="37" fillId="0" borderId="0" xfId="0" applyFont="1" applyFill="1" applyBorder="1" applyAlignment="1" applyProtection="1">
      <alignment vertical="center" shrinkToFit="1"/>
      <protection locked="0" hidden="1"/>
    </xf>
    <xf numFmtId="0" fontId="37" fillId="0" borderId="0" xfId="0" applyFont="1" applyFill="1" applyBorder="1" applyAlignment="1" applyProtection="1">
      <alignment vertical="center"/>
      <protection locked="0" hidden="1"/>
    </xf>
    <xf numFmtId="0" fontId="40" fillId="0" borderId="0" xfId="0" applyFont="1" applyFill="1" applyBorder="1" applyAlignment="1" applyProtection="1">
      <alignment horizontal="right" vertical="center"/>
      <protection locked="0" hidden="1"/>
    </xf>
    <xf numFmtId="0" fontId="43" fillId="0" borderId="0" xfId="0" applyFont="1" applyFill="1" applyBorder="1" applyAlignment="1" applyProtection="1">
      <alignment vertical="center" shrinkToFit="1"/>
      <protection locked="0" hidden="1"/>
    </xf>
    <xf numFmtId="0" fontId="37" fillId="0" borderId="0" xfId="0" applyFont="1" applyFill="1" applyBorder="1" applyAlignment="1" applyProtection="1">
      <alignment vertical="center" shrinkToFit="1"/>
      <protection hidden="1"/>
    </xf>
    <xf numFmtId="0" fontId="37" fillId="0" borderId="0" xfId="0" applyFont="1" applyFill="1" applyBorder="1" applyAlignment="1" applyProtection="1">
      <alignment vertical="center"/>
      <protection hidden="1"/>
    </xf>
    <xf numFmtId="0" fontId="57" fillId="0" borderId="0" xfId="0" applyFont="1" applyFill="1" applyBorder="1" applyAlignment="1" applyProtection="1">
      <alignment vertical="center" shrinkToFit="1"/>
      <protection locked="0" hidden="1"/>
    </xf>
    <xf numFmtId="0" fontId="57" fillId="0" borderId="0" xfId="0" applyFont="1" applyFill="1" applyBorder="1" applyAlignment="1" applyProtection="1">
      <alignment vertical="center"/>
      <protection locked="0" hidden="1"/>
    </xf>
    <xf numFmtId="0" fontId="50" fillId="0" borderId="0" xfId="0" applyFont="1" applyFill="1" applyBorder="1" applyAlignment="1" applyProtection="1">
      <alignment vertical="center"/>
      <protection hidden="1"/>
    </xf>
    <xf numFmtId="0" fontId="50" fillId="0" borderId="0" xfId="0" applyFont="1" applyFill="1" applyBorder="1" applyAlignment="1" applyProtection="1">
      <alignment vertical="center" shrinkToFit="1"/>
      <protection hidden="1"/>
    </xf>
    <xf numFmtId="0" fontId="7" fillId="0" borderId="0" xfId="0" applyFont="1" applyFill="1" applyBorder="1" applyAlignment="1" applyProtection="1">
      <alignment vertical="center"/>
      <protection hidden="1"/>
    </xf>
    <xf numFmtId="0" fontId="7" fillId="0" borderId="0" xfId="0" applyFont="1" applyFill="1" applyBorder="1" applyAlignment="1" applyProtection="1">
      <alignment vertical="center" shrinkToFit="1"/>
      <protection hidden="1"/>
    </xf>
    <xf numFmtId="0" fontId="0" fillId="0" borderId="0" xfId="0" applyFont="1" applyFill="1" applyBorder="1" applyProtection="1">
      <protection hidden="1"/>
    </xf>
    <xf numFmtId="0" fontId="0" fillId="0" borderId="0" xfId="0" applyFont="1" applyFill="1" applyBorder="1" applyAlignment="1" applyProtection="1">
      <alignment shrinkToFit="1"/>
      <protection hidden="1"/>
    </xf>
    <xf numFmtId="0" fontId="52" fillId="0" borderId="0" xfId="0" applyFont="1" applyFill="1" applyBorder="1" applyAlignment="1" applyProtection="1">
      <alignment vertical="center"/>
      <protection hidden="1"/>
    </xf>
    <xf numFmtId="0" fontId="52" fillId="0" borderId="0" xfId="0" applyFont="1" applyFill="1" applyBorder="1" applyAlignment="1" applyProtection="1">
      <alignment vertical="center" shrinkToFit="1"/>
      <protection hidden="1"/>
    </xf>
    <xf numFmtId="0" fontId="4" fillId="0" borderId="0" xfId="0" applyFont="1" applyFill="1" applyBorder="1" applyAlignment="1" applyProtection="1">
      <alignment vertical="center"/>
      <protection hidden="1"/>
    </xf>
    <xf numFmtId="0" fontId="4" fillId="0" borderId="0" xfId="0" applyFont="1" applyFill="1" applyBorder="1" applyAlignment="1" applyProtection="1">
      <alignment vertical="center" shrinkToFit="1"/>
      <protection hidden="1"/>
    </xf>
    <xf numFmtId="0" fontId="52" fillId="0" borderId="0" xfId="0" applyFont="1" applyFill="1" applyBorder="1" applyAlignment="1" applyProtection="1">
      <alignment horizontal="center" vertical="center"/>
      <protection hidden="1"/>
    </xf>
    <xf numFmtId="0" fontId="52" fillId="0" borderId="0" xfId="0" applyFont="1" applyFill="1" applyBorder="1" applyAlignment="1" applyProtection="1">
      <alignment horizontal="center" vertical="center" shrinkToFit="1"/>
      <protection hidden="1"/>
    </xf>
    <xf numFmtId="0" fontId="4" fillId="0" borderId="0"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shrinkToFit="1"/>
      <protection hidden="1"/>
    </xf>
    <xf numFmtId="0" fontId="57" fillId="0" borderId="0" xfId="0" applyFont="1" applyFill="1" applyAlignment="1" applyProtection="1">
      <alignment vertical="center"/>
      <protection hidden="1"/>
    </xf>
    <xf numFmtId="0" fontId="57" fillId="0" borderId="0" xfId="0" applyFont="1" applyFill="1" applyAlignment="1" applyProtection="1">
      <alignment vertical="center" shrinkToFit="1"/>
      <protection hidden="1"/>
    </xf>
    <xf numFmtId="0" fontId="57" fillId="0" borderId="0" xfId="0" applyFont="1" applyFill="1" applyAlignment="1" applyProtection="1">
      <alignment horizontal="center" vertical="center"/>
      <protection hidden="1"/>
    </xf>
    <xf numFmtId="0" fontId="57" fillId="0" borderId="0" xfId="0" applyFont="1" applyFill="1" applyAlignment="1" applyProtection="1">
      <alignment horizontal="center" vertical="center" shrinkToFit="1"/>
      <protection hidden="1"/>
    </xf>
    <xf numFmtId="0" fontId="40" fillId="0" borderId="0" xfId="0" applyFont="1" applyFill="1" applyBorder="1" applyAlignment="1" applyProtection="1">
      <alignment horizontal="left" vertical="center"/>
      <protection locked="0" hidden="1"/>
    </xf>
    <xf numFmtId="0" fontId="57" fillId="0" borderId="0" xfId="0" applyFont="1" applyFill="1" applyBorder="1" applyAlignment="1" applyProtection="1">
      <alignment vertical="center"/>
      <protection hidden="1"/>
    </xf>
    <xf numFmtId="0" fontId="57" fillId="0" borderId="0" xfId="0" applyFont="1" applyFill="1" applyBorder="1" applyAlignment="1" applyProtection="1">
      <alignment vertical="center" shrinkToFit="1"/>
      <protection hidden="1"/>
    </xf>
    <xf numFmtId="0" fontId="57" fillId="0" borderId="0" xfId="0" applyFont="1" applyFill="1" applyBorder="1" applyAlignment="1" applyProtection="1">
      <alignment horizontal="center" vertical="center"/>
      <protection hidden="1"/>
    </xf>
    <xf numFmtId="0" fontId="57" fillId="0" borderId="0" xfId="0" applyFont="1" applyFill="1" applyBorder="1" applyAlignment="1" applyProtection="1">
      <alignment horizontal="center" vertical="center" shrinkToFit="1"/>
      <protection hidden="1"/>
    </xf>
    <xf numFmtId="0" fontId="11" fillId="0" borderId="10" xfId="0" applyFont="1" applyBorder="1" applyAlignment="1" applyProtection="1">
      <alignment vertical="center"/>
      <protection locked="0" hidden="1"/>
    </xf>
    <xf numFmtId="0" fontId="37" fillId="0" borderId="0" xfId="0" applyFont="1" applyFill="1" applyBorder="1" applyAlignment="1" applyProtection="1">
      <alignment vertical="center"/>
      <protection locked="0"/>
    </xf>
    <xf numFmtId="0" fontId="37" fillId="0" borderId="0" xfId="0" applyFont="1" applyFill="1" applyAlignment="1" applyProtection="1">
      <alignment vertical="center" shrinkToFit="1"/>
      <protection locked="0"/>
    </xf>
    <xf numFmtId="0" fontId="43" fillId="0" borderId="0" xfId="0" applyFont="1" applyFill="1" applyBorder="1" applyAlignment="1" applyProtection="1">
      <alignment vertical="center" shrinkToFit="1"/>
      <protection locked="0"/>
    </xf>
    <xf numFmtId="0" fontId="44" fillId="0" borderId="0" xfId="0" applyFont="1" applyFill="1" applyAlignment="1" applyProtection="1">
      <alignment vertical="center"/>
      <protection hidden="1"/>
    </xf>
    <xf numFmtId="0" fontId="44" fillId="0" borderId="0" xfId="0" applyFont="1" applyFill="1" applyAlignment="1" applyProtection="1">
      <alignment vertical="center" shrinkToFit="1"/>
      <protection hidden="1"/>
    </xf>
    <xf numFmtId="0" fontId="44" fillId="0" borderId="0" xfId="0" applyFont="1" applyFill="1" applyBorder="1" applyAlignment="1" applyProtection="1">
      <alignment vertical="center"/>
      <protection hidden="1"/>
    </xf>
    <xf numFmtId="0" fontId="58" fillId="0" borderId="0" xfId="0" applyFont="1" applyFill="1" applyAlignment="1" applyProtection="1">
      <alignment vertical="center"/>
      <protection hidden="1"/>
    </xf>
    <xf numFmtId="0" fontId="43" fillId="0" borderId="0" xfId="0" applyFont="1" applyFill="1" applyBorder="1" applyAlignment="1" applyProtection="1">
      <alignment vertical="center" shrinkToFit="1"/>
      <protection hidden="1"/>
    </xf>
    <xf numFmtId="0" fontId="58" fillId="0" borderId="0" xfId="0" applyFont="1" applyFill="1" applyAlignment="1" applyProtection="1">
      <alignment horizontal="center" vertical="center"/>
      <protection hidden="1"/>
    </xf>
    <xf numFmtId="0" fontId="48" fillId="0" borderId="6" xfId="0" applyFont="1" applyFill="1" applyBorder="1" applyAlignment="1" applyProtection="1">
      <alignment horizontal="center" vertical="center"/>
      <protection locked="0" hidden="1"/>
    </xf>
    <xf numFmtId="0" fontId="56" fillId="0" borderId="5" xfId="0" applyFont="1" applyFill="1" applyBorder="1" applyAlignment="1" applyProtection="1">
      <alignment horizontal="center" vertical="center"/>
      <protection locked="0" hidden="1"/>
    </xf>
    <xf numFmtId="0" fontId="56" fillId="0" borderId="3" xfId="0" applyFont="1" applyFill="1" applyBorder="1" applyAlignment="1" applyProtection="1">
      <alignment horizontal="center" vertical="center"/>
      <protection locked="0" hidden="1"/>
    </xf>
    <xf numFmtId="49" fontId="56" fillId="0" borderId="3" xfId="0" applyNumberFormat="1" applyFont="1" applyBorder="1" applyAlignment="1" applyProtection="1">
      <alignment horizontal="center" vertical="center"/>
      <protection locked="0" hidden="1"/>
    </xf>
    <xf numFmtId="0" fontId="40" fillId="0" borderId="3"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37" xfId="0" applyNumberFormat="1" applyFont="1" applyFill="1" applyBorder="1" applyAlignment="1" applyProtection="1">
      <alignment horizontal="center" vertical="center"/>
    </xf>
    <xf numFmtId="0" fontId="8" fillId="0" borderId="0" xfId="0" applyFont="1" applyFill="1" applyBorder="1" applyAlignment="1" applyProtection="1">
      <alignment horizontal="center" vertical="center"/>
      <protection hidden="1"/>
    </xf>
    <xf numFmtId="0" fontId="31" fillId="0" borderId="0" xfId="0" applyFont="1" applyFill="1" applyBorder="1" applyAlignment="1" applyProtection="1">
      <alignment horizontal="center" vertical="center" shrinkToFit="1"/>
      <protection locked="0" hidden="1"/>
    </xf>
    <xf numFmtId="0" fontId="14" fillId="2" borderId="0" xfId="0" applyFont="1" applyFill="1" applyBorder="1" applyAlignment="1" applyProtection="1">
      <alignment horizontal="center" vertical="center" wrapText="1" shrinkToFit="1"/>
      <protection hidden="1"/>
    </xf>
    <xf numFmtId="0" fontId="14" fillId="2" borderId="0" xfId="0" applyFont="1" applyFill="1" applyBorder="1" applyAlignment="1" applyProtection="1">
      <alignment horizontal="center" vertical="center" shrinkToFit="1"/>
      <protection hidden="1"/>
    </xf>
    <xf numFmtId="0" fontId="18" fillId="0" borderId="0" xfId="0" applyFont="1" applyFill="1" applyBorder="1" applyAlignment="1" applyProtection="1">
      <alignment horizontal="center" vertical="center" shrinkToFit="1"/>
      <protection locked="0" hidden="1"/>
    </xf>
    <xf numFmtId="49" fontId="8" fillId="0" borderId="37" xfId="0" applyNumberFormat="1" applyFont="1" applyFill="1" applyBorder="1" applyAlignment="1" applyProtection="1">
      <alignment horizontal="center" vertical="center"/>
      <protection locked="0"/>
    </xf>
    <xf numFmtId="0" fontId="8" fillId="0" borderId="10" xfId="0" applyNumberFormat="1" applyFont="1" applyFill="1" applyBorder="1" applyAlignment="1" applyProtection="1">
      <alignment horizontal="center" vertical="center"/>
      <protection locked="0"/>
    </xf>
    <xf numFmtId="0" fontId="8" fillId="0" borderId="10" xfId="0" applyFont="1" applyFill="1" applyBorder="1" applyAlignment="1" applyProtection="1">
      <alignment horizontal="center" vertical="center" shrinkToFit="1"/>
      <protection hidden="1"/>
    </xf>
    <xf numFmtId="0" fontId="7" fillId="0" borderId="37" xfId="0" applyFont="1" applyBorder="1" applyAlignment="1" applyProtection="1">
      <alignment vertical="center"/>
      <protection hidden="1"/>
    </xf>
    <xf numFmtId="0" fontId="7" fillId="0" borderId="37" xfId="0" applyFont="1" applyBorder="1" applyAlignment="1" applyProtection="1">
      <alignment vertical="center" shrinkToFit="1"/>
      <protection hidden="1"/>
    </xf>
    <xf numFmtId="0" fontId="7" fillId="0" borderId="42" xfId="0" applyFont="1" applyBorder="1" applyAlignment="1" applyProtection="1">
      <alignment vertical="center"/>
      <protection hidden="1"/>
    </xf>
    <xf numFmtId="0" fontId="7" fillId="0" borderId="58" xfId="0" applyFont="1" applyBorder="1" applyAlignment="1" applyProtection="1">
      <alignment vertical="center"/>
      <protection hidden="1"/>
    </xf>
    <xf numFmtId="0" fontId="7" fillId="0" borderId="39" xfId="0" applyFont="1" applyBorder="1" applyAlignment="1" applyProtection="1">
      <alignment vertical="center"/>
      <protection hidden="1"/>
    </xf>
    <xf numFmtId="0" fontId="8" fillId="0" borderId="0" xfId="0" applyFont="1" applyBorder="1" applyAlignment="1" applyProtection="1">
      <alignment vertical="center"/>
      <protection locked="0"/>
    </xf>
    <xf numFmtId="0" fontId="50" fillId="0" borderId="0" xfId="0" applyFont="1" applyAlignment="1">
      <alignment vertical="center"/>
    </xf>
    <xf numFmtId="0" fontId="37" fillId="0" borderId="0" xfId="0" applyFont="1" applyAlignment="1" applyProtection="1">
      <alignment vertical="center" shrinkToFit="1"/>
      <protection locked="0"/>
    </xf>
    <xf numFmtId="0" fontId="37" fillId="0" borderId="0" xfId="0" applyFont="1" applyAlignment="1">
      <alignment vertical="center" shrinkToFit="1"/>
    </xf>
    <xf numFmtId="0" fontId="37" fillId="0" borderId="0" xfId="0" applyFont="1" applyAlignment="1" applyProtection="1">
      <alignment vertical="center"/>
      <protection hidden="1"/>
    </xf>
    <xf numFmtId="0" fontId="37" fillId="0" borderId="0" xfId="0" applyFont="1" applyAlignment="1" applyProtection="1">
      <alignment vertical="center" shrinkToFit="1"/>
      <protection hidden="1"/>
    </xf>
    <xf numFmtId="0" fontId="8" fillId="0" borderId="0" xfId="0" applyFont="1" applyAlignment="1" applyProtection="1">
      <alignment horizontal="left" vertical="center"/>
    </xf>
    <xf numFmtId="0" fontId="8" fillId="0" borderId="0" xfId="0" applyFont="1" applyAlignment="1" applyProtection="1">
      <alignment vertical="center"/>
    </xf>
    <xf numFmtId="0" fontId="37" fillId="0" borderId="0" xfId="0" applyFont="1" applyBorder="1" applyAlignment="1" applyProtection="1">
      <alignment vertical="center"/>
      <protection hidden="1"/>
    </xf>
    <xf numFmtId="0" fontId="37" fillId="0" borderId="0" xfId="0" applyFont="1" applyAlignment="1">
      <alignment vertical="center"/>
    </xf>
    <xf numFmtId="0" fontId="44" fillId="0" borderId="0" xfId="0" applyFont="1" applyBorder="1" applyAlignment="1">
      <alignment vertical="center" textRotation="255" shrinkToFit="1"/>
    </xf>
    <xf numFmtId="0" fontId="40" fillId="0" borderId="0" xfId="0" applyFont="1" applyBorder="1" applyAlignment="1" applyProtection="1">
      <alignment vertical="center"/>
      <protection locked="0"/>
    </xf>
    <xf numFmtId="0" fontId="57" fillId="0" borderId="0" xfId="0" applyFont="1" applyAlignment="1" applyProtection="1">
      <alignment vertical="center" shrinkToFit="1"/>
      <protection hidden="1"/>
    </xf>
    <xf numFmtId="0" fontId="57" fillId="0" borderId="0" xfId="0" applyFont="1" applyAlignment="1" applyProtection="1">
      <alignment vertical="center"/>
      <protection hidden="1"/>
    </xf>
    <xf numFmtId="0" fontId="56" fillId="0" borderId="0" xfId="0" applyFont="1" applyAlignment="1" applyProtection="1">
      <alignment vertical="center"/>
      <protection hidden="1"/>
    </xf>
    <xf numFmtId="0" fontId="40" fillId="0" borderId="0" xfId="0" applyFont="1" applyAlignment="1" applyProtection="1">
      <alignment vertical="center"/>
      <protection locked="0"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3" xfId="0" applyFont="1" applyBorder="1" applyAlignment="1" applyProtection="1">
      <alignment horizontal="center" vertical="center"/>
      <protection locked="0"/>
    </xf>
    <xf numFmtId="0" fontId="14" fillId="17" borderId="49" xfId="6" applyNumberFormat="1" applyFont="1" applyFill="1" applyBorder="1" applyAlignment="1" applyProtection="1">
      <alignment vertical="center"/>
      <protection hidden="1"/>
    </xf>
    <xf numFmtId="0" fontId="14" fillId="17" borderId="51" xfId="6" applyNumberFormat="1" applyFont="1" applyFill="1" applyBorder="1" applyAlignment="1" applyProtection="1">
      <alignment vertical="center"/>
      <protection hidden="1"/>
    </xf>
    <xf numFmtId="0" fontId="9" fillId="17" borderId="51" xfId="0" applyFont="1" applyFill="1" applyBorder="1" applyProtection="1">
      <protection hidden="1"/>
    </xf>
    <xf numFmtId="49" fontId="14" fillId="17" borderId="48" xfId="6" applyNumberFormat="1" applyFont="1" applyFill="1" applyBorder="1" applyProtection="1">
      <protection hidden="1"/>
    </xf>
    <xf numFmtId="0" fontId="14" fillId="17" borderId="50" xfId="6" applyNumberFormat="1" applyFont="1" applyFill="1" applyBorder="1" applyAlignment="1" applyProtection="1">
      <alignment vertical="center"/>
      <protection hidden="1"/>
    </xf>
    <xf numFmtId="0" fontId="14" fillId="17" borderId="24" xfId="6" applyNumberFormat="1" applyFont="1" applyFill="1" applyBorder="1" applyAlignment="1" applyProtection="1">
      <alignment vertical="center"/>
      <protection hidden="1"/>
    </xf>
    <xf numFmtId="0" fontId="14" fillId="17" borderId="25" xfId="6" applyNumberFormat="1" applyFont="1" applyFill="1" applyBorder="1" applyAlignment="1" applyProtection="1">
      <alignment vertical="center"/>
      <protection hidden="1"/>
    </xf>
    <xf numFmtId="0" fontId="9" fillId="17" borderId="25" xfId="0" applyFont="1" applyFill="1" applyBorder="1" applyProtection="1">
      <protection hidden="1"/>
    </xf>
    <xf numFmtId="49" fontId="14" fillId="17" borderId="29" xfId="6" applyNumberFormat="1" applyFont="1" applyFill="1" applyBorder="1" applyProtection="1">
      <protection hidden="1"/>
    </xf>
    <xf numFmtId="0" fontId="14" fillId="17" borderId="26" xfId="6" applyNumberFormat="1" applyFont="1" applyFill="1" applyBorder="1" applyAlignment="1" applyProtection="1">
      <alignment vertical="center"/>
      <protection hidden="1"/>
    </xf>
    <xf numFmtId="0" fontId="14" fillId="15" borderId="0" xfId="0" applyNumberFormat="1" applyFont="1" applyFill="1" applyBorder="1" applyAlignment="1" applyProtection="1">
      <alignment vertical="center"/>
      <protection hidden="1"/>
    </xf>
    <xf numFmtId="49" fontId="37" fillId="0" borderId="0" xfId="0" applyNumberFormat="1" applyFont="1" applyBorder="1" applyAlignment="1" applyProtection="1">
      <alignment vertical="center"/>
      <protection hidden="1"/>
    </xf>
    <xf numFmtId="0" fontId="61" fillId="0" borderId="0" xfId="0" applyFont="1" applyAlignment="1" applyProtection="1">
      <alignment vertical="center"/>
      <protection hidden="1"/>
    </xf>
    <xf numFmtId="0" fontId="52" fillId="0" borderId="0" xfId="8" applyFont="1" applyFill="1" applyAlignment="1" applyProtection="1">
      <alignment vertical="center"/>
      <protection hidden="1"/>
    </xf>
    <xf numFmtId="0" fontId="37" fillId="0" borderId="0" xfId="0" applyFont="1" applyAlignment="1" applyProtection="1">
      <alignment vertical="center"/>
      <protection locked="0" hidden="1"/>
    </xf>
    <xf numFmtId="0" fontId="37" fillId="0" borderId="0" xfId="0" applyFont="1" applyAlignment="1" applyProtection="1">
      <alignment vertical="center" shrinkToFit="1"/>
      <protection locked="0" hidden="1"/>
    </xf>
    <xf numFmtId="0" fontId="37" fillId="0" borderId="0" xfId="0" applyFont="1" applyFill="1" applyAlignment="1" applyProtection="1">
      <alignment vertical="center" shrinkToFit="1"/>
      <protection locked="0" hidden="1"/>
    </xf>
    <xf numFmtId="0" fontId="62" fillId="0" borderId="0" xfId="0" applyFont="1" applyAlignment="1" applyProtection="1">
      <alignment vertical="center"/>
      <protection hidden="1"/>
    </xf>
    <xf numFmtId="0" fontId="57" fillId="0" borderId="0" xfId="0" applyFont="1" applyAlignment="1" applyProtection="1">
      <alignment horizontal="center" vertical="center" shrinkToFit="1"/>
      <protection hidden="1"/>
    </xf>
    <xf numFmtId="0" fontId="57" fillId="0" borderId="0" xfId="0" applyFont="1" applyAlignment="1" applyProtection="1">
      <alignment horizontal="center" vertical="center"/>
      <protection hidden="1"/>
    </xf>
    <xf numFmtId="0" fontId="57" fillId="0" borderId="0" xfId="8" applyFont="1" applyFill="1" applyAlignment="1" applyProtection="1">
      <alignment vertical="center"/>
      <protection hidden="1"/>
    </xf>
    <xf numFmtId="0" fontId="37" fillId="0" borderId="0" xfId="0" applyFont="1" applyAlignment="1" applyProtection="1">
      <alignment vertical="center"/>
      <protection locked="0"/>
    </xf>
    <xf numFmtId="0" fontId="37" fillId="0" borderId="0" xfId="0" applyNumberFormat="1" applyFont="1" applyAlignment="1" applyProtection="1">
      <alignment vertical="center" shrinkToFit="1"/>
      <protection hidden="1"/>
    </xf>
    <xf numFmtId="0" fontId="37" fillId="0" borderId="0" xfId="0" applyNumberFormat="1" applyFont="1" applyAlignment="1" applyProtection="1">
      <alignment vertical="center"/>
      <protection hidden="1"/>
    </xf>
    <xf numFmtId="0" fontId="54" fillId="0" borderId="0" xfId="0" applyFont="1" applyBorder="1" applyAlignment="1">
      <alignment vertical="center" textRotation="255" shrinkToFit="1"/>
    </xf>
    <xf numFmtId="0" fontId="46" fillId="0" borderId="0" xfId="0" applyFont="1" applyAlignment="1" applyProtection="1">
      <alignment vertical="center"/>
      <protection hidden="1"/>
    </xf>
    <xf numFmtId="0" fontId="48" fillId="0" borderId="0" xfId="0" applyFont="1" applyAlignment="1" applyProtection="1">
      <alignment vertical="center"/>
      <protection locked="0" hidden="1"/>
    </xf>
    <xf numFmtId="0" fontId="44" fillId="0" borderId="0" xfId="0" applyFont="1" applyBorder="1" applyAlignment="1">
      <alignment horizontal="center" vertical="center"/>
    </xf>
    <xf numFmtId="49" fontId="8" fillId="0" borderId="3" xfId="0" applyNumberFormat="1" applyFont="1" applyBorder="1" applyAlignment="1" applyProtection="1">
      <alignment vertical="center"/>
      <protection locked="0" hidden="1"/>
    </xf>
    <xf numFmtId="49" fontId="8" fillId="0" borderId="6" xfId="0" applyNumberFormat="1" applyFont="1" applyBorder="1" applyAlignment="1" applyProtection="1">
      <alignment vertical="center"/>
      <protection locked="0" hidden="1"/>
    </xf>
    <xf numFmtId="0" fontId="12" fillId="0" borderId="3" xfId="0" applyFont="1" applyFill="1" applyBorder="1" applyAlignment="1" applyProtection="1">
      <alignment vertical="center" shrinkToFit="1"/>
      <protection locked="0"/>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49" fontId="0" fillId="0" borderId="8" xfId="0" applyNumberFormat="1" applyFont="1" applyBorder="1" applyAlignment="1" applyProtection="1">
      <alignment vertical="center"/>
      <protection locked="0"/>
    </xf>
    <xf numFmtId="49" fontId="0" fillId="0" borderId="17" xfId="0" applyNumberFormat="1" applyFont="1" applyBorder="1" applyAlignment="1" applyProtection="1">
      <alignment vertical="center"/>
      <protection locked="0"/>
    </xf>
    <xf numFmtId="49" fontId="8" fillId="19" borderId="7" xfId="0" applyNumberFormat="1" applyFont="1" applyFill="1" applyBorder="1" applyAlignment="1" applyProtection="1">
      <alignment vertical="center"/>
      <protection locked="0" hidden="1"/>
    </xf>
    <xf numFmtId="49" fontId="8" fillId="19" borderId="45" xfId="0" applyNumberFormat="1" applyFont="1" applyFill="1" applyBorder="1" applyAlignment="1" applyProtection="1">
      <alignment vertical="center"/>
      <protection locked="0" hidden="1"/>
    </xf>
    <xf numFmtId="0" fontId="8" fillId="0" borderId="3" xfId="0" applyNumberFormat="1" applyFont="1" applyBorder="1" applyAlignment="1" applyProtection="1">
      <alignment vertical="center"/>
      <protection locked="0" hidden="1"/>
    </xf>
    <xf numFmtId="0" fontId="8" fillId="19" borderId="7" xfId="0" applyNumberFormat="1" applyFont="1" applyFill="1" applyBorder="1" applyAlignment="1" applyProtection="1">
      <alignment vertical="center"/>
      <protection locked="0" hidden="1"/>
    </xf>
    <xf numFmtId="0" fontId="12" fillId="0" borderId="5" xfId="0" applyFont="1" applyFill="1" applyBorder="1" applyAlignment="1" applyProtection="1">
      <alignment vertical="center" shrinkToFit="1"/>
      <protection locked="0" hidden="1"/>
    </xf>
    <xf numFmtId="0" fontId="12" fillId="0" borderId="3" xfId="0" applyFont="1" applyFill="1" applyBorder="1" applyAlignment="1" applyProtection="1">
      <alignment vertical="center" shrinkToFit="1"/>
      <protection locked="0" hidden="1"/>
    </xf>
    <xf numFmtId="0" fontId="12" fillId="0" borderId="4" xfId="0" applyFont="1" applyFill="1" applyBorder="1" applyAlignment="1" applyProtection="1">
      <alignment vertical="center" shrinkToFit="1"/>
      <protection locked="0" hidden="1"/>
    </xf>
    <xf numFmtId="0" fontId="47" fillId="2" borderId="0" xfId="0" applyFont="1" applyFill="1" applyProtection="1">
      <protection hidden="1"/>
    </xf>
    <xf numFmtId="0" fontId="0" fillId="0" borderId="8" xfId="0" applyNumberFormat="1" applyFont="1" applyBorder="1" applyAlignment="1" applyProtection="1">
      <alignment vertical="center"/>
      <protection locked="0"/>
    </xf>
    <xf numFmtId="0" fontId="8" fillId="19" borderId="47" xfId="0" applyNumberFormat="1" applyFont="1" applyFill="1" applyBorder="1" applyAlignment="1" applyProtection="1">
      <alignment vertical="center"/>
      <protection locked="0" hidden="1"/>
    </xf>
    <xf numFmtId="0" fontId="8" fillId="0" borderId="5" xfId="0" applyNumberFormat="1" applyFont="1" applyBorder="1" applyAlignment="1" applyProtection="1">
      <alignment vertical="center"/>
      <protection locked="0" hidden="1"/>
    </xf>
    <xf numFmtId="0" fontId="14" fillId="0" borderId="16" xfId="0" applyNumberFormat="1" applyFont="1" applyFill="1" applyBorder="1" applyAlignment="1" applyProtection="1">
      <alignment vertical="center" shrinkToFit="1"/>
      <protection locked="0"/>
    </xf>
    <xf numFmtId="0" fontId="63" fillId="2" borderId="0" xfId="0" applyFont="1" applyFill="1" applyProtection="1">
      <protection hidden="1"/>
    </xf>
    <xf numFmtId="0" fontId="8" fillId="0" borderId="0" xfId="0" applyNumberFormat="1" applyFont="1" applyFill="1" applyBorder="1" applyAlignment="1" applyProtection="1">
      <alignment horizontal="center" vertical="center"/>
      <protection locked="0" hidden="1"/>
    </xf>
    <xf numFmtId="0" fontId="8" fillId="0" borderId="0" xfId="0" applyNumberFormat="1" applyFont="1" applyFill="1" applyBorder="1" applyAlignment="1" applyProtection="1">
      <alignment horizontal="center" vertical="center"/>
      <protection hidden="1"/>
    </xf>
    <xf numFmtId="49" fontId="8" fillId="0" borderId="0" xfId="0" applyNumberFormat="1" applyFont="1" applyFill="1" applyBorder="1" applyAlignment="1" applyProtection="1">
      <alignment horizontal="center" vertical="center"/>
      <protection locked="0" hidden="1"/>
    </xf>
    <xf numFmtId="0" fontId="12" fillId="0" borderId="0" xfId="0" applyFont="1" applyBorder="1" applyAlignment="1" applyProtection="1">
      <alignment horizontal="center" vertical="center"/>
      <protection locked="0" hidden="1"/>
    </xf>
    <xf numFmtId="0" fontId="8"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0" fillId="0" borderId="0" xfId="0" applyNumberFormat="1"/>
    <xf numFmtId="0" fontId="50" fillId="0" borderId="0" xfId="0" applyFont="1" applyFill="1" applyBorder="1" applyAlignment="1" applyProtection="1">
      <alignment vertical="center"/>
      <protection locked="0" hidden="1"/>
    </xf>
    <xf numFmtId="0" fontId="52" fillId="0" borderId="0" xfId="0" applyFont="1" applyFill="1" applyBorder="1" applyAlignment="1" applyProtection="1">
      <alignment vertical="center"/>
      <protection locked="0" hidden="1"/>
    </xf>
    <xf numFmtId="0" fontId="57" fillId="0" borderId="0" xfId="0" applyFont="1" applyFill="1" applyAlignment="1" applyProtection="1">
      <alignment vertical="center"/>
      <protection locked="0" hidden="1"/>
    </xf>
    <xf numFmtId="0" fontId="8" fillId="0" borderId="3" xfId="0" applyFont="1" applyBorder="1" applyAlignment="1" applyProtection="1">
      <alignment vertical="center"/>
      <protection hidden="1"/>
    </xf>
    <xf numFmtId="0" fontId="8" fillId="0" borderId="5" xfId="0" applyFont="1" applyBorder="1" applyAlignment="1" applyProtection="1">
      <alignment vertical="center"/>
      <protection locked="0" hidden="1"/>
    </xf>
    <xf numFmtId="0" fontId="8" fillId="0" borderId="4" xfId="0" applyFont="1" applyBorder="1" applyAlignment="1" applyProtection="1">
      <alignment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8" fillId="0" borderId="5" xfId="0" applyFont="1" applyFill="1" applyBorder="1" applyAlignment="1" applyProtection="1">
      <alignment horizontal="center" vertical="center" shrinkToFit="1"/>
      <protection locked="0" hidden="1"/>
    </xf>
    <xf numFmtId="0" fontId="8" fillId="0" borderId="37" xfId="0" applyFont="1" applyFill="1" applyBorder="1" applyAlignment="1" applyProtection="1">
      <alignment vertical="center" shrinkToFit="1"/>
      <protection locked="0" hidden="1"/>
    </xf>
    <xf numFmtId="0" fontId="8" fillId="0" borderId="37" xfId="0" applyFont="1" applyFill="1" applyBorder="1" applyAlignment="1" applyProtection="1">
      <alignment horizontal="center" vertical="center" shrinkToFit="1"/>
      <protection hidden="1"/>
    </xf>
    <xf numFmtId="0" fontId="8" fillId="0" borderId="37"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18" fillId="0" borderId="14" xfId="0" applyFont="1" applyFill="1" applyBorder="1" applyAlignment="1" applyProtection="1">
      <alignment horizontal="center" vertical="center" shrinkToFit="1"/>
      <protection locked="0" hidden="1"/>
    </xf>
    <xf numFmtId="49" fontId="8" fillId="0" borderId="0" xfId="0" applyNumberFormat="1" applyFont="1" applyFill="1" applyBorder="1" applyAlignment="1" applyProtection="1">
      <alignment horizontal="center" vertical="center" shrinkToFit="1"/>
      <protection locked="0"/>
    </xf>
    <xf numFmtId="0" fontId="12" fillId="0" borderId="0" xfId="0" applyFont="1" applyFill="1" applyBorder="1" applyAlignment="1" applyProtection="1">
      <alignment horizontal="center" vertical="center" shrinkToFit="1"/>
      <protection locked="0" hidden="1"/>
    </xf>
    <xf numFmtId="0" fontId="12" fillId="0" borderId="58" xfId="0" applyFont="1" applyFill="1" applyBorder="1" applyAlignment="1" applyProtection="1">
      <alignment horizontal="center" vertical="center" shrinkToFit="1"/>
      <protection locked="0" hidden="1"/>
    </xf>
    <xf numFmtId="0" fontId="37" fillId="9" borderId="0" xfId="0" applyFont="1" applyFill="1" applyAlignment="1" applyProtection="1">
      <alignment vertical="center"/>
      <protection locked="0" hidden="1"/>
    </xf>
    <xf numFmtId="0" fontId="62" fillId="9" borderId="0" xfId="0" applyFont="1" applyFill="1" applyAlignment="1" applyProtection="1">
      <alignment vertical="center"/>
      <protection locked="0" hidden="1"/>
    </xf>
    <xf numFmtId="0" fontId="37" fillId="0" borderId="0" xfId="0" applyFont="1" applyBorder="1" applyAlignment="1" applyProtection="1">
      <alignment vertical="center" shrinkToFit="1"/>
      <protection hidden="1"/>
    </xf>
    <xf numFmtId="0"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xf>
    <xf numFmtId="49"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wrapText="1"/>
      <protection locked="0"/>
    </xf>
    <xf numFmtId="0" fontId="8" fillId="0" borderId="53" xfId="0" applyNumberFormat="1" applyFont="1" applyFill="1" applyBorder="1" applyAlignment="1" applyProtection="1">
      <alignment horizontal="center" vertical="center"/>
      <protection locked="0"/>
    </xf>
    <xf numFmtId="0" fontId="8" fillId="0" borderId="53" xfId="0" applyNumberFormat="1" applyFont="1" applyFill="1" applyBorder="1" applyAlignment="1" applyProtection="1">
      <alignment horizontal="center" vertical="center"/>
    </xf>
    <xf numFmtId="49" fontId="8" fillId="0" borderId="53" xfId="0" applyNumberFormat="1" applyFont="1" applyFill="1" applyBorder="1" applyAlignment="1" applyProtection="1">
      <alignment horizontal="center" vertical="center"/>
      <protection locked="0"/>
    </xf>
    <xf numFmtId="0" fontId="65" fillId="0" borderId="0" xfId="0" applyFont="1" applyFill="1" applyAlignment="1" applyProtection="1">
      <alignment vertical="center"/>
      <protection hidden="1"/>
    </xf>
    <xf numFmtId="0" fontId="8" fillId="0" borderId="37" xfId="0" applyFont="1" applyFill="1" applyBorder="1" applyAlignment="1" applyProtection="1">
      <alignment vertical="center" shrinkToFit="1"/>
      <protection hidden="1"/>
    </xf>
    <xf numFmtId="0" fontId="14" fillId="10" borderId="48" xfId="10" applyNumberFormat="1" applyFont="1" applyFill="1" applyBorder="1" applyAlignment="1" applyProtection="1">
      <alignment vertical="center"/>
      <protection hidden="1"/>
    </xf>
    <xf numFmtId="0" fontId="14" fillId="10" borderId="24" xfId="10" applyNumberFormat="1" applyFont="1" applyFill="1" applyBorder="1" applyAlignment="1" applyProtection="1">
      <alignment vertical="center"/>
      <protection hidden="1"/>
    </xf>
    <xf numFmtId="0" fontId="9" fillId="5" borderId="0" xfId="0" quotePrefix="1" applyFont="1" applyFill="1" applyAlignment="1" applyProtection="1">
      <alignment vertical="center"/>
      <protection hidden="1"/>
    </xf>
    <xf numFmtId="0" fontId="14" fillId="10" borderId="37" xfId="10" applyFont="1" applyFill="1" applyBorder="1" applyAlignment="1" applyProtection="1">
      <alignment vertical="center"/>
      <protection hidden="1"/>
    </xf>
    <xf numFmtId="0" fontId="14" fillId="10" borderId="13" xfId="10" applyFont="1" applyFill="1" applyBorder="1" applyAlignment="1" applyProtection="1">
      <alignment vertical="center"/>
      <protection hidden="1"/>
    </xf>
    <xf numFmtId="49" fontId="9" fillId="5" borderId="0" xfId="0" applyNumberFormat="1" applyFont="1" applyFill="1" applyBorder="1" applyAlignment="1" applyProtection="1">
      <alignment shrinkToFit="1"/>
      <protection hidden="1"/>
    </xf>
    <xf numFmtId="0" fontId="14" fillId="10" borderId="0" xfId="10" applyFont="1" applyFill="1" applyBorder="1" applyAlignment="1" applyProtection="1">
      <alignment vertical="center"/>
      <protection hidden="1"/>
    </xf>
    <xf numFmtId="0" fontId="14" fillId="10" borderId="27" xfId="10" applyNumberFormat="1" applyFont="1" applyFill="1" applyBorder="1" applyAlignment="1" applyProtection="1">
      <alignment vertical="center"/>
      <protection hidden="1"/>
    </xf>
    <xf numFmtId="0" fontId="9" fillId="10" borderId="19" xfId="0" applyNumberFormat="1" applyFont="1" applyFill="1" applyBorder="1" applyAlignment="1" applyProtection="1">
      <alignment vertical="center"/>
      <protection hidden="1"/>
    </xf>
    <xf numFmtId="0" fontId="9" fillId="10" borderId="20" xfId="0" applyFont="1" applyFill="1" applyBorder="1" applyProtection="1">
      <protection hidden="1"/>
    </xf>
    <xf numFmtId="49" fontId="14" fillId="10" borderId="0" xfId="10" applyNumberFormat="1" applyFont="1" applyFill="1" applyBorder="1" applyProtection="1">
      <protection hidden="1"/>
    </xf>
    <xf numFmtId="0" fontId="14" fillId="10" borderId="0" xfId="10" applyNumberFormat="1" applyFont="1" applyFill="1" applyBorder="1" applyAlignment="1" applyProtection="1">
      <alignment vertical="center"/>
      <protection hidden="1"/>
    </xf>
    <xf numFmtId="0" fontId="37" fillId="0" borderId="0" xfId="0" applyFont="1" applyFill="1" applyBorder="1" applyAlignment="1" applyProtection="1">
      <alignment vertical="center" shrinkToFit="1"/>
      <protection locked="0"/>
    </xf>
    <xf numFmtId="0" fontId="37" fillId="0" borderId="0" xfId="0" applyFont="1" applyFill="1" applyBorder="1" applyAlignment="1" applyProtection="1">
      <alignment vertical="center" shrinkToFit="1"/>
    </xf>
    <xf numFmtId="0" fontId="43" fillId="0" borderId="0" xfId="0" applyFont="1" applyFill="1" applyBorder="1" applyAlignment="1" applyProtection="1">
      <alignment vertical="center" shrinkToFit="1"/>
    </xf>
    <xf numFmtId="0" fontId="44" fillId="0" borderId="0" xfId="0" applyFont="1" applyFill="1" applyBorder="1" applyAlignment="1" applyProtection="1">
      <alignment vertical="center" shrinkToFit="1"/>
      <protection locked="0"/>
    </xf>
    <xf numFmtId="0" fontId="44" fillId="0" borderId="0" xfId="0" applyFont="1" applyFill="1" applyBorder="1" applyAlignment="1" applyProtection="1">
      <alignment vertical="center" shrinkToFit="1"/>
    </xf>
    <xf numFmtId="0" fontId="56" fillId="0" borderId="0" xfId="0" applyFont="1" applyFill="1" applyBorder="1" applyAlignment="1" applyProtection="1">
      <alignment horizontal="center" vertical="center"/>
      <protection locked="0"/>
    </xf>
    <xf numFmtId="0" fontId="56" fillId="0" borderId="0" xfId="0" applyFont="1" applyFill="1" applyBorder="1" applyAlignment="1" applyProtection="1">
      <alignment horizontal="right" vertical="center"/>
      <protection locked="0"/>
    </xf>
    <xf numFmtId="49" fontId="56" fillId="0" borderId="0" xfId="0" applyNumberFormat="1" applyFont="1" applyFill="1" applyBorder="1" applyAlignment="1" applyProtection="1">
      <alignment horizontal="center" vertical="center"/>
      <protection locked="0"/>
    </xf>
    <xf numFmtId="0" fontId="57" fillId="0" borderId="0" xfId="0" applyFont="1" applyFill="1" applyBorder="1" applyAlignment="1" applyProtection="1">
      <alignment vertical="center" shrinkToFit="1"/>
    </xf>
    <xf numFmtId="0" fontId="57" fillId="0" borderId="0" xfId="0" applyFont="1" applyFill="1" applyBorder="1" applyAlignment="1" applyProtection="1">
      <alignment horizontal="center" vertical="center" shrinkToFit="1"/>
    </xf>
    <xf numFmtId="0" fontId="44" fillId="0" borderId="0" xfId="0" applyFont="1" applyFill="1" applyBorder="1" applyAlignment="1" applyProtection="1">
      <alignment vertical="center" shrinkToFit="1"/>
      <protection hidden="1"/>
    </xf>
    <xf numFmtId="49" fontId="40" fillId="0" borderId="0" xfId="0" applyNumberFormat="1" applyFont="1" applyFill="1" applyBorder="1" applyAlignment="1" applyProtection="1">
      <alignment horizontal="center" vertical="center" shrinkToFit="1"/>
      <protection locked="0" hidden="1"/>
    </xf>
    <xf numFmtId="0" fontId="40" fillId="0" borderId="0" xfId="0" applyFont="1" applyBorder="1" applyAlignment="1" applyProtection="1">
      <alignment horizontal="center" vertical="center"/>
      <protection locked="0" hidden="1"/>
    </xf>
    <xf numFmtId="0" fontId="57" fillId="0" borderId="0" xfId="0" applyFont="1" applyAlignment="1" applyProtection="1">
      <alignment horizontal="center" vertical="center"/>
      <protection locked="0" hidden="1"/>
    </xf>
    <xf numFmtId="0" fontId="57" fillId="0" borderId="0" xfId="0" applyFont="1" applyFill="1" applyAlignment="1" applyProtection="1">
      <alignment vertical="center" shrinkToFit="1"/>
      <protection locked="0" hidden="1"/>
    </xf>
    <xf numFmtId="0" fontId="37" fillId="0" borderId="0" xfId="0" applyFont="1" applyBorder="1" applyAlignment="1" applyProtection="1">
      <alignment vertical="center"/>
      <protection locked="0" hidden="1"/>
    </xf>
    <xf numFmtId="0" fontId="44" fillId="0" borderId="0" xfId="0" applyFont="1" applyAlignment="1" applyProtection="1">
      <alignment vertical="center"/>
      <protection hidden="1"/>
    </xf>
    <xf numFmtId="0" fontId="9" fillId="5" borderId="14" xfId="0" applyFont="1" applyFill="1" applyBorder="1" applyProtection="1">
      <protection hidden="1"/>
    </xf>
    <xf numFmtId="0" fontId="63" fillId="5" borderId="0" xfId="0" quotePrefix="1" applyFont="1" applyFill="1" applyAlignment="1" applyProtection="1">
      <alignment vertical="center"/>
      <protection hidden="1"/>
    </xf>
    <xf numFmtId="0" fontId="63" fillId="5" borderId="0" xfId="0" applyFont="1" applyFill="1" applyAlignment="1" applyProtection="1">
      <alignment vertical="center"/>
      <protection hidden="1"/>
    </xf>
    <xf numFmtId="0" fontId="63" fillId="5" borderId="0" xfId="0" applyFont="1" applyFill="1" applyProtection="1">
      <protection hidden="1"/>
    </xf>
    <xf numFmtId="0" fontId="66" fillId="10" borderId="1" xfId="10" applyNumberFormat="1" applyFont="1" applyFill="1" applyBorder="1" applyAlignment="1" applyProtection="1">
      <alignment vertical="center"/>
      <protection hidden="1"/>
    </xf>
    <xf numFmtId="0" fontId="66" fillId="10" borderId="3" xfId="10" applyFont="1" applyFill="1" applyBorder="1" applyAlignment="1" applyProtection="1">
      <alignment vertical="center"/>
      <protection hidden="1"/>
    </xf>
    <xf numFmtId="0" fontId="66" fillId="10" borderId="4" xfId="10" applyFont="1" applyFill="1" applyBorder="1" applyAlignment="1" applyProtection="1">
      <alignment vertical="center"/>
      <protection hidden="1"/>
    </xf>
    <xf numFmtId="49" fontId="63" fillId="5" borderId="1" xfId="0" applyNumberFormat="1" applyFont="1" applyFill="1" applyBorder="1" applyAlignment="1" applyProtection="1">
      <alignment shrinkToFit="1"/>
      <protection hidden="1"/>
    </xf>
    <xf numFmtId="0" fontId="66" fillId="10" borderId="12" xfId="10" applyNumberFormat="1" applyFont="1" applyFill="1" applyBorder="1" applyAlignment="1" applyProtection="1">
      <alignment vertical="center"/>
      <protection hidden="1"/>
    </xf>
    <xf numFmtId="0" fontId="63" fillId="10" borderId="51" xfId="0" applyNumberFormat="1" applyFont="1" applyFill="1" applyBorder="1" applyAlignment="1" applyProtection="1">
      <alignment vertical="center"/>
      <protection hidden="1"/>
    </xf>
    <xf numFmtId="0" fontId="63" fillId="10" borderId="13" xfId="0" applyFont="1" applyFill="1" applyBorder="1" applyProtection="1">
      <protection hidden="1"/>
    </xf>
    <xf numFmtId="49" fontId="66" fillId="10" borderId="50" xfId="10" applyNumberFormat="1" applyFont="1" applyFill="1" applyBorder="1" applyProtection="1">
      <protection hidden="1"/>
    </xf>
    <xf numFmtId="0" fontId="66" fillId="10" borderId="13" xfId="10" applyNumberFormat="1" applyFont="1" applyFill="1" applyBorder="1" applyAlignment="1" applyProtection="1">
      <alignment vertical="center"/>
      <protection hidden="1"/>
    </xf>
    <xf numFmtId="0" fontId="66" fillId="10" borderId="49" xfId="10" applyNumberFormat="1" applyFont="1" applyFill="1" applyBorder="1" applyAlignment="1" applyProtection="1">
      <alignment vertical="center"/>
      <protection hidden="1"/>
    </xf>
    <xf numFmtId="0" fontId="63" fillId="10" borderId="49" xfId="0" applyFont="1" applyFill="1" applyBorder="1" applyAlignment="1" applyProtection="1">
      <alignment vertical="center"/>
      <protection hidden="1"/>
    </xf>
    <xf numFmtId="0" fontId="63" fillId="10" borderId="50" xfId="0" applyFont="1" applyFill="1" applyBorder="1" applyProtection="1">
      <protection hidden="1"/>
    </xf>
    <xf numFmtId="0" fontId="66" fillId="10" borderId="50" xfId="10" applyNumberFormat="1" applyFont="1" applyFill="1" applyBorder="1" applyAlignment="1" applyProtection="1">
      <alignment vertical="center"/>
      <protection hidden="1"/>
    </xf>
    <xf numFmtId="0" fontId="66" fillId="10" borderId="29" xfId="10" applyNumberFormat="1" applyFont="1" applyFill="1" applyBorder="1" applyAlignment="1" applyProtection="1">
      <alignment vertical="center"/>
      <protection hidden="1"/>
    </xf>
    <xf numFmtId="0" fontId="63" fillId="10" borderId="24" xfId="0" applyFont="1" applyFill="1" applyBorder="1" applyAlignment="1" applyProtection="1">
      <alignment vertical="center"/>
      <protection hidden="1"/>
    </xf>
    <xf numFmtId="0" fontId="63" fillId="10" borderId="26" xfId="0" applyFont="1" applyFill="1" applyBorder="1" applyProtection="1">
      <protection hidden="1"/>
    </xf>
    <xf numFmtId="49" fontId="66" fillId="10" borderId="26" xfId="10" applyNumberFormat="1" applyFont="1" applyFill="1" applyBorder="1" applyProtection="1">
      <protection hidden="1"/>
    </xf>
    <xf numFmtId="0" fontId="66" fillId="10" borderId="26" xfId="10" applyNumberFormat="1" applyFont="1" applyFill="1" applyBorder="1" applyAlignment="1" applyProtection="1">
      <alignment vertical="center"/>
      <protection hidden="1"/>
    </xf>
    <xf numFmtId="0" fontId="15" fillId="0" borderId="0" xfId="0" applyFont="1" applyFill="1" applyAlignment="1" applyProtection="1">
      <alignment vertical="center"/>
      <protection hidden="1"/>
    </xf>
    <xf numFmtId="0" fontId="9" fillId="0" borderId="0" xfId="0" applyFont="1" applyFill="1" applyAlignment="1" applyProtection="1">
      <alignment vertical="top"/>
      <protection hidden="1"/>
    </xf>
    <xf numFmtId="49" fontId="16" fillId="0" borderId="0" xfId="0" applyNumberFormat="1" applyFont="1" applyFill="1" applyAlignment="1" applyProtection="1">
      <protection locked="0"/>
    </xf>
    <xf numFmtId="49" fontId="9" fillId="0" borderId="56" xfId="0" applyNumberFormat="1" applyFont="1" applyBorder="1" applyAlignment="1" applyProtection="1">
      <alignment horizontal="center" vertical="center" shrinkToFit="1"/>
      <protection locked="0"/>
    </xf>
    <xf numFmtId="49" fontId="9" fillId="0" borderId="57" xfId="0" applyNumberFormat="1" applyFont="1" applyBorder="1" applyAlignment="1" applyProtection="1">
      <alignment horizontal="center" vertical="center" shrinkToFit="1"/>
      <protection locked="0"/>
    </xf>
    <xf numFmtId="49" fontId="9" fillId="0" borderId="94" xfId="0" applyNumberFormat="1" applyFont="1" applyBorder="1" applyAlignment="1" applyProtection="1">
      <alignment horizontal="center" vertical="center" shrinkToFit="1"/>
      <protection locked="0"/>
    </xf>
    <xf numFmtId="49" fontId="9" fillId="0" borderId="11" xfId="0" applyNumberFormat="1" applyFont="1" applyBorder="1" applyAlignment="1" applyProtection="1">
      <alignment horizontal="center" vertical="center" shrinkToFit="1"/>
      <protection locked="0"/>
    </xf>
    <xf numFmtId="49" fontId="9" fillId="0" borderId="37" xfId="0" applyNumberFormat="1" applyFont="1" applyBorder="1" applyAlignment="1" applyProtection="1">
      <alignment horizontal="center" vertical="center" shrinkToFit="1"/>
      <protection locked="0"/>
    </xf>
    <xf numFmtId="49" fontId="9" fillId="0" borderId="42" xfId="0" applyNumberFormat="1" applyFont="1" applyBorder="1" applyAlignment="1" applyProtection="1">
      <alignment horizontal="center" vertical="center" shrinkToFit="1"/>
      <protection locked="0"/>
    </xf>
    <xf numFmtId="0" fontId="56" fillId="0" borderId="12" xfId="0" applyNumberFormat="1" applyFont="1" applyFill="1" applyBorder="1" applyAlignment="1" applyProtection="1">
      <alignment vertical="center"/>
      <protection locked="0"/>
    </xf>
    <xf numFmtId="0" fontId="55" fillId="0" borderId="5" xfId="0" applyFont="1" applyFill="1" applyBorder="1" applyAlignment="1" applyProtection="1">
      <alignment vertical="center"/>
      <protection locked="0"/>
    </xf>
    <xf numFmtId="0" fontId="55" fillId="0" borderId="3" xfId="0" applyFont="1" applyFill="1" applyBorder="1" applyAlignment="1" applyProtection="1">
      <alignment vertical="center"/>
      <protection locked="0"/>
    </xf>
    <xf numFmtId="0" fontId="55" fillId="0" borderId="6" xfId="0" applyFont="1" applyFill="1" applyBorder="1" applyAlignment="1" applyProtection="1">
      <alignment vertical="center"/>
      <protection locked="0"/>
    </xf>
    <xf numFmtId="0" fontId="14" fillId="4" borderId="12" xfId="0" applyNumberFormat="1" applyFont="1" applyFill="1" applyBorder="1" applyAlignment="1" applyProtection="1">
      <alignment horizontal="center" vertical="center"/>
      <protection hidden="1"/>
    </xf>
    <xf numFmtId="0" fontId="14" fillId="4" borderId="12" xfId="0" applyFont="1" applyFill="1" applyBorder="1" applyAlignment="1" applyProtection="1">
      <alignment horizontal="center" vertical="center"/>
      <protection hidden="1"/>
    </xf>
    <xf numFmtId="58" fontId="14" fillId="0" borderId="47" xfId="0" applyNumberFormat="1" applyFont="1" applyFill="1" applyBorder="1" applyAlignment="1" applyProtection="1">
      <alignment horizontal="center" vertical="center"/>
      <protection locked="0"/>
    </xf>
    <xf numFmtId="58" fontId="0" fillId="0" borderId="7" xfId="0" applyNumberFormat="1" applyBorder="1" applyAlignment="1" applyProtection="1">
      <alignment horizontal="center" vertical="center"/>
      <protection locked="0"/>
    </xf>
    <xf numFmtId="58" fontId="0" fillId="0" borderId="45" xfId="0" applyNumberFormat="1" applyBorder="1" applyAlignment="1" applyProtection="1">
      <alignment horizontal="center" vertical="center"/>
      <protection locked="0"/>
    </xf>
    <xf numFmtId="0" fontId="9" fillId="2" borderId="1" xfId="0" applyFont="1" applyFill="1" applyBorder="1" applyAlignment="1" applyProtection="1">
      <alignment vertical="center" shrinkToFit="1"/>
      <protection hidden="1"/>
    </xf>
    <xf numFmtId="0" fontId="9" fillId="3" borderId="5" xfId="7" applyNumberFormat="1" applyFont="1" applyFill="1" applyBorder="1" applyAlignment="1" applyProtection="1">
      <alignment vertical="center"/>
      <protection hidden="1"/>
    </xf>
    <xf numFmtId="0" fontId="9" fillId="3" borderId="3" xfId="7" applyNumberFormat="1" applyFont="1" applyFill="1" applyBorder="1" applyAlignment="1" applyProtection="1">
      <alignment vertical="center"/>
      <protection hidden="1"/>
    </xf>
    <xf numFmtId="0" fontId="9" fillId="3" borderId="6" xfId="7" applyNumberFormat="1" applyFont="1" applyFill="1" applyBorder="1" applyAlignment="1" applyProtection="1">
      <alignment vertical="center"/>
      <protection hidden="1"/>
    </xf>
    <xf numFmtId="0" fontId="14" fillId="4" borderId="5" xfId="0" applyFont="1" applyFill="1" applyBorder="1" applyAlignment="1" applyProtection="1">
      <alignment horizontal="center" vertical="center" wrapText="1" shrinkToFit="1"/>
      <protection hidden="1"/>
    </xf>
    <xf numFmtId="0" fontId="14" fillId="4" borderId="3" xfId="0" applyFont="1" applyFill="1" applyBorder="1" applyAlignment="1" applyProtection="1">
      <alignment horizontal="center" vertical="center" wrapText="1" shrinkToFit="1"/>
      <protection hidden="1"/>
    </xf>
    <xf numFmtId="0" fontId="14" fillId="4" borderId="1" xfId="0" applyFont="1" applyFill="1" applyBorder="1" applyAlignment="1" applyProtection="1">
      <alignment horizontal="center" vertical="center" shrinkToFit="1"/>
      <protection hidden="1"/>
    </xf>
    <xf numFmtId="0" fontId="9" fillId="4" borderId="1" xfId="0" applyFont="1" applyFill="1" applyBorder="1" applyAlignment="1" applyProtection="1">
      <alignment vertical="center"/>
      <protection hidden="1"/>
    </xf>
    <xf numFmtId="49" fontId="9" fillId="0" borderId="61" xfId="0" applyNumberFormat="1" applyFont="1" applyFill="1" applyBorder="1" applyAlignment="1" applyProtection="1">
      <alignment vertical="center"/>
      <protection locked="0"/>
    </xf>
    <xf numFmtId="49" fontId="9" fillId="0" borderId="62" xfId="0" applyNumberFormat="1" applyFont="1" applyFill="1" applyBorder="1" applyAlignment="1" applyProtection="1">
      <alignment vertical="center"/>
      <protection locked="0"/>
    </xf>
    <xf numFmtId="49" fontId="9" fillId="0" borderId="63" xfId="0" applyNumberFormat="1" applyFont="1" applyFill="1" applyBorder="1" applyAlignment="1" applyProtection="1">
      <alignment vertical="center"/>
      <protection locked="0"/>
    </xf>
    <xf numFmtId="0" fontId="9" fillId="2" borderId="5" xfId="0" applyFont="1" applyFill="1" applyBorder="1" applyAlignment="1" applyProtection="1">
      <alignment horizontal="center" vertical="center" shrinkToFit="1"/>
      <protection locked="0"/>
    </xf>
    <xf numFmtId="0" fontId="9" fillId="2" borderId="3" xfId="0" applyFont="1" applyFill="1" applyBorder="1" applyAlignment="1" applyProtection="1">
      <alignment horizontal="center" vertical="center" shrinkToFit="1"/>
      <protection locked="0"/>
    </xf>
    <xf numFmtId="0" fontId="9" fillId="2" borderId="4"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hidden="1"/>
    </xf>
    <xf numFmtId="178" fontId="9" fillId="0" borderId="3" xfId="0" applyNumberFormat="1" applyFont="1" applyFill="1" applyBorder="1" applyAlignment="1" applyProtection="1">
      <alignment horizontal="left" vertical="center"/>
      <protection locked="0"/>
    </xf>
    <xf numFmtId="178" fontId="9" fillId="0" borderId="4" xfId="0" applyNumberFormat="1" applyFont="1" applyFill="1" applyBorder="1" applyAlignment="1" applyProtection="1">
      <alignment horizontal="left" vertical="center"/>
      <protection locked="0"/>
    </xf>
    <xf numFmtId="49" fontId="9" fillId="0" borderId="16" xfId="0" applyNumberFormat="1" applyFont="1" applyFill="1" applyBorder="1" applyAlignment="1" applyProtection="1">
      <alignment vertical="center"/>
      <protection locked="0"/>
    </xf>
    <xf numFmtId="49" fontId="9" fillId="0" borderId="8" xfId="0" applyNumberFormat="1" applyFont="1" applyFill="1" applyBorder="1" applyAlignment="1" applyProtection="1">
      <alignment vertical="center"/>
      <protection locked="0"/>
    </xf>
    <xf numFmtId="49" fontId="9" fillId="0" borderId="39" xfId="0" applyNumberFormat="1" applyFont="1" applyFill="1" applyBorder="1" applyAlignment="1" applyProtection="1">
      <alignment vertical="center"/>
      <protection locked="0"/>
    </xf>
    <xf numFmtId="180" fontId="9" fillId="0" borderId="5" xfId="0" applyNumberFormat="1" applyFont="1" applyFill="1" applyBorder="1" applyAlignment="1" applyProtection="1">
      <alignment horizontal="center" vertical="center"/>
      <protection locked="0"/>
    </xf>
    <xf numFmtId="180" fontId="9" fillId="0" borderId="3" xfId="0" applyNumberFormat="1" applyFont="1" applyFill="1" applyBorder="1" applyAlignment="1" applyProtection="1">
      <alignment horizontal="center" vertical="center"/>
      <protection locked="0"/>
    </xf>
    <xf numFmtId="180" fontId="9" fillId="0" borderId="6" xfId="0" applyNumberFormat="1" applyFont="1" applyFill="1" applyBorder="1" applyAlignment="1" applyProtection="1">
      <alignment horizontal="center" vertical="center"/>
      <protection locked="0"/>
    </xf>
    <xf numFmtId="0" fontId="14" fillId="4" borderId="1" xfId="0" applyFont="1" applyFill="1" applyBorder="1" applyAlignment="1" applyProtection="1">
      <alignment horizontal="center" vertical="center"/>
      <protection hidden="1"/>
    </xf>
    <xf numFmtId="0" fontId="14" fillId="4" borderId="1" xfId="0" applyFont="1" applyFill="1" applyBorder="1" applyAlignment="1" applyProtection="1">
      <alignment vertical="center"/>
      <protection hidden="1"/>
    </xf>
    <xf numFmtId="0" fontId="9" fillId="4" borderId="52" xfId="0" applyFont="1" applyFill="1" applyBorder="1" applyAlignment="1" applyProtection="1">
      <alignment horizontal="center" vertical="center" wrapText="1"/>
      <protection hidden="1"/>
    </xf>
    <xf numFmtId="0" fontId="9" fillId="4" borderId="37" xfId="0" applyFont="1" applyFill="1" applyBorder="1" applyAlignment="1" applyProtection="1">
      <alignment horizontal="center" vertical="center" wrapText="1"/>
      <protection hidden="1"/>
    </xf>
    <xf numFmtId="0" fontId="9" fillId="4" borderId="13" xfId="0" applyFont="1" applyFill="1" applyBorder="1" applyAlignment="1" applyProtection="1">
      <alignment horizontal="center" vertical="center" wrapText="1"/>
      <protection hidden="1"/>
    </xf>
    <xf numFmtId="0" fontId="9" fillId="4" borderId="38" xfId="0" applyFont="1" applyFill="1" applyBorder="1" applyAlignment="1" applyProtection="1">
      <alignment horizontal="center" vertical="center" wrapText="1"/>
      <protection hidden="1"/>
    </xf>
    <xf numFmtId="0" fontId="9" fillId="4" borderId="0" xfId="0" applyFont="1" applyFill="1" applyBorder="1" applyAlignment="1" applyProtection="1">
      <alignment horizontal="center" vertical="center" wrapText="1"/>
      <protection hidden="1"/>
    </xf>
    <xf numFmtId="0" fontId="9" fillId="4" borderId="15" xfId="0" applyFont="1" applyFill="1" applyBorder="1" applyAlignment="1" applyProtection="1">
      <alignment horizontal="center" vertical="center" wrapText="1"/>
      <protection hidden="1"/>
    </xf>
    <xf numFmtId="0" fontId="9" fillId="0" borderId="5" xfId="0" applyFont="1" applyFill="1" applyBorder="1" applyAlignment="1" applyProtection="1">
      <alignment horizontal="center" vertical="center" shrinkToFit="1"/>
      <protection locked="0"/>
    </xf>
    <xf numFmtId="0" fontId="9" fillId="0" borderId="3" xfId="0" applyFont="1" applyFill="1" applyBorder="1" applyAlignment="1" applyProtection="1">
      <alignment horizontal="center" vertical="center" shrinkToFit="1"/>
      <protection locked="0"/>
    </xf>
    <xf numFmtId="0" fontId="9" fillId="0" borderId="4" xfId="0" applyFont="1" applyFill="1" applyBorder="1" applyAlignment="1" applyProtection="1">
      <alignment horizontal="center" vertical="center" shrinkToFit="1"/>
      <protection locked="0"/>
    </xf>
    <xf numFmtId="0" fontId="9" fillId="0" borderId="5"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wrapText="1"/>
      <protection locked="0"/>
    </xf>
    <xf numFmtId="0" fontId="9" fillId="0" borderId="6" xfId="0" applyFont="1" applyFill="1" applyBorder="1" applyAlignment="1" applyProtection="1">
      <alignment horizontal="left" vertical="center" wrapText="1"/>
      <protection locked="0"/>
    </xf>
    <xf numFmtId="0" fontId="14" fillId="4" borderId="66" xfId="0" applyFont="1" applyFill="1" applyBorder="1" applyAlignment="1" applyProtection="1">
      <alignment horizontal="center" vertical="center"/>
      <protection hidden="1"/>
    </xf>
    <xf numFmtId="0" fontId="9" fillId="3" borderId="11" xfId="0" applyFont="1" applyFill="1" applyBorder="1" applyAlignment="1" applyProtection="1">
      <alignment horizontal="left" vertical="center" wrapText="1"/>
      <protection hidden="1"/>
    </xf>
    <xf numFmtId="0" fontId="9" fillId="3" borderId="37" xfId="0" applyFont="1" applyFill="1" applyBorder="1" applyAlignment="1" applyProtection="1">
      <alignment horizontal="left" vertical="center" wrapText="1"/>
      <protection hidden="1"/>
    </xf>
    <xf numFmtId="0" fontId="9" fillId="3" borderId="13" xfId="0" applyFont="1" applyFill="1" applyBorder="1" applyAlignment="1" applyProtection="1">
      <alignment horizontal="left" vertical="center" wrapText="1"/>
      <protection hidden="1"/>
    </xf>
    <xf numFmtId="0" fontId="9" fillId="3" borderId="16" xfId="0" applyFont="1" applyFill="1" applyBorder="1" applyAlignment="1" applyProtection="1">
      <alignment horizontal="left" vertical="center" wrapText="1"/>
      <protection hidden="1"/>
    </xf>
    <xf numFmtId="0" fontId="9" fillId="3" borderId="8" xfId="0" applyFont="1" applyFill="1" applyBorder="1" applyAlignment="1" applyProtection="1">
      <alignment horizontal="left" vertical="center" wrapText="1"/>
      <protection hidden="1"/>
    </xf>
    <xf numFmtId="0" fontId="9" fillId="3" borderId="17" xfId="0" applyFont="1" applyFill="1" applyBorder="1" applyAlignment="1" applyProtection="1">
      <alignment horizontal="left" vertical="center" wrapText="1"/>
      <protection hidden="1"/>
    </xf>
    <xf numFmtId="177" fontId="9" fillId="0" borderId="5" xfId="0" applyNumberFormat="1" applyFont="1" applyFill="1" applyBorder="1" applyAlignment="1" applyProtection="1">
      <alignment horizontal="center" vertical="center" shrinkToFit="1"/>
      <protection locked="0"/>
    </xf>
    <xf numFmtId="177" fontId="9" fillId="0" borderId="3" xfId="0" applyNumberFormat="1" applyFont="1" applyFill="1" applyBorder="1" applyAlignment="1" applyProtection="1">
      <alignment horizontal="center" vertical="center" shrinkToFit="1"/>
      <protection locked="0"/>
    </xf>
    <xf numFmtId="0" fontId="14" fillId="4" borderId="60" xfId="0" applyFont="1" applyFill="1" applyBorder="1" applyAlignment="1" applyProtection="1">
      <alignment horizontal="center" vertical="center" shrinkToFit="1"/>
      <protection hidden="1"/>
    </xf>
    <xf numFmtId="0" fontId="14" fillId="4" borderId="3" xfId="0" applyFont="1" applyFill="1" applyBorder="1" applyAlignment="1" applyProtection="1">
      <alignment horizontal="center" vertical="center" shrinkToFit="1"/>
      <protection hidden="1"/>
    </xf>
    <xf numFmtId="0" fontId="14" fillId="4" borderId="4" xfId="0" applyFont="1" applyFill="1" applyBorder="1" applyAlignment="1" applyProtection="1">
      <alignment horizontal="center" vertical="center" shrinkToFit="1"/>
      <protection hidden="1"/>
    </xf>
    <xf numFmtId="0" fontId="9" fillId="0" borderId="3" xfId="0" applyFont="1" applyFill="1" applyBorder="1" applyAlignment="1" applyProtection="1">
      <alignment vertical="center" shrinkToFit="1"/>
      <protection locked="0"/>
    </xf>
    <xf numFmtId="0" fontId="9" fillId="0" borderId="6" xfId="0" applyFont="1" applyFill="1" applyBorder="1" applyAlignment="1" applyProtection="1">
      <alignment vertical="center" shrinkToFit="1"/>
      <protection locked="0"/>
    </xf>
    <xf numFmtId="0" fontId="9" fillId="4" borderId="77" xfId="0" applyFont="1" applyFill="1" applyBorder="1" applyAlignment="1" applyProtection="1">
      <alignment horizontal="center" vertical="center" textRotation="255" wrapText="1"/>
      <protection hidden="1"/>
    </xf>
    <xf numFmtId="0" fontId="9" fillId="4" borderId="68" xfId="0" applyFont="1" applyFill="1" applyBorder="1" applyAlignment="1" applyProtection="1">
      <alignment horizontal="center" vertical="center" textRotation="255" wrapText="1"/>
      <protection hidden="1"/>
    </xf>
    <xf numFmtId="0" fontId="9" fillId="4" borderId="69" xfId="0" applyFont="1" applyFill="1" applyBorder="1" applyAlignment="1" applyProtection="1">
      <alignment horizontal="center" vertical="center" textRotation="255" wrapText="1"/>
      <protection hidden="1"/>
    </xf>
    <xf numFmtId="0" fontId="9" fillId="4" borderId="62" xfId="0" applyFont="1" applyFill="1" applyBorder="1" applyAlignment="1" applyProtection="1">
      <alignment horizontal="center" vertical="center"/>
      <protection hidden="1"/>
    </xf>
    <xf numFmtId="0" fontId="9" fillId="4" borderId="78" xfId="0" applyFont="1" applyFill="1" applyBorder="1" applyAlignment="1" applyProtection="1">
      <alignment horizontal="center" vertical="center"/>
      <protection hidden="1"/>
    </xf>
    <xf numFmtId="0" fontId="9" fillId="4" borderId="37"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9" fillId="4" borderId="0" xfId="0" applyFont="1" applyFill="1" applyBorder="1" applyAlignment="1" applyProtection="1">
      <alignment horizontal="center" vertical="center"/>
      <protection hidden="1"/>
    </xf>
    <xf numFmtId="0" fontId="9" fillId="4" borderId="15" xfId="0" applyFont="1" applyFill="1" applyBorder="1" applyAlignment="1" applyProtection="1">
      <alignment horizontal="center" vertical="center"/>
      <protection hidden="1"/>
    </xf>
    <xf numFmtId="0" fontId="9" fillId="4" borderId="8" xfId="0" applyFont="1" applyFill="1" applyBorder="1" applyAlignment="1" applyProtection="1">
      <alignment horizontal="center" vertical="center"/>
      <protection hidden="1"/>
    </xf>
    <xf numFmtId="0" fontId="9" fillId="4" borderId="17" xfId="0" applyFont="1" applyFill="1" applyBorder="1" applyAlignment="1" applyProtection="1">
      <alignment horizontal="center" vertical="center"/>
      <protection hidden="1"/>
    </xf>
    <xf numFmtId="0" fontId="9" fillId="4" borderId="8" xfId="0" applyFont="1" applyFill="1" applyBorder="1" applyAlignment="1" applyProtection="1">
      <alignment horizontal="center" vertical="center" wrapText="1"/>
      <protection hidden="1"/>
    </xf>
    <xf numFmtId="0" fontId="9" fillId="4" borderId="17" xfId="0" applyFont="1" applyFill="1" applyBorder="1" applyAlignment="1" applyProtection="1">
      <alignment horizontal="center" vertical="center" wrapText="1"/>
      <protection hidden="1"/>
    </xf>
    <xf numFmtId="0" fontId="9" fillId="0" borderId="14" xfId="0" applyFont="1" applyFill="1" applyBorder="1" applyAlignment="1" applyProtection="1">
      <alignment vertical="center"/>
      <protection locked="0"/>
    </xf>
    <xf numFmtId="0" fontId="9" fillId="0" borderId="0" xfId="0" applyFont="1" applyFill="1" applyBorder="1" applyAlignment="1" applyProtection="1">
      <alignment vertical="center"/>
      <protection locked="0"/>
    </xf>
    <xf numFmtId="0" fontId="9" fillId="0" borderId="58" xfId="0" applyFont="1" applyFill="1" applyBorder="1" applyAlignment="1" applyProtection="1">
      <alignment vertical="center"/>
      <protection locked="0"/>
    </xf>
    <xf numFmtId="0" fontId="9" fillId="0" borderId="11" xfId="0" applyFont="1" applyFill="1" applyBorder="1" applyAlignment="1" applyProtection="1">
      <alignment horizontal="center" vertical="center"/>
      <protection locked="0"/>
    </xf>
    <xf numFmtId="0" fontId="9" fillId="0" borderId="37" xfId="0" applyFont="1" applyFill="1" applyBorder="1" applyAlignment="1" applyProtection="1">
      <alignment horizontal="center" vertical="center"/>
      <protection locked="0"/>
    </xf>
    <xf numFmtId="0" fontId="9" fillId="0" borderId="42" xfId="0" applyFont="1" applyFill="1" applyBorder="1" applyAlignment="1" applyProtection="1">
      <alignment horizontal="center" vertical="center"/>
      <protection locked="0"/>
    </xf>
    <xf numFmtId="49" fontId="9" fillId="0" borderId="80" xfId="7" applyNumberFormat="1" applyFont="1" applyFill="1" applyBorder="1" applyAlignment="1" applyProtection="1">
      <alignment vertical="center" shrinkToFit="1"/>
      <protection locked="0"/>
    </xf>
    <xf numFmtId="0" fontId="9" fillId="0" borderId="0" xfId="7" applyNumberFormat="1" applyFont="1" applyFill="1" applyBorder="1" applyAlignment="1" applyProtection="1">
      <alignment horizontal="left" vertical="center"/>
      <protection hidden="1"/>
    </xf>
    <xf numFmtId="49" fontId="9" fillId="2" borderId="70" xfId="0" applyNumberFormat="1" applyFont="1" applyFill="1" applyBorder="1" applyAlignment="1" applyProtection="1">
      <alignment vertical="center"/>
      <protection locked="0"/>
    </xf>
    <xf numFmtId="49" fontId="9" fillId="2" borderId="71" xfId="0" applyNumberFormat="1" applyFont="1" applyFill="1" applyBorder="1" applyAlignment="1" applyProtection="1">
      <alignment vertical="center"/>
      <protection locked="0"/>
    </xf>
    <xf numFmtId="49" fontId="9" fillId="2" borderId="72" xfId="0" applyNumberFormat="1" applyFont="1" applyFill="1" applyBorder="1" applyAlignment="1" applyProtection="1">
      <alignment vertical="center"/>
      <protection locked="0"/>
    </xf>
    <xf numFmtId="0" fontId="9" fillId="0" borderId="11" xfId="0" applyFont="1" applyFill="1" applyBorder="1" applyAlignment="1" applyProtection="1">
      <alignment vertical="center"/>
      <protection locked="0"/>
    </xf>
    <xf numFmtId="0" fontId="9" fillId="0" borderId="37" xfId="0" applyFont="1" applyFill="1" applyBorder="1" applyAlignment="1" applyProtection="1">
      <alignment vertical="center"/>
      <protection locked="0"/>
    </xf>
    <xf numFmtId="0" fontId="9" fillId="0" borderId="42" xfId="0" applyFont="1" applyFill="1" applyBorder="1" applyAlignment="1" applyProtection="1">
      <alignment vertical="center"/>
      <protection locked="0"/>
    </xf>
    <xf numFmtId="0" fontId="9" fillId="0" borderId="5" xfId="0" applyFont="1" applyFill="1" applyBorder="1" applyAlignment="1" applyProtection="1">
      <alignment vertical="center"/>
      <protection locked="0"/>
    </xf>
    <xf numFmtId="0" fontId="9" fillId="0" borderId="3" xfId="0" applyFont="1" applyFill="1" applyBorder="1" applyAlignment="1" applyProtection="1">
      <alignment vertical="center"/>
      <protection locked="0"/>
    </xf>
    <xf numFmtId="0" fontId="9" fillId="0" borderId="6" xfId="0" applyFont="1" applyFill="1" applyBorder="1" applyAlignment="1" applyProtection="1">
      <alignment vertical="center"/>
      <protection locked="0"/>
    </xf>
    <xf numFmtId="0" fontId="9" fillId="2" borderId="70" xfId="0" applyFont="1" applyFill="1" applyBorder="1" applyAlignment="1" applyProtection="1">
      <alignment horizontal="center" vertical="center"/>
      <protection hidden="1"/>
    </xf>
    <xf numFmtId="0" fontId="9" fillId="2" borderId="71" xfId="0" applyFont="1" applyFill="1" applyBorder="1" applyAlignment="1" applyProtection="1">
      <alignment horizontal="center" vertical="center"/>
      <protection hidden="1"/>
    </xf>
    <xf numFmtId="0" fontId="15" fillId="0" borderId="0" xfId="0" applyFont="1" applyFill="1" applyAlignment="1" applyProtection="1">
      <alignment horizontal="right" vertical="center"/>
      <protection hidden="1"/>
    </xf>
    <xf numFmtId="0" fontId="9" fillId="2" borderId="70" xfId="0" applyFont="1" applyFill="1" applyBorder="1" applyAlignment="1" applyProtection="1">
      <alignment horizontal="center" vertical="center" shrinkToFit="1"/>
      <protection hidden="1"/>
    </xf>
    <xf numFmtId="0" fontId="9" fillId="2" borderId="71" xfId="0" applyFont="1" applyFill="1" applyBorder="1" applyAlignment="1" applyProtection="1">
      <alignment horizontal="center" vertical="center" shrinkToFit="1"/>
      <protection hidden="1"/>
    </xf>
    <xf numFmtId="0" fontId="9" fillId="2" borderId="72" xfId="0" applyFont="1" applyFill="1" applyBorder="1" applyAlignment="1" applyProtection="1">
      <alignment horizontal="center" vertical="center" shrinkToFit="1"/>
      <protection hidden="1"/>
    </xf>
    <xf numFmtId="49" fontId="9" fillId="0" borderId="79" xfId="7" applyNumberFormat="1" applyFont="1" applyFill="1" applyBorder="1" applyAlignment="1" applyProtection="1">
      <alignment vertical="center" shrinkToFit="1"/>
      <protection locked="0"/>
    </xf>
    <xf numFmtId="0" fontId="9" fillId="4" borderId="12" xfId="0" applyFont="1" applyFill="1" applyBorder="1" applyAlignment="1" applyProtection="1">
      <alignment horizontal="center" vertical="center" wrapText="1"/>
      <protection hidden="1"/>
    </xf>
    <xf numFmtId="0" fontId="9" fillId="0" borderId="5" xfId="0" applyFont="1" applyFill="1" applyBorder="1" applyAlignment="1" applyProtection="1">
      <alignment vertical="center"/>
      <protection hidden="1"/>
    </xf>
    <xf numFmtId="0" fontId="9" fillId="0" borderId="3" xfId="0" applyFont="1" applyFill="1" applyBorder="1" applyAlignment="1" applyProtection="1">
      <alignment vertical="center"/>
      <protection hidden="1"/>
    </xf>
    <xf numFmtId="0" fontId="9" fillId="0" borderId="4" xfId="0" applyFont="1" applyFill="1" applyBorder="1" applyAlignment="1" applyProtection="1">
      <alignment vertical="center"/>
      <protection hidden="1"/>
    </xf>
    <xf numFmtId="0" fontId="17" fillId="0" borderId="0" xfId="7" applyNumberFormat="1" applyFont="1" applyFill="1" applyAlignment="1" applyProtection="1">
      <alignment horizontal="center" vertical="center"/>
      <protection locked="0"/>
    </xf>
    <xf numFmtId="0" fontId="9" fillId="0" borderId="61" xfId="0" applyFont="1" applyFill="1" applyBorder="1" applyAlignment="1" applyProtection="1">
      <alignment vertical="center"/>
      <protection locked="0"/>
    </xf>
    <xf numFmtId="0" fontId="9" fillId="0" borderId="62" xfId="0" applyFont="1" applyFill="1" applyBorder="1" applyAlignment="1" applyProtection="1">
      <alignment vertical="center"/>
      <protection locked="0"/>
    </xf>
    <xf numFmtId="0" fontId="9" fillId="0" borderId="63" xfId="0" applyFont="1" applyFill="1" applyBorder="1" applyAlignment="1" applyProtection="1">
      <alignment vertical="center"/>
      <protection locked="0"/>
    </xf>
    <xf numFmtId="49" fontId="9" fillId="0" borderId="73" xfId="0" applyNumberFormat="1" applyFont="1" applyFill="1" applyBorder="1" applyAlignment="1" applyProtection="1">
      <alignment vertical="center"/>
      <protection locked="0"/>
    </xf>
    <xf numFmtId="49" fontId="9" fillId="0" borderId="74" xfId="0" applyNumberFormat="1" applyFont="1" applyFill="1" applyBorder="1" applyAlignment="1" applyProtection="1">
      <alignment vertical="center"/>
      <protection locked="0"/>
    </xf>
    <xf numFmtId="49" fontId="9" fillId="0" borderId="75" xfId="0" applyNumberFormat="1" applyFont="1" applyFill="1" applyBorder="1" applyAlignment="1" applyProtection="1">
      <alignment vertical="center"/>
      <protection locked="0"/>
    </xf>
    <xf numFmtId="0" fontId="9" fillId="3" borderId="5" xfId="0" applyFont="1" applyFill="1" applyBorder="1" applyAlignment="1" applyProtection="1">
      <alignment horizontal="center" vertical="center" shrinkToFit="1"/>
      <protection hidden="1"/>
    </xf>
    <xf numFmtId="0" fontId="9" fillId="3" borderId="3" xfId="0" applyFont="1" applyFill="1" applyBorder="1" applyAlignment="1" applyProtection="1">
      <alignment horizontal="center" vertical="center" shrinkToFit="1"/>
      <protection hidden="1"/>
    </xf>
    <xf numFmtId="0" fontId="9" fillId="3" borderId="4" xfId="0" applyFont="1" applyFill="1" applyBorder="1" applyAlignment="1" applyProtection="1">
      <alignment horizontal="center" vertical="center" shrinkToFit="1"/>
      <protection hidden="1"/>
    </xf>
    <xf numFmtId="0" fontId="14" fillId="4" borderId="5" xfId="0" applyFont="1" applyFill="1" applyBorder="1" applyAlignment="1" applyProtection="1">
      <alignment vertical="center"/>
      <protection hidden="1"/>
    </xf>
    <xf numFmtId="0" fontId="14" fillId="4" borderId="3" xfId="0" applyFont="1" applyFill="1" applyBorder="1" applyAlignment="1" applyProtection="1">
      <alignment vertical="center"/>
      <protection hidden="1"/>
    </xf>
    <xf numFmtId="0" fontId="14" fillId="4" borderId="6" xfId="0" applyFont="1" applyFill="1" applyBorder="1" applyAlignment="1" applyProtection="1">
      <alignment vertical="center"/>
      <protection hidden="1"/>
    </xf>
    <xf numFmtId="0" fontId="9" fillId="4" borderId="5" xfId="0" applyFont="1" applyFill="1" applyBorder="1" applyAlignment="1" applyProtection="1">
      <alignment horizontal="center" vertical="center"/>
      <protection hidden="1"/>
    </xf>
    <xf numFmtId="0" fontId="9" fillId="4" borderId="3" xfId="0" applyFont="1" applyFill="1" applyBorder="1" applyAlignment="1" applyProtection="1">
      <alignment horizontal="center" vertical="center"/>
      <protection hidden="1"/>
    </xf>
    <xf numFmtId="49" fontId="9" fillId="0" borderId="5" xfId="0" applyNumberFormat="1" applyFont="1" applyFill="1" applyBorder="1" applyAlignment="1" applyProtection="1">
      <alignment vertical="center"/>
      <protection locked="0"/>
    </xf>
    <xf numFmtId="49" fontId="9" fillId="0" borderId="3" xfId="0" applyNumberFormat="1" applyFont="1" applyFill="1" applyBorder="1" applyAlignment="1" applyProtection="1">
      <alignment vertical="center"/>
      <protection locked="0"/>
    </xf>
    <xf numFmtId="49" fontId="9" fillId="0" borderId="6" xfId="0" applyNumberFormat="1" applyFont="1" applyFill="1" applyBorder="1" applyAlignment="1" applyProtection="1">
      <alignment vertical="center"/>
      <protection locked="0"/>
    </xf>
    <xf numFmtId="49" fontId="9" fillId="0" borderId="4" xfId="0" applyNumberFormat="1" applyFont="1" applyFill="1" applyBorder="1" applyAlignment="1" applyProtection="1">
      <alignment vertical="center"/>
      <protection locked="0"/>
    </xf>
    <xf numFmtId="0" fontId="14" fillId="0" borderId="0" xfId="0" applyFont="1" applyFill="1" applyBorder="1" applyAlignment="1" applyProtection="1">
      <alignment vertical="center"/>
      <protection hidden="1"/>
    </xf>
    <xf numFmtId="0" fontId="18" fillId="0" borderId="0" xfId="0" applyFont="1" applyFill="1" applyBorder="1" applyAlignment="1" applyProtection="1">
      <alignment vertical="center"/>
      <protection hidden="1"/>
    </xf>
    <xf numFmtId="0" fontId="9" fillId="4" borderId="60" xfId="0" applyFont="1" applyFill="1" applyBorder="1" applyAlignment="1" applyProtection="1">
      <alignment horizontal="center" vertical="center" wrapText="1"/>
      <protection hidden="1"/>
    </xf>
    <xf numFmtId="0" fontId="9" fillId="4" borderId="3" xfId="0" applyFont="1" applyFill="1" applyBorder="1" applyAlignment="1" applyProtection="1">
      <alignment horizontal="center" vertical="center" wrapText="1"/>
      <protection hidden="1"/>
    </xf>
    <xf numFmtId="58" fontId="14" fillId="0" borderId="5" xfId="0" applyNumberFormat="1" applyFont="1" applyFill="1" applyBorder="1" applyAlignment="1" applyProtection="1">
      <alignment horizontal="center" vertical="center"/>
      <protection locked="0"/>
    </xf>
    <xf numFmtId="58" fontId="0" fillId="0" borderId="3" xfId="0" applyNumberFormat="1" applyBorder="1" applyAlignment="1" applyProtection="1">
      <alignment horizontal="center" vertical="center"/>
      <protection locked="0"/>
    </xf>
    <xf numFmtId="58" fontId="0" fillId="0" borderId="4" xfId="0" applyNumberFormat="1" applyBorder="1" applyAlignment="1" applyProtection="1">
      <alignment horizontal="center" vertical="center"/>
      <protection locked="0"/>
    </xf>
    <xf numFmtId="0" fontId="28" fillId="0" borderId="5" xfId="0" applyNumberFormat="1" applyFont="1" applyFill="1" applyBorder="1" applyAlignment="1" applyProtection="1">
      <alignment horizontal="center" vertical="center"/>
      <protection locked="0"/>
    </xf>
    <xf numFmtId="0" fontId="27" fillId="0" borderId="3" xfId="0" applyFont="1" applyBorder="1" applyAlignment="1" applyProtection="1">
      <alignment horizontal="center" vertical="center"/>
      <protection locked="0"/>
    </xf>
    <xf numFmtId="0" fontId="27" fillId="0" borderId="4" xfId="0" applyFont="1" applyBorder="1" applyAlignment="1" applyProtection="1">
      <alignment horizontal="center" vertical="center"/>
      <protection locked="0"/>
    </xf>
    <xf numFmtId="58" fontId="9" fillId="0" borderId="5" xfId="0" applyNumberFormat="1" applyFont="1" applyFill="1" applyBorder="1" applyAlignment="1" applyProtection="1">
      <alignment horizontal="center" vertical="center"/>
      <protection locked="0"/>
    </xf>
    <xf numFmtId="58" fontId="9" fillId="0" borderId="3" xfId="0" applyNumberFormat="1" applyFont="1" applyFill="1" applyBorder="1" applyAlignment="1" applyProtection="1">
      <alignment horizontal="center" vertical="center"/>
      <protection locked="0"/>
    </xf>
    <xf numFmtId="58" fontId="9" fillId="0" borderId="6" xfId="0" applyNumberFormat="1" applyFont="1" applyFill="1" applyBorder="1" applyAlignment="1" applyProtection="1">
      <alignment horizontal="center" vertical="center"/>
      <protection locked="0"/>
    </xf>
    <xf numFmtId="58" fontId="14" fillId="0" borderId="3" xfId="0" applyNumberFormat="1" applyFont="1" applyFill="1" applyBorder="1" applyAlignment="1" applyProtection="1">
      <alignment horizontal="center" vertical="center"/>
      <protection locked="0"/>
    </xf>
    <xf numFmtId="58" fontId="14" fillId="0" borderId="6" xfId="0" applyNumberFormat="1" applyFont="1" applyFill="1" applyBorder="1" applyAlignment="1" applyProtection="1">
      <alignment horizontal="center" vertical="center"/>
      <protection locked="0"/>
    </xf>
    <xf numFmtId="0" fontId="14" fillId="4" borderId="1" xfId="0" applyFont="1" applyFill="1" applyBorder="1" applyAlignment="1" applyProtection="1">
      <alignment horizontal="center" vertical="center" wrapText="1"/>
      <protection hidden="1"/>
    </xf>
    <xf numFmtId="0" fontId="8" fillId="4" borderId="77"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wrapText="1"/>
      <protection hidden="1"/>
    </xf>
    <xf numFmtId="0" fontId="9" fillId="4" borderId="74" xfId="0" applyFont="1" applyFill="1" applyBorder="1" applyAlignment="1" applyProtection="1">
      <alignment horizontal="center" vertical="center"/>
      <protection hidden="1"/>
    </xf>
    <xf numFmtId="0" fontId="9" fillId="4" borderId="76" xfId="0" applyFont="1" applyFill="1" applyBorder="1" applyAlignment="1" applyProtection="1">
      <alignment horizontal="center" vertical="center"/>
      <protection hidden="1"/>
    </xf>
    <xf numFmtId="0" fontId="9" fillId="4" borderId="119" xfId="0" applyFont="1" applyFill="1" applyBorder="1" applyAlignment="1" applyProtection="1">
      <alignment horizontal="center" vertical="center" wrapText="1"/>
      <protection hidden="1"/>
    </xf>
    <xf numFmtId="0" fontId="9" fillId="4" borderId="7" xfId="0" applyFont="1" applyFill="1" applyBorder="1" applyAlignment="1" applyProtection="1">
      <alignment horizontal="center" vertical="center" wrapText="1"/>
      <protection hidden="1"/>
    </xf>
    <xf numFmtId="0" fontId="9" fillId="4" borderId="45" xfId="0" applyFont="1" applyFill="1" applyBorder="1" applyAlignment="1" applyProtection="1">
      <alignment horizontal="center" vertical="center" wrapText="1"/>
      <protection hidden="1"/>
    </xf>
    <xf numFmtId="49" fontId="9" fillId="0" borderId="81" xfId="7" applyNumberFormat="1" applyFont="1" applyFill="1" applyBorder="1" applyAlignment="1" applyProtection="1">
      <alignment horizontal="center" vertical="center"/>
      <protection hidden="1"/>
    </xf>
    <xf numFmtId="49" fontId="9" fillId="0" borderId="0" xfId="7" applyNumberFormat="1" applyFont="1" applyFill="1" applyBorder="1" applyAlignment="1" applyProtection="1">
      <alignment horizontal="center" vertical="center"/>
      <protection hidden="1"/>
    </xf>
    <xf numFmtId="0" fontId="9" fillId="4" borderId="67" xfId="0" applyFont="1" applyFill="1" applyBorder="1" applyAlignment="1" applyProtection="1">
      <alignment horizontal="center" vertical="center" textRotation="255"/>
      <protection hidden="1"/>
    </xf>
    <xf numFmtId="0" fontId="9" fillId="4" borderId="68" xfId="0" applyFont="1" applyFill="1" applyBorder="1" applyAlignment="1" applyProtection="1">
      <alignment horizontal="center" vertical="center" textRotation="255"/>
      <protection hidden="1"/>
    </xf>
    <xf numFmtId="0" fontId="9" fillId="4" borderId="69" xfId="0" applyFont="1" applyFill="1" applyBorder="1" applyAlignment="1" applyProtection="1">
      <alignment horizontal="center" vertical="center" textRotation="255"/>
      <protection hidden="1"/>
    </xf>
    <xf numFmtId="0" fontId="9" fillId="4" borderId="1" xfId="0" applyFont="1" applyFill="1" applyBorder="1" applyAlignment="1" applyProtection="1">
      <alignment horizontal="center" vertical="center"/>
      <protection hidden="1"/>
    </xf>
    <xf numFmtId="0" fontId="9" fillId="4" borderId="4" xfId="0" applyFont="1" applyFill="1" applyBorder="1" applyAlignment="1" applyProtection="1">
      <alignment horizontal="center" vertical="center"/>
      <protection hidden="1"/>
    </xf>
    <xf numFmtId="49" fontId="9" fillId="0" borderId="14" xfId="0" applyNumberFormat="1" applyFont="1" applyFill="1" applyBorder="1" applyAlignment="1" applyProtection="1">
      <alignment vertical="center"/>
      <protection locked="0"/>
    </xf>
    <xf numFmtId="49" fontId="9" fillId="0" borderId="0" xfId="0" applyNumberFormat="1" applyFont="1" applyFill="1" applyBorder="1" applyAlignment="1" applyProtection="1">
      <alignment vertical="center"/>
      <protection locked="0"/>
    </xf>
    <xf numFmtId="49" fontId="9" fillId="0" borderId="58" xfId="0" applyNumberFormat="1" applyFont="1" applyFill="1" applyBorder="1" applyAlignment="1" applyProtection="1">
      <alignment vertical="center"/>
      <protection locked="0"/>
    </xf>
    <xf numFmtId="0" fontId="9" fillId="4" borderId="11" xfId="0" applyFont="1" applyFill="1" applyBorder="1" applyAlignment="1" applyProtection="1">
      <alignment horizontal="center" vertical="center"/>
      <protection hidden="1"/>
    </xf>
    <xf numFmtId="0" fontId="9" fillId="4" borderId="14" xfId="0" applyFont="1" applyFill="1" applyBorder="1" applyAlignment="1" applyProtection="1">
      <alignment horizontal="center" vertical="center"/>
      <protection hidden="1"/>
    </xf>
    <xf numFmtId="0" fontId="9" fillId="4" borderId="16" xfId="0" applyFont="1" applyFill="1" applyBorder="1" applyAlignment="1" applyProtection="1">
      <alignment horizontal="center" vertical="center"/>
      <protection hidden="1"/>
    </xf>
    <xf numFmtId="0" fontId="8" fillId="0" borderId="24" xfId="0" applyFont="1" applyBorder="1" applyAlignment="1" applyProtection="1">
      <alignment horizontal="center" vertical="center"/>
      <protection locked="0"/>
    </xf>
    <xf numFmtId="0" fontId="8" fillId="0" borderId="25" xfId="0" applyFont="1" applyBorder="1" applyAlignment="1" applyProtection="1">
      <alignment horizontal="center" vertical="center"/>
      <protection locked="0"/>
    </xf>
    <xf numFmtId="0" fontId="8" fillId="0" borderId="26" xfId="0" applyFont="1" applyBorder="1" applyAlignment="1" applyProtection="1">
      <alignment horizontal="center" vertical="center"/>
      <protection locked="0"/>
    </xf>
    <xf numFmtId="0" fontId="8" fillId="4" borderId="4" xfId="0" applyFont="1" applyFill="1" applyBorder="1" applyAlignment="1" applyProtection="1">
      <alignment horizontal="center" vertical="center"/>
      <protection hidden="1"/>
    </xf>
    <xf numFmtId="0" fontId="8" fillId="4" borderId="5" xfId="0" applyFont="1" applyFill="1" applyBorder="1" applyAlignment="1" applyProtection="1">
      <alignment horizontal="center" vertical="center"/>
      <protection hidden="1"/>
    </xf>
    <xf numFmtId="49" fontId="8" fillId="0" borderId="4" xfId="0" applyNumberFormat="1" applyFont="1" applyBorder="1" applyAlignment="1" applyProtection="1">
      <alignment horizontal="center" vertical="center"/>
      <protection locked="0"/>
    </xf>
    <xf numFmtId="49" fontId="8" fillId="0" borderId="1" xfId="0" applyNumberFormat="1" applyFont="1" applyBorder="1" applyAlignment="1" applyProtection="1">
      <alignment horizontal="center" vertical="center"/>
      <protection locked="0"/>
    </xf>
    <xf numFmtId="0" fontId="8" fillId="4" borderId="1" xfId="0" applyFont="1" applyFill="1" applyBorder="1" applyAlignment="1" applyProtection="1">
      <alignment horizontal="center" vertical="center"/>
      <protection hidden="1"/>
    </xf>
    <xf numFmtId="0" fontId="8" fillId="0" borderId="1" xfId="0" applyFont="1" applyFill="1" applyBorder="1" applyAlignment="1" applyProtection="1">
      <alignment horizontal="center" vertical="center"/>
      <protection hidden="1"/>
    </xf>
    <xf numFmtId="0" fontId="8" fillId="0" borderId="66" xfId="0" applyFont="1" applyFill="1" applyBorder="1" applyAlignment="1" applyProtection="1">
      <alignment horizontal="center" vertical="center"/>
      <protection hidden="1"/>
    </xf>
    <xf numFmtId="0" fontId="12" fillId="0" borderId="1" xfId="0" applyFont="1" applyBorder="1" applyAlignment="1" applyProtection="1">
      <alignment horizontal="center" vertical="center"/>
      <protection locked="0" hidden="1"/>
    </xf>
    <xf numFmtId="0" fontId="12" fillId="0" borderId="66" xfId="0" applyFont="1" applyBorder="1" applyAlignment="1" applyProtection="1">
      <alignment horizontal="center" vertical="center"/>
      <protection locked="0" hidden="1"/>
    </xf>
    <xf numFmtId="0" fontId="8" fillId="0" borderId="11" xfId="0" applyFont="1" applyBorder="1" applyAlignment="1" applyProtection="1">
      <alignment vertical="center"/>
      <protection locked="0"/>
    </xf>
    <xf numFmtId="0" fontId="8" fillId="0" borderId="37" xfId="0" applyFont="1" applyBorder="1" applyAlignment="1" applyProtection="1">
      <alignment vertical="center"/>
      <protection locked="0"/>
    </xf>
    <xf numFmtId="0" fontId="8" fillId="0" borderId="42" xfId="0" applyFont="1" applyBorder="1" applyAlignment="1" applyProtection="1">
      <alignment vertical="center"/>
      <protection locked="0"/>
    </xf>
    <xf numFmtId="0" fontId="8" fillId="0" borderId="1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protection hidden="1"/>
    </xf>
    <xf numFmtId="0" fontId="8" fillId="0" borderId="58" xfId="0" applyFont="1" applyFill="1" applyBorder="1" applyAlignment="1" applyProtection="1">
      <alignment horizontal="center" vertical="center"/>
      <protection hidden="1"/>
    </xf>
    <xf numFmtId="0" fontId="8" fillId="2" borderId="19" xfId="0" applyFont="1" applyFill="1" applyBorder="1" applyAlignment="1" applyProtection="1">
      <alignment horizontal="center" vertical="center"/>
      <protection locked="0"/>
    </xf>
    <xf numFmtId="0" fontId="8" fillId="2" borderId="96" xfId="0" applyFont="1" applyFill="1" applyBorder="1" applyAlignment="1" applyProtection="1">
      <alignment horizontal="center" vertical="center"/>
      <protection locked="0"/>
    </xf>
    <xf numFmtId="0" fontId="8" fillId="4" borderId="66" xfId="0" applyFont="1" applyFill="1" applyBorder="1" applyAlignment="1" applyProtection="1">
      <alignment horizontal="center" vertical="center"/>
      <protection hidden="1"/>
    </xf>
    <xf numFmtId="0" fontId="8" fillId="0" borderId="5" xfId="0" applyFont="1" applyBorder="1" applyAlignment="1" applyProtection="1">
      <alignment vertical="center"/>
      <protection locked="0"/>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8" fillId="2" borderId="18" xfId="0" applyFont="1" applyFill="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66" xfId="0" applyFont="1" applyBorder="1" applyAlignment="1" applyProtection="1">
      <alignment vertical="center"/>
      <protection locked="0"/>
    </xf>
    <xf numFmtId="0" fontId="8" fillId="4" borderId="8" xfId="0" applyFont="1" applyFill="1" applyBorder="1" applyAlignment="1" applyProtection="1">
      <alignment horizontal="center" vertical="center"/>
      <protection hidden="1"/>
    </xf>
    <xf numFmtId="0" fontId="8" fillId="4" borderId="17" xfId="0" applyFont="1" applyFill="1" applyBorder="1" applyAlignment="1" applyProtection="1">
      <alignment horizontal="center" vertical="center"/>
      <protection hidden="1"/>
    </xf>
    <xf numFmtId="0" fontId="8" fillId="4" borderId="37" xfId="0" applyFont="1" applyFill="1" applyBorder="1" applyAlignment="1" applyProtection="1">
      <alignment horizontal="center" vertical="center"/>
      <protection hidden="1"/>
    </xf>
    <xf numFmtId="0" fontId="8" fillId="4" borderId="13" xfId="0" applyFont="1" applyFill="1" applyBorder="1" applyAlignment="1" applyProtection="1">
      <alignment horizontal="center" vertical="center"/>
      <protection hidden="1"/>
    </xf>
    <xf numFmtId="0" fontId="8" fillId="4" borderId="1" xfId="0" applyFont="1" applyFill="1" applyBorder="1" applyAlignment="1" applyProtection="1">
      <alignment horizontal="center" vertical="center" shrinkToFit="1"/>
      <protection hidden="1"/>
    </xf>
    <xf numFmtId="49" fontId="8" fillId="0" borderId="5" xfId="0" applyNumberFormat="1" applyFont="1" applyBorder="1" applyAlignment="1" applyProtection="1">
      <alignment horizontal="center" vertical="center"/>
      <protection locked="0"/>
    </xf>
    <xf numFmtId="0" fontId="8" fillId="2" borderId="11" xfId="0" applyFont="1" applyFill="1" applyBorder="1" applyAlignment="1" applyProtection="1">
      <alignment horizontal="center" vertical="center" shrinkToFit="1"/>
      <protection hidden="1"/>
    </xf>
    <xf numFmtId="0" fontId="8" fillId="2" borderId="37" xfId="0" applyFont="1" applyFill="1" applyBorder="1" applyAlignment="1" applyProtection="1">
      <alignment horizontal="center" vertical="center" shrinkToFit="1"/>
      <protection hidden="1"/>
    </xf>
    <xf numFmtId="0" fontId="8" fillId="2" borderId="13" xfId="0" applyFont="1" applyFill="1" applyBorder="1" applyAlignment="1" applyProtection="1">
      <alignment horizontal="center" vertical="center" shrinkToFit="1"/>
      <protection hidden="1"/>
    </xf>
    <xf numFmtId="0" fontId="8" fillId="0" borderId="83" xfId="0" applyFont="1" applyFill="1" applyBorder="1" applyAlignment="1" applyProtection="1">
      <alignment horizontal="center" vertical="center"/>
      <protection locked="0"/>
    </xf>
    <xf numFmtId="0" fontId="8" fillId="0" borderId="84" xfId="0" applyFont="1" applyFill="1" applyBorder="1" applyAlignment="1" applyProtection="1">
      <alignment horizontal="center" vertical="center"/>
      <protection locked="0"/>
    </xf>
    <xf numFmtId="0" fontId="8" fillId="0" borderId="85"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hidden="1"/>
    </xf>
    <xf numFmtId="0" fontId="12" fillId="0" borderId="37" xfId="0" applyFont="1" applyFill="1" applyBorder="1" applyAlignment="1" applyProtection="1">
      <alignment horizontal="center" vertical="center"/>
      <protection locked="0" hidden="1"/>
    </xf>
    <xf numFmtId="0" fontId="12" fillId="0" borderId="13" xfId="0" applyFont="1" applyFill="1" applyBorder="1" applyAlignment="1" applyProtection="1">
      <alignment horizontal="center" vertical="center"/>
      <protection locked="0" hidden="1"/>
    </xf>
    <xf numFmtId="0" fontId="8" fillId="0" borderId="83" xfId="0" applyFont="1" applyBorder="1" applyAlignment="1" applyProtection="1">
      <alignment vertical="center"/>
      <protection hidden="1"/>
    </xf>
    <xf numFmtId="0" fontId="8" fillId="0" borderId="84" xfId="0" applyFont="1" applyBorder="1" applyAlignment="1" applyProtection="1">
      <alignment vertical="center"/>
      <protection hidden="1"/>
    </xf>
    <xf numFmtId="0" fontId="8" fillId="0" borderId="85" xfId="0" applyFont="1" applyBorder="1" applyAlignment="1" applyProtection="1">
      <alignment vertical="center"/>
      <protection hidden="1"/>
    </xf>
    <xf numFmtId="0" fontId="8" fillId="0" borderId="86" xfId="0" applyFont="1" applyBorder="1" applyAlignment="1" applyProtection="1">
      <alignment vertical="center"/>
      <protection hidden="1"/>
    </xf>
    <xf numFmtId="0" fontId="8" fillId="0" borderId="87" xfId="0" applyFont="1" applyBorder="1" applyAlignment="1" applyProtection="1">
      <alignment vertical="center"/>
      <protection hidden="1"/>
    </xf>
    <xf numFmtId="0" fontId="8" fillId="0" borderId="88" xfId="0" applyFont="1" applyBorder="1" applyAlignment="1" applyProtection="1">
      <alignment vertical="center"/>
      <protection hidden="1"/>
    </xf>
    <xf numFmtId="0" fontId="8" fillId="0" borderId="89" xfId="0" applyFont="1" applyBorder="1" applyAlignment="1" applyProtection="1">
      <alignment vertical="center"/>
      <protection hidden="1"/>
    </xf>
    <xf numFmtId="0" fontId="8" fillId="0" borderId="90" xfId="0" applyFont="1" applyBorder="1" applyAlignment="1" applyProtection="1">
      <alignment vertical="center"/>
      <protection hidden="1"/>
    </xf>
    <xf numFmtId="0" fontId="8" fillId="0" borderId="91" xfId="0" applyFont="1" applyBorder="1" applyAlignment="1" applyProtection="1">
      <alignment vertical="center"/>
      <protection hidden="1"/>
    </xf>
    <xf numFmtId="0" fontId="8" fillId="0" borderId="5" xfId="0" applyFont="1" applyBorder="1" applyAlignment="1" applyProtection="1">
      <alignment vertical="center"/>
      <protection hidden="1"/>
    </xf>
    <xf numFmtId="0" fontId="8" fillId="0" borderId="3" xfId="0" applyFont="1" applyBorder="1" applyAlignment="1" applyProtection="1">
      <alignment vertical="center"/>
      <protection hidden="1"/>
    </xf>
    <xf numFmtId="0" fontId="8" fillId="0" borderId="6" xfId="0" applyFont="1" applyBorder="1" applyAlignment="1" applyProtection="1">
      <alignment vertical="center"/>
      <protection hidden="1"/>
    </xf>
    <xf numFmtId="0" fontId="8" fillId="0" borderId="16"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8" fillId="0" borderId="39" xfId="0" applyFont="1" applyFill="1" applyBorder="1" applyAlignment="1" applyProtection="1">
      <alignment horizontal="center" vertical="center"/>
      <protection hidden="1"/>
    </xf>
    <xf numFmtId="0" fontId="8" fillId="2" borderId="82" xfId="0" applyFont="1" applyFill="1" applyBorder="1" applyAlignment="1" applyProtection="1">
      <alignment horizontal="center" vertical="center"/>
      <protection locked="0"/>
    </xf>
    <xf numFmtId="0" fontId="8" fillId="2" borderId="92" xfId="0" applyFont="1" applyFill="1" applyBorder="1" applyAlignment="1" applyProtection="1">
      <alignment horizontal="center" vertical="center"/>
      <protection locked="0"/>
    </xf>
    <xf numFmtId="0" fontId="8" fillId="2" borderId="20" xfId="0" applyFont="1" applyFill="1" applyBorder="1" applyAlignment="1" applyProtection="1">
      <alignment horizontal="center" vertical="center"/>
      <protection locked="0"/>
    </xf>
    <xf numFmtId="0" fontId="8" fillId="0" borderId="95" xfId="0" applyFont="1" applyBorder="1" applyAlignment="1" applyProtection="1">
      <alignment horizontal="center" vertical="center"/>
      <protection locked="0"/>
    </xf>
    <xf numFmtId="0" fontId="8" fillId="2" borderId="59" xfId="0" applyFont="1" applyFill="1" applyBorder="1" applyAlignment="1" applyProtection="1">
      <alignment horizontal="center" vertical="center" shrinkToFit="1"/>
      <protection hidden="1"/>
    </xf>
    <xf numFmtId="0" fontId="8" fillId="2" borderId="10" xfId="0" applyFont="1" applyFill="1" applyBorder="1" applyAlignment="1" applyProtection="1">
      <alignment horizontal="center" vertical="center" shrinkToFit="1"/>
      <protection hidden="1"/>
    </xf>
    <xf numFmtId="0" fontId="8" fillId="2" borderId="41" xfId="0" applyFont="1" applyFill="1" applyBorder="1" applyAlignment="1" applyProtection="1">
      <alignment horizontal="center" vertical="center" shrinkToFit="1"/>
      <protection hidden="1"/>
    </xf>
    <xf numFmtId="0" fontId="12" fillId="0" borderId="59" xfId="0" applyFont="1" applyFill="1" applyBorder="1" applyAlignment="1" applyProtection="1">
      <alignment horizontal="center" vertical="center"/>
      <protection locked="0" hidden="1"/>
    </xf>
    <xf numFmtId="0" fontId="12" fillId="0" borderId="10" xfId="0" applyFont="1" applyFill="1" applyBorder="1" applyAlignment="1" applyProtection="1">
      <alignment horizontal="center" vertical="center"/>
      <protection locked="0" hidden="1"/>
    </xf>
    <xf numFmtId="0" fontId="8" fillId="4" borderId="93"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textRotation="255"/>
      <protection hidden="1"/>
    </xf>
    <xf numFmtId="0" fontId="8" fillId="4" borderId="77" xfId="0" applyFont="1" applyFill="1" applyBorder="1" applyAlignment="1" applyProtection="1">
      <alignment horizontal="center" vertical="center" textRotation="255"/>
      <protection hidden="1"/>
    </xf>
    <xf numFmtId="0" fontId="8" fillId="4" borderId="12"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protection hidden="1"/>
    </xf>
    <xf numFmtId="0" fontId="18" fillId="2" borderId="5" xfId="0" applyFont="1" applyFill="1" applyBorder="1" applyAlignment="1" applyProtection="1">
      <alignment horizontal="left" vertical="center" wrapText="1"/>
      <protection hidden="1"/>
    </xf>
    <xf numFmtId="0" fontId="24" fillId="2" borderId="3" xfId="0" applyFont="1" applyFill="1" applyBorder="1" applyAlignment="1" applyProtection="1">
      <alignment horizontal="left" vertical="center"/>
      <protection hidden="1"/>
    </xf>
    <xf numFmtId="0" fontId="24" fillId="2" borderId="4" xfId="0" applyFont="1" applyFill="1" applyBorder="1" applyAlignment="1" applyProtection="1">
      <alignment horizontal="left" vertical="center"/>
      <protection hidden="1"/>
    </xf>
    <xf numFmtId="0" fontId="8" fillId="4" borderId="93" xfId="0" applyFont="1" applyFill="1" applyBorder="1" applyAlignment="1" applyProtection="1">
      <alignment horizontal="center" vertical="center" textRotation="255" wrapText="1"/>
      <protection hidden="1"/>
    </xf>
    <xf numFmtId="0" fontId="8" fillId="4" borderId="1" xfId="0" applyFont="1" applyFill="1" applyBorder="1" applyAlignment="1" applyProtection="1">
      <alignment horizontal="center" vertical="center" textRotation="255" wrapText="1"/>
      <protection hidden="1"/>
    </xf>
    <xf numFmtId="0" fontId="8" fillId="2" borderId="1"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right" shrinkToFit="1"/>
      <protection hidden="1"/>
    </xf>
    <xf numFmtId="0" fontId="8" fillId="4" borderId="37" xfId="0" applyFont="1" applyFill="1" applyBorder="1" applyAlignment="1" applyProtection="1">
      <alignment horizontal="right" shrinkToFit="1"/>
      <protection hidden="1"/>
    </xf>
    <xf numFmtId="0" fontId="8" fillId="4" borderId="13" xfId="0" applyFont="1" applyFill="1" applyBorder="1" applyAlignment="1" applyProtection="1">
      <alignment horizontal="right" shrinkToFit="1"/>
      <protection hidden="1"/>
    </xf>
    <xf numFmtId="0" fontId="8" fillId="4" borderId="16" xfId="0" applyFont="1" applyFill="1" applyBorder="1" applyAlignment="1" applyProtection="1">
      <alignment horizontal="right" shrinkToFit="1"/>
      <protection hidden="1"/>
    </xf>
    <xf numFmtId="0" fontId="8" fillId="4" borderId="8" xfId="0" applyFont="1" applyFill="1" applyBorder="1" applyAlignment="1" applyProtection="1">
      <alignment horizontal="right" shrinkToFit="1"/>
      <protection hidden="1"/>
    </xf>
    <xf numFmtId="0" fontId="8" fillId="4" borderId="17" xfId="0" applyFont="1" applyFill="1" applyBorder="1" applyAlignment="1" applyProtection="1">
      <alignment horizontal="right" shrinkToFit="1"/>
      <protection hidden="1"/>
    </xf>
    <xf numFmtId="0" fontId="8" fillId="2" borderId="1" xfId="0" applyNumberFormat="1" applyFont="1" applyFill="1" applyBorder="1" applyAlignment="1" applyProtection="1">
      <alignment horizontal="center" vertical="center" shrinkToFit="1"/>
      <protection locked="0"/>
    </xf>
    <xf numFmtId="0" fontId="8" fillId="0" borderId="5" xfId="0" applyFont="1" applyBorder="1" applyAlignment="1" applyProtection="1">
      <alignment horizontal="center" vertical="center" shrinkToFit="1"/>
      <protection locked="0"/>
    </xf>
    <xf numFmtId="0" fontId="8" fillId="0" borderId="3" xfId="0" applyFont="1" applyBorder="1" applyAlignment="1" applyProtection="1">
      <alignment horizontal="center" vertical="center" shrinkToFit="1"/>
      <protection locked="0"/>
    </xf>
    <xf numFmtId="0" fontId="8" fillId="0" borderId="4" xfId="0" applyFont="1" applyBorder="1" applyAlignment="1" applyProtection="1">
      <alignment horizontal="center" vertical="center" shrinkToFit="1"/>
      <protection locked="0"/>
    </xf>
    <xf numFmtId="0" fontId="8" fillId="4" borderId="52"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shrinkToFit="1"/>
      <protection hidden="1"/>
    </xf>
    <xf numFmtId="0" fontId="8" fillId="4" borderId="38" xfId="0" applyFont="1" applyFill="1" applyBorder="1" applyAlignment="1" applyProtection="1">
      <alignment horizontal="center" vertical="center" textRotation="255" wrapText="1" shrinkToFit="1"/>
      <protection hidden="1"/>
    </xf>
    <xf numFmtId="0" fontId="8" fillId="4" borderId="15" xfId="0" applyFont="1" applyFill="1" applyBorder="1" applyAlignment="1" applyProtection="1">
      <alignment horizontal="center" vertical="center" textRotation="255" wrapText="1" shrinkToFit="1"/>
      <protection hidden="1"/>
    </xf>
    <xf numFmtId="0" fontId="8" fillId="4" borderId="54" xfId="0" applyFont="1" applyFill="1" applyBorder="1" applyAlignment="1" applyProtection="1">
      <alignment horizontal="center" vertical="center" textRotation="255" wrapText="1" shrinkToFit="1"/>
      <protection hidden="1"/>
    </xf>
    <xf numFmtId="0" fontId="8" fillId="4" borderId="17" xfId="0" applyFont="1" applyFill="1" applyBorder="1" applyAlignment="1" applyProtection="1">
      <alignment horizontal="center" vertical="center" textRotation="255" wrapText="1" shrinkToFit="1"/>
      <protection hidden="1"/>
    </xf>
    <xf numFmtId="0" fontId="8" fillId="4" borderId="52" xfId="0" applyFont="1" applyFill="1" applyBorder="1" applyAlignment="1" applyProtection="1">
      <alignment horizontal="center" vertical="center" textRotation="255" wrapText="1"/>
      <protection hidden="1"/>
    </xf>
    <xf numFmtId="0" fontId="8" fillId="4" borderId="37" xfId="0" applyFont="1" applyFill="1" applyBorder="1" applyAlignment="1" applyProtection="1">
      <alignment horizontal="center" vertical="center" textRotation="255" wrapText="1"/>
      <protection hidden="1"/>
    </xf>
    <xf numFmtId="0" fontId="8" fillId="4" borderId="38" xfId="0" applyFont="1" applyFill="1" applyBorder="1" applyAlignment="1" applyProtection="1">
      <alignment horizontal="center" vertical="center" textRotation="255" wrapText="1"/>
      <protection hidden="1"/>
    </xf>
    <xf numFmtId="0" fontId="8" fillId="4" borderId="0" xfId="0" applyFont="1" applyFill="1" applyBorder="1" applyAlignment="1" applyProtection="1">
      <alignment horizontal="center" vertical="center" textRotation="255" wrapText="1"/>
      <protection hidden="1"/>
    </xf>
    <xf numFmtId="0" fontId="8" fillId="4" borderId="54" xfId="0" applyFont="1" applyFill="1" applyBorder="1" applyAlignment="1" applyProtection="1">
      <alignment horizontal="center" vertical="center" textRotation="255" wrapText="1"/>
      <protection hidden="1"/>
    </xf>
    <xf numFmtId="0" fontId="8" fillId="4" borderId="8" xfId="0" applyFont="1" applyFill="1" applyBorder="1" applyAlignment="1" applyProtection="1">
      <alignment horizontal="center" vertical="center" textRotation="255" wrapText="1"/>
      <protection hidden="1"/>
    </xf>
    <xf numFmtId="0" fontId="8" fillId="0" borderId="11" xfId="0" applyFont="1" applyBorder="1" applyAlignment="1" applyProtection="1">
      <alignment horizontal="left" vertical="center"/>
      <protection locked="0"/>
    </xf>
    <xf numFmtId="0" fontId="8" fillId="0" borderId="37" xfId="0" applyFont="1" applyBorder="1" applyAlignment="1" applyProtection="1">
      <alignment horizontal="left" vertical="center"/>
      <protection locked="0"/>
    </xf>
    <xf numFmtId="0" fontId="8" fillId="0" borderId="42" xfId="0" applyFont="1" applyBorder="1" applyAlignment="1" applyProtection="1">
      <alignment horizontal="left" vertical="center"/>
      <protection locked="0"/>
    </xf>
    <xf numFmtId="0" fontId="8" fillId="4" borderId="98" xfId="0" applyFont="1" applyFill="1" applyBorder="1" applyAlignment="1" applyProtection="1">
      <alignment horizontal="center" vertical="center"/>
      <protection hidden="1"/>
    </xf>
    <xf numFmtId="0" fontId="8" fillId="0" borderId="1" xfId="0" applyNumberFormat="1" applyFont="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wrapText="1"/>
      <protection hidden="1"/>
    </xf>
    <xf numFmtId="0" fontId="8" fillId="4" borderId="37" xfId="0" applyFont="1" applyFill="1" applyBorder="1" applyAlignment="1" applyProtection="1">
      <alignment horizontal="center" vertical="center" wrapText="1"/>
      <protection hidden="1"/>
    </xf>
    <xf numFmtId="0" fontId="8" fillId="4" borderId="13" xfId="0" applyFont="1" applyFill="1" applyBorder="1" applyAlignment="1" applyProtection="1">
      <alignment horizontal="center" vertical="center" wrapText="1"/>
      <protection hidden="1"/>
    </xf>
    <xf numFmtId="0" fontId="8" fillId="0" borderId="99" xfId="0" applyFont="1" applyBorder="1" applyAlignment="1" applyProtection="1">
      <alignment horizontal="left" vertical="center"/>
      <protection locked="0"/>
    </xf>
    <xf numFmtId="0" fontId="8" fillId="0" borderId="100" xfId="0" applyFont="1" applyBorder="1" applyAlignment="1" applyProtection="1">
      <alignment horizontal="left" vertical="center"/>
      <protection locked="0"/>
    </xf>
    <xf numFmtId="0" fontId="8" fillId="0" borderId="101" xfId="0" applyFont="1" applyBorder="1" applyAlignment="1" applyProtection="1">
      <alignment horizontal="left" vertical="center"/>
      <protection locked="0"/>
    </xf>
    <xf numFmtId="0" fontId="8" fillId="4" borderId="11" xfId="0" applyFont="1" applyFill="1" applyBorder="1" applyAlignment="1" applyProtection="1">
      <alignment horizontal="left" vertical="center" wrapText="1" shrinkToFit="1"/>
      <protection hidden="1"/>
    </xf>
    <xf numFmtId="0" fontId="8" fillId="4" borderId="37" xfId="0" applyFont="1" applyFill="1" applyBorder="1" applyAlignment="1" applyProtection="1">
      <alignment horizontal="left" vertical="center" wrapText="1" shrinkToFit="1"/>
      <protection hidden="1"/>
    </xf>
    <xf numFmtId="0" fontId="8" fillId="4" borderId="13" xfId="0" applyFont="1" applyFill="1" applyBorder="1" applyAlignment="1" applyProtection="1">
      <alignment horizontal="left" vertical="center" wrapText="1" shrinkToFit="1"/>
      <protection hidden="1"/>
    </xf>
    <xf numFmtId="0" fontId="8" fillId="4" borderId="14" xfId="0" applyFont="1" applyFill="1" applyBorder="1" applyAlignment="1" applyProtection="1">
      <alignment horizontal="left" vertical="center" wrapText="1" shrinkToFit="1"/>
      <protection hidden="1"/>
    </xf>
    <xf numFmtId="0" fontId="8" fillId="4" borderId="0" xfId="0" applyFont="1" applyFill="1" applyBorder="1" applyAlignment="1" applyProtection="1">
      <alignment horizontal="left" vertical="center" wrapText="1" shrinkToFit="1"/>
      <protection hidden="1"/>
    </xf>
    <xf numFmtId="0" fontId="8" fillId="4" borderId="15" xfId="0" applyFont="1" applyFill="1" applyBorder="1" applyAlignment="1" applyProtection="1">
      <alignment horizontal="left" vertical="center" wrapText="1" shrinkToFit="1"/>
      <protection hidden="1"/>
    </xf>
    <xf numFmtId="0" fontId="8" fillId="4" borderId="16" xfId="0" applyFont="1" applyFill="1" applyBorder="1" applyAlignment="1" applyProtection="1">
      <alignment horizontal="left" vertical="center" wrapText="1" shrinkToFit="1"/>
      <protection hidden="1"/>
    </xf>
    <xf numFmtId="0" fontId="8" fillId="4" borderId="8" xfId="0" applyFont="1" applyFill="1" applyBorder="1" applyAlignment="1" applyProtection="1">
      <alignment horizontal="left" vertical="center" wrapText="1" shrinkToFit="1"/>
      <protection hidden="1"/>
    </xf>
    <xf numFmtId="0" fontId="8" fillId="4" borderId="17" xfId="0" applyFont="1" applyFill="1" applyBorder="1" applyAlignment="1" applyProtection="1">
      <alignment horizontal="left" vertical="center" wrapText="1" shrinkToFit="1"/>
      <protection hidden="1"/>
    </xf>
    <xf numFmtId="0" fontId="8" fillId="4" borderId="99" xfId="0" applyFont="1" applyFill="1" applyBorder="1" applyAlignment="1" applyProtection="1">
      <alignment horizontal="center" vertical="center" wrapText="1"/>
      <protection hidden="1"/>
    </xf>
    <xf numFmtId="0" fontId="8" fillId="4" borderId="100" xfId="0" applyFont="1" applyFill="1" applyBorder="1" applyAlignment="1" applyProtection="1">
      <alignment horizontal="center" vertical="center" wrapText="1"/>
      <protection hidden="1"/>
    </xf>
    <xf numFmtId="0" fontId="8" fillId="4" borderId="102" xfId="0" applyFont="1" applyFill="1" applyBorder="1" applyAlignment="1" applyProtection="1">
      <alignment horizontal="center" vertical="center" wrapText="1"/>
      <protection hidden="1"/>
    </xf>
    <xf numFmtId="49" fontId="8" fillId="0" borderId="61" xfId="0" applyNumberFormat="1" applyFont="1" applyBorder="1" applyAlignment="1" applyProtection="1">
      <alignment horizontal="left" vertical="top"/>
      <protection locked="0"/>
    </xf>
    <xf numFmtId="49" fontId="8" fillId="0" borderId="62" xfId="0" applyNumberFormat="1" applyFont="1" applyBorder="1" applyAlignment="1" applyProtection="1">
      <alignment horizontal="left" vertical="top"/>
      <protection locked="0"/>
    </xf>
    <xf numFmtId="49" fontId="8" fillId="0" borderId="63" xfId="0" applyNumberFormat="1" applyFont="1" applyBorder="1" applyAlignment="1" applyProtection="1">
      <alignment horizontal="left" vertical="top"/>
      <protection locked="0"/>
    </xf>
    <xf numFmtId="49" fontId="8" fillId="0" borderId="9" xfId="0" applyNumberFormat="1" applyFont="1" applyBorder="1" applyAlignment="1" applyProtection="1">
      <alignment horizontal="left" vertical="center"/>
      <protection locked="0"/>
    </xf>
    <xf numFmtId="49" fontId="8" fillId="0" borderId="97" xfId="0" applyNumberFormat="1" applyFont="1" applyBorder="1" applyAlignment="1" applyProtection="1">
      <alignment horizontal="left" vertical="center"/>
      <protection locked="0"/>
    </xf>
    <xf numFmtId="178" fontId="8" fillId="0" borderId="3" xfId="0" applyNumberFormat="1" applyFont="1" applyBorder="1" applyAlignment="1" applyProtection="1">
      <alignment horizontal="center" vertical="center"/>
      <protection locked="0"/>
    </xf>
    <xf numFmtId="178" fontId="8" fillId="0" borderId="4" xfId="0" applyNumberFormat="1" applyFont="1" applyBorder="1" applyAlignment="1" applyProtection="1">
      <alignment horizontal="center" vertical="center"/>
      <protection locked="0"/>
    </xf>
    <xf numFmtId="0" fontId="8" fillId="4" borderId="5" xfId="0" applyFont="1" applyFill="1" applyBorder="1" applyAlignment="1" applyProtection="1">
      <alignment horizontal="center" vertical="top"/>
      <protection hidden="1"/>
    </xf>
    <xf numFmtId="0" fontId="8" fillId="4" borderId="3" xfId="0" applyFont="1" applyFill="1" applyBorder="1" applyAlignment="1" applyProtection="1">
      <alignment horizontal="center" vertical="top"/>
      <protection hidden="1"/>
    </xf>
    <xf numFmtId="0" fontId="8" fillId="0" borderId="61" xfId="0" applyFont="1" applyBorder="1" applyAlignment="1" applyProtection="1">
      <alignment horizontal="left" vertical="center"/>
      <protection locked="0"/>
    </xf>
    <xf numFmtId="0" fontId="8" fillId="0" borderId="62" xfId="0" applyFont="1" applyBorder="1" applyAlignment="1" applyProtection="1">
      <alignment horizontal="left" vertical="center"/>
      <protection locked="0"/>
    </xf>
    <xf numFmtId="0" fontId="8" fillId="0" borderId="63" xfId="0" applyFont="1" applyBorder="1" applyAlignment="1" applyProtection="1">
      <alignment horizontal="left" vertical="center"/>
      <protection locked="0"/>
    </xf>
    <xf numFmtId="0" fontId="12" fillId="0" borderId="5" xfId="0" applyFont="1" applyBorder="1" applyAlignment="1" applyProtection="1">
      <alignment vertical="center"/>
      <protection locked="0" hidden="1"/>
    </xf>
    <xf numFmtId="0" fontId="12" fillId="0" borderId="3" xfId="0" applyFont="1" applyBorder="1" applyAlignment="1" applyProtection="1">
      <alignment vertical="center"/>
      <protection locked="0" hidden="1"/>
    </xf>
    <xf numFmtId="0" fontId="12" fillId="0" borderId="6" xfId="0" applyFont="1" applyBorder="1" applyAlignment="1" applyProtection="1">
      <alignment vertical="center"/>
      <protection locked="0" hidden="1"/>
    </xf>
    <xf numFmtId="0" fontId="8" fillId="0" borderId="5"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8" fillId="0" borderId="6" xfId="0" applyFont="1" applyBorder="1" applyAlignment="1" applyProtection="1">
      <alignment horizontal="left" vertical="center"/>
      <protection locked="0"/>
    </xf>
    <xf numFmtId="0" fontId="8" fillId="4" borderId="104" xfId="0" applyFont="1" applyFill="1" applyBorder="1" applyAlignment="1" applyProtection="1">
      <alignment horizontal="center" vertical="center" textRotation="255" wrapText="1"/>
      <protection hidden="1"/>
    </xf>
    <xf numFmtId="0" fontId="8" fillId="4" borderId="105" xfId="0" applyFont="1" applyFill="1" applyBorder="1" applyAlignment="1" applyProtection="1">
      <alignment horizontal="center" vertical="center" textRotation="255" wrapText="1"/>
      <protection hidden="1"/>
    </xf>
    <xf numFmtId="0" fontId="8" fillId="4" borderId="106" xfId="0" applyFont="1" applyFill="1" applyBorder="1" applyAlignment="1" applyProtection="1">
      <alignment horizontal="center" vertical="center"/>
      <protection hidden="1"/>
    </xf>
    <xf numFmtId="0" fontId="8" fillId="13" borderId="43" xfId="0" applyFont="1" applyFill="1" applyBorder="1" applyAlignment="1" applyProtection="1">
      <alignment vertical="center"/>
      <protection hidden="1"/>
    </xf>
    <xf numFmtId="0" fontId="8" fillId="13" borderId="44" xfId="0" applyFont="1" applyFill="1" applyBorder="1" applyAlignment="1" applyProtection="1">
      <alignment vertical="center"/>
      <protection hidden="1"/>
    </xf>
    <xf numFmtId="0" fontId="8" fillId="13" borderId="103" xfId="0" applyFont="1" applyFill="1" applyBorder="1" applyAlignment="1" applyProtection="1">
      <alignment vertical="center"/>
      <protection hidden="1"/>
    </xf>
    <xf numFmtId="49" fontId="8" fillId="0" borderId="3" xfId="0" applyNumberFormat="1" applyFont="1" applyBorder="1" applyAlignment="1" applyProtection="1">
      <alignment horizontal="center" vertical="center"/>
      <protection locked="0"/>
    </xf>
    <xf numFmtId="49" fontId="8" fillId="0" borderId="6" xfId="0" applyNumberFormat="1" applyFont="1" applyBorder="1" applyAlignment="1" applyProtection="1">
      <alignment horizontal="center" vertical="center"/>
      <protection locked="0"/>
    </xf>
    <xf numFmtId="0" fontId="8" fillId="4" borderId="3" xfId="0" applyFont="1" applyFill="1" applyBorder="1" applyAlignment="1" applyProtection="1">
      <alignment horizontal="center" vertical="center"/>
      <protection hidden="1"/>
    </xf>
    <xf numFmtId="178" fontId="8" fillId="13" borderId="3" xfId="0" applyNumberFormat="1" applyFont="1" applyFill="1" applyBorder="1" applyAlignment="1" applyProtection="1">
      <alignment horizontal="center" vertical="center"/>
      <protection hidden="1"/>
    </xf>
    <xf numFmtId="178" fontId="8" fillId="13" borderId="4" xfId="0" applyNumberFormat="1" applyFont="1" applyFill="1" applyBorder="1" applyAlignment="1" applyProtection="1">
      <alignment horizontal="center" vertical="center"/>
      <protection hidden="1"/>
    </xf>
    <xf numFmtId="0" fontId="8" fillId="4" borderId="93" xfId="0" applyFont="1" applyFill="1" applyBorder="1" applyAlignment="1" applyProtection="1">
      <alignment horizontal="center" vertical="center" shrinkToFit="1"/>
      <protection hidden="1"/>
    </xf>
    <xf numFmtId="38" fontId="8" fillId="2" borderId="5" xfId="11" applyFont="1" applyFill="1" applyBorder="1" applyAlignment="1" applyProtection="1">
      <alignment horizontal="center" vertical="center" shrinkToFit="1"/>
      <protection hidden="1"/>
    </xf>
    <xf numFmtId="38" fontId="8" fillId="2" borderId="3" xfId="11" applyFont="1" applyFill="1" applyBorder="1" applyAlignment="1" applyProtection="1">
      <alignment horizontal="center" vertical="center" shrinkToFit="1"/>
      <protection hidden="1"/>
    </xf>
    <xf numFmtId="38" fontId="8" fillId="2" borderId="4" xfId="11" applyFont="1" applyFill="1" applyBorder="1" applyAlignment="1" applyProtection="1">
      <alignment horizontal="center" vertical="center" shrinkToFit="1"/>
      <protection hidden="1"/>
    </xf>
    <xf numFmtId="0" fontId="12" fillId="0" borderId="5" xfId="0" applyFont="1" applyFill="1" applyBorder="1" applyAlignment="1" applyProtection="1">
      <alignment horizontal="center" vertical="center"/>
      <protection locked="0" hidden="1"/>
    </xf>
    <xf numFmtId="0" fontId="12" fillId="0" borderId="3" xfId="0" applyFont="1" applyFill="1" applyBorder="1" applyAlignment="1" applyProtection="1">
      <alignment horizontal="center" vertical="center"/>
      <protection locked="0" hidden="1"/>
    </xf>
    <xf numFmtId="0" fontId="12" fillId="0" borderId="4" xfId="0" applyFont="1" applyFill="1" applyBorder="1" applyAlignment="1" applyProtection="1">
      <alignment horizontal="center" vertical="center"/>
      <protection locked="0" hidden="1"/>
    </xf>
    <xf numFmtId="38" fontId="18" fillId="2" borderId="5" xfId="11" applyFont="1" applyFill="1" applyBorder="1" applyAlignment="1" applyProtection="1">
      <alignment horizontal="center" vertical="center" wrapText="1"/>
      <protection hidden="1"/>
    </xf>
    <xf numFmtId="38" fontId="18" fillId="2" borderId="3" xfId="11" applyFont="1" applyFill="1" applyBorder="1" applyAlignment="1" applyProtection="1">
      <alignment horizontal="center" vertical="center" wrapText="1"/>
      <protection hidden="1"/>
    </xf>
    <xf numFmtId="49" fontId="64" fillId="0" borderId="5" xfId="0" applyNumberFormat="1" applyFont="1" applyFill="1" applyBorder="1" applyAlignment="1" applyProtection="1">
      <alignment horizontal="center" vertical="center" wrapText="1"/>
      <protection locked="0" hidden="1"/>
    </xf>
    <xf numFmtId="49" fontId="64" fillId="0" borderId="3" xfId="0" applyNumberFormat="1" applyFont="1" applyFill="1" applyBorder="1" applyAlignment="1" applyProtection="1">
      <alignment horizontal="center" vertical="center" wrapText="1"/>
      <protection locked="0" hidden="1"/>
    </xf>
    <xf numFmtId="49" fontId="64" fillId="0" borderId="6" xfId="0" applyNumberFormat="1" applyFont="1" applyFill="1" applyBorder="1" applyAlignment="1" applyProtection="1">
      <alignment horizontal="center" vertical="center" wrapText="1"/>
      <protection locked="0" hidden="1"/>
    </xf>
    <xf numFmtId="0" fontId="8" fillId="2" borderId="52" xfId="0" applyFont="1" applyFill="1" applyBorder="1" applyAlignment="1" applyProtection="1">
      <alignment horizontal="center" vertical="center" textRotation="255" shrinkToFit="1"/>
      <protection hidden="1"/>
    </xf>
    <xf numFmtId="0" fontId="8" fillId="2" borderId="13" xfId="0" applyFont="1" applyFill="1" applyBorder="1" applyAlignment="1" applyProtection="1">
      <alignment horizontal="center" vertical="center" textRotation="255" shrinkToFit="1"/>
      <protection hidden="1"/>
    </xf>
    <xf numFmtId="0" fontId="8" fillId="2" borderId="38" xfId="0" applyFont="1" applyFill="1" applyBorder="1" applyAlignment="1" applyProtection="1">
      <alignment horizontal="center" vertical="center" textRotation="255" shrinkToFit="1"/>
      <protection hidden="1"/>
    </xf>
    <xf numFmtId="0" fontId="8" fillId="2" borderId="15" xfId="0" applyFont="1" applyFill="1" applyBorder="1" applyAlignment="1" applyProtection="1">
      <alignment horizontal="center" vertical="center" textRotation="255" shrinkToFit="1"/>
      <protection hidden="1"/>
    </xf>
    <xf numFmtId="0" fontId="8" fillId="2" borderId="40" xfId="0" applyFont="1" applyFill="1" applyBorder="1" applyAlignment="1" applyProtection="1">
      <alignment horizontal="center" vertical="center" textRotation="255" shrinkToFit="1"/>
      <protection hidden="1"/>
    </xf>
    <xf numFmtId="0" fontId="8" fillId="2" borderId="41" xfId="0" applyFont="1" applyFill="1" applyBorder="1" applyAlignment="1" applyProtection="1">
      <alignment horizontal="center" vertical="center" textRotation="255" shrinkToFit="1"/>
      <protection hidden="1"/>
    </xf>
    <xf numFmtId="0" fontId="8" fillId="2" borderId="120" xfId="0" applyFont="1" applyFill="1" applyBorder="1" applyAlignment="1" applyProtection="1">
      <alignment horizontal="center" vertical="center" shrinkToFit="1"/>
      <protection hidden="1"/>
    </xf>
    <xf numFmtId="0" fontId="59" fillId="0" borderId="59" xfId="0" applyFont="1" applyFill="1" applyBorder="1" applyAlignment="1" applyProtection="1">
      <alignment horizontal="center" vertical="center" wrapText="1"/>
      <protection locked="0" hidden="1"/>
    </xf>
    <xf numFmtId="0" fontId="59" fillId="0" borderId="10" xfId="0" applyFont="1" applyFill="1" applyBorder="1" applyAlignment="1" applyProtection="1">
      <alignment horizontal="center" vertical="center" wrapText="1"/>
      <protection locked="0" hidden="1"/>
    </xf>
    <xf numFmtId="0" fontId="59" fillId="0" borderId="55" xfId="0" applyFont="1" applyFill="1" applyBorder="1" applyAlignment="1" applyProtection="1">
      <alignment horizontal="center" vertical="center" wrapText="1"/>
      <protection locked="0" hidden="1"/>
    </xf>
    <xf numFmtId="0" fontId="12" fillId="0" borderId="0" xfId="0" applyFont="1" applyBorder="1" applyAlignment="1" applyProtection="1">
      <alignment horizontal="center" vertical="center"/>
      <protection locked="0" hidden="1"/>
    </xf>
    <xf numFmtId="49" fontId="8" fillId="2" borderId="5" xfId="0" applyNumberFormat="1" applyFont="1" applyFill="1" applyBorder="1" applyAlignment="1" applyProtection="1">
      <alignment vertical="center"/>
      <protection locked="0"/>
    </xf>
    <xf numFmtId="49" fontId="8" fillId="2" borderId="3" xfId="0" applyNumberFormat="1" applyFont="1" applyFill="1" applyBorder="1" applyAlignment="1" applyProtection="1">
      <alignment vertical="center"/>
      <protection locked="0"/>
    </xf>
    <xf numFmtId="49" fontId="8" fillId="2" borderId="4" xfId="0" applyNumberFormat="1" applyFont="1" applyFill="1" applyBorder="1" applyAlignment="1" applyProtection="1">
      <alignment vertical="center"/>
      <protection locked="0"/>
    </xf>
    <xf numFmtId="0" fontId="8" fillId="2" borderId="5" xfId="0" applyFont="1" applyFill="1" applyBorder="1" applyAlignment="1" applyProtection="1">
      <alignment horizontal="center" vertical="center"/>
      <protection hidden="1"/>
    </xf>
    <xf numFmtId="0" fontId="8" fillId="2" borderId="3" xfId="0" applyFont="1" applyFill="1" applyBorder="1" applyAlignment="1" applyProtection="1">
      <alignment horizontal="center" vertical="center"/>
      <protection hidden="1"/>
    </xf>
    <xf numFmtId="0" fontId="8" fillId="2" borderId="4" xfId="0" applyFont="1" applyFill="1" applyBorder="1" applyAlignment="1" applyProtection="1">
      <alignment horizontal="center" vertical="center"/>
      <protection hidden="1"/>
    </xf>
    <xf numFmtId="0" fontId="8" fillId="13" borderId="99" xfId="0" applyFont="1" applyFill="1" applyBorder="1" applyAlignment="1" applyProtection="1">
      <alignment vertical="center"/>
      <protection hidden="1"/>
    </xf>
    <xf numFmtId="0" fontId="8" fillId="13" borderId="100" xfId="0" applyFont="1" applyFill="1" applyBorder="1" applyAlignment="1" applyProtection="1">
      <alignment vertical="center"/>
      <protection hidden="1"/>
    </xf>
    <xf numFmtId="0" fontId="8" fillId="13" borderId="101" xfId="0" applyFont="1" applyFill="1" applyBorder="1" applyAlignment="1" applyProtection="1">
      <alignment vertical="center"/>
      <protection hidden="1"/>
    </xf>
    <xf numFmtId="49" fontId="8" fillId="13" borderId="107" xfId="0" applyNumberFormat="1" applyFont="1" applyFill="1" applyBorder="1" applyAlignment="1" applyProtection="1">
      <alignment vertical="top"/>
      <protection hidden="1"/>
    </xf>
    <xf numFmtId="49" fontId="8" fillId="13" borderId="108" xfId="0" applyNumberFormat="1" applyFont="1" applyFill="1" applyBorder="1" applyAlignment="1" applyProtection="1">
      <alignment vertical="top"/>
      <protection hidden="1"/>
    </xf>
    <xf numFmtId="49" fontId="8" fillId="13" borderId="9" xfId="0" applyNumberFormat="1" applyFont="1" applyFill="1" applyBorder="1" applyAlignment="1" applyProtection="1">
      <alignment vertical="center"/>
      <protection hidden="1"/>
    </xf>
    <xf numFmtId="49" fontId="8" fillId="13" borderId="97" xfId="0" applyNumberFormat="1" applyFont="1" applyFill="1" applyBorder="1" applyAlignment="1" applyProtection="1">
      <alignment vertical="center"/>
      <protection hidden="1"/>
    </xf>
    <xf numFmtId="0" fontId="8" fillId="4" borderId="11"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protection hidden="1"/>
    </xf>
    <xf numFmtId="0" fontId="8" fillId="4" borderId="0" xfId="0" applyFont="1" applyFill="1" applyBorder="1" applyAlignment="1" applyProtection="1">
      <alignment horizontal="center" vertical="center"/>
      <protection hidden="1"/>
    </xf>
    <xf numFmtId="0" fontId="8" fillId="4" borderId="15" xfId="0" applyFont="1" applyFill="1" applyBorder="1" applyAlignment="1" applyProtection="1">
      <alignment horizontal="center" vertical="center"/>
      <protection hidden="1"/>
    </xf>
    <xf numFmtId="0" fontId="0" fillId="0" borderId="16" xfId="0" applyBorder="1" applyAlignment="1">
      <alignment horizontal="center" vertical="center"/>
    </xf>
    <xf numFmtId="0" fontId="0" fillId="0" borderId="8" xfId="0" applyBorder="1" applyAlignment="1">
      <alignment horizontal="center" vertical="center"/>
    </xf>
    <xf numFmtId="0" fontId="0" fillId="0" borderId="17" xfId="0" applyBorder="1" applyAlignment="1">
      <alignment horizontal="center" vertical="center"/>
    </xf>
    <xf numFmtId="0" fontId="8" fillId="0" borderId="109" xfId="0" applyFont="1" applyFill="1" applyBorder="1" applyAlignment="1" applyProtection="1">
      <alignment horizontal="center" vertical="center"/>
      <protection hidden="1"/>
    </xf>
    <xf numFmtId="0" fontId="0" fillId="0" borderId="64" xfId="0" applyFill="1" applyBorder="1" applyAlignment="1">
      <alignment horizontal="center" vertical="center"/>
    </xf>
    <xf numFmtId="0" fontId="0" fillId="0" borderId="65"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8" fillId="2" borderId="3" xfId="0" applyFont="1" applyFill="1" applyBorder="1" applyAlignment="1" applyProtection="1">
      <alignment horizontal="center" vertical="center" shrinkToFit="1"/>
      <protection hidden="1"/>
    </xf>
    <xf numFmtId="179" fontId="8" fillId="2" borderId="47" xfId="0" applyNumberFormat="1" applyFont="1" applyFill="1" applyBorder="1" applyAlignment="1" applyProtection="1">
      <alignment horizontal="center" vertical="center"/>
      <protection locked="0"/>
    </xf>
    <xf numFmtId="179" fontId="8" fillId="2" borderId="7" xfId="0" applyNumberFormat="1" applyFont="1" applyFill="1" applyBorder="1" applyAlignment="1" applyProtection="1">
      <alignment horizontal="center" vertical="center"/>
      <protection locked="0"/>
    </xf>
    <xf numFmtId="179" fontId="8" fillId="2" borderId="45" xfId="0" applyNumberFormat="1" applyFont="1" applyFill="1" applyBorder="1" applyAlignment="1" applyProtection="1">
      <alignment horizontal="center" vertical="center"/>
      <protection locked="0"/>
    </xf>
    <xf numFmtId="0" fontId="8" fillId="0" borderId="43" xfId="0" applyFont="1" applyBorder="1" applyAlignment="1" applyProtection="1">
      <alignment horizontal="left" vertical="center"/>
      <protection locked="0"/>
    </xf>
    <xf numFmtId="0" fontId="8" fillId="0" borderId="44" xfId="0" applyFont="1" applyBorder="1" applyAlignment="1" applyProtection="1">
      <alignment horizontal="left" vertical="center"/>
      <protection locked="0"/>
    </xf>
    <xf numFmtId="0" fontId="8" fillId="0" borderId="103" xfId="0" applyFont="1" applyBorder="1" applyAlignment="1" applyProtection="1">
      <alignment horizontal="left" vertical="center"/>
      <protection locked="0"/>
    </xf>
    <xf numFmtId="49" fontId="8" fillId="0" borderId="107" xfId="0" applyNumberFormat="1" applyFont="1" applyBorder="1" applyAlignment="1" applyProtection="1">
      <alignment horizontal="left" vertical="top"/>
      <protection locked="0"/>
    </xf>
    <xf numFmtId="49" fontId="8" fillId="0" borderId="108" xfId="0" applyNumberFormat="1" applyFont="1" applyBorder="1" applyAlignment="1" applyProtection="1">
      <alignment horizontal="left" vertical="top"/>
      <protection locked="0"/>
    </xf>
    <xf numFmtId="0" fontId="8" fillId="0" borderId="1" xfId="0" applyFont="1" applyBorder="1" applyAlignment="1" applyProtection="1">
      <alignment horizontal="left" vertical="center"/>
      <protection locked="0"/>
    </xf>
    <xf numFmtId="0" fontId="8" fillId="0" borderId="66" xfId="0" applyFont="1" applyBorder="1" applyAlignment="1" applyProtection="1">
      <alignment horizontal="left" vertical="center"/>
      <protection locked="0"/>
    </xf>
    <xf numFmtId="0" fontId="8" fillId="4" borderId="5" xfId="0" applyFont="1" applyFill="1" applyBorder="1" applyAlignment="1" applyProtection="1">
      <alignment horizontal="center" vertical="center" shrinkToFit="1"/>
      <protection hidden="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8" fillId="4" borderId="111" xfId="0" applyFont="1" applyFill="1" applyBorder="1" applyAlignment="1" applyProtection="1">
      <alignment horizontal="center" vertical="center" textRotation="255"/>
      <protection hidden="1"/>
    </xf>
    <xf numFmtId="0" fontId="8" fillId="4" borderId="110" xfId="0" applyFont="1" applyFill="1" applyBorder="1" applyAlignment="1" applyProtection="1">
      <alignment horizontal="center" vertical="center" textRotation="255"/>
      <protection hidden="1"/>
    </xf>
    <xf numFmtId="0" fontId="8" fillId="4" borderId="110" xfId="0" applyFont="1" applyFill="1" applyBorder="1" applyAlignment="1" applyProtection="1">
      <alignment horizontal="center" vertical="center"/>
      <protection hidden="1"/>
    </xf>
    <xf numFmtId="0" fontId="8" fillId="0" borderId="47" xfId="0" applyFont="1" applyBorder="1" applyAlignment="1" applyProtection="1">
      <alignment horizontal="left" vertical="center"/>
      <protection locked="0"/>
    </xf>
    <xf numFmtId="0" fontId="8" fillId="0" borderId="7" xfId="0" applyFont="1" applyBorder="1" applyAlignment="1" applyProtection="1">
      <alignment horizontal="left" vertical="center"/>
      <protection locked="0"/>
    </xf>
    <xf numFmtId="0" fontId="8" fillId="0" borderId="46" xfId="0" applyFont="1" applyBorder="1" applyAlignment="1" applyProtection="1">
      <alignment horizontal="left" vertical="center"/>
      <protection locked="0"/>
    </xf>
    <xf numFmtId="0" fontId="8" fillId="4" borderId="105" xfId="0" applyFont="1" applyFill="1" applyBorder="1" applyAlignment="1" applyProtection="1">
      <alignment horizontal="center" vertical="center" shrinkToFit="1"/>
      <protection hidden="1"/>
    </xf>
    <xf numFmtId="0" fontId="8" fillId="0" borderId="1" xfId="0" applyFont="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3" xfId="0" applyFont="1" applyFill="1" applyBorder="1" applyAlignment="1" applyProtection="1">
      <alignment horizontal="center" vertical="center" shrinkToFit="1"/>
      <protection locked="0"/>
    </xf>
    <xf numFmtId="0" fontId="8" fillId="2" borderId="1" xfId="0" applyFont="1" applyFill="1" applyBorder="1" applyAlignment="1" applyProtection="1">
      <alignment horizontal="center" vertical="center" shrinkToFit="1"/>
      <protection locked="0"/>
    </xf>
    <xf numFmtId="0" fontId="8" fillId="0" borderId="5" xfId="0" applyFont="1" applyFill="1" applyBorder="1" applyAlignment="1" applyProtection="1">
      <alignment horizontal="center" vertical="center" shrinkToFit="1"/>
      <protection locked="0"/>
    </xf>
    <xf numFmtId="0" fontId="8" fillId="0" borderId="3" xfId="0" applyFont="1" applyFill="1" applyBorder="1" applyAlignment="1" applyProtection="1">
      <alignment horizontal="center" vertical="center" shrinkToFit="1"/>
      <protection locked="0"/>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12" fillId="0" borderId="5" xfId="0" applyFont="1" applyFill="1" applyBorder="1" applyAlignment="1" applyProtection="1">
      <alignment horizontal="center" vertical="center" shrinkToFit="1"/>
      <protection locked="0"/>
    </xf>
    <xf numFmtId="0" fontId="12" fillId="0" borderId="3" xfId="0" applyFont="1" applyFill="1" applyBorder="1" applyAlignment="1" applyProtection="1">
      <alignment horizontal="center" vertical="center" shrinkToFit="1"/>
      <protection locked="0"/>
    </xf>
    <xf numFmtId="0" fontId="12" fillId="0" borderId="4" xfId="0" applyFont="1" applyFill="1" applyBorder="1" applyAlignment="1" applyProtection="1">
      <alignment horizontal="center" vertical="center" shrinkToFit="1"/>
      <protection locked="0"/>
    </xf>
    <xf numFmtId="0" fontId="18" fillId="2" borderId="5" xfId="0" applyFont="1" applyFill="1" applyBorder="1" applyAlignment="1" applyProtection="1">
      <alignment horizontal="center" vertical="center" wrapText="1"/>
      <protection hidden="1"/>
    </xf>
    <xf numFmtId="0" fontId="18" fillId="2" borderId="3" xfId="0" applyFont="1" applyFill="1" applyBorder="1" applyAlignment="1" applyProtection="1">
      <alignment horizontal="center" vertical="center"/>
      <protection hidden="1"/>
    </xf>
    <xf numFmtId="0" fontId="18" fillId="2" borderId="4" xfId="0" applyFont="1" applyFill="1" applyBorder="1" applyAlignment="1" applyProtection="1">
      <alignment horizontal="center" vertical="center"/>
      <protection hidden="1"/>
    </xf>
    <xf numFmtId="0" fontId="8" fillId="4" borderId="52" xfId="0" applyFont="1" applyFill="1" applyBorder="1" applyAlignment="1" applyProtection="1">
      <alignment horizontal="center" vertical="center" textRotation="255"/>
      <protection hidden="1"/>
    </xf>
    <xf numFmtId="0" fontId="8" fillId="4" borderId="37" xfId="0" applyFont="1" applyFill="1" applyBorder="1" applyAlignment="1" applyProtection="1">
      <alignment horizontal="center" vertical="center" textRotation="255"/>
      <protection hidden="1"/>
    </xf>
    <xf numFmtId="0" fontId="8" fillId="4" borderId="38" xfId="0" applyFont="1" applyFill="1" applyBorder="1" applyAlignment="1" applyProtection="1">
      <alignment horizontal="center" vertical="center" textRotation="255"/>
      <protection hidden="1"/>
    </xf>
    <xf numFmtId="0" fontId="8" fillId="4" borderId="0" xfId="0" applyFont="1" applyFill="1" applyBorder="1" applyAlignment="1" applyProtection="1">
      <alignment horizontal="center" vertical="center" textRotation="255"/>
      <protection hidden="1"/>
    </xf>
    <xf numFmtId="0" fontId="8" fillId="4" borderId="54" xfId="0" applyFont="1" applyFill="1" applyBorder="1" applyAlignment="1" applyProtection="1">
      <alignment horizontal="center" vertical="center" textRotation="255"/>
      <protection hidden="1"/>
    </xf>
    <xf numFmtId="0" fontId="8" fillId="4" borderId="8" xfId="0" applyFont="1" applyFill="1" applyBorder="1" applyAlignment="1" applyProtection="1">
      <alignment horizontal="center" vertical="center" textRotation="255"/>
      <protection hidden="1"/>
    </xf>
    <xf numFmtId="0" fontId="18" fillId="2" borderId="14" xfId="0" applyFont="1" applyFill="1" applyBorder="1" applyAlignment="1" applyProtection="1">
      <alignment horizontal="center" vertical="center" wrapText="1"/>
      <protection hidden="1"/>
    </xf>
    <xf numFmtId="0" fontId="18" fillId="2" borderId="0" xfId="0" applyFont="1" applyFill="1" applyBorder="1" applyAlignment="1" applyProtection="1">
      <alignment horizontal="center" vertical="center"/>
      <protection hidden="1"/>
    </xf>
    <xf numFmtId="0" fontId="18" fillId="2" borderId="15" xfId="0" applyFont="1" applyFill="1" applyBorder="1" applyAlignment="1" applyProtection="1">
      <alignment horizontal="center" vertical="center"/>
      <protection hidden="1"/>
    </xf>
    <xf numFmtId="184" fontId="8" fillId="0" borderId="11" xfId="0" applyNumberFormat="1" applyFont="1" applyFill="1" applyBorder="1" applyAlignment="1" applyProtection="1">
      <alignment horizontal="center" vertical="center"/>
      <protection locked="0" hidden="1"/>
    </xf>
    <xf numFmtId="184" fontId="8" fillId="0" borderId="37" xfId="0" applyNumberFormat="1" applyFont="1" applyFill="1" applyBorder="1" applyAlignment="1" applyProtection="1">
      <alignment horizontal="center" vertical="center"/>
      <protection locked="0" hidden="1"/>
    </xf>
    <xf numFmtId="184" fontId="8" fillId="0" borderId="42" xfId="0" applyNumberFormat="1" applyFont="1" applyFill="1" applyBorder="1" applyAlignment="1" applyProtection="1">
      <alignment horizontal="center" vertical="center"/>
      <protection locked="0" hidden="1"/>
    </xf>
    <xf numFmtId="0" fontId="40" fillId="0" borderId="5" xfId="0" applyFont="1" applyFill="1" applyBorder="1" applyAlignment="1" applyProtection="1">
      <alignment horizontal="center" vertical="center"/>
      <protection locked="0"/>
    </xf>
    <xf numFmtId="0" fontId="40" fillId="0" borderId="3" xfId="0" applyFont="1" applyFill="1" applyBorder="1" applyAlignment="1" applyProtection="1">
      <alignment horizontal="center" vertical="center"/>
      <protection locked="0"/>
    </xf>
    <xf numFmtId="0" fontId="40" fillId="0" borderId="6" xfId="0" applyFont="1" applyFill="1" applyBorder="1" applyAlignment="1" applyProtection="1">
      <alignment horizontal="center" vertical="center"/>
      <protection locked="0"/>
    </xf>
    <xf numFmtId="0" fontId="29" fillId="0" borderId="5" xfId="0" applyFont="1" applyFill="1" applyBorder="1" applyAlignment="1" applyProtection="1">
      <alignment horizontal="center" vertical="center"/>
      <protection locked="0"/>
    </xf>
    <xf numFmtId="0" fontId="29" fillId="0" borderId="3" xfId="0" applyFont="1" applyFill="1" applyBorder="1" applyAlignment="1" applyProtection="1">
      <alignment horizontal="center" vertical="center"/>
      <protection locked="0"/>
    </xf>
    <xf numFmtId="0" fontId="29" fillId="0" borderId="6" xfId="0" applyFont="1" applyFill="1" applyBorder="1" applyAlignment="1" applyProtection="1">
      <alignment horizontal="center" vertical="center"/>
      <protection locked="0"/>
    </xf>
    <xf numFmtId="0" fontId="38" fillId="0" borderId="5" xfId="0" applyFont="1" applyFill="1" applyBorder="1" applyAlignment="1" applyProtection="1">
      <alignment horizontal="center" vertical="center"/>
      <protection hidden="1"/>
    </xf>
    <xf numFmtId="0" fontId="38" fillId="0" borderId="3" xfId="0" applyFont="1" applyFill="1" applyBorder="1" applyAlignment="1" applyProtection="1">
      <alignment horizontal="center" vertical="center"/>
      <protection hidden="1"/>
    </xf>
    <xf numFmtId="0" fontId="8" fillId="4" borderId="115" xfId="0" applyFont="1" applyFill="1" applyBorder="1" applyAlignment="1" applyProtection="1">
      <alignment horizontal="center" vertical="center" textRotation="255" wrapText="1"/>
      <protection hidden="1"/>
    </xf>
    <xf numFmtId="0" fontId="8" fillId="4" borderId="116" xfId="0" applyFont="1" applyFill="1" applyBorder="1" applyAlignment="1" applyProtection="1">
      <alignment horizontal="center" vertical="center" textRotation="255" wrapText="1"/>
      <protection hidden="1"/>
    </xf>
    <xf numFmtId="0" fontId="8" fillId="4" borderId="15" xfId="0" applyFont="1" applyFill="1" applyBorder="1" applyAlignment="1" applyProtection="1">
      <alignment horizontal="center" vertical="center" textRotation="255" wrapText="1"/>
      <protection hidden="1"/>
    </xf>
    <xf numFmtId="0" fontId="18" fillId="2" borderId="3" xfId="0" applyFont="1" applyFill="1" applyBorder="1" applyAlignment="1" applyProtection="1">
      <alignment horizontal="left" vertical="center" wrapText="1"/>
      <protection hidden="1"/>
    </xf>
    <xf numFmtId="0" fontId="18" fillId="2" borderId="4" xfId="0" applyFont="1" applyFill="1" applyBorder="1" applyAlignment="1" applyProtection="1">
      <alignment horizontal="left" vertical="center" wrapText="1"/>
      <protection hidden="1"/>
    </xf>
    <xf numFmtId="0" fontId="8" fillId="4" borderId="105" xfId="0" applyFont="1" applyFill="1" applyBorder="1" applyAlignment="1" applyProtection="1">
      <alignment horizontal="center" vertical="center" shrinkToFit="1"/>
      <protection locked="0"/>
    </xf>
    <xf numFmtId="184" fontId="8" fillId="0" borderId="5" xfId="0" applyNumberFormat="1" applyFont="1" applyFill="1" applyBorder="1" applyAlignment="1" applyProtection="1">
      <alignment horizontal="left" vertical="center"/>
      <protection locked="0" hidden="1"/>
    </xf>
    <xf numFmtId="184" fontId="8" fillId="0" borderId="3" xfId="0" applyNumberFormat="1" applyFont="1" applyFill="1" applyBorder="1" applyAlignment="1" applyProtection="1">
      <alignment horizontal="left" vertical="center"/>
      <protection locked="0" hidden="1"/>
    </xf>
    <xf numFmtId="184" fontId="8" fillId="0" borderId="4" xfId="0" applyNumberFormat="1" applyFont="1" applyFill="1" applyBorder="1" applyAlignment="1" applyProtection="1">
      <alignment horizontal="left" vertical="center"/>
      <protection locked="0" hidden="1"/>
    </xf>
    <xf numFmtId="0" fontId="8" fillId="4" borderId="3" xfId="0" applyFont="1" applyFill="1" applyBorder="1" applyAlignment="1" applyProtection="1">
      <alignment horizontal="center" vertical="center" shrinkToFit="1"/>
      <protection hidden="1"/>
    </xf>
    <xf numFmtId="0" fontId="8" fillId="4" borderId="4" xfId="0" applyFont="1" applyFill="1" applyBorder="1" applyAlignment="1" applyProtection="1">
      <alignment horizontal="center" vertical="center" shrinkToFit="1"/>
      <protection hidden="1"/>
    </xf>
    <xf numFmtId="178" fontId="8" fillId="2" borderId="1" xfId="0" applyNumberFormat="1" applyFont="1" applyFill="1" applyBorder="1" applyAlignment="1" applyProtection="1">
      <alignment vertical="center"/>
      <protection locked="0"/>
    </xf>
    <xf numFmtId="178" fontId="8" fillId="2" borderId="66" xfId="0" applyNumberFormat="1" applyFont="1" applyFill="1" applyBorder="1" applyAlignment="1" applyProtection="1">
      <alignment vertical="center"/>
      <protection locked="0"/>
    </xf>
    <xf numFmtId="0" fontId="8" fillId="0" borderId="112" xfId="0" applyFont="1" applyBorder="1" applyAlignment="1" applyProtection="1">
      <alignment vertical="center"/>
      <protection hidden="1"/>
    </xf>
    <xf numFmtId="0" fontId="8" fillId="0" borderId="113" xfId="0" applyFont="1" applyBorder="1" applyAlignment="1" applyProtection="1">
      <alignment vertical="center"/>
      <protection hidden="1"/>
    </xf>
    <xf numFmtId="0" fontId="8" fillId="0" borderId="114" xfId="0" applyFont="1" applyBorder="1" applyAlignment="1" applyProtection="1">
      <alignment vertical="center"/>
      <protection hidden="1"/>
    </xf>
    <xf numFmtId="0" fontId="8" fillId="4" borderId="60" xfId="0" applyFont="1" applyFill="1" applyBorder="1" applyAlignment="1" applyProtection="1">
      <alignment horizontal="center" vertical="center" shrinkToFit="1"/>
      <protection hidden="1"/>
    </xf>
    <xf numFmtId="0" fontId="8" fillId="4" borderId="52" xfId="0" applyFont="1" applyFill="1" applyBorder="1" applyAlignment="1" applyProtection="1">
      <alignment horizontal="center" vertical="center"/>
      <protection hidden="1"/>
    </xf>
    <xf numFmtId="0" fontId="8" fillId="4" borderId="54" xfId="0" applyFont="1" applyFill="1" applyBorder="1" applyAlignment="1" applyProtection="1">
      <alignment horizontal="center" vertical="center"/>
      <protection hidden="1"/>
    </xf>
    <xf numFmtId="0" fontId="12" fillId="0" borderId="14" xfId="0" applyFont="1" applyFill="1" applyBorder="1" applyAlignment="1" applyProtection="1">
      <alignment horizontal="center" vertical="center"/>
      <protection locked="0"/>
    </xf>
    <xf numFmtId="0" fontId="12" fillId="0" borderId="0" xfId="0" applyFont="1" applyFill="1" applyBorder="1" applyAlignment="1" applyProtection="1">
      <alignment horizontal="center" vertical="center"/>
      <protection locked="0"/>
    </xf>
    <xf numFmtId="0" fontId="12" fillId="0" borderId="58" xfId="0" applyFont="1" applyFill="1" applyBorder="1" applyAlignment="1" applyProtection="1">
      <alignment horizontal="center" vertical="center"/>
      <protection locked="0"/>
    </xf>
    <xf numFmtId="0" fontId="8" fillId="2" borderId="5" xfId="0" applyFont="1" applyFill="1" applyBorder="1" applyAlignment="1" applyProtection="1">
      <alignment vertical="center"/>
      <protection locked="0"/>
    </xf>
    <xf numFmtId="0" fontId="8" fillId="2" borderId="3" xfId="0" applyFont="1" applyFill="1" applyBorder="1" applyAlignment="1" applyProtection="1">
      <alignment vertical="center"/>
      <protection locked="0"/>
    </xf>
    <xf numFmtId="0" fontId="8" fillId="2" borderId="4" xfId="0" applyFont="1" applyFill="1" applyBorder="1" applyAlignment="1" applyProtection="1">
      <alignment vertical="center"/>
      <protection locked="0"/>
    </xf>
    <xf numFmtId="0" fontId="12" fillId="0" borderId="5" xfId="0" applyFont="1" applyBorder="1" applyAlignment="1" applyProtection="1">
      <alignment horizontal="center" vertical="center"/>
      <protection locked="0" hidden="1"/>
    </xf>
    <xf numFmtId="0" fontId="12" fillId="0" borderId="3" xfId="0" applyFont="1" applyBorder="1" applyAlignment="1" applyProtection="1">
      <alignment horizontal="center" vertical="center"/>
      <protection locked="0" hidden="1"/>
    </xf>
    <xf numFmtId="0" fontId="12" fillId="0" borderId="6" xfId="0" applyFont="1" applyBorder="1" applyAlignment="1" applyProtection="1">
      <alignment horizontal="center" vertical="center"/>
      <protection locked="0" hidden="1"/>
    </xf>
    <xf numFmtId="0" fontId="30" fillId="0" borderId="11" xfId="0" applyFont="1" applyBorder="1" applyAlignment="1" applyProtection="1">
      <alignment horizontal="center" vertical="center"/>
      <protection locked="0" hidden="1"/>
    </xf>
    <xf numFmtId="0" fontId="30" fillId="0" borderId="37" xfId="0" applyFont="1" applyBorder="1" applyAlignment="1" applyProtection="1">
      <alignment horizontal="center" vertical="center"/>
      <protection locked="0" hidden="1"/>
    </xf>
    <xf numFmtId="0" fontId="29" fillId="0" borderId="5" xfId="0" applyFont="1" applyFill="1" applyBorder="1" applyAlignment="1" applyProtection="1">
      <alignment horizontal="center" vertical="center"/>
      <protection locked="0" hidden="1"/>
    </xf>
    <xf numFmtId="0" fontId="29" fillId="0" borderId="3" xfId="0" applyFont="1" applyFill="1" applyBorder="1" applyAlignment="1" applyProtection="1">
      <alignment horizontal="center" vertical="center"/>
      <protection locked="0" hidden="1"/>
    </xf>
    <xf numFmtId="0" fontId="29" fillId="0" borderId="4" xfId="0" applyFont="1" applyFill="1" applyBorder="1" applyAlignment="1" applyProtection="1">
      <alignment horizontal="center" vertical="center"/>
      <protection locked="0" hidden="1"/>
    </xf>
    <xf numFmtId="0" fontId="18" fillId="0" borderId="5" xfId="0" applyFont="1" applyFill="1" applyBorder="1" applyAlignment="1" applyProtection="1">
      <alignment horizontal="center" vertical="center"/>
      <protection locked="0" hidden="1"/>
    </xf>
    <xf numFmtId="0" fontId="18" fillId="0" borderId="3" xfId="0" applyFont="1" applyFill="1" applyBorder="1" applyAlignment="1" applyProtection="1">
      <alignment horizontal="center" vertical="center"/>
      <protection locked="0" hidden="1"/>
    </xf>
    <xf numFmtId="0" fontId="18" fillId="0" borderId="6" xfId="0" applyFont="1" applyFill="1" applyBorder="1" applyAlignment="1" applyProtection="1">
      <alignment horizontal="center" vertical="center"/>
      <protection locked="0" hidden="1"/>
    </xf>
    <xf numFmtId="0" fontId="29" fillId="0"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shrinkToFit="1"/>
      <protection locked="0"/>
    </xf>
    <xf numFmtId="0" fontId="8" fillId="13" borderId="99" xfId="0" applyFont="1" applyFill="1" applyBorder="1" applyAlignment="1" applyProtection="1">
      <alignment horizontal="left" vertical="center"/>
      <protection hidden="1"/>
    </xf>
    <xf numFmtId="0" fontId="8" fillId="13" borderId="100" xfId="0" applyFont="1" applyFill="1" applyBorder="1" applyAlignment="1" applyProtection="1">
      <alignment horizontal="left" vertical="center"/>
      <protection hidden="1"/>
    </xf>
    <xf numFmtId="0" fontId="8" fillId="13" borderId="101" xfId="0" applyFont="1" applyFill="1" applyBorder="1" applyAlignment="1" applyProtection="1">
      <alignment horizontal="left" vertical="center"/>
      <protection hidden="1"/>
    </xf>
    <xf numFmtId="49" fontId="8" fillId="13" borderId="107" xfId="0" applyNumberFormat="1" applyFont="1" applyFill="1" applyBorder="1" applyAlignment="1" applyProtection="1">
      <alignment horizontal="left" vertical="top"/>
      <protection hidden="1"/>
    </xf>
    <xf numFmtId="49" fontId="8" fillId="13" borderId="108" xfId="0" applyNumberFormat="1" applyFont="1" applyFill="1" applyBorder="1" applyAlignment="1" applyProtection="1">
      <alignment horizontal="left" vertical="top"/>
      <protection hidden="1"/>
    </xf>
    <xf numFmtId="0" fontId="8" fillId="13" borderId="43" xfId="0" applyFont="1" applyFill="1" applyBorder="1" applyAlignment="1" applyProtection="1">
      <alignment horizontal="left" vertical="center"/>
      <protection hidden="1"/>
    </xf>
    <xf numFmtId="0" fontId="8" fillId="13" borderId="44" xfId="0" applyFont="1" applyFill="1" applyBorder="1" applyAlignment="1" applyProtection="1">
      <alignment horizontal="left" vertical="center"/>
      <protection hidden="1"/>
    </xf>
    <xf numFmtId="0" fontId="8" fillId="13" borderId="103" xfId="0" applyFont="1" applyFill="1" applyBorder="1" applyAlignment="1" applyProtection="1">
      <alignment horizontal="left" vertical="center"/>
      <protection hidden="1"/>
    </xf>
    <xf numFmtId="0" fontId="8" fillId="4" borderId="43" xfId="0" applyFont="1" applyFill="1" applyBorder="1" applyAlignment="1" applyProtection="1">
      <alignment horizontal="right" shrinkToFit="1"/>
      <protection hidden="1"/>
    </xf>
    <xf numFmtId="0" fontId="8" fillId="4" borderId="44" xfId="0" applyFont="1" applyFill="1" applyBorder="1" applyAlignment="1" applyProtection="1">
      <alignment horizontal="right" shrinkToFit="1"/>
      <protection hidden="1"/>
    </xf>
    <xf numFmtId="0" fontId="8" fillId="4" borderId="116" xfId="0" applyFont="1" applyFill="1" applyBorder="1" applyAlignment="1" applyProtection="1">
      <alignment horizontal="right" shrinkToFit="1"/>
      <protection hidden="1"/>
    </xf>
    <xf numFmtId="0" fontId="8" fillId="0" borderId="5" xfId="0"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12" fillId="0" borderId="42" xfId="0" applyFont="1" applyFill="1" applyBorder="1" applyAlignment="1" applyProtection="1">
      <alignment horizontal="center" vertical="center"/>
      <protection locked="0" hidden="1"/>
    </xf>
    <xf numFmtId="0" fontId="12" fillId="0" borderId="47" xfId="0" applyFont="1" applyFill="1" applyBorder="1" applyAlignment="1" applyProtection="1">
      <alignment horizontal="center" vertical="center" shrinkToFit="1"/>
      <protection locked="0"/>
    </xf>
    <xf numFmtId="0" fontId="12" fillId="0" borderId="7" xfId="0" applyFont="1" applyFill="1" applyBorder="1" applyAlignment="1" applyProtection="1">
      <alignment horizontal="center" vertical="center" shrinkToFit="1"/>
      <protection locked="0"/>
    </xf>
    <xf numFmtId="0" fontId="12" fillId="0" borderId="45" xfId="0" applyFont="1" applyFill="1" applyBorder="1" applyAlignment="1" applyProtection="1">
      <alignment horizontal="center" vertical="center" shrinkToFit="1"/>
      <protection locked="0"/>
    </xf>
    <xf numFmtId="0" fontId="8" fillId="2" borderId="47" xfId="0" applyFont="1" applyFill="1" applyBorder="1" applyAlignment="1" applyProtection="1">
      <alignment horizontal="center" vertical="center" shrinkToFit="1"/>
      <protection hidden="1"/>
    </xf>
    <xf numFmtId="0" fontId="8" fillId="2" borderId="7" xfId="0" applyFont="1" applyFill="1" applyBorder="1" applyAlignment="1" applyProtection="1">
      <alignment horizontal="center" vertical="center" shrinkToFit="1"/>
      <protection hidden="1"/>
    </xf>
    <xf numFmtId="0" fontId="8" fillId="2" borderId="45" xfId="0" applyFont="1" applyFill="1" applyBorder="1" applyAlignment="1" applyProtection="1">
      <alignment horizontal="center" vertical="center" shrinkToFit="1"/>
      <protection hidden="1"/>
    </xf>
    <xf numFmtId="0" fontId="8" fillId="4" borderId="40" xfId="0" applyFont="1" applyFill="1" applyBorder="1" applyAlignment="1" applyProtection="1">
      <alignment horizontal="center" vertical="center" textRotation="255" wrapText="1"/>
      <protection hidden="1"/>
    </xf>
    <xf numFmtId="0" fontId="8" fillId="4" borderId="41" xfId="0" applyFont="1" applyFill="1" applyBorder="1" applyAlignment="1" applyProtection="1">
      <alignment horizontal="center" vertical="center" textRotation="255" wrapText="1"/>
      <protection hidden="1"/>
    </xf>
    <xf numFmtId="0" fontId="18" fillId="2" borderId="5" xfId="0" applyFont="1" applyFill="1" applyBorder="1" applyAlignment="1" applyProtection="1">
      <alignment horizontal="center" vertical="center" shrinkToFit="1"/>
      <protection hidden="1"/>
    </xf>
    <xf numFmtId="0" fontId="18" fillId="2" borderId="3" xfId="0" applyFont="1" applyFill="1" applyBorder="1" applyAlignment="1" applyProtection="1">
      <alignment horizontal="center" vertical="center" shrinkToFit="1"/>
      <protection hidden="1"/>
    </xf>
    <xf numFmtId="0" fontId="18" fillId="2" borderId="4" xfId="0" applyFont="1" applyFill="1" applyBorder="1" applyAlignment="1" applyProtection="1">
      <alignment horizontal="center" vertical="center" shrinkToFit="1"/>
      <protection hidden="1"/>
    </xf>
    <xf numFmtId="49" fontId="43" fillId="0" borderId="11" xfId="0" applyNumberFormat="1" applyFont="1" applyBorder="1" applyAlignment="1" applyProtection="1">
      <alignment horizontal="right" vertical="center"/>
      <protection locked="0" hidden="1"/>
    </xf>
    <xf numFmtId="0" fontId="44" fillId="0" borderId="37" xfId="0" applyFont="1" applyBorder="1" applyAlignment="1" applyProtection="1">
      <alignment horizontal="right" vertical="center"/>
      <protection locked="0" hidden="1"/>
    </xf>
    <xf numFmtId="0" fontId="44" fillId="0" borderId="13" xfId="0" applyFont="1" applyBorder="1" applyAlignment="1" applyProtection="1">
      <alignment horizontal="right" vertical="center"/>
      <protection locked="0" hidden="1"/>
    </xf>
    <xf numFmtId="0" fontId="14" fillId="2" borderId="11" xfId="0" applyFont="1" applyFill="1" applyBorder="1" applyAlignment="1" applyProtection="1">
      <alignment horizontal="center" vertical="center" shrinkToFit="1"/>
      <protection hidden="1"/>
    </xf>
    <xf numFmtId="0" fontId="14" fillId="2" borderId="37" xfId="0" applyFont="1" applyFill="1" applyBorder="1" applyAlignment="1" applyProtection="1">
      <alignment horizontal="center" vertical="center" shrinkToFit="1"/>
      <protection hidden="1"/>
    </xf>
    <xf numFmtId="0" fontId="14" fillId="2" borderId="13" xfId="0" applyFont="1" applyFill="1" applyBorder="1" applyAlignment="1" applyProtection="1">
      <alignment horizontal="center" vertical="center" shrinkToFit="1"/>
      <protection hidden="1"/>
    </xf>
    <xf numFmtId="49" fontId="7" fillId="0" borderId="11" xfId="0" applyNumberFormat="1" applyFont="1" applyBorder="1" applyAlignment="1" applyProtection="1">
      <alignment horizontal="center" vertical="center"/>
      <protection locked="0" hidden="1"/>
    </xf>
    <xf numFmtId="49" fontId="7" fillId="0" borderId="37" xfId="0" applyNumberFormat="1" applyFont="1" applyBorder="1" applyAlignment="1" applyProtection="1">
      <alignment horizontal="center" vertical="center"/>
      <protection locked="0" hidden="1"/>
    </xf>
    <xf numFmtId="49" fontId="7" fillId="0" borderId="42" xfId="0" applyNumberFormat="1" applyFont="1" applyBorder="1" applyAlignment="1" applyProtection="1">
      <alignment horizontal="center" vertical="center"/>
      <protection locked="0" hidden="1"/>
    </xf>
    <xf numFmtId="0" fontId="8" fillId="2" borderId="52" xfId="0" applyFont="1" applyFill="1" applyBorder="1" applyAlignment="1" applyProtection="1">
      <alignment horizontal="center" vertical="center" textRotation="255"/>
      <protection hidden="1"/>
    </xf>
    <xf numFmtId="0" fontId="8" fillId="2" borderId="13" xfId="0" applyFont="1" applyFill="1" applyBorder="1" applyAlignment="1" applyProtection="1">
      <alignment horizontal="center" vertical="center" textRotation="255"/>
      <protection hidden="1"/>
    </xf>
    <xf numFmtId="0" fontId="8" fillId="2" borderId="38" xfId="0" applyFont="1" applyFill="1" applyBorder="1" applyAlignment="1" applyProtection="1">
      <alignment horizontal="center" vertical="center" textRotation="255"/>
      <protection hidden="1"/>
    </xf>
    <xf numFmtId="0" fontId="8" fillId="2" borderId="15" xfId="0" applyFont="1" applyFill="1" applyBorder="1" applyAlignment="1" applyProtection="1">
      <alignment horizontal="center" vertical="center" textRotation="255"/>
      <protection hidden="1"/>
    </xf>
    <xf numFmtId="0" fontId="8" fillId="2" borderId="40" xfId="0" applyFont="1" applyFill="1" applyBorder="1" applyAlignment="1" applyProtection="1">
      <alignment horizontal="center" vertical="center" textRotation="255"/>
      <protection hidden="1"/>
    </xf>
    <xf numFmtId="0" fontId="8" fillId="2" borderId="41" xfId="0" applyFont="1" applyFill="1" applyBorder="1" applyAlignment="1" applyProtection="1">
      <alignment horizontal="center" vertical="center" textRotation="255"/>
      <protection hidden="1"/>
    </xf>
    <xf numFmtId="0" fontId="8" fillId="16" borderId="47" xfId="0" applyFont="1" applyFill="1" applyBorder="1" applyAlignment="1" applyProtection="1">
      <alignment horizontal="center" vertical="center" shrinkToFit="1"/>
      <protection hidden="1"/>
    </xf>
    <xf numFmtId="0" fontId="8" fillId="16" borderId="7" xfId="0" applyFont="1" applyFill="1" applyBorder="1" applyAlignment="1" applyProtection="1">
      <alignment horizontal="center" vertical="center" shrinkToFit="1"/>
      <protection hidden="1"/>
    </xf>
    <xf numFmtId="0" fontId="8" fillId="16" borderId="45" xfId="0" applyFont="1" applyFill="1" applyBorder="1" applyAlignment="1" applyProtection="1">
      <alignment horizontal="center" vertical="center" shrinkToFit="1"/>
      <protection hidden="1"/>
    </xf>
    <xf numFmtId="184" fontId="7" fillId="0" borderId="47" xfId="0" applyNumberFormat="1" applyFont="1" applyBorder="1" applyAlignment="1" applyProtection="1">
      <alignment horizontal="center" vertical="center"/>
      <protection locked="0" hidden="1"/>
    </xf>
    <xf numFmtId="184" fontId="7" fillId="0" borderId="7" xfId="0" applyNumberFormat="1" applyFont="1" applyBorder="1" applyAlignment="1" applyProtection="1">
      <alignment horizontal="center" vertical="center"/>
      <protection locked="0" hidden="1"/>
    </xf>
    <xf numFmtId="184" fontId="7" fillId="0" borderId="45" xfId="0" applyNumberFormat="1" applyFont="1" applyBorder="1" applyAlignment="1" applyProtection="1">
      <alignment horizontal="center" vertical="center"/>
      <protection locked="0" hidden="1"/>
    </xf>
    <xf numFmtId="0" fontId="50" fillId="0" borderId="56" xfId="0" applyFont="1" applyBorder="1" applyAlignment="1" applyProtection="1">
      <alignment horizontal="center" vertical="center"/>
      <protection locked="0" hidden="1"/>
    </xf>
    <xf numFmtId="0" fontId="50" fillId="0" borderId="57" xfId="0" applyFont="1" applyBorder="1" applyAlignment="1" applyProtection="1">
      <alignment horizontal="center" vertical="center"/>
      <protection locked="0" hidden="1"/>
    </xf>
    <xf numFmtId="0" fontId="50" fillId="0" borderId="94" xfId="0" applyFont="1" applyBorder="1" applyAlignment="1" applyProtection="1">
      <alignment horizontal="center" vertical="center"/>
      <protection locked="0" hidden="1"/>
    </xf>
    <xf numFmtId="181" fontId="8" fillId="0" borderId="5" xfId="0" applyNumberFormat="1" applyFont="1" applyFill="1" applyBorder="1" applyAlignment="1" applyProtection="1">
      <alignment horizontal="center" vertical="center"/>
      <protection locked="0"/>
    </xf>
    <xf numFmtId="181" fontId="8" fillId="0" borderId="3" xfId="0" applyNumberFormat="1" applyFont="1" applyFill="1" applyBorder="1" applyAlignment="1" applyProtection="1">
      <alignment horizontal="center" vertical="center"/>
      <protection locked="0"/>
    </xf>
    <xf numFmtId="181" fontId="8" fillId="0" borderId="6" xfId="0" applyNumberFormat="1" applyFont="1" applyFill="1" applyBorder="1" applyAlignment="1" applyProtection="1">
      <alignment horizontal="center" vertical="center"/>
      <protection locked="0"/>
    </xf>
    <xf numFmtId="181" fontId="8" fillId="0" borderId="4" xfId="0" applyNumberFormat="1" applyFont="1" applyFill="1" applyBorder="1" applyAlignment="1" applyProtection="1">
      <alignment horizontal="center" vertical="center"/>
      <protection locked="0"/>
    </xf>
    <xf numFmtId="0" fontId="12" fillId="0" borderId="5"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6" xfId="0" applyFont="1" applyBorder="1" applyAlignment="1" applyProtection="1">
      <alignment horizontal="right" vertical="center"/>
      <protection locked="0"/>
    </xf>
    <xf numFmtId="49" fontId="8" fillId="0" borderId="3" xfId="0" applyNumberFormat="1" applyFont="1" applyFill="1" applyBorder="1" applyAlignment="1" applyProtection="1">
      <alignment horizontal="center" vertical="center"/>
      <protection locked="0"/>
    </xf>
    <xf numFmtId="49" fontId="38" fillId="0" borderId="5" xfId="0" applyNumberFormat="1" applyFont="1" applyFill="1" applyBorder="1" applyAlignment="1" applyProtection="1">
      <alignment horizontal="center" vertical="center"/>
      <protection hidden="1"/>
    </xf>
    <xf numFmtId="49" fontId="38" fillId="0" borderId="3" xfId="0" applyNumberFormat="1" applyFont="1" applyFill="1" applyBorder="1" applyAlignment="1" applyProtection="1">
      <alignment horizontal="center" vertical="center"/>
      <protection hidden="1"/>
    </xf>
    <xf numFmtId="0" fontId="8" fillId="0" borderId="109" xfId="0" applyFont="1" applyFill="1" applyBorder="1" applyAlignment="1" applyProtection="1">
      <alignment horizontal="center" vertical="center" shrinkToFit="1"/>
      <protection hidden="1"/>
    </xf>
    <xf numFmtId="0" fontId="40" fillId="0" borderId="5" xfId="0" applyFont="1" applyFill="1" applyBorder="1" applyAlignment="1" applyProtection="1">
      <alignment horizontal="center" vertical="center" wrapText="1"/>
      <protection locked="0" hidden="1"/>
    </xf>
    <xf numFmtId="0" fontId="40" fillId="0" borderId="3" xfId="0" applyFont="1" applyFill="1" applyBorder="1" applyAlignment="1" applyProtection="1">
      <alignment horizontal="center" vertical="center" wrapText="1"/>
      <protection locked="0" hidden="1"/>
    </xf>
    <xf numFmtId="0" fontId="40" fillId="0" borderId="4" xfId="0" applyFont="1" applyFill="1" applyBorder="1" applyAlignment="1" applyProtection="1">
      <alignment horizontal="center" vertical="center" wrapText="1"/>
      <protection locked="0" hidden="1"/>
    </xf>
    <xf numFmtId="0" fontId="29" fillId="0" borderId="6" xfId="0" applyFont="1" applyFill="1" applyBorder="1" applyAlignment="1" applyProtection="1">
      <alignment horizontal="center" vertical="center"/>
      <protection locked="0" hidden="1"/>
    </xf>
    <xf numFmtId="0" fontId="12" fillId="0" borderId="5"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12" fillId="0" borderId="4" xfId="0" applyFont="1" applyBorder="1" applyAlignment="1" applyProtection="1">
      <alignment horizontal="center" vertical="center"/>
      <protection locked="0"/>
    </xf>
    <xf numFmtId="0" fontId="8" fillId="0" borderId="83" xfId="0" applyFont="1" applyBorder="1" applyAlignment="1" applyProtection="1">
      <alignment vertical="center"/>
      <protection locked="0" hidden="1"/>
    </xf>
    <xf numFmtId="0" fontId="8" fillId="0" borderId="84" xfId="0" applyFont="1" applyBorder="1" applyAlignment="1" applyProtection="1">
      <alignment vertical="center"/>
      <protection locked="0" hidden="1"/>
    </xf>
    <xf numFmtId="0" fontId="8" fillId="0" borderId="85" xfId="0" applyFont="1" applyBorder="1" applyAlignment="1" applyProtection="1">
      <alignment vertical="center"/>
      <protection locked="0" hidden="1"/>
    </xf>
    <xf numFmtId="0" fontId="8" fillId="0" borderId="86" xfId="0" applyFont="1" applyBorder="1" applyAlignment="1" applyProtection="1">
      <alignment vertical="center"/>
      <protection locked="0" hidden="1"/>
    </xf>
    <xf numFmtId="0" fontId="8" fillId="0" borderId="87" xfId="0" applyFont="1" applyBorder="1" applyAlignment="1" applyProtection="1">
      <alignment vertical="center"/>
      <protection locked="0" hidden="1"/>
    </xf>
    <xf numFmtId="0" fontId="8" fillId="0" borderId="88" xfId="0" applyFont="1" applyBorder="1" applyAlignment="1" applyProtection="1">
      <alignment vertical="center"/>
      <protection locked="0" hidden="1"/>
    </xf>
    <xf numFmtId="0" fontId="8" fillId="0" borderId="89" xfId="0" applyFont="1" applyBorder="1" applyAlignment="1" applyProtection="1">
      <alignment vertical="center"/>
      <protection locked="0" hidden="1"/>
    </xf>
    <xf numFmtId="0" fontId="8" fillId="0" borderId="90" xfId="0" applyFont="1" applyBorder="1" applyAlignment="1" applyProtection="1">
      <alignment vertical="center"/>
      <protection locked="0" hidden="1"/>
    </xf>
    <xf numFmtId="0" fontId="8" fillId="0" borderId="91" xfId="0" applyFont="1" applyBorder="1" applyAlignment="1" applyProtection="1">
      <alignment vertical="center"/>
      <protection locked="0" hidden="1"/>
    </xf>
    <xf numFmtId="0" fontId="8" fillId="2" borderId="60" xfId="0" applyFont="1" applyFill="1" applyBorder="1" applyAlignment="1" applyProtection="1">
      <alignment horizontal="center" vertical="center" shrinkToFit="1"/>
      <protection hidden="1"/>
    </xf>
    <xf numFmtId="0" fontId="8" fillId="0" borderId="12" xfId="0" applyFont="1" applyBorder="1" applyAlignment="1" applyProtection="1">
      <alignment horizontal="center" vertical="center"/>
      <protection locked="0"/>
    </xf>
    <xf numFmtId="0" fontId="8" fillId="0" borderId="98" xfId="0" applyFont="1" applyBorder="1" applyAlignment="1" applyProtection="1">
      <alignment horizontal="center" vertical="center"/>
      <protection locked="0"/>
    </xf>
    <xf numFmtId="0" fontId="8" fillId="0" borderId="118" xfId="0" applyFont="1" applyBorder="1" applyAlignment="1" applyProtection="1">
      <alignment horizontal="center" vertical="center"/>
      <protection locked="0"/>
    </xf>
    <xf numFmtId="0" fontId="8" fillId="0" borderId="117" xfId="0" applyFont="1" applyBorder="1" applyAlignment="1" applyProtection="1">
      <alignment horizontal="center" vertical="center"/>
      <protection locked="0"/>
    </xf>
    <xf numFmtId="0" fontId="9" fillId="0" borderId="84" xfId="0" applyFont="1" applyBorder="1" applyAlignment="1" applyProtection="1">
      <alignment vertical="center"/>
      <protection locked="0" hidden="1"/>
    </xf>
    <xf numFmtId="0" fontId="9" fillId="0" borderId="85" xfId="0" applyFont="1" applyBorder="1" applyAlignment="1" applyProtection="1">
      <alignment vertical="center"/>
      <protection locked="0" hidden="1"/>
    </xf>
    <xf numFmtId="0" fontId="9" fillId="0" borderId="86" xfId="0" applyFont="1" applyBorder="1" applyAlignment="1" applyProtection="1">
      <alignment vertical="center"/>
      <protection locked="0" hidden="1"/>
    </xf>
    <xf numFmtId="0" fontId="9" fillId="0" borderId="87" xfId="0" applyFont="1" applyBorder="1" applyAlignment="1" applyProtection="1">
      <alignment vertical="center"/>
      <protection locked="0" hidden="1"/>
    </xf>
    <xf numFmtId="0" fontId="9" fillId="0" borderId="88" xfId="0" applyFont="1" applyBorder="1" applyAlignment="1" applyProtection="1">
      <alignment vertical="center"/>
      <protection locked="0" hidden="1"/>
    </xf>
    <xf numFmtId="0" fontId="9" fillId="0" borderId="89" xfId="0" applyFont="1" applyBorder="1" applyAlignment="1" applyProtection="1">
      <alignment vertical="center"/>
      <protection locked="0" hidden="1"/>
    </xf>
    <xf numFmtId="0" fontId="9" fillId="0" borderId="90" xfId="0" applyFont="1" applyBorder="1" applyAlignment="1" applyProtection="1">
      <alignment vertical="center"/>
      <protection locked="0" hidden="1"/>
    </xf>
    <xf numFmtId="0" fontId="9" fillId="0" borderId="91" xfId="0" applyFont="1" applyBorder="1" applyAlignment="1" applyProtection="1">
      <alignment vertical="center"/>
      <protection locked="0" hidden="1"/>
    </xf>
    <xf numFmtId="0" fontId="8" fillId="16" borderId="5" xfId="0" applyFont="1" applyFill="1" applyBorder="1" applyAlignment="1" applyProtection="1">
      <alignment horizontal="center" vertical="center" shrinkToFit="1"/>
      <protection hidden="1"/>
    </xf>
    <xf numFmtId="0" fontId="8" fillId="16" borderId="3" xfId="0" applyFont="1" applyFill="1" applyBorder="1" applyAlignment="1" applyProtection="1">
      <alignment horizontal="center" vertical="center" shrinkToFit="1"/>
      <protection hidden="1"/>
    </xf>
    <xf numFmtId="0" fontId="8" fillId="16" borderId="4" xfId="0" applyFont="1" applyFill="1" applyBorder="1" applyAlignment="1" applyProtection="1">
      <alignment horizontal="center" vertical="center" shrinkToFit="1"/>
      <protection hidden="1"/>
    </xf>
    <xf numFmtId="184" fontId="7" fillId="0" borderId="5" xfId="0" applyNumberFormat="1" applyFont="1" applyBorder="1" applyAlignment="1" applyProtection="1">
      <alignment horizontal="center" vertical="center"/>
      <protection locked="0" hidden="1"/>
    </xf>
    <xf numFmtId="184" fontId="7" fillId="0" borderId="3" xfId="0" applyNumberFormat="1" applyFont="1" applyBorder="1" applyAlignment="1" applyProtection="1">
      <alignment horizontal="center" vertical="center"/>
      <protection locked="0" hidden="1"/>
    </xf>
    <xf numFmtId="184" fontId="7" fillId="0" borderId="4" xfId="0" applyNumberFormat="1" applyFont="1" applyBorder="1" applyAlignment="1" applyProtection="1">
      <alignment horizontal="center" vertical="center"/>
      <protection locked="0" hidden="1"/>
    </xf>
    <xf numFmtId="0" fontId="29" fillId="0" borderId="5" xfId="0" applyFont="1" applyBorder="1" applyAlignment="1" applyProtection="1">
      <alignment horizontal="center" vertical="center"/>
      <protection locked="0"/>
    </xf>
    <xf numFmtId="0" fontId="29" fillId="0" borderId="3" xfId="0" applyFont="1" applyBorder="1" applyAlignment="1" applyProtection="1">
      <alignment horizontal="center" vertical="center"/>
      <protection locked="0"/>
    </xf>
    <xf numFmtId="0" fontId="29" fillId="0" borderId="6" xfId="0" applyFont="1" applyBorder="1" applyAlignment="1" applyProtection="1">
      <alignment horizontal="center" vertical="center"/>
      <protection locked="0"/>
    </xf>
    <xf numFmtId="0" fontId="18" fillId="4" borderId="93" xfId="0" applyFont="1" applyFill="1" applyBorder="1" applyAlignment="1" applyProtection="1">
      <alignment horizontal="center" vertical="center" textRotation="255" wrapText="1"/>
      <protection hidden="1"/>
    </xf>
    <xf numFmtId="0" fontId="18" fillId="4" borderId="1" xfId="0" applyFont="1" applyFill="1" applyBorder="1" applyAlignment="1" applyProtection="1">
      <alignment horizontal="center" vertical="center" textRotation="255" wrapText="1"/>
      <protection hidden="1"/>
    </xf>
    <xf numFmtId="0" fontId="8" fillId="2" borderId="5" xfId="0" applyFont="1" applyFill="1" applyBorder="1" applyAlignment="1" applyProtection="1">
      <alignment horizontal="center" vertical="center"/>
      <protection locked="0" hidden="1"/>
    </xf>
    <xf numFmtId="0" fontId="8" fillId="2" borderId="3" xfId="0" applyFont="1" applyFill="1" applyBorder="1" applyAlignment="1" applyProtection="1">
      <alignment horizontal="center" vertical="center"/>
      <protection locked="0" hidden="1"/>
    </xf>
    <xf numFmtId="0" fontId="8" fillId="2" borderId="4" xfId="0" applyFont="1" applyFill="1" applyBorder="1" applyAlignment="1" applyProtection="1">
      <alignment horizontal="center" vertical="center"/>
      <protection locked="0" hidden="1"/>
    </xf>
    <xf numFmtId="49" fontId="8" fillId="13" borderId="9" xfId="0" applyNumberFormat="1" applyFont="1" applyFill="1" applyBorder="1" applyAlignment="1" applyProtection="1">
      <alignment horizontal="left" vertical="center"/>
      <protection hidden="1"/>
    </xf>
    <xf numFmtId="49" fontId="8" fillId="13" borderId="97" xfId="0" applyNumberFormat="1" applyFont="1" applyFill="1" applyBorder="1" applyAlignment="1" applyProtection="1">
      <alignment horizontal="left" vertical="center"/>
      <protection hidden="1"/>
    </xf>
    <xf numFmtId="0" fontId="8" fillId="0" borderId="112" xfId="0" applyFont="1" applyBorder="1" applyAlignment="1" applyProtection="1">
      <alignment vertical="center"/>
      <protection locked="0" hidden="1"/>
    </xf>
    <xf numFmtId="0" fontId="9" fillId="0" borderId="113" xfId="0" applyFont="1" applyBorder="1" applyAlignment="1" applyProtection="1">
      <alignment vertical="center"/>
      <protection locked="0" hidden="1"/>
    </xf>
    <xf numFmtId="0" fontId="9" fillId="0" borderId="114" xfId="0" applyFont="1" applyBorder="1" applyAlignment="1" applyProtection="1">
      <alignment vertical="center"/>
      <protection locked="0" hidden="1"/>
    </xf>
    <xf numFmtId="0" fontId="12" fillId="0" borderId="5" xfId="0" applyFont="1" applyBorder="1" applyAlignment="1" applyProtection="1">
      <alignment horizontal="right" vertical="center"/>
      <protection locked="0" hidden="1"/>
    </xf>
    <xf numFmtId="0" fontId="12" fillId="0" borderId="3" xfId="0" applyFont="1" applyBorder="1" applyAlignment="1" applyProtection="1">
      <alignment horizontal="right" vertical="center"/>
      <protection locked="0" hidden="1"/>
    </xf>
    <xf numFmtId="0" fontId="12" fillId="0" borderId="6" xfId="0" applyFont="1" applyBorder="1" applyAlignment="1" applyProtection="1">
      <alignment horizontal="right" vertical="center"/>
      <protection locked="0" hidden="1"/>
    </xf>
    <xf numFmtId="0" fontId="8" fillId="0" borderId="1" xfId="0" applyFont="1" applyFill="1" applyBorder="1" applyAlignment="1" applyProtection="1">
      <alignment horizontal="center" vertical="center" wrapText="1"/>
      <protection locked="0"/>
    </xf>
    <xf numFmtId="0" fontId="12" fillId="0" borderId="4" xfId="0" applyFont="1" applyBorder="1" applyAlignment="1" applyProtection="1">
      <alignment horizontal="right" vertical="center"/>
      <protection locked="0"/>
    </xf>
    <xf numFmtId="0" fontId="40" fillId="0" borderId="5" xfId="0" applyFont="1" applyFill="1" applyBorder="1" applyAlignment="1" applyProtection="1">
      <alignment horizontal="center" vertical="center"/>
      <protection locked="0" hidden="1"/>
    </xf>
    <xf numFmtId="0" fontId="40" fillId="0" borderId="3" xfId="0" applyFont="1" applyFill="1" applyBorder="1" applyAlignment="1" applyProtection="1">
      <alignment horizontal="center" vertical="center"/>
      <protection locked="0" hidden="1"/>
    </xf>
    <xf numFmtId="0" fontId="40" fillId="0" borderId="4" xfId="0" applyFont="1" applyFill="1" applyBorder="1" applyAlignment="1" applyProtection="1">
      <alignment horizontal="center" vertical="center"/>
      <protection locked="0" hidden="1"/>
    </xf>
    <xf numFmtId="0" fontId="14" fillId="14" borderId="5" xfId="0" applyFont="1" applyFill="1" applyBorder="1" applyAlignment="1" applyProtection="1">
      <alignment horizontal="center" vertical="center" shrinkToFit="1"/>
      <protection hidden="1"/>
    </xf>
    <xf numFmtId="0" fontId="14" fillId="14" borderId="3" xfId="0" applyFont="1" applyFill="1" applyBorder="1" applyAlignment="1" applyProtection="1">
      <alignment horizontal="center" vertical="center" shrinkToFit="1"/>
      <protection hidden="1"/>
    </xf>
    <xf numFmtId="0" fontId="14" fillId="14" borderId="4" xfId="0" applyFont="1" applyFill="1" applyBorder="1" applyAlignment="1" applyProtection="1">
      <alignment horizontal="center" vertical="center" shrinkToFit="1"/>
      <protection hidden="1"/>
    </xf>
    <xf numFmtId="0" fontId="14" fillId="4" borderId="52" xfId="0" applyFont="1" applyFill="1" applyBorder="1" applyAlignment="1" applyProtection="1">
      <alignment horizontal="center" vertical="center" textRotation="255" wrapText="1" shrinkToFit="1"/>
      <protection hidden="1"/>
    </xf>
    <xf numFmtId="0" fontId="14" fillId="4" borderId="13" xfId="0" applyFont="1" applyFill="1" applyBorder="1" applyAlignment="1" applyProtection="1">
      <alignment horizontal="center" vertical="center" textRotation="255" wrapText="1" shrinkToFit="1"/>
      <protection hidden="1"/>
    </xf>
    <xf numFmtId="0" fontId="14" fillId="4" borderId="38" xfId="0" applyFont="1" applyFill="1" applyBorder="1" applyAlignment="1" applyProtection="1">
      <alignment horizontal="center" vertical="center" textRotation="255" wrapText="1" shrinkToFit="1"/>
      <protection hidden="1"/>
    </xf>
    <xf numFmtId="0" fontId="14" fillId="4" borderId="15" xfId="0" applyFont="1" applyFill="1" applyBorder="1" applyAlignment="1" applyProtection="1">
      <alignment horizontal="center" vertical="center" textRotation="255" wrapText="1" shrinkToFit="1"/>
      <protection hidden="1"/>
    </xf>
    <xf numFmtId="0" fontId="14" fillId="4" borderId="54" xfId="0" applyFont="1" applyFill="1" applyBorder="1" applyAlignment="1" applyProtection="1">
      <alignment horizontal="center" vertical="center" textRotation="255" wrapText="1" shrinkToFit="1"/>
      <protection hidden="1"/>
    </xf>
    <xf numFmtId="0" fontId="14" fillId="4" borderId="17"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protection hidden="1"/>
    </xf>
    <xf numFmtId="0" fontId="8" fillId="4" borderId="17" xfId="0" applyFont="1" applyFill="1" applyBorder="1" applyAlignment="1" applyProtection="1">
      <alignment horizontal="center" vertical="center" textRotation="255" wrapText="1"/>
      <protection hidden="1"/>
    </xf>
    <xf numFmtId="0" fontId="50" fillId="0" borderId="109" xfId="0" applyFont="1" applyBorder="1" applyAlignment="1" applyProtection="1">
      <alignment horizontal="center" vertical="center"/>
      <protection locked="0" hidden="1"/>
    </xf>
    <xf numFmtId="0" fontId="50" fillId="0" borderId="64" xfId="0" applyFont="1" applyBorder="1" applyAlignment="1" applyProtection="1">
      <alignment horizontal="center" vertical="center"/>
      <protection locked="0" hidden="1"/>
    </xf>
    <xf numFmtId="0" fontId="50" fillId="0" borderId="65" xfId="0" applyFont="1" applyBorder="1" applyAlignment="1" applyProtection="1">
      <alignment horizontal="center" vertical="center"/>
      <protection locked="0" hidden="1"/>
    </xf>
    <xf numFmtId="0" fontId="8" fillId="14" borderId="5" xfId="0" applyFont="1" applyFill="1" applyBorder="1" applyAlignment="1" applyProtection="1">
      <alignment horizontal="center" vertical="center" shrinkToFit="1"/>
      <protection hidden="1"/>
    </xf>
    <xf numFmtId="0" fontId="8" fillId="14" borderId="3" xfId="0" applyFont="1" applyFill="1" applyBorder="1" applyAlignment="1" applyProtection="1">
      <alignment horizontal="center" vertical="center" shrinkToFit="1"/>
      <protection hidden="1"/>
    </xf>
    <xf numFmtId="0" fontId="8" fillId="14" borderId="4" xfId="0" applyFont="1" applyFill="1" applyBorder="1" applyAlignment="1" applyProtection="1">
      <alignment horizontal="center" vertical="center" shrinkToFit="1"/>
      <protection hidden="1"/>
    </xf>
    <xf numFmtId="0" fontId="8" fillId="18" borderId="5" xfId="0" applyFont="1" applyFill="1" applyBorder="1" applyAlignment="1" applyProtection="1">
      <alignment horizontal="center" vertical="center" wrapText="1" shrinkToFit="1"/>
      <protection hidden="1"/>
    </xf>
    <xf numFmtId="0" fontId="8" fillId="18" borderId="3" xfId="0" applyFont="1" applyFill="1" applyBorder="1" applyAlignment="1" applyProtection="1">
      <alignment horizontal="center" vertical="center" shrinkToFit="1"/>
      <protection hidden="1"/>
    </xf>
    <xf numFmtId="0" fontId="8" fillId="18" borderId="4" xfId="0" applyFont="1" applyFill="1" applyBorder="1" applyAlignment="1" applyProtection="1">
      <alignment horizontal="center" vertical="center" shrinkToFit="1"/>
      <protection hidden="1"/>
    </xf>
    <xf numFmtId="0" fontId="12" fillId="0" borderId="11" xfId="0" applyFont="1" applyBorder="1" applyAlignment="1" applyProtection="1">
      <alignment horizontal="right" vertical="center"/>
      <protection locked="0"/>
    </xf>
    <xf numFmtId="0" fontId="12" fillId="0" borderId="37" xfId="0" applyFont="1" applyBorder="1" applyAlignment="1" applyProtection="1">
      <alignment horizontal="right" vertical="center"/>
      <protection locked="0"/>
    </xf>
    <xf numFmtId="0" fontId="12" fillId="0" borderId="13" xfId="0" applyFont="1" applyBorder="1" applyAlignment="1" applyProtection="1">
      <alignment horizontal="right" vertical="center"/>
      <protection locked="0"/>
    </xf>
    <xf numFmtId="0" fontId="8" fillId="2" borderId="11" xfId="0" applyFont="1" applyFill="1" applyBorder="1" applyAlignment="1" applyProtection="1">
      <alignment horizontal="center" vertical="center"/>
      <protection hidden="1"/>
    </xf>
    <xf numFmtId="0" fontId="8" fillId="2" borderId="37" xfId="0" applyFont="1" applyFill="1" applyBorder="1" applyAlignment="1" applyProtection="1">
      <alignment horizontal="center" vertical="center"/>
      <protection hidden="1"/>
    </xf>
    <xf numFmtId="0" fontId="8" fillId="2" borderId="13" xfId="0" applyFont="1" applyFill="1" applyBorder="1" applyAlignment="1" applyProtection="1">
      <alignment horizontal="center" vertical="center"/>
      <protection hidden="1"/>
    </xf>
    <xf numFmtId="0" fontId="18" fillId="14" borderId="5" xfId="0" applyFont="1" applyFill="1" applyBorder="1" applyAlignment="1" applyProtection="1">
      <alignment horizontal="center" vertical="center" wrapText="1" shrinkToFit="1"/>
      <protection hidden="1"/>
    </xf>
    <xf numFmtId="0" fontId="18" fillId="14" borderId="3" xfId="0" applyFont="1" applyFill="1" applyBorder="1" applyAlignment="1" applyProtection="1">
      <alignment horizontal="center" vertical="center" shrinkToFit="1"/>
      <protection hidden="1"/>
    </xf>
    <xf numFmtId="0" fontId="18" fillId="14" borderId="4" xfId="0" applyFont="1" applyFill="1" applyBorder="1" applyAlignment="1" applyProtection="1">
      <alignment horizontal="center" vertical="center" shrinkToFit="1"/>
      <protection hidden="1"/>
    </xf>
    <xf numFmtId="0" fontId="8" fillId="0" borderId="107" xfId="0" applyFont="1" applyBorder="1" applyAlignment="1" applyProtection="1">
      <alignment horizontal="center" vertical="center"/>
      <protection locked="0"/>
    </xf>
    <xf numFmtId="0" fontId="8" fillId="2" borderId="1" xfId="0" applyFont="1" applyFill="1" applyBorder="1" applyAlignment="1" applyProtection="1">
      <alignment vertical="center"/>
      <protection locked="0"/>
    </xf>
    <xf numFmtId="0" fontId="8" fillId="0" borderId="108" xfId="0" applyFont="1" applyBorder="1" applyAlignment="1" applyProtection="1">
      <alignment horizontal="center" vertical="center"/>
      <protection locked="0"/>
    </xf>
    <xf numFmtId="0" fontId="18" fillId="2" borderId="1" xfId="0" applyFont="1" applyFill="1" applyBorder="1" applyAlignment="1" applyProtection="1">
      <alignment horizontal="center" vertical="center" wrapText="1"/>
      <protection hidden="1"/>
    </xf>
    <xf numFmtId="0" fontId="18" fillId="2" borderId="1" xfId="0" applyFont="1" applyFill="1" applyBorder="1" applyAlignment="1" applyProtection="1">
      <alignment horizontal="center" vertical="center"/>
      <protection hidden="1"/>
    </xf>
    <xf numFmtId="0" fontId="18" fillId="14" borderId="5" xfId="0" applyFont="1" applyFill="1" applyBorder="1" applyAlignment="1" applyProtection="1">
      <alignment horizontal="center" vertical="center" wrapText="1"/>
      <protection hidden="1"/>
    </xf>
    <xf numFmtId="0" fontId="18" fillId="14" borderId="3" xfId="0" applyFont="1" applyFill="1" applyBorder="1" applyAlignment="1" applyProtection="1">
      <alignment horizontal="center" vertical="center" wrapText="1"/>
      <protection hidden="1"/>
    </xf>
    <xf numFmtId="0" fontId="18" fillId="14" borderId="4" xfId="0" applyFont="1" applyFill="1" applyBorder="1" applyAlignment="1" applyProtection="1">
      <alignment horizontal="center" vertical="center" wrapText="1"/>
      <protection hidden="1"/>
    </xf>
    <xf numFmtId="0" fontId="8" fillId="14" borderId="1" xfId="0" applyFont="1" applyFill="1" applyBorder="1" applyAlignment="1" applyProtection="1">
      <alignment horizontal="center" vertical="center" shrinkToFit="1"/>
      <protection hidden="1"/>
    </xf>
    <xf numFmtId="0" fontId="8" fillId="14" borderId="1" xfId="0" applyFont="1" applyFill="1" applyBorder="1" applyAlignment="1" applyProtection="1">
      <alignment horizontal="center" vertical="center" shrinkToFit="1"/>
    </xf>
    <xf numFmtId="0" fontId="8" fillId="14" borderId="5" xfId="0" applyFont="1" applyFill="1" applyBorder="1" applyAlignment="1" applyProtection="1">
      <alignment horizontal="center" vertical="center" wrapText="1" shrinkToFit="1"/>
    </xf>
    <xf numFmtId="0" fontId="8" fillId="14" borderId="3" xfId="0" applyFont="1" applyFill="1" applyBorder="1" applyAlignment="1" applyProtection="1">
      <alignment horizontal="center" vertical="center" shrinkToFit="1"/>
    </xf>
    <xf numFmtId="0" fontId="8" fillId="14" borderId="4" xfId="0" applyFont="1" applyFill="1" applyBorder="1" applyAlignment="1" applyProtection="1">
      <alignment horizontal="center" vertical="center" shrinkToFit="1"/>
    </xf>
    <xf numFmtId="0" fontId="8" fillId="14" borderId="5" xfId="0" applyFont="1" applyFill="1" applyBorder="1" applyAlignment="1" applyProtection="1">
      <alignment horizontal="center" vertical="center" shrinkToFit="1"/>
    </xf>
    <xf numFmtId="0" fontId="8" fillId="0" borderId="3" xfId="0" applyFont="1" applyFill="1" applyBorder="1" applyAlignment="1" applyProtection="1">
      <alignment vertical="center"/>
      <protection locked="0" hidden="1"/>
    </xf>
    <xf numFmtId="0" fontId="8" fillId="0" borderId="4" xfId="0" applyFont="1" applyFill="1" applyBorder="1" applyAlignment="1" applyProtection="1">
      <alignment vertical="center"/>
      <protection locked="0" hidden="1"/>
    </xf>
    <xf numFmtId="0" fontId="8" fillId="0" borderId="6" xfId="0" applyFont="1" applyFill="1" applyBorder="1" applyAlignment="1" applyProtection="1">
      <alignment vertical="center"/>
      <protection locked="0" hidden="1"/>
    </xf>
    <xf numFmtId="0" fontId="8" fillId="2" borderId="1" xfId="0" applyFont="1" applyFill="1" applyBorder="1" applyAlignment="1" applyProtection="1">
      <alignment horizontal="center" vertical="center"/>
      <protection locked="0" hidden="1"/>
    </xf>
    <xf numFmtId="0" fontId="12" fillId="0" borderId="5" xfId="0" applyFont="1" applyFill="1" applyBorder="1" applyAlignment="1" applyProtection="1">
      <alignment vertical="center"/>
      <protection locked="0" hidden="1"/>
    </xf>
    <xf numFmtId="0" fontId="12" fillId="0" borderId="3" xfId="0" applyFont="1" applyFill="1" applyBorder="1" applyAlignment="1" applyProtection="1">
      <alignment vertical="center"/>
      <protection locked="0" hidden="1"/>
    </xf>
    <xf numFmtId="0" fontId="12" fillId="0" borderId="6" xfId="0" applyFont="1" applyFill="1" applyBorder="1" applyAlignment="1" applyProtection="1">
      <alignment vertical="center"/>
      <protection locked="0" hidden="1"/>
    </xf>
    <xf numFmtId="0" fontId="8" fillId="0" borderId="109" xfId="0" applyFont="1" applyFill="1" applyBorder="1" applyAlignment="1" applyProtection="1">
      <alignment vertical="center"/>
      <protection locked="0" hidden="1"/>
    </xf>
    <xf numFmtId="0" fontId="8" fillId="0" borderId="64" xfId="0" applyFont="1" applyFill="1" applyBorder="1" applyAlignment="1" applyProtection="1">
      <alignment vertical="center"/>
      <protection locked="0" hidden="1"/>
    </xf>
    <xf numFmtId="0" fontId="8" fillId="0" borderId="65" xfId="0" applyFont="1" applyFill="1" applyBorder="1" applyAlignment="1" applyProtection="1">
      <alignment vertical="center"/>
      <protection locked="0" hidden="1"/>
    </xf>
    <xf numFmtId="0" fontId="12" fillId="0" borderId="1" xfId="0" applyFont="1" applyBorder="1" applyAlignment="1" applyProtection="1">
      <alignment vertical="center"/>
      <protection locked="0" hidden="1"/>
    </xf>
    <xf numFmtId="0" fontId="12" fillId="0" borderId="66" xfId="0" applyFont="1" applyBorder="1" applyAlignment="1" applyProtection="1">
      <alignment vertical="center"/>
      <protection locked="0" hidden="1"/>
    </xf>
    <xf numFmtId="0" fontId="8" fillId="0" borderId="14" xfId="0" applyFont="1" applyFill="1" applyBorder="1" applyAlignment="1" applyProtection="1">
      <alignment horizontal="center" vertical="center"/>
      <protection locked="0" hidden="1"/>
    </xf>
    <xf numFmtId="0" fontId="8" fillId="0" borderId="0" xfId="0" applyFont="1" applyFill="1" applyBorder="1" applyAlignment="1" applyProtection="1">
      <alignment horizontal="center" vertical="center"/>
      <protection locked="0" hidden="1"/>
    </xf>
    <xf numFmtId="0" fontId="8" fillId="0" borderId="58" xfId="0" applyFont="1" applyFill="1" applyBorder="1" applyAlignment="1" applyProtection="1">
      <alignment horizontal="center" vertical="center"/>
      <protection locked="0" hidden="1"/>
    </xf>
    <xf numFmtId="0" fontId="8" fillId="0" borderId="16" xfId="0" applyFont="1" applyFill="1" applyBorder="1" applyAlignment="1" applyProtection="1">
      <alignment horizontal="center" vertical="center"/>
      <protection locked="0" hidden="1"/>
    </xf>
    <xf numFmtId="0" fontId="8" fillId="0" borderId="8" xfId="0" applyFont="1" applyFill="1" applyBorder="1" applyAlignment="1" applyProtection="1">
      <alignment horizontal="center" vertical="center"/>
      <protection locked="0" hidden="1"/>
    </xf>
    <xf numFmtId="0" fontId="8" fillId="0" borderId="39" xfId="0" applyFont="1" applyFill="1" applyBorder="1" applyAlignment="1" applyProtection="1">
      <alignment horizontal="center" vertical="center"/>
      <protection locked="0" hidden="1"/>
    </xf>
    <xf numFmtId="0" fontId="8" fillId="0" borderId="4" xfId="0" applyFont="1" applyFill="1" applyBorder="1" applyAlignment="1" applyProtection="1">
      <alignment vertical="center"/>
      <protection hidden="1"/>
    </xf>
    <xf numFmtId="0" fontId="8" fillId="0" borderId="5" xfId="0" applyFont="1" applyBorder="1" applyAlignment="1" applyProtection="1">
      <alignment vertical="center"/>
      <protection locked="0" hidden="1"/>
    </xf>
    <xf numFmtId="0" fontId="8" fillId="0" borderId="3" xfId="0" applyFont="1" applyBorder="1" applyAlignment="1" applyProtection="1">
      <alignment vertical="center"/>
      <protection locked="0" hidden="1"/>
    </xf>
    <xf numFmtId="0" fontId="8" fillId="0" borderId="6" xfId="0" applyFont="1" applyBorder="1" applyAlignment="1" applyProtection="1">
      <alignment vertical="center"/>
      <protection locked="0" hidden="1"/>
    </xf>
    <xf numFmtId="0" fontId="8" fillId="0" borderId="1" xfId="0" applyFont="1" applyFill="1" applyBorder="1" applyAlignment="1" applyProtection="1">
      <alignment horizontal="center" vertical="center"/>
      <protection locked="0" hidden="1"/>
    </xf>
    <xf numFmtId="0" fontId="8" fillId="0" borderId="66" xfId="0" applyFont="1" applyFill="1" applyBorder="1" applyAlignment="1" applyProtection="1">
      <alignment horizontal="center" vertical="center"/>
      <protection locked="0" hidden="1"/>
    </xf>
    <xf numFmtId="0" fontId="8" fillId="4" borderId="1" xfId="0" applyFont="1" applyFill="1" applyBorder="1" applyAlignment="1" applyProtection="1">
      <alignment horizontal="center" vertical="center"/>
      <protection locked="0" hidden="1"/>
    </xf>
    <xf numFmtId="0" fontId="8" fillId="4" borderId="13" xfId="0" applyFont="1" applyFill="1" applyBorder="1" applyAlignment="1" applyProtection="1">
      <alignment horizontal="center" vertical="center" textRotation="255"/>
      <protection hidden="1"/>
    </xf>
    <xf numFmtId="0" fontId="8" fillId="4" borderId="15" xfId="0" applyFont="1" applyFill="1" applyBorder="1" applyAlignment="1" applyProtection="1">
      <alignment horizontal="center" vertical="center" textRotation="255"/>
      <protection hidden="1"/>
    </xf>
    <xf numFmtId="0" fontId="8" fillId="4" borderId="17" xfId="0" applyFont="1" applyFill="1" applyBorder="1" applyAlignment="1" applyProtection="1">
      <alignment horizontal="center" vertical="center" textRotation="255"/>
      <protection hidden="1"/>
    </xf>
    <xf numFmtId="0" fontId="8" fillId="4" borderId="11" xfId="0" applyFont="1" applyFill="1" applyBorder="1" applyAlignment="1" applyProtection="1">
      <alignment horizontal="center" vertical="center" textRotation="255"/>
      <protection hidden="1"/>
    </xf>
    <xf numFmtId="0" fontId="8" fillId="4" borderId="14" xfId="0" applyFont="1" applyFill="1" applyBorder="1" applyAlignment="1" applyProtection="1">
      <alignment horizontal="center" vertical="center" textRotation="255"/>
      <protection hidden="1"/>
    </xf>
    <xf numFmtId="0" fontId="8" fillId="4" borderId="16" xfId="0" applyFont="1" applyFill="1" applyBorder="1" applyAlignment="1" applyProtection="1">
      <alignment horizontal="center" vertical="center" textRotation="255"/>
      <protection hidden="1"/>
    </xf>
    <xf numFmtId="0" fontId="8" fillId="2" borderId="5" xfId="0" applyFont="1" applyFill="1" applyBorder="1" applyAlignment="1" applyProtection="1">
      <alignment horizontal="center" vertical="center" shrinkToFit="1"/>
      <protection locked="0" hidden="1"/>
    </xf>
    <xf numFmtId="0" fontId="8" fillId="2" borderId="3" xfId="0" applyFont="1" applyFill="1" applyBorder="1" applyAlignment="1" applyProtection="1">
      <alignment horizontal="center" vertical="center" shrinkToFit="1"/>
      <protection locked="0" hidden="1"/>
    </xf>
    <xf numFmtId="0" fontId="37" fillId="0" borderId="5" xfId="0" applyFont="1" applyBorder="1" applyAlignment="1" applyProtection="1">
      <alignment vertical="center"/>
      <protection locked="0" hidden="1"/>
    </xf>
    <xf numFmtId="0" fontId="37" fillId="0" borderId="3" xfId="0" applyFont="1" applyBorder="1" applyAlignment="1" applyProtection="1">
      <alignment vertical="center"/>
      <protection locked="0" hidden="1"/>
    </xf>
    <xf numFmtId="0" fontId="37" fillId="0" borderId="4" xfId="0" applyFont="1" applyBorder="1" applyAlignment="1" applyProtection="1">
      <alignment vertical="center"/>
      <protection locked="0" hidden="1"/>
    </xf>
    <xf numFmtId="0" fontId="8" fillId="2" borderId="4" xfId="0" applyFont="1" applyFill="1" applyBorder="1" applyAlignment="1" applyProtection="1">
      <alignment horizontal="center" vertical="center" shrinkToFit="1"/>
      <protection locked="0" hidden="1"/>
    </xf>
    <xf numFmtId="0" fontId="8" fillId="0" borderId="17" xfId="0" applyFont="1" applyFill="1" applyBorder="1" applyAlignment="1" applyProtection="1">
      <alignment horizontal="center" vertical="center"/>
      <protection locked="0" hidden="1"/>
    </xf>
    <xf numFmtId="0" fontId="40" fillId="0" borderId="5" xfId="0" applyFont="1" applyFill="1" applyBorder="1" applyAlignment="1" applyProtection="1">
      <alignment vertical="center"/>
    </xf>
    <xf numFmtId="0" fontId="40" fillId="0" borderId="3" xfId="0" applyFont="1" applyFill="1" applyBorder="1" applyAlignment="1" applyProtection="1">
      <alignment vertical="center"/>
    </xf>
    <xf numFmtId="0" fontId="40" fillId="0" borderId="4" xfId="0" applyFont="1" applyFill="1" applyBorder="1" applyAlignment="1" applyProtection="1">
      <alignment vertical="center"/>
    </xf>
    <xf numFmtId="0" fontId="18" fillId="2" borderId="47" xfId="0" applyFont="1" applyFill="1" applyBorder="1" applyAlignment="1" applyProtection="1">
      <alignment horizontal="center" vertical="center" wrapText="1"/>
      <protection hidden="1"/>
    </xf>
    <xf numFmtId="0" fontId="18" fillId="2" borderId="7" xfId="0" applyFont="1" applyFill="1" applyBorder="1" applyAlignment="1" applyProtection="1">
      <alignment horizontal="center" vertical="center"/>
      <protection hidden="1"/>
    </xf>
    <xf numFmtId="0" fontId="18" fillId="2" borderId="45" xfId="0" applyFont="1" applyFill="1" applyBorder="1" applyAlignment="1" applyProtection="1">
      <alignment horizontal="center" vertical="center"/>
      <protection hidden="1"/>
    </xf>
    <xf numFmtId="0" fontId="50" fillId="0" borderId="5" xfId="0" applyFont="1" applyBorder="1" applyAlignment="1" applyProtection="1">
      <alignment horizontal="right" vertical="center"/>
      <protection locked="0" hidden="1"/>
    </xf>
    <xf numFmtId="0" fontId="50" fillId="0" borderId="3" xfId="0" applyFont="1" applyBorder="1" applyAlignment="1" applyProtection="1">
      <alignment horizontal="right" vertical="center"/>
      <protection locked="0" hidden="1"/>
    </xf>
    <xf numFmtId="0" fontId="50" fillId="0" borderId="4" xfId="0" applyFont="1" applyBorder="1" applyAlignment="1" applyProtection="1">
      <alignment horizontal="right" vertical="center"/>
      <protection locked="0" hidden="1"/>
    </xf>
    <xf numFmtId="0" fontId="50" fillId="0" borderId="6" xfId="0" applyFont="1" applyBorder="1" applyAlignment="1" applyProtection="1">
      <alignment horizontal="right" vertical="center"/>
      <protection locked="0" hidden="1"/>
    </xf>
    <xf numFmtId="0" fontId="50" fillId="0" borderId="47" xfId="0" applyFont="1" applyBorder="1" applyAlignment="1" applyProtection="1">
      <alignment horizontal="right" vertical="center"/>
      <protection locked="0" hidden="1"/>
    </xf>
    <xf numFmtId="0" fontId="50" fillId="0" borderId="7" xfId="0" applyFont="1" applyBorder="1" applyAlignment="1" applyProtection="1">
      <alignment horizontal="right" vertical="center"/>
      <protection locked="0" hidden="1"/>
    </xf>
    <xf numFmtId="0" fontId="50" fillId="0" borderId="45" xfId="0" applyFont="1" applyBorder="1" applyAlignment="1" applyProtection="1">
      <alignment horizontal="right" vertical="center"/>
      <protection locked="0" hidden="1"/>
    </xf>
    <xf numFmtId="0" fontId="50" fillId="14" borderId="5" xfId="0" applyFont="1" applyFill="1" applyBorder="1" applyAlignment="1" applyProtection="1">
      <alignment horizontal="right" vertical="center"/>
      <protection locked="0" hidden="1"/>
    </xf>
    <xf numFmtId="0" fontId="50" fillId="14" borderId="3" xfId="0" applyFont="1" applyFill="1" applyBorder="1" applyAlignment="1" applyProtection="1">
      <alignment horizontal="right" vertical="center"/>
      <protection locked="0" hidden="1"/>
    </xf>
    <xf numFmtId="0" fontId="50" fillId="14" borderId="6" xfId="0" applyFont="1" applyFill="1" applyBorder="1" applyAlignment="1" applyProtection="1">
      <alignment horizontal="right" vertical="center"/>
      <protection locked="0" hidden="1"/>
    </xf>
    <xf numFmtId="184" fontId="7" fillId="0" borderId="46" xfId="0" applyNumberFormat="1" applyFont="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12" fillId="0" borderId="5" xfId="0" applyFont="1" applyFill="1" applyBorder="1" applyAlignment="1" applyProtection="1">
      <alignment horizontal="right" vertical="center"/>
      <protection locked="0"/>
    </xf>
    <xf numFmtId="0" fontId="12" fillId="0" borderId="3" xfId="0" applyFont="1" applyFill="1" applyBorder="1" applyAlignment="1" applyProtection="1">
      <alignment horizontal="right" vertical="center"/>
      <protection locked="0"/>
    </xf>
    <xf numFmtId="0" fontId="12" fillId="0" borderId="4" xfId="0" applyFont="1" applyFill="1" applyBorder="1" applyAlignment="1" applyProtection="1">
      <alignment horizontal="right" vertical="center"/>
      <protection locked="0"/>
    </xf>
    <xf numFmtId="0" fontId="9" fillId="0" borderId="84" xfId="0" applyFont="1" applyBorder="1" applyAlignment="1" applyProtection="1">
      <alignment vertical="center"/>
      <protection hidden="1"/>
    </xf>
    <xf numFmtId="0" fontId="9" fillId="0" borderId="85" xfId="0" applyFont="1" applyBorder="1" applyAlignment="1" applyProtection="1">
      <alignment vertical="center"/>
      <protection hidden="1"/>
    </xf>
    <xf numFmtId="0" fontId="9" fillId="0" borderId="86" xfId="0" applyFont="1" applyBorder="1" applyAlignment="1" applyProtection="1">
      <alignment vertical="center"/>
      <protection hidden="1"/>
    </xf>
    <xf numFmtId="0" fontId="9" fillId="0" borderId="87" xfId="0" applyFont="1" applyBorder="1" applyAlignment="1" applyProtection="1">
      <alignment vertical="center"/>
      <protection hidden="1"/>
    </xf>
    <xf numFmtId="0" fontId="9" fillId="0" borderId="88" xfId="0" applyFont="1" applyBorder="1" applyAlignment="1" applyProtection="1">
      <alignment vertical="center"/>
      <protection hidden="1"/>
    </xf>
    <xf numFmtId="0" fontId="9" fillId="0" borderId="89" xfId="0" applyFont="1" applyBorder="1" applyAlignment="1" applyProtection="1">
      <alignment vertical="center"/>
      <protection hidden="1"/>
    </xf>
    <xf numFmtId="0" fontId="9" fillId="0" borderId="90" xfId="0" applyFont="1" applyBorder="1" applyAlignment="1" applyProtection="1">
      <alignment vertical="center"/>
      <protection hidden="1"/>
    </xf>
    <xf numFmtId="0" fontId="9" fillId="0" borderId="91" xfId="0" applyFont="1" applyBorder="1" applyAlignment="1" applyProtection="1">
      <alignment vertical="center"/>
      <protection hidden="1"/>
    </xf>
    <xf numFmtId="0" fontId="8" fillId="4" borderId="119" xfId="0" applyFont="1" applyFill="1" applyBorder="1" applyAlignment="1" applyProtection="1">
      <alignment horizontal="center" vertical="center" shrinkToFit="1"/>
      <protection hidden="1"/>
    </xf>
    <xf numFmtId="0" fontId="8" fillId="4" borderId="7" xfId="0" applyFont="1" applyFill="1" applyBorder="1" applyAlignment="1" applyProtection="1">
      <alignment horizontal="center" vertical="center" shrinkToFit="1"/>
      <protection hidden="1"/>
    </xf>
    <xf numFmtId="0" fontId="8" fillId="4" borderId="45" xfId="0" applyFont="1" applyFill="1" applyBorder="1" applyAlignment="1" applyProtection="1">
      <alignment horizontal="center" vertical="center" shrinkToFit="1"/>
      <protection hidden="1"/>
    </xf>
    <xf numFmtId="49" fontId="8" fillId="0" borderId="61" xfId="0" applyNumberFormat="1" applyFont="1" applyBorder="1" applyAlignment="1" applyProtection="1">
      <alignment horizontal="left" vertical="center"/>
      <protection locked="0"/>
    </xf>
    <xf numFmtId="49" fontId="8" fillId="0" borderId="62" xfId="0" applyNumberFormat="1" applyFont="1" applyBorder="1" applyAlignment="1" applyProtection="1">
      <alignment horizontal="left" vertical="center"/>
      <protection locked="0"/>
    </xf>
    <xf numFmtId="49" fontId="8" fillId="0" borderId="63" xfId="0" applyNumberFormat="1" applyFont="1" applyBorder="1" applyAlignment="1" applyProtection="1">
      <alignment horizontal="left" vertical="center"/>
      <protection locked="0"/>
    </xf>
    <xf numFmtId="0" fontId="8" fillId="0" borderId="47" xfId="0" applyFont="1" applyFill="1" applyBorder="1" applyAlignment="1" applyProtection="1">
      <alignment horizontal="center" vertical="center" shrinkToFit="1"/>
      <protection locked="0"/>
    </xf>
    <xf numFmtId="0" fontId="8" fillId="0" borderId="7" xfId="0" applyFont="1" applyFill="1" applyBorder="1" applyAlignment="1" applyProtection="1">
      <alignment horizontal="center" vertical="center" shrinkToFit="1"/>
      <protection locked="0"/>
    </xf>
    <xf numFmtId="0" fontId="8" fillId="0" borderId="7" xfId="0" applyFont="1" applyFill="1" applyBorder="1" applyAlignment="1" applyProtection="1">
      <alignment vertical="center"/>
      <protection hidden="1"/>
    </xf>
    <xf numFmtId="0" fontId="8" fillId="0" borderId="46" xfId="0" applyFont="1" applyFill="1" applyBorder="1" applyAlignment="1" applyProtection="1">
      <alignment vertical="center"/>
      <protection hidden="1"/>
    </xf>
    <xf numFmtId="179" fontId="8" fillId="2" borderId="12" xfId="0" applyNumberFormat="1" applyFont="1" applyFill="1" applyBorder="1" applyAlignment="1" applyProtection="1">
      <alignment vertical="center"/>
      <protection locked="0"/>
    </xf>
    <xf numFmtId="179" fontId="8" fillId="2" borderId="118" xfId="0" applyNumberFormat="1" applyFont="1" applyFill="1" applyBorder="1" applyAlignment="1" applyProtection="1">
      <alignment vertical="center"/>
      <protection locked="0"/>
    </xf>
    <xf numFmtId="0" fontId="8" fillId="0" borderId="11" xfId="0" applyFont="1" applyFill="1" applyBorder="1" applyAlignment="1" applyProtection="1">
      <alignment horizontal="center" vertical="center" shrinkToFit="1"/>
      <protection locked="0"/>
    </xf>
    <xf numFmtId="0" fontId="8" fillId="0" borderId="37" xfId="0" applyFont="1" applyFill="1" applyBorder="1" applyAlignment="1" applyProtection="1">
      <alignment horizontal="center" vertical="center" shrinkToFit="1"/>
      <protection locked="0"/>
    </xf>
    <xf numFmtId="0" fontId="8" fillId="0" borderId="37" xfId="0" applyFont="1" applyFill="1" applyBorder="1" applyAlignment="1" applyProtection="1">
      <alignment vertical="center"/>
      <protection hidden="1"/>
    </xf>
    <xf numFmtId="0" fontId="8" fillId="0" borderId="13" xfId="0" applyFont="1" applyFill="1" applyBorder="1" applyAlignment="1" applyProtection="1">
      <alignment vertical="center"/>
      <protection hidden="1"/>
    </xf>
    <xf numFmtId="0" fontId="12" fillId="0" borderId="120" xfId="0" applyFont="1" applyFill="1" applyBorder="1" applyAlignment="1" applyProtection="1">
      <alignment horizontal="center" vertical="center" shrinkToFit="1"/>
      <protection locked="0" hidden="1"/>
    </xf>
    <xf numFmtId="0" fontId="8" fillId="0" borderId="121" xfId="0" applyFont="1" applyFill="1" applyBorder="1" applyAlignment="1" applyProtection="1">
      <alignment horizontal="center" vertical="center" shrinkToFit="1"/>
      <protection hidden="1"/>
    </xf>
    <xf numFmtId="0" fontId="8" fillId="0" borderId="122" xfId="0" applyFont="1" applyFill="1" applyBorder="1" applyAlignment="1" applyProtection="1">
      <alignment horizontal="center" vertical="center" shrinkToFit="1"/>
      <protection hidden="1"/>
    </xf>
    <xf numFmtId="0" fontId="8" fillId="2" borderId="9" xfId="0" applyFont="1" applyFill="1" applyBorder="1" applyAlignment="1" applyProtection="1">
      <alignment horizontal="center" vertical="center" shrinkToFit="1"/>
      <protection hidden="1"/>
    </xf>
    <xf numFmtId="0" fontId="12" fillId="0" borderId="9" xfId="0" applyFont="1" applyFill="1" applyBorder="1" applyAlignment="1" applyProtection="1">
      <alignment horizontal="center" vertical="center" shrinkToFit="1"/>
      <protection locked="0" hidden="1"/>
    </xf>
    <xf numFmtId="0" fontId="8" fillId="0" borderId="123" xfId="0" applyFont="1" applyFill="1" applyBorder="1" applyAlignment="1" applyProtection="1">
      <alignment horizontal="center" vertical="center" shrinkToFit="1"/>
      <protection hidden="1"/>
    </xf>
    <xf numFmtId="0" fontId="8" fillId="0" borderId="124" xfId="0" applyFont="1" applyFill="1" applyBorder="1" applyAlignment="1" applyProtection="1">
      <alignment horizontal="center" vertical="center" shrinkToFit="1"/>
      <protection hidden="1"/>
    </xf>
    <xf numFmtId="0" fontId="8" fillId="0" borderId="125" xfId="0" applyFont="1" applyFill="1" applyBorder="1" applyAlignment="1" applyProtection="1">
      <alignment horizontal="center" vertical="center" shrinkToFit="1"/>
      <protection hidden="1"/>
    </xf>
    <xf numFmtId="0" fontId="8" fillId="0" borderId="126" xfId="0" applyFont="1" applyFill="1" applyBorder="1" applyAlignment="1" applyProtection="1">
      <alignment horizontal="center" vertical="center" shrinkToFit="1"/>
      <protection hidden="1"/>
    </xf>
    <xf numFmtId="0" fontId="9" fillId="0" borderId="113" xfId="0" applyFont="1" applyBorder="1" applyAlignment="1" applyProtection="1">
      <alignment vertical="center"/>
      <protection hidden="1"/>
    </xf>
    <xf numFmtId="0" fontId="9" fillId="0" borderId="114" xfId="0" applyFont="1" applyBorder="1" applyAlignment="1" applyProtection="1">
      <alignment vertical="center"/>
      <protection hidden="1"/>
    </xf>
    <xf numFmtId="0" fontId="8" fillId="4" borderId="115" xfId="0" applyFont="1" applyFill="1" applyBorder="1" applyAlignment="1" applyProtection="1">
      <alignment horizontal="center" textRotation="255" wrapText="1"/>
      <protection hidden="1"/>
    </xf>
    <xf numFmtId="0" fontId="8" fillId="4" borderId="116" xfId="0" applyFont="1" applyFill="1" applyBorder="1" applyAlignment="1" applyProtection="1">
      <alignment horizontal="center" textRotation="255" wrapText="1"/>
      <protection hidden="1"/>
    </xf>
    <xf numFmtId="0" fontId="8" fillId="4" borderId="38" xfId="0" applyFont="1" applyFill="1" applyBorder="1" applyAlignment="1" applyProtection="1">
      <alignment horizontal="center" textRotation="255" wrapText="1"/>
      <protection hidden="1"/>
    </xf>
    <xf numFmtId="0" fontId="8" fillId="4" borderId="15" xfId="0" applyFont="1" applyFill="1" applyBorder="1" applyAlignment="1" applyProtection="1">
      <alignment horizontal="center" textRotation="255" wrapText="1"/>
      <protection hidden="1"/>
    </xf>
    <xf numFmtId="0" fontId="9" fillId="4" borderId="38" xfId="0" quotePrefix="1" applyFont="1" applyFill="1" applyBorder="1" applyAlignment="1">
      <alignment horizontal="center" vertical="top"/>
    </xf>
    <xf numFmtId="0" fontId="9" fillId="4" borderId="15" xfId="0" applyFont="1" applyFill="1" applyBorder="1" applyAlignment="1">
      <alignment horizontal="center" vertical="top"/>
    </xf>
    <xf numFmtId="0" fontId="9" fillId="4" borderId="38" xfId="0" applyFont="1" applyFill="1" applyBorder="1" applyAlignment="1">
      <alignment horizontal="center" vertical="top"/>
    </xf>
    <xf numFmtId="0" fontId="8" fillId="4" borderId="11" xfId="0" applyFont="1" applyFill="1" applyBorder="1" applyAlignment="1" applyProtection="1">
      <alignment horizontal="center" vertical="center" shrinkToFit="1"/>
      <protection hidden="1"/>
    </xf>
    <xf numFmtId="0" fontId="8" fillId="4" borderId="37"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hidden="1"/>
    </xf>
    <xf numFmtId="0" fontId="12" fillId="0" borderId="1" xfId="0" applyFont="1" applyFill="1" applyBorder="1" applyAlignment="1" applyProtection="1">
      <alignment horizontal="center" vertical="center" shrinkToFit="1"/>
      <protection locked="0" hidden="1"/>
    </xf>
    <xf numFmtId="0" fontId="12" fillId="0" borderId="12" xfId="0" applyFont="1" applyFill="1" applyBorder="1" applyAlignment="1" applyProtection="1">
      <alignment horizontal="center" vertical="center" textRotation="255"/>
      <protection locked="0" hidden="1"/>
    </xf>
    <xf numFmtId="0" fontId="12" fillId="0" borderId="118" xfId="0" applyFont="1" applyFill="1" applyBorder="1" applyAlignment="1" applyProtection="1">
      <alignment horizontal="center" vertical="center" textRotation="255"/>
      <protection locked="0" hidden="1"/>
    </xf>
    <xf numFmtId="49" fontId="8" fillId="13" borderId="61" xfId="0" applyNumberFormat="1" applyFont="1" applyFill="1" applyBorder="1" applyAlignment="1" applyProtection="1">
      <alignment horizontal="left" vertical="center"/>
      <protection hidden="1"/>
    </xf>
    <xf numFmtId="49" fontId="8" fillId="13" borderId="62" xfId="0" applyNumberFormat="1" applyFont="1" applyFill="1" applyBorder="1" applyAlignment="1" applyProtection="1">
      <alignment horizontal="left" vertical="center"/>
      <protection hidden="1"/>
    </xf>
    <xf numFmtId="49" fontId="8" fillId="13" borderId="63" xfId="0" applyNumberFormat="1" applyFont="1" applyFill="1" applyBorder="1" applyAlignment="1" applyProtection="1">
      <alignment horizontal="left" vertical="center"/>
      <protection hidden="1"/>
    </xf>
    <xf numFmtId="0" fontId="8" fillId="2" borderId="11" xfId="0" applyFont="1" applyFill="1" applyBorder="1" applyAlignment="1" applyProtection="1">
      <alignment horizontal="center" vertical="center"/>
    </xf>
    <xf numFmtId="0" fontId="8" fillId="2" borderId="37" xfId="0" applyFont="1" applyFill="1" applyBorder="1" applyAlignment="1" applyProtection="1">
      <alignment horizontal="center" vertical="center"/>
    </xf>
    <xf numFmtId="0" fontId="8" fillId="2" borderId="13" xfId="0" applyFont="1" applyFill="1" applyBorder="1" applyAlignment="1" applyProtection="1">
      <alignment horizontal="center" vertical="center"/>
    </xf>
    <xf numFmtId="0" fontId="8" fillId="0" borderId="64" xfId="0" applyFont="1" applyFill="1" applyBorder="1" applyAlignment="1" applyProtection="1">
      <alignment horizontal="center" vertical="center"/>
      <protection hidden="1"/>
    </xf>
    <xf numFmtId="0" fontId="8" fillId="0" borderId="65" xfId="0" applyFont="1" applyFill="1" applyBorder="1" applyAlignment="1" applyProtection="1">
      <alignment horizontal="center" vertical="center"/>
      <protection hidden="1"/>
    </xf>
    <xf numFmtId="0" fontId="8" fillId="2" borderId="52" xfId="0" applyFont="1" applyFill="1" applyBorder="1" applyAlignment="1" applyProtection="1">
      <alignment horizontal="center" vertical="center" shrinkToFit="1"/>
      <protection hidden="1"/>
    </xf>
    <xf numFmtId="0" fontId="8" fillId="2" borderId="40" xfId="0" applyFont="1" applyFill="1" applyBorder="1" applyAlignment="1" applyProtection="1">
      <alignment horizontal="center" vertical="center" shrinkToFit="1"/>
      <protection hidden="1"/>
    </xf>
    <xf numFmtId="0" fontId="18" fillId="2" borderId="47" xfId="0" applyFont="1" applyFill="1" applyBorder="1" applyAlignment="1" applyProtection="1">
      <alignment horizontal="center" vertical="center" wrapText="1"/>
    </xf>
    <xf numFmtId="0" fontId="18" fillId="2" borderId="7" xfId="0" applyFont="1" applyFill="1" applyBorder="1" applyAlignment="1" applyProtection="1">
      <alignment horizontal="center" vertical="center" wrapText="1"/>
    </xf>
    <xf numFmtId="0" fontId="18" fillId="2" borderId="45" xfId="0" applyFont="1" applyFill="1" applyBorder="1" applyAlignment="1" applyProtection="1">
      <alignment horizontal="center" vertical="center" wrapText="1"/>
    </xf>
    <xf numFmtId="179" fontId="8" fillId="2" borderId="1" xfId="0" applyNumberFormat="1" applyFont="1" applyFill="1" applyBorder="1" applyAlignment="1" applyProtection="1">
      <alignment vertical="center"/>
      <protection locked="0"/>
    </xf>
    <xf numFmtId="179" fontId="8" fillId="2" borderId="66" xfId="0" applyNumberFormat="1" applyFont="1" applyFill="1" applyBorder="1" applyAlignment="1" applyProtection="1">
      <alignment vertical="center"/>
      <protection locked="0"/>
    </xf>
    <xf numFmtId="0" fontId="8" fillId="4" borderId="52" xfId="9" applyFont="1" applyFill="1" applyBorder="1" applyAlignment="1" applyProtection="1">
      <alignment horizontal="center" vertical="center" textRotation="255" wrapText="1"/>
      <protection hidden="1"/>
    </xf>
    <xf numFmtId="0" fontId="8" fillId="4" borderId="13" xfId="9" applyFont="1" applyFill="1" applyBorder="1" applyAlignment="1" applyProtection="1">
      <alignment horizontal="center" vertical="center" textRotation="255" wrapText="1"/>
      <protection hidden="1"/>
    </xf>
    <xf numFmtId="0" fontId="8" fillId="4" borderId="38" xfId="9" applyFont="1" applyFill="1" applyBorder="1" applyAlignment="1" applyProtection="1">
      <alignment horizontal="center" vertical="center" textRotation="255" wrapText="1"/>
      <protection hidden="1"/>
    </xf>
    <xf numFmtId="0" fontId="8" fillId="4" borderId="15" xfId="9" applyFont="1" applyFill="1" applyBorder="1" applyAlignment="1" applyProtection="1">
      <alignment horizontal="center" vertical="center" textRotation="255" wrapText="1"/>
      <protection hidden="1"/>
    </xf>
    <xf numFmtId="0" fontId="8" fillId="4" borderId="54" xfId="9" applyFont="1" applyFill="1" applyBorder="1" applyAlignment="1" applyProtection="1">
      <alignment horizontal="center" vertical="center" textRotation="255" wrapText="1"/>
      <protection hidden="1"/>
    </xf>
    <xf numFmtId="0" fontId="8" fillId="4" borderId="17" xfId="9" applyFont="1" applyFill="1" applyBorder="1" applyAlignment="1" applyProtection="1">
      <alignment horizontal="center" vertical="center" textRotation="255" wrapText="1"/>
      <protection hidden="1"/>
    </xf>
    <xf numFmtId="0" fontId="8" fillId="2" borderId="1" xfId="9" applyFont="1" applyFill="1" applyBorder="1" applyAlignment="1" applyProtection="1">
      <alignment horizontal="center" vertical="center" shrinkToFit="1"/>
      <protection locked="0"/>
    </xf>
    <xf numFmtId="0" fontId="8" fillId="0" borderId="1" xfId="9" applyFont="1" applyBorder="1" applyAlignment="1" applyProtection="1">
      <alignment horizontal="center" vertical="center" shrinkToFit="1"/>
      <protection locked="0"/>
    </xf>
    <xf numFmtId="0" fontId="8" fillId="4" borderId="1" xfId="9" applyFont="1" applyFill="1" applyBorder="1" applyAlignment="1" applyProtection="1">
      <alignment horizontal="center" vertical="center" shrinkToFit="1"/>
      <protection hidden="1"/>
    </xf>
    <xf numFmtId="0" fontId="8" fillId="2" borderId="1" xfId="9" applyFont="1" applyFill="1" applyBorder="1" applyAlignment="1" applyProtection="1">
      <alignment horizontal="center" vertical="center" shrinkToFit="1"/>
      <protection hidden="1"/>
    </xf>
    <xf numFmtId="0" fontId="8" fillId="4" borderId="1" xfId="9" applyFont="1" applyFill="1" applyBorder="1" applyAlignment="1" applyProtection="1">
      <alignment horizontal="center" vertical="center" shrinkToFit="1"/>
      <protection locked="0"/>
    </xf>
    <xf numFmtId="0" fontId="8" fillId="0" borderId="5" xfId="9" applyFont="1" applyBorder="1" applyAlignment="1" applyProtection="1">
      <alignment horizontal="center" vertical="center" shrinkToFit="1"/>
      <protection locked="0"/>
    </xf>
    <xf numFmtId="0" fontId="8" fillId="0" borderId="3" xfId="9" applyFont="1" applyBorder="1" applyAlignment="1" applyProtection="1">
      <alignment horizontal="center" vertical="center" shrinkToFit="1"/>
      <protection locked="0"/>
    </xf>
    <xf numFmtId="0" fontId="8" fillId="0" borderId="4" xfId="9" applyFont="1" applyBorder="1" applyAlignment="1" applyProtection="1">
      <alignment horizontal="center" vertical="center" shrinkToFit="1"/>
      <protection locked="0"/>
    </xf>
    <xf numFmtId="0" fontId="8" fillId="0" borderId="47" xfId="9" applyFont="1" applyFill="1" applyBorder="1" applyAlignment="1" applyProtection="1">
      <alignment horizontal="center" vertical="center" shrinkToFit="1"/>
      <protection locked="0"/>
    </xf>
    <xf numFmtId="0" fontId="8" fillId="0" borderId="7" xfId="9" applyFont="1" applyFill="1" applyBorder="1" applyAlignment="1" applyProtection="1">
      <alignment horizontal="center" vertical="center" shrinkToFit="1"/>
      <protection locked="0"/>
    </xf>
    <xf numFmtId="0" fontId="8" fillId="0" borderId="7" xfId="9" applyFont="1" applyFill="1" applyBorder="1" applyAlignment="1" applyProtection="1">
      <alignment vertical="center"/>
      <protection hidden="1"/>
    </xf>
    <xf numFmtId="0" fontId="8" fillId="0" borderId="46" xfId="9" applyFont="1" applyFill="1" applyBorder="1" applyAlignment="1" applyProtection="1">
      <alignment vertical="center"/>
      <protection hidden="1"/>
    </xf>
    <xf numFmtId="0" fontId="8" fillId="4" borderId="119" xfId="9" applyFont="1" applyFill="1" applyBorder="1" applyAlignment="1" applyProtection="1">
      <alignment horizontal="center" vertical="center" shrinkToFit="1"/>
      <protection hidden="1"/>
    </xf>
    <xf numFmtId="0" fontId="8" fillId="4" borderId="7" xfId="9" applyFont="1" applyFill="1" applyBorder="1" applyAlignment="1" applyProtection="1">
      <alignment horizontal="center" vertical="center" shrinkToFit="1"/>
      <protection hidden="1"/>
    </xf>
    <xf numFmtId="0" fontId="8" fillId="4" borderId="45" xfId="9" applyFont="1" applyFill="1" applyBorder="1" applyAlignment="1" applyProtection="1">
      <alignment horizontal="center" vertical="center" shrinkToFit="1"/>
      <protection hidden="1"/>
    </xf>
    <xf numFmtId="49" fontId="8" fillId="0" borderId="9" xfId="9" applyNumberFormat="1" applyFont="1" applyBorder="1" applyAlignment="1" applyProtection="1">
      <alignment horizontal="left" vertical="center"/>
      <protection locked="0"/>
    </xf>
    <xf numFmtId="49" fontId="8" fillId="0" borderId="97" xfId="9" applyNumberFormat="1" applyFont="1" applyBorder="1" applyAlignment="1" applyProtection="1">
      <alignment horizontal="left" vertical="center"/>
      <protection locked="0"/>
    </xf>
    <xf numFmtId="0" fontId="8" fillId="4" borderId="1" xfId="9" applyFont="1" applyFill="1" applyBorder="1" applyAlignment="1" applyProtection="1">
      <alignment horizontal="center" vertical="center"/>
      <protection hidden="1"/>
    </xf>
    <xf numFmtId="49" fontId="8" fillId="0" borderId="1" xfId="9" applyNumberFormat="1" applyFont="1" applyBorder="1" applyAlignment="1" applyProtection="1">
      <alignment horizontal="center" vertical="center"/>
      <protection locked="0"/>
    </xf>
    <xf numFmtId="49" fontId="8" fillId="0" borderId="5" xfId="9" applyNumberFormat="1" applyFont="1" applyBorder="1" applyAlignment="1" applyProtection="1">
      <alignment horizontal="center" vertical="center"/>
      <protection locked="0"/>
    </xf>
    <xf numFmtId="49" fontId="8" fillId="0" borderId="3" xfId="9" applyNumberFormat="1" applyFont="1" applyBorder="1" applyAlignment="1" applyProtection="1">
      <alignment horizontal="center" vertical="center"/>
      <protection locked="0"/>
    </xf>
    <xf numFmtId="49" fontId="8" fillId="0" borderId="6" xfId="9" applyNumberFormat="1" applyFont="1" applyBorder="1" applyAlignment="1" applyProtection="1">
      <alignment horizontal="center" vertical="center"/>
      <protection locked="0"/>
    </xf>
    <xf numFmtId="0" fontId="8" fillId="4" borderId="104" xfId="9" applyFont="1" applyFill="1" applyBorder="1" applyAlignment="1" applyProtection="1">
      <alignment horizontal="center" vertical="center" textRotation="255" wrapText="1"/>
      <protection hidden="1"/>
    </xf>
    <xf numFmtId="0" fontId="8" fillId="4" borderId="105" xfId="9" applyFont="1" applyFill="1" applyBorder="1" applyAlignment="1" applyProtection="1">
      <alignment horizontal="center" vertical="center" textRotation="255" wrapText="1"/>
      <protection hidden="1"/>
    </xf>
    <xf numFmtId="0" fontId="8" fillId="4" borderId="93" xfId="9" applyFont="1" applyFill="1" applyBorder="1" applyAlignment="1" applyProtection="1">
      <alignment horizontal="center" vertical="center" textRotation="255" wrapText="1"/>
      <protection hidden="1"/>
    </xf>
    <xf numFmtId="0" fontId="8" fillId="4" borderId="1" xfId="9" applyFont="1" applyFill="1" applyBorder="1" applyAlignment="1" applyProtection="1">
      <alignment horizontal="center" vertical="center" textRotation="255" wrapText="1"/>
      <protection hidden="1"/>
    </xf>
    <xf numFmtId="0" fontId="8" fillId="0" borderId="83" xfId="9" applyFont="1" applyBorder="1" applyAlignment="1" applyProtection="1">
      <alignment vertical="center"/>
      <protection hidden="1"/>
    </xf>
    <xf numFmtId="0" fontId="9" fillId="0" borderId="84" xfId="9" applyFont="1" applyBorder="1" applyAlignment="1" applyProtection="1">
      <alignment vertical="center"/>
      <protection hidden="1"/>
    </xf>
    <xf numFmtId="0" fontId="9" fillId="0" borderId="85" xfId="9" applyFont="1" applyBorder="1" applyAlignment="1" applyProtection="1">
      <alignment vertical="center"/>
      <protection hidden="1"/>
    </xf>
    <xf numFmtId="0" fontId="9" fillId="0" borderId="86" xfId="9" applyFont="1" applyBorder="1" applyAlignment="1" applyProtection="1">
      <alignment vertical="center"/>
      <protection hidden="1"/>
    </xf>
    <xf numFmtId="0" fontId="9" fillId="0" borderId="87" xfId="9" applyFont="1" applyBorder="1" applyAlignment="1" applyProtection="1">
      <alignment vertical="center"/>
      <protection hidden="1"/>
    </xf>
    <xf numFmtId="0" fontId="9" fillId="0" borderId="88" xfId="9" applyFont="1" applyBorder="1" applyAlignment="1" applyProtection="1">
      <alignment vertical="center"/>
      <protection hidden="1"/>
    </xf>
    <xf numFmtId="0" fontId="9" fillId="0" borderId="89" xfId="9" applyFont="1" applyBorder="1" applyAlignment="1" applyProtection="1">
      <alignment vertical="center"/>
      <protection hidden="1"/>
    </xf>
    <xf numFmtId="0" fontId="9" fillId="0" borderId="90" xfId="9" applyFont="1" applyBorder="1" applyAlignment="1" applyProtection="1">
      <alignment vertical="center"/>
      <protection hidden="1"/>
    </xf>
    <xf numFmtId="0" fontId="9" fillId="0" borderId="91" xfId="9" applyFont="1" applyBorder="1" applyAlignment="1" applyProtection="1">
      <alignment vertical="center"/>
      <protection hidden="1"/>
    </xf>
    <xf numFmtId="0" fontId="8" fillId="4" borderId="106" xfId="9" applyFont="1" applyFill="1" applyBorder="1" applyAlignment="1" applyProtection="1">
      <alignment horizontal="center" vertical="center"/>
      <protection hidden="1"/>
    </xf>
    <xf numFmtId="49" fontId="8" fillId="2" borderId="5" xfId="9" applyNumberFormat="1" applyFont="1" applyFill="1" applyBorder="1" applyAlignment="1" applyProtection="1">
      <alignment vertical="center"/>
      <protection locked="0"/>
    </xf>
    <xf numFmtId="49" fontId="8" fillId="2" borderId="3" xfId="9" applyNumberFormat="1" applyFont="1" applyFill="1" applyBorder="1" applyAlignment="1" applyProtection="1">
      <alignment vertical="center"/>
      <protection locked="0"/>
    </xf>
    <xf numFmtId="49" fontId="8" fillId="2" borderId="4" xfId="9" applyNumberFormat="1" applyFont="1" applyFill="1" applyBorder="1" applyAlignment="1" applyProtection="1">
      <alignment vertical="center"/>
      <protection locked="0"/>
    </xf>
    <xf numFmtId="0" fontId="8" fillId="2" borderId="5" xfId="9" applyFont="1" applyFill="1" applyBorder="1" applyAlignment="1" applyProtection="1">
      <alignment horizontal="center" vertical="center"/>
      <protection hidden="1"/>
    </xf>
    <xf numFmtId="0" fontId="8" fillId="2" borderId="3" xfId="9" applyFont="1" applyFill="1" applyBorder="1" applyAlignment="1" applyProtection="1">
      <alignment horizontal="center" vertical="center"/>
      <protection hidden="1"/>
    </xf>
    <xf numFmtId="0" fontId="8" fillId="2" borderId="4" xfId="9" applyFont="1" applyFill="1" applyBorder="1" applyAlignment="1" applyProtection="1">
      <alignment horizontal="center" vertical="center"/>
      <protection hidden="1"/>
    </xf>
    <xf numFmtId="0" fontId="8" fillId="0" borderId="99" xfId="9" applyFont="1" applyBorder="1" applyAlignment="1" applyProtection="1">
      <alignment horizontal="left" vertical="center"/>
      <protection locked="0"/>
    </xf>
    <xf numFmtId="0" fontId="8" fillId="0" borderId="100" xfId="9" applyFont="1" applyBorder="1" applyAlignment="1" applyProtection="1">
      <alignment horizontal="left" vertical="center"/>
      <protection locked="0"/>
    </xf>
    <xf numFmtId="0" fontId="8" fillId="0" borderId="101" xfId="9" applyFont="1" applyBorder="1" applyAlignment="1" applyProtection="1">
      <alignment horizontal="left" vertical="center"/>
      <protection locked="0"/>
    </xf>
    <xf numFmtId="49" fontId="8" fillId="0" borderId="61" xfId="9" applyNumberFormat="1" applyFont="1" applyBorder="1" applyAlignment="1" applyProtection="1">
      <alignment horizontal="left" vertical="center"/>
      <protection locked="0"/>
    </xf>
    <xf numFmtId="49" fontId="8" fillId="0" borderId="62" xfId="9" applyNumberFormat="1" applyFont="1" applyBorder="1" applyAlignment="1" applyProtection="1">
      <alignment horizontal="left" vertical="center"/>
      <protection locked="0"/>
    </xf>
    <xf numFmtId="49" fontId="8" fillId="0" borderId="63" xfId="9" applyNumberFormat="1" applyFont="1" applyBorder="1" applyAlignment="1" applyProtection="1">
      <alignment horizontal="left" vertical="center"/>
      <protection locked="0"/>
    </xf>
    <xf numFmtId="0" fontId="8" fillId="4" borderId="5" xfId="9" applyFont="1" applyFill="1" applyBorder="1" applyAlignment="1" applyProtection="1">
      <alignment horizontal="center" vertical="top"/>
      <protection hidden="1"/>
    </xf>
    <xf numFmtId="0" fontId="8" fillId="4" borderId="3" xfId="9" applyFont="1" applyFill="1" applyBorder="1" applyAlignment="1" applyProtection="1">
      <alignment horizontal="center" vertical="top"/>
      <protection hidden="1"/>
    </xf>
    <xf numFmtId="178" fontId="8" fillId="0" borderId="3" xfId="9" applyNumberFormat="1" applyFont="1" applyBorder="1" applyAlignment="1" applyProtection="1">
      <alignment horizontal="center" vertical="center"/>
      <protection locked="0"/>
    </xf>
    <xf numFmtId="178" fontId="8" fillId="0" borderId="4" xfId="9" applyNumberFormat="1" applyFont="1" applyBorder="1" applyAlignment="1" applyProtection="1">
      <alignment horizontal="center" vertical="center"/>
      <protection locked="0"/>
    </xf>
    <xf numFmtId="0" fontId="8" fillId="0" borderId="43" xfId="9" applyFont="1" applyBorder="1" applyAlignment="1" applyProtection="1">
      <alignment horizontal="left" vertical="center"/>
      <protection locked="0"/>
    </xf>
    <xf numFmtId="0" fontId="8" fillId="0" borderId="44" xfId="9" applyFont="1" applyBorder="1" applyAlignment="1" applyProtection="1">
      <alignment horizontal="left" vertical="center"/>
      <protection locked="0"/>
    </xf>
    <xf numFmtId="0" fontId="8" fillId="0" borderId="103" xfId="9" applyFont="1" applyBorder="1" applyAlignment="1" applyProtection="1">
      <alignment horizontal="left" vertical="center"/>
      <protection locked="0"/>
    </xf>
    <xf numFmtId="0" fontId="14" fillId="4" borderId="5" xfId="9" applyFont="1" applyFill="1" applyBorder="1" applyAlignment="1" applyProtection="1">
      <alignment vertical="center"/>
      <protection hidden="1"/>
    </xf>
    <xf numFmtId="0" fontId="14" fillId="4" borderId="3" xfId="9" applyFont="1" applyFill="1" applyBorder="1" applyAlignment="1" applyProtection="1">
      <alignment vertical="center"/>
      <protection hidden="1"/>
    </xf>
    <xf numFmtId="0" fontId="14" fillId="4" borderId="6" xfId="9" applyFont="1" applyFill="1" applyBorder="1" applyAlignment="1" applyProtection="1">
      <alignment vertical="center"/>
      <protection hidden="1"/>
    </xf>
    <xf numFmtId="0" fontId="8" fillId="4" borderId="98" xfId="9" applyFont="1" applyFill="1" applyBorder="1" applyAlignment="1" applyProtection="1">
      <alignment horizontal="center" vertical="center"/>
      <protection hidden="1"/>
    </xf>
    <xf numFmtId="0" fontId="8" fillId="4" borderId="11" xfId="9" applyFont="1" applyFill="1" applyBorder="1" applyAlignment="1" applyProtection="1">
      <alignment horizontal="right" shrinkToFit="1"/>
      <protection hidden="1"/>
    </xf>
    <xf numFmtId="0" fontId="8" fillId="4" borderId="37" xfId="9" applyFont="1" applyFill="1" applyBorder="1" applyAlignment="1" applyProtection="1">
      <alignment horizontal="right" shrinkToFit="1"/>
      <protection hidden="1"/>
    </xf>
    <xf numFmtId="0" fontId="8" fillId="4" borderId="13" xfId="9" applyFont="1" applyFill="1" applyBorder="1" applyAlignment="1" applyProtection="1">
      <alignment horizontal="right" shrinkToFit="1"/>
      <protection hidden="1"/>
    </xf>
    <xf numFmtId="0" fontId="8" fillId="4" borderId="16" xfId="9" applyFont="1" applyFill="1" applyBorder="1" applyAlignment="1" applyProtection="1">
      <alignment horizontal="right" shrinkToFit="1"/>
      <protection hidden="1"/>
    </xf>
    <xf numFmtId="0" fontId="8" fillId="4" borderId="8" xfId="9" applyFont="1" applyFill="1" applyBorder="1" applyAlignment="1" applyProtection="1">
      <alignment horizontal="right" shrinkToFit="1"/>
      <protection hidden="1"/>
    </xf>
    <xf numFmtId="0" fontId="8" fillId="4" borderId="17" xfId="9" applyFont="1" applyFill="1" applyBorder="1" applyAlignment="1" applyProtection="1">
      <alignment horizontal="right" shrinkToFit="1"/>
      <protection hidden="1"/>
    </xf>
    <xf numFmtId="0" fontId="9" fillId="2" borderId="5" xfId="0" applyFont="1" applyFill="1" applyBorder="1" applyAlignment="1" applyProtection="1">
      <alignment horizontal="center" vertical="center" shrinkToFit="1"/>
    </xf>
    <xf numFmtId="0" fontId="0" fillId="0" borderId="3" xfId="0" applyFont="1" applyBorder="1" applyAlignment="1">
      <alignment horizontal="center" vertical="center" shrinkToFit="1"/>
    </xf>
    <xf numFmtId="0" fontId="0" fillId="0" borderId="4" xfId="0" applyFont="1" applyBorder="1" applyAlignment="1">
      <alignment horizontal="center" vertical="center" shrinkToFit="1"/>
    </xf>
    <xf numFmtId="0" fontId="9" fillId="2" borderId="47" xfId="0" applyFont="1" applyFill="1" applyBorder="1" applyAlignment="1" applyProtection="1">
      <alignment horizontal="center" vertical="center" shrinkToFit="1"/>
    </xf>
    <xf numFmtId="0" fontId="0" fillId="0" borderId="7" xfId="0" applyFont="1" applyBorder="1" applyAlignment="1">
      <alignment horizontal="center" vertical="center" shrinkToFit="1"/>
    </xf>
    <xf numFmtId="0" fontId="0" fillId="0" borderId="45" xfId="0" applyFont="1" applyBorder="1" applyAlignment="1">
      <alignment horizontal="center" vertical="center" shrinkToFit="1"/>
    </xf>
    <xf numFmtId="0" fontId="9" fillId="2" borderId="3" xfId="0" applyFont="1" applyFill="1" applyBorder="1" applyAlignment="1" applyProtection="1">
      <alignment horizontal="center" vertical="center" shrinkToFit="1"/>
    </xf>
    <xf numFmtId="0" fontId="9" fillId="2" borderId="4" xfId="0" applyFont="1" applyFill="1" applyBorder="1" applyAlignment="1" applyProtection="1">
      <alignment horizontal="center" vertical="center" shrinkToFit="1"/>
    </xf>
    <xf numFmtId="0" fontId="9" fillId="2" borderId="11" xfId="0" applyFont="1" applyFill="1" applyBorder="1" applyAlignment="1" applyProtection="1">
      <alignment horizontal="center" vertical="center" shrinkToFit="1"/>
    </xf>
    <xf numFmtId="0" fontId="9" fillId="2" borderId="37" xfId="0" applyFont="1" applyFill="1" applyBorder="1" applyAlignment="1" applyProtection="1">
      <alignment horizontal="center" vertical="center" shrinkToFit="1"/>
    </xf>
    <xf numFmtId="0" fontId="9" fillId="2" borderId="13" xfId="0" applyFont="1" applyFill="1" applyBorder="1" applyAlignment="1" applyProtection="1">
      <alignment horizontal="center" vertical="center" shrinkToFit="1"/>
    </xf>
    <xf numFmtId="0" fontId="50" fillId="0" borderId="5" xfId="0" applyFont="1" applyBorder="1" applyAlignment="1" applyProtection="1">
      <alignment vertical="center" shrinkToFit="1"/>
      <protection hidden="1"/>
    </xf>
    <xf numFmtId="0" fontId="50" fillId="0" borderId="3" xfId="0" applyFont="1" applyBorder="1" applyAlignment="1" applyProtection="1">
      <alignment vertical="center" shrinkToFit="1"/>
      <protection hidden="1"/>
    </xf>
    <xf numFmtId="0" fontId="50" fillId="0" borderId="4" xfId="0" applyFont="1" applyBorder="1" applyAlignment="1" applyProtection="1">
      <alignment vertical="center" shrinkToFit="1"/>
      <protection hidden="1"/>
    </xf>
    <xf numFmtId="0" fontId="50" fillId="0" borderId="47" xfId="0" applyFont="1" applyBorder="1" applyAlignment="1" applyProtection="1">
      <alignment vertical="center" shrinkToFit="1"/>
      <protection hidden="1"/>
    </xf>
    <xf numFmtId="0" fontId="50" fillId="0" borderId="7" xfId="0" applyFont="1" applyBorder="1" applyAlignment="1" applyProtection="1">
      <alignment vertical="center" shrinkToFit="1"/>
      <protection hidden="1"/>
    </xf>
    <xf numFmtId="0" fontId="50" fillId="0" borderId="45" xfId="0" applyFont="1" applyBorder="1" applyAlignment="1" applyProtection="1">
      <alignment vertical="center" shrinkToFit="1"/>
      <protection hidden="1"/>
    </xf>
    <xf numFmtId="0" fontId="50" fillId="0" borderId="6" xfId="0" applyFont="1" applyBorder="1" applyAlignment="1" applyProtection="1">
      <alignment vertical="center" shrinkToFit="1"/>
      <protection hidden="1"/>
    </xf>
    <xf numFmtId="0" fontId="9" fillId="0" borderId="56" xfId="0" applyFont="1" applyFill="1" applyBorder="1" applyAlignment="1" applyProtection="1">
      <alignment horizontal="center" vertical="center" wrapText="1" shrinkToFit="1"/>
    </xf>
    <xf numFmtId="0" fontId="9" fillId="0" borderId="57" xfId="0" applyFont="1" applyFill="1" applyBorder="1" applyAlignment="1" applyProtection="1">
      <alignment horizontal="center" vertical="center" wrapText="1" shrinkToFit="1"/>
    </xf>
    <xf numFmtId="0" fontId="9" fillId="0" borderId="94" xfId="0" applyFont="1" applyFill="1" applyBorder="1" applyAlignment="1" applyProtection="1">
      <alignment horizontal="center" vertical="center" wrapText="1" shrinkToFit="1"/>
    </xf>
    <xf numFmtId="0" fontId="29" fillId="0" borderId="5" xfId="0" applyFont="1" applyFill="1" applyBorder="1" applyAlignment="1" applyProtection="1">
      <alignment horizontal="center" vertical="center" shrinkToFit="1"/>
      <protection locked="0"/>
    </xf>
    <xf numFmtId="0" fontId="29" fillId="0" borderId="3" xfId="0" applyFont="1" applyFill="1" applyBorder="1" applyAlignment="1" applyProtection="1">
      <alignment horizontal="center" vertical="center" shrinkToFit="1"/>
      <protection locked="0"/>
    </xf>
    <xf numFmtId="0" fontId="29" fillId="0" borderId="6" xfId="0" applyFont="1" applyFill="1" applyBorder="1" applyAlignment="1" applyProtection="1">
      <alignment horizontal="center" vertical="center" shrinkToFit="1"/>
      <protection locked="0"/>
    </xf>
    <xf numFmtId="0" fontId="18" fillId="18" borderId="11" xfId="0" applyFont="1" applyFill="1" applyBorder="1" applyAlignment="1" applyProtection="1">
      <alignment horizontal="center" vertical="center" wrapText="1" shrinkToFit="1"/>
      <protection hidden="1"/>
    </xf>
    <xf numFmtId="0" fontId="18" fillId="18" borderId="37" xfId="0" applyFont="1" applyFill="1" applyBorder="1" applyAlignment="1" applyProtection="1">
      <alignment horizontal="center" vertical="center" shrinkToFit="1"/>
      <protection hidden="1"/>
    </xf>
    <xf numFmtId="0" fontId="18" fillId="18" borderId="13" xfId="0" applyFont="1" applyFill="1" applyBorder="1" applyAlignment="1" applyProtection="1">
      <alignment horizontal="center" vertical="center" shrinkToFit="1"/>
      <protection hidden="1"/>
    </xf>
    <xf numFmtId="0" fontId="18" fillId="2" borderId="5" xfId="0" applyFont="1" applyFill="1" applyBorder="1" applyAlignment="1" applyProtection="1">
      <alignment horizontal="center" vertical="center" wrapText="1" shrinkToFit="1"/>
    </xf>
    <xf numFmtId="0" fontId="18" fillId="2" borderId="3" xfId="0" applyFont="1" applyFill="1" applyBorder="1" applyAlignment="1" applyProtection="1">
      <alignment horizontal="center" vertical="center" shrinkToFit="1"/>
    </xf>
    <xf numFmtId="0" fontId="18" fillId="2" borderId="4" xfId="0" applyFont="1" applyFill="1" applyBorder="1" applyAlignment="1" applyProtection="1">
      <alignment horizontal="center" vertical="center" shrinkToFit="1"/>
    </xf>
    <xf numFmtId="0" fontId="31" fillId="0" borderId="14" xfId="0" applyFont="1" applyFill="1" applyBorder="1" applyAlignment="1" applyProtection="1">
      <alignment horizontal="center" vertical="center" shrinkToFit="1"/>
      <protection locked="0" hidden="1"/>
    </xf>
    <xf numFmtId="0" fontId="31" fillId="0" borderId="0" xfId="0" applyFont="1" applyFill="1" applyBorder="1" applyAlignment="1" applyProtection="1">
      <alignment horizontal="center" vertical="center" shrinkToFit="1"/>
      <protection locked="0" hidden="1"/>
    </xf>
    <xf numFmtId="0" fontId="31" fillId="0" borderId="15" xfId="0" applyFont="1" applyFill="1" applyBorder="1" applyAlignment="1" applyProtection="1">
      <alignment horizontal="center" vertical="center" shrinkToFit="1"/>
      <protection locked="0" hidden="1"/>
    </xf>
    <xf numFmtId="0" fontId="26" fillId="2" borderId="14" xfId="0" applyFont="1" applyFill="1" applyBorder="1" applyAlignment="1" applyProtection="1">
      <alignment horizontal="center" vertical="center" wrapText="1" shrinkToFit="1"/>
      <protection hidden="1"/>
    </xf>
    <xf numFmtId="0" fontId="26" fillId="2" borderId="0" xfId="0" applyFont="1" applyFill="1" applyBorder="1" applyAlignment="1" applyProtection="1">
      <alignment horizontal="center" vertical="center" wrapText="1" shrinkToFit="1"/>
      <protection hidden="1"/>
    </xf>
    <xf numFmtId="0" fontId="26" fillId="2" borderId="15" xfId="0" applyFont="1" applyFill="1" applyBorder="1" applyAlignment="1" applyProtection="1">
      <alignment horizontal="center" vertical="center" wrapText="1" shrinkToFit="1"/>
      <protection hidden="1"/>
    </xf>
    <xf numFmtId="0" fontId="40" fillId="19" borderId="5" xfId="0" applyFont="1" applyFill="1" applyBorder="1" applyAlignment="1" applyProtection="1">
      <alignment horizontal="center" vertical="center" shrinkToFit="1"/>
    </xf>
    <xf numFmtId="0" fontId="40" fillId="19" borderId="3" xfId="0" applyFont="1" applyFill="1" applyBorder="1" applyAlignment="1" applyProtection="1">
      <alignment horizontal="center" vertical="center" shrinkToFit="1"/>
    </xf>
    <xf numFmtId="0" fontId="40" fillId="19" borderId="4" xfId="0" applyFont="1" applyFill="1" applyBorder="1" applyAlignment="1" applyProtection="1">
      <alignment horizontal="center" vertical="center" shrinkToFit="1"/>
    </xf>
    <xf numFmtId="0" fontId="8" fillId="2" borderId="14" xfId="0" applyFont="1" applyFill="1" applyBorder="1" applyAlignment="1" applyProtection="1">
      <alignment horizontal="center" vertical="center" shrinkToFit="1"/>
      <protection hidden="1"/>
    </xf>
    <xf numFmtId="0" fontId="8" fillId="2" borderId="0" xfId="0" applyFont="1" applyFill="1" applyBorder="1" applyAlignment="1" applyProtection="1">
      <alignment horizontal="center" vertical="center" shrinkToFit="1"/>
      <protection hidden="1"/>
    </xf>
    <xf numFmtId="0" fontId="8" fillId="2" borderId="15" xfId="0" applyFont="1" applyFill="1" applyBorder="1" applyAlignment="1" applyProtection="1">
      <alignment horizontal="center" vertical="center" shrinkToFit="1"/>
      <protection hidden="1"/>
    </xf>
    <xf numFmtId="0" fontId="18" fillId="2" borderId="5" xfId="0" applyFont="1" applyFill="1" applyBorder="1" applyAlignment="1" applyProtection="1">
      <alignment horizontal="center" vertical="center" wrapText="1" shrinkToFit="1"/>
      <protection hidden="1"/>
    </xf>
    <xf numFmtId="0" fontId="31" fillId="0" borderId="5" xfId="0" applyFont="1" applyFill="1" applyBorder="1" applyAlignment="1" applyProtection="1">
      <alignment horizontal="center" vertical="center" shrinkToFit="1"/>
      <protection locked="0" hidden="1"/>
    </xf>
    <xf numFmtId="0" fontId="31" fillId="0" borderId="3" xfId="0" applyFont="1" applyFill="1" applyBorder="1" applyAlignment="1" applyProtection="1">
      <alignment horizontal="center" vertical="center" shrinkToFit="1"/>
      <protection locked="0" hidden="1"/>
    </xf>
    <xf numFmtId="0" fontId="31" fillId="0" borderId="4" xfId="0" applyFont="1" applyFill="1" applyBorder="1" applyAlignment="1" applyProtection="1">
      <alignment horizontal="center" vertical="center" shrinkToFit="1"/>
      <protection locked="0" hidden="1"/>
    </xf>
    <xf numFmtId="0" fontId="18" fillId="0" borderId="5" xfId="0" applyFont="1" applyFill="1" applyBorder="1" applyAlignment="1" applyProtection="1">
      <alignment horizontal="center" vertical="center" shrinkToFit="1"/>
      <protection locked="0" hidden="1"/>
    </xf>
    <xf numFmtId="0" fontId="0" fillId="0" borderId="3" xfId="0" applyBorder="1" applyAlignment="1" applyProtection="1">
      <alignment horizontal="center" vertical="center" shrinkToFit="1"/>
      <protection locked="0" hidden="1"/>
    </xf>
    <xf numFmtId="0" fontId="0" fillId="0" borderId="6" xfId="0" applyBorder="1" applyAlignment="1" applyProtection="1">
      <alignment horizontal="center" vertical="center" shrinkToFit="1"/>
      <protection locked="0" hidden="1"/>
    </xf>
    <xf numFmtId="0" fontId="40" fillId="0" borderId="5" xfId="0" applyFont="1" applyBorder="1" applyAlignment="1" applyProtection="1">
      <alignment horizontal="left" vertical="center"/>
      <protection locked="0" hidden="1"/>
    </xf>
    <xf numFmtId="0" fontId="40" fillId="0" borderId="3" xfId="0" applyFont="1" applyBorder="1" applyAlignment="1" applyProtection="1">
      <alignment horizontal="left" vertical="center"/>
      <protection locked="0" hidden="1"/>
    </xf>
    <xf numFmtId="0" fontId="40" fillId="0" borderId="6" xfId="0" applyFont="1" applyBorder="1" applyAlignment="1" applyProtection="1">
      <alignment horizontal="left" vertical="center"/>
      <protection locked="0" hidden="1"/>
    </xf>
    <xf numFmtId="0" fontId="8" fillId="0" borderId="128" xfId="0" applyFont="1" applyBorder="1" applyAlignment="1" applyProtection="1">
      <alignment horizontal="center" vertical="center"/>
      <protection locked="0"/>
    </xf>
    <xf numFmtId="0" fontId="8" fillId="0" borderId="129" xfId="0" applyFont="1" applyBorder="1" applyAlignment="1" applyProtection="1">
      <alignment horizontal="center" vertical="center"/>
      <protection locked="0"/>
    </xf>
    <xf numFmtId="0" fontId="12" fillId="0" borderId="5" xfId="0" applyFont="1" applyFill="1" applyBorder="1" applyAlignment="1" applyProtection="1">
      <alignment vertical="center" shrinkToFit="1"/>
      <protection locked="0"/>
    </xf>
    <xf numFmtId="0" fontId="12" fillId="0" borderId="3" xfId="0" applyFont="1" applyFill="1" applyBorder="1" applyAlignment="1" applyProtection="1">
      <alignment vertical="center" shrinkToFit="1"/>
      <protection locked="0"/>
    </xf>
    <xf numFmtId="0" fontId="12" fillId="0" borderId="6" xfId="0" applyFont="1" applyFill="1" applyBorder="1" applyAlignment="1" applyProtection="1">
      <alignment vertical="center" shrinkToFit="1"/>
      <protection locked="0"/>
    </xf>
    <xf numFmtId="0" fontId="12" fillId="0" borderId="11" xfId="0" applyFont="1" applyFill="1" applyBorder="1" applyAlignment="1" applyProtection="1">
      <alignment horizontal="center" vertical="center" shrinkToFit="1"/>
      <protection locked="0"/>
    </xf>
    <xf numFmtId="0" fontId="12" fillId="0" borderId="37" xfId="0" applyFont="1" applyFill="1" applyBorder="1" applyAlignment="1" applyProtection="1">
      <alignment horizontal="center" vertical="center" shrinkToFit="1"/>
      <protection locked="0"/>
    </xf>
    <xf numFmtId="0" fontId="12" fillId="0" borderId="13" xfId="0" applyFont="1" applyFill="1" applyBorder="1" applyAlignment="1" applyProtection="1">
      <alignment horizontal="center" vertical="center" shrinkToFit="1"/>
      <protection locked="0"/>
    </xf>
    <xf numFmtId="0" fontId="12" fillId="0" borderId="11" xfId="0" applyFont="1" applyBorder="1" applyAlignment="1" applyProtection="1">
      <alignment horizontal="center" vertical="center"/>
      <protection locked="0"/>
    </xf>
    <xf numFmtId="0" fontId="12" fillId="0" borderId="37" xfId="0" applyFont="1" applyBorder="1" applyAlignment="1" applyProtection="1">
      <alignment horizontal="center" vertical="center"/>
      <protection locked="0"/>
    </xf>
    <xf numFmtId="0" fontId="12" fillId="0" borderId="83" xfId="0" applyFont="1" applyBorder="1" applyAlignment="1" applyProtection="1">
      <alignment horizontal="center" vertical="center"/>
      <protection hidden="1"/>
    </xf>
    <xf numFmtId="0" fontId="12" fillId="0" borderId="84" xfId="0" applyFont="1" applyBorder="1" applyAlignment="1" applyProtection="1">
      <alignment horizontal="center" vertical="center"/>
      <protection hidden="1"/>
    </xf>
    <xf numFmtId="0" fontId="12" fillId="0" borderId="85" xfId="0" applyFont="1" applyBorder="1" applyAlignment="1" applyProtection="1">
      <alignment horizontal="center" vertical="center"/>
      <protection hidden="1"/>
    </xf>
    <xf numFmtId="0" fontId="12" fillId="9" borderId="83" xfId="0" applyFont="1" applyFill="1" applyBorder="1" applyAlignment="1" applyProtection="1">
      <alignment horizontal="center" vertical="center" shrinkToFit="1"/>
      <protection locked="0"/>
    </xf>
    <xf numFmtId="0" fontId="12" fillId="9" borderId="84" xfId="0" applyFont="1" applyFill="1" applyBorder="1" applyAlignment="1" applyProtection="1">
      <alignment horizontal="center" vertical="center" shrinkToFit="1"/>
      <protection locked="0"/>
    </xf>
    <xf numFmtId="0" fontId="12" fillId="9" borderId="85" xfId="0" applyFont="1" applyFill="1" applyBorder="1" applyAlignment="1" applyProtection="1">
      <alignment horizontal="center" vertical="center" shrinkToFit="1"/>
      <protection locked="0"/>
    </xf>
    <xf numFmtId="0" fontId="12" fillId="0" borderId="5" xfId="0" applyFont="1" applyBorder="1" applyAlignment="1" applyProtection="1">
      <alignment horizontal="center" vertical="center"/>
      <protection hidden="1"/>
    </xf>
    <xf numFmtId="0" fontId="12" fillId="0" borderId="3" xfId="0" applyFont="1" applyBorder="1" applyAlignment="1" applyProtection="1">
      <alignment horizontal="center" vertical="center"/>
      <protection hidden="1"/>
    </xf>
    <xf numFmtId="0" fontId="8" fillId="0" borderId="1" xfId="0" applyFont="1" applyFill="1" applyBorder="1" applyAlignment="1" applyProtection="1">
      <alignment horizontal="center" vertical="center"/>
      <protection locked="0"/>
    </xf>
    <xf numFmtId="0" fontId="8" fillId="4" borderId="9" xfId="0" applyFont="1" applyFill="1" applyBorder="1" applyAlignment="1" applyProtection="1">
      <alignment horizontal="center" vertical="center"/>
      <protection hidden="1"/>
    </xf>
    <xf numFmtId="0" fontId="8" fillId="2" borderId="66" xfId="0" applyFont="1" applyFill="1" applyBorder="1" applyAlignment="1" applyProtection="1">
      <alignment horizontal="center" vertical="center" shrinkToFit="1"/>
      <protection locked="0"/>
    </xf>
    <xf numFmtId="0" fontId="8" fillId="0" borderId="66" xfId="0" applyFont="1" applyBorder="1" applyAlignment="1" applyProtection="1">
      <alignment horizontal="center" vertical="center" shrinkToFit="1"/>
      <protection locked="0"/>
    </xf>
    <xf numFmtId="0" fontId="8" fillId="4" borderId="14" xfId="0" applyFont="1" applyFill="1" applyBorder="1" applyAlignment="1" applyProtection="1">
      <alignment horizontal="right" shrinkToFit="1"/>
      <protection hidden="1"/>
    </xf>
    <xf numFmtId="0" fontId="8" fillId="4" borderId="0" xfId="0" applyFont="1" applyFill="1" applyBorder="1" applyAlignment="1" applyProtection="1">
      <alignment horizontal="right" shrinkToFit="1"/>
      <protection hidden="1"/>
    </xf>
    <xf numFmtId="0" fontId="8" fillId="4" borderId="15" xfId="0" applyFont="1" applyFill="1" applyBorder="1" applyAlignment="1" applyProtection="1">
      <alignment horizontal="right" shrinkToFit="1"/>
      <protection hidden="1"/>
    </xf>
    <xf numFmtId="0" fontId="8" fillId="4" borderId="16" xfId="0" applyFont="1" applyFill="1" applyBorder="1" applyAlignment="1" applyProtection="1">
      <alignment horizontal="center" vertical="center" shrinkToFit="1"/>
      <protection hidden="1"/>
    </xf>
    <xf numFmtId="0" fontId="8" fillId="4" borderId="8" xfId="0" applyFont="1" applyFill="1" applyBorder="1" applyAlignment="1" applyProtection="1">
      <alignment horizontal="center" vertical="center" shrinkToFit="1"/>
      <protection hidden="1"/>
    </xf>
    <xf numFmtId="0" fontId="8" fillId="4" borderId="17" xfId="0" applyFont="1" applyFill="1" applyBorder="1" applyAlignment="1" applyProtection="1">
      <alignment horizontal="center" vertical="center" shrinkToFit="1"/>
      <protection hidden="1"/>
    </xf>
    <xf numFmtId="0" fontId="18" fillId="4" borderId="11" xfId="0" applyFont="1" applyFill="1" applyBorder="1" applyAlignment="1" applyProtection="1">
      <alignment horizontal="center" vertical="center" wrapText="1" shrinkToFit="1"/>
      <protection hidden="1"/>
    </xf>
    <xf numFmtId="0" fontId="18" fillId="4" borderId="37" xfId="0" applyFont="1" applyFill="1" applyBorder="1" applyAlignment="1" applyProtection="1">
      <alignment horizontal="center" vertical="center" shrinkToFit="1"/>
      <protection hidden="1"/>
    </xf>
    <xf numFmtId="0" fontId="18" fillId="4" borderId="13" xfId="0" applyFont="1" applyFill="1" applyBorder="1" applyAlignment="1" applyProtection="1">
      <alignment horizontal="center" vertical="center" shrinkToFit="1"/>
      <protection hidden="1"/>
    </xf>
    <xf numFmtId="0" fontId="18" fillId="4" borderId="16" xfId="0" applyFont="1" applyFill="1" applyBorder="1" applyAlignment="1" applyProtection="1">
      <alignment horizontal="center" vertical="center" shrinkToFit="1"/>
      <protection hidden="1"/>
    </xf>
    <xf numFmtId="0" fontId="18" fillId="4" borderId="8" xfId="0" applyFont="1" applyFill="1" applyBorder="1" applyAlignment="1" applyProtection="1">
      <alignment horizontal="center" vertical="center" shrinkToFit="1"/>
      <protection hidden="1"/>
    </xf>
    <xf numFmtId="0" fontId="18" fillId="4" borderId="17"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top" shrinkToFit="1"/>
      <protection hidden="1"/>
    </xf>
    <xf numFmtId="0" fontId="8" fillId="4" borderId="3" xfId="0" applyFont="1" applyFill="1" applyBorder="1" applyAlignment="1" applyProtection="1">
      <alignment horizontal="center" vertical="top" shrinkToFit="1"/>
      <protection hidden="1"/>
    </xf>
    <xf numFmtId="0" fontId="8" fillId="4" borderId="4" xfId="0" applyFont="1" applyFill="1" applyBorder="1" applyAlignment="1" applyProtection="1">
      <alignment horizontal="center" vertical="top" shrinkToFit="1"/>
      <protection hidden="1"/>
    </xf>
    <xf numFmtId="0" fontId="8" fillId="0" borderId="3" xfId="0" applyFont="1" applyFill="1" applyBorder="1" applyAlignment="1" applyProtection="1">
      <alignment horizontal="center" vertical="top"/>
      <protection locked="0"/>
    </xf>
    <xf numFmtId="0" fontId="14" fillId="0" borderId="3" xfId="0" applyFont="1" applyFill="1" applyBorder="1" applyAlignment="1" applyProtection="1">
      <alignment vertical="center"/>
      <protection hidden="1"/>
    </xf>
    <xf numFmtId="0" fontId="14" fillId="0" borderId="6" xfId="0" applyFont="1" applyFill="1" applyBorder="1" applyAlignment="1" applyProtection="1">
      <alignment vertical="center"/>
      <protection hidden="1"/>
    </xf>
    <xf numFmtId="0" fontId="8" fillId="0" borderId="62" xfId="0" applyFont="1" applyFill="1" applyBorder="1" applyAlignment="1" applyProtection="1">
      <alignment vertical="top"/>
      <protection hidden="1"/>
    </xf>
    <xf numFmtId="0" fontId="8" fillId="0" borderId="63" xfId="0" applyFont="1" applyFill="1" applyBorder="1" applyAlignment="1" applyProtection="1">
      <alignment vertical="top"/>
      <protection hidden="1"/>
    </xf>
    <xf numFmtId="0" fontId="14" fillId="4" borderId="52" xfId="0" applyFont="1" applyFill="1" applyBorder="1" applyAlignment="1" applyProtection="1">
      <alignment horizontal="center" vertical="center" wrapText="1" shrinkToFit="1"/>
      <protection hidden="1"/>
    </xf>
    <xf numFmtId="0" fontId="14" fillId="4" borderId="37" xfId="0" applyFont="1" applyFill="1" applyBorder="1" applyAlignment="1" applyProtection="1">
      <alignment horizontal="center" vertical="center" wrapText="1" shrinkToFit="1"/>
      <protection hidden="1"/>
    </xf>
    <xf numFmtId="0" fontId="14" fillId="4" borderId="13" xfId="0" applyFont="1" applyFill="1" applyBorder="1" applyAlignment="1" applyProtection="1">
      <alignment horizontal="center" vertical="center" wrapText="1" shrinkToFit="1"/>
      <protection hidden="1"/>
    </xf>
    <xf numFmtId="0" fontId="8" fillId="0" borderId="5" xfId="0" applyFont="1" applyBorder="1" applyAlignment="1" applyProtection="1">
      <alignment horizontal="center" vertical="center"/>
      <protection locked="0" hidden="1"/>
    </xf>
    <xf numFmtId="0" fontId="8" fillId="0" borderId="3" xfId="0" applyFont="1" applyBorder="1" applyAlignment="1" applyProtection="1">
      <alignment horizontal="center" vertical="center"/>
      <protection locked="0" hidden="1"/>
    </xf>
    <xf numFmtId="0" fontId="8" fillId="0" borderId="6" xfId="0" applyFont="1" applyBorder="1" applyAlignment="1" applyProtection="1">
      <alignment horizontal="center" vertical="center"/>
      <protection locked="0" hidden="1"/>
    </xf>
    <xf numFmtId="0" fontId="8" fillId="0" borderId="3" xfId="0" applyFont="1" applyFill="1" applyBorder="1" applyAlignment="1" applyProtection="1">
      <alignment vertical="top"/>
      <protection hidden="1"/>
    </xf>
    <xf numFmtId="0" fontId="8" fillId="0" borderId="6" xfId="0" applyFont="1" applyFill="1" applyBorder="1" applyAlignment="1" applyProtection="1">
      <alignment vertical="top"/>
      <protection hidden="1"/>
    </xf>
    <xf numFmtId="0" fontId="14" fillId="4" borderId="38" xfId="0" applyFont="1" applyFill="1" applyBorder="1" applyAlignment="1" applyProtection="1">
      <alignment horizontal="center" vertical="center" wrapText="1" shrinkToFit="1"/>
      <protection hidden="1"/>
    </xf>
    <xf numFmtId="0" fontId="14" fillId="4" borderId="0" xfId="0" applyFont="1" applyFill="1" applyBorder="1" applyAlignment="1" applyProtection="1">
      <alignment horizontal="center" vertical="center" wrapText="1" shrinkToFit="1"/>
      <protection hidden="1"/>
    </xf>
    <xf numFmtId="0" fontId="14" fillId="4" borderId="15" xfId="0" applyFont="1" applyFill="1" applyBorder="1" applyAlignment="1" applyProtection="1">
      <alignment horizontal="center" vertical="center" wrapText="1" shrinkToFit="1"/>
      <protection hidden="1"/>
    </xf>
    <xf numFmtId="0" fontId="14" fillId="4" borderId="54" xfId="0" applyFont="1" applyFill="1" applyBorder="1" applyAlignment="1" applyProtection="1">
      <alignment horizontal="center" vertical="center" wrapText="1" shrinkToFit="1"/>
      <protection hidden="1"/>
    </xf>
    <xf numFmtId="0" fontId="14" fillId="4" borderId="8" xfId="0" applyFont="1" applyFill="1" applyBorder="1" applyAlignment="1" applyProtection="1">
      <alignment horizontal="center" vertical="center" wrapText="1" shrinkToFit="1"/>
      <protection hidden="1"/>
    </xf>
    <xf numFmtId="0" fontId="14" fillId="4" borderId="17" xfId="0" applyFont="1" applyFill="1" applyBorder="1" applyAlignment="1" applyProtection="1">
      <alignment horizontal="center" vertical="center" wrapText="1" shrinkToFit="1"/>
      <protection hidden="1"/>
    </xf>
    <xf numFmtId="0" fontId="8" fillId="0" borderId="3" xfId="0"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8" fillId="4" borderId="42" xfId="0" applyFont="1" applyFill="1" applyBorder="1" applyAlignment="1" applyProtection="1">
      <alignment horizontal="center" vertical="center" shrinkToFit="1"/>
      <protection hidden="1"/>
    </xf>
    <xf numFmtId="0" fontId="8" fillId="4" borderId="39" xfId="0" applyFont="1" applyFill="1" applyBorder="1" applyAlignment="1" applyProtection="1">
      <alignment horizontal="center" vertical="center" shrinkToFit="1"/>
      <protection hidden="1"/>
    </xf>
    <xf numFmtId="0" fontId="8" fillId="4" borderId="66" xfId="0" applyFont="1" applyFill="1" applyBorder="1" applyAlignment="1" applyProtection="1">
      <alignment horizontal="center" vertical="center" shrinkToFit="1"/>
      <protection hidden="1"/>
    </xf>
    <xf numFmtId="0" fontId="18" fillId="4" borderId="37" xfId="0" applyFont="1" applyFill="1" applyBorder="1" applyAlignment="1" applyProtection="1">
      <alignment horizontal="center" vertical="center" wrapText="1" shrinkToFit="1"/>
      <protection hidden="1"/>
    </xf>
    <xf numFmtId="0" fontId="18" fillId="4" borderId="13" xfId="0" applyFont="1" applyFill="1" applyBorder="1" applyAlignment="1" applyProtection="1">
      <alignment horizontal="center" vertical="center" wrapText="1" shrinkToFit="1"/>
      <protection hidden="1"/>
    </xf>
    <xf numFmtId="0" fontId="18" fillId="4" borderId="16" xfId="0" applyFont="1" applyFill="1" applyBorder="1" applyAlignment="1" applyProtection="1">
      <alignment horizontal="center" vertical="center" wrapText="1" shrinkToFit="1"/>
      <protection hidden="1"/>
    </xf>
    <xf numFmtId="0" fontId="18" fillId="4" borderId="8" xfId="0" applyFont="1" applyFill="1" applyBorder="1" applyAlignment="1" applyProtection="1">
      <alignment horizontal="center" vertical="center" wrapText="1" shrinkToFit="1"/>
      <protection hidden="1"/>
    </xf>
    <xf numFmtId="0" fontId="18" fillId="4" borderId="17" xfId="0" applyFont="1" applyFill="1" applyBorder="1" applyAlignment="1" applyProtection="1">
      <alignment horizontal="center" vertical="center" wrapText="1" shrinkToFit="1"/>
      <protection hidden="1"/>
    </xf>
    <xf numFmtId="0" fontId="8" fillId="0" borderId="37" xfId="0" applyFont="1" applyFill="1" applyBorder="1" applyAlignment="1" applyProtection="1">
      <alignment vertical="top"/>
      <protection hidden="1"/>
    </xf>
    <xf numFmtId="0" fontId="8" fillId="0" borderId="42" xfId="0" applyFont="1" applyFill="1" applyBorder="1" applyAlignment="1" applyProtection="1">
      <alignment vertical="top"/>
      <protection hidden="1"/>
    </xf>
    <xf numFmtId="0" fontId="8" fillId="4" borderId="11" xfId="0" applyFont="1" applyFill="1" applyBorder="1" applyAlignment="1" applyProtection="1">
      <alignment horizontal="center" vertical="center" shrinkToFit="1"/>
      <protection locked="0"/>
    </xf>
    <xf numFmtId="0" fontId="8" fillId="4" borderId="37" xfId="0" applyFont="1" applyFill="1" applyBorder="1" applyAlignment="1" applyProtection="1">
      <alignment horizontal="center" vertical="center" shrinkToFit="1"/>
      <protection locked="0"/>
    </xf>
    <xf numFmtId="0" fontId="8" fillId="4" borderId="42" xfId="0" applyFont="1" applyFill="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shrinkToFit="1"/>
      <protection locked="0"/>
    </xf>
    <xf numFmtId="0" fontId="8" fillId="4" borderId="39" xfId="0" applyFont="1" applyFill="1" applyBorder="1" applyAlignment="1" applyProtection="1">
      <alignment horizontal="center" vertical="center" shrinkToFit="1"/>
      <protection locked="0"/>
    </xf>
    <xf numFmtId="0" fontId="8" fillId="2" borderId="37" xfId="0" applyFont="1" applyFill="1" applyBorder="1" applyAlignment="1" applyProtection="1">
      <alignment horizontal="center" vertical="center" textRotation="255" shrinkToFit="1"/>
      <protection hidden="1"/>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12" xfId="0" applyFont="1" applyFill="1" applyBorder="1" applyAlignment="1" applyProtection="1">
      <alignment horizontal="center" vertical="center"/>
      <protection locked="0"/>
    </xf>
    <xf numFmtId="0" fontId="26" fillId="2" borderId="5" xfId="0" applyFont="1" applyFill="1" applyBorder="1" applyAlignment="1" applyProtection="1">
      <alignment horizontal="center" vertical="center" wrapText="1" shrinkToFit="1"/>
    </xf>
    <xf numFmtId="0" fontId="26" fillId="2" borderId="3" xfId="0" applyFont="1" applyFill="1" applyBorder="1" applyAlignment="1" applyProtection="1">
      <alignment horizontal="center" vertical="center" shrinkToFit="1"/>
    </xf>
    <xf numFmtId="0" fontId="26" fillId="2" borderId="4" xfId="0" applyFont="1" applyFill="1" applyBorder="1" applyAlignment="1" applyProtection="1">
      <alignment horizontal="center" vertical="center" shrinkToFit="1"/>
    </xf>
    <xf numFmtId="0" fontId="26" fillId="2" borderId="5" xfId="0" applyFont="1" applyFill="1" applyBorder="1" applyAlignment="1" applyProtection="1">
      <alignment horizontal="left" vertical="center" wrapText="1" shrinkToFit="1"/>
    </xf>
    <xf numFmtId="0" fontId="26" fillId="2" borderId="3" xfId="0" applyFont="1" applyFill="1" applyBorder="1" applyAlignment="1" applyProtection="1">
      <alignment horizontal="left" vertical="center" shrinkToFit="1"/>
    </xf>
    <xf numFmtId="0" fontId="26" fillId="2" borderId="4" xfId="0" applyFont="1" applyFill="1" applyBorder="1" applyAlignment="1" applyProtection="1">
      <alignment horizontal="left" vertical="center" shrinkToFit="1"/>
    </xf>
    <xf numFmtId="0" fontId="12" fillId="0" borderId="56" xfId="0" applyNumberFormat="1" applyFont="1" applyFill="1" applyBorder="1" applyAlignment="1" applyProtection="1">
      <alignment horizontal="center" vertical="center" wrapText="1"/>
      <protection locked="0" hidden="1"/>
    </xf>
    <xf numFmtId="0" fontId="12" fillId="0" borderId="57" xfId="0" applyNumberFormat="1" applyFont="1" applyFill="1" applyBorder="1" applyAlignment="1" applyProtection="1">
      <alignment horizontal="center" vertical="center" wrapText="1"/>
      <protection locked="0" hidden="1"/>
    </xf>
    <xf numFmtId="0" fontId="12" fillId="0" borderId="94" xfId="0" applyNumberFormat="1" applyFont="1" applyFill="1" applyBorder="1" applyAlignment="1" applyProtection="1">
      <alignment horizontal="center" vertical="center" wrapText="1"/>
      <protection locked="0" hidden="1"/>
    </xf>
    <xf numFmtId="0" fontId="14" fillId="2" borderId="47" xfId="0" applyFont="1" applyFill="1" applyBorder="1" applyAlignment="1" applyProtection="1">
      <alignment horizontal="center" vertical="center"/>
      <protection hidden="1"/>
    </xf>
    <xf numFmtId="0" fontId="14" fillId="2" borderId="7" xfId="0" applyFont="1" applyFill="1" applyBorder="1" applyAlignment="1" applyProtection="1">
      <alignment horizontal="center" vertical="center"/>
      <protection hidden="1"/>
    </xf>
    <xf numFmtId="0" fontId="14" fillId="2" borderId="45"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protection locked="0" hidden="1"/>
    </xf>
    <xf numFmtId="0" fontId="12" fillId="0" borderId="7" xfId="0" applyFont="1" applyFill="1" applyBorder="1" applyAlignment="1" applyProtection="1">
      <alignment horizontal="center" vertical="center"/>
      <protection locked="0" hidden="1"/>
    </xf>
    <xf numFmtId="0" fontId="12" fillId="0" borderId="45" xfId="0" applyFont="1" applyFill="1" applyBorder="1" applyAlignment="1" applyProtection="1">
      <alignment horizontal="center" vertical="center"/>
      <protection locked="0" hidden="1"/>
    </xf>
    <xf numFmtId="0" fontId="14" fillId="2" borderId="11" xfId="0" applyFont="1" applyFill="1" applyBorder="1" applyAlignment="1" applyProtection="1">
      <alignment horizontal="center" vertical="center"/>
      <protection hidden="1"/>
    </xf>
    <xf numFmtId="0" fontId="14" fillId="2" borderId="37" xfId="0" applyFont="1" applyFill="1" applyBorder="1" applyAlignment="1" applyProtection="1">
      <alignment horizontal="center" vertical="center"/>
      <protection hidden="1"/>
    </xf>
    <xf numFmtId="49" fontId="8" fillId="0" borderId="1" xfId="0" applyNumberFormat="1" applyFont="1" applyFill="1" applyBorder="1" applyAlignment="1" applyProtection="1">
      <alignment horizontal="center" vertical="center"/>
      <protection locked="0"/>
    </xf>
    <xf numFmtId="49" fontId="8" fillId="0" borderId="66" xfId="0" applyNumberFormat="1" applyFont="1" applyFill="1" applyBorder="1" applyAlignment="1" applyProtection="1">
      <alignment horizontal="center" vertical="center"/>
      <protection locked="0"/>
    </xf>
    <xf numFmtId="0" fontId="8" fillId="0" borderId="5"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8" fillId="0" borderId="12" xfId="0" applyFont="1" applyFill="1" applyBorder="1" applyAlignment="1" applyProtection="1">
      <alignment horizontal="center" vertical="center" wrapText="1"/>
      <protection locked="0"/>
    </xf>
    <xf numFmtId="0" fontId="14" fillId="4" borderId="5" xfId="0" applyFont="1" applyFill="1" applyBorder="1" applyAlignment="1" applyProtection="1">
      <alignment horizontal="center" vertical="center" wrapText="1"/>
      <protection hidden="1"/>
    </xf>
    <xf numFmtId="0" fontId="14" fillId="4" borderId="3" xfId="0" applyFont="1" applyFill="1" applyBorder="1" applyAlignment="1" applyProtection="1">
      <alignment horizontal="center" vertical="center" wrapText="1"/>
      <protection hidden="1"/>
    </xf>
    <xf numFmtId="0" fontId="14" fillId="4" borderId="4" xfId="0" applyFont="1" applyFill="1" applyBorder="1" applyAlignment="1" applyProtection="1">
      <alignment horizontal="center" vertical="center" wrapText="1"/>
      <protection hidden="1"/>
    </xf>
    <xf numFmtId="0" fontId="8" fillId="0" borderId="6" xfId="0" applyFont="1" applyFill="1" applyBorder="1" applyAlignment="1" applyProtection="1">
      <alignment horizontal="center" vertical="center"/>
      <protection locked="0"/>
    </xf>
    <xf numFmtId="0" fontId="18" fillId="2" borderId="11" xfId="0" applyFont="1" applyFill="1" applyBorder="1" applyAlignment="1" applyProtection="1">
      <alignment horizontal="center" vertical="center" wrapText="1"/>
    </xf>
    <xf numFmtId="0" fontId="18" fillId="2" borderId="37" xfId="0" applyFont="1" applyFill="1" applyBorder="1" applyAlignment="1" applyProtection="1">
      <alignment horizontal="center" vertical="center"/>
      <protection locked="0"/>
    </xf>
    <xf numFmtId="0" fontId="18" fillId="2" borderId="13" xfId="0" applyFont="1" applyFill="1" applyBorder="1" applyAlignment="1" applyProtection="1">
      <alignment horizontal="center" vertical="center"/>
      <protection locked="0"/>
    </xf>
    <xf numFmtId="0" fontId="14" fillId="0" borderId="110" xfId="0" applyFont="1" applyBorder="1" applyAlignment="1" applyProtection="1">
      <alignment vertical="center" shrinkToFit="1"/>
      <protection locked="0"/>
    </xf>
    <xf numFmtId="0" fontId="43" fillId="0" borderId="5" xfId="0" applyNumberFormat="1" applyFont="1" applyBorder="1" applyAlignment="1" applyProtection="1">
      <alignment horizontal="left" vertical="center"/>
      <protection locked="0"/>
    </xf>
    <xf numFmtId="0" fontId="44" fillId="0" borderId="3" xfId="0" applyNumberFormat="1" applyFont="1" applyBorder="1" applyAlignment="1">
      <alignment horizontal="left" vertical="center"/>
    </xf>
    <xf numFmtId="0" fontId="44" fillId="0" borderId="6" xfId="0" applyNumberFormat="1" applyFont="1" applyBorder="1" applyAlignment="1">
      <alignment horizontal="left" vertical="center"/>
    </xf>
    <xf numFmtId="0" fontId="8" fillId="0" borderId="4" xfId="0" applyFont="1" applyBorder="1" applyAlignment="1" applyProtection="1">
      <alignment vertical="center"/>
      <protection hidden="1"/>
    </xf>
    <xf numFmtId="0" fontId="8" fillId="4" borderId="11" xfId="0" applyFont="1" applyFill="1" applyBorder="1" applyAlignment="1" applyProtection="1">
      <alignment vertical="center"/>
      <protection hidden="1"/>
    </xf>
    <xf numFmtId="0" fontId="8" fillId="4" borderId="37" xfId="0" applyFont="1" applyFill="1" applyBorder="1" applyAlignment="1" applyProtection="1">
      <alignment vertical="center"/>
      <protection hidden="1"/>
    </xf>
    <xf numFmtId="0" fontId="8" fillId="4" borderId="13" xfId="0" applyFont="1" applyFill="1" applyBorder="1" applyAlignment="1" applyProtection="1">
      <alignment vertical="center"/>
      <protection hidden="1"/>
    </xf>
    <xf numFmtId="0" fontId="14" fillId="0" borderId="110" xfId="0" applyFont="1" applyBorder="1" applyAlignment="1" applyProtection="1">
      <alignment horizontal="center" vertical="center" shrinkToFit="1"/>
      <protection hidden="1"/>
    </xf>
    <xf numFmtId="0" fontId="14" fillId="0" borderId="110" xfId="0" applyFont="1" applyBorder="1" applyAlignment="1" applyProtection="1">
      <alignment horizontal="center" vertical="center" shrinkToFit="1"/>
      <protection locked="0"/>
    </xf>
    <xf numFmtId="0" fontId="8" fillId="0" borderId="3" xfId="0" applyFont="1" applyBorder="1" applyAlignment="1" applyProtection="1">
      <alignment horizontal="center" vertical="center"/>
      <protection locked="0"/>
    </xf>
    <xf numFmtId="0" fontId="12" fillId="0" borderId="109" xfId="0" applyFont="1" applyBorder="1" applyAlignment="1" applyProtection="1">
      <alignment horizontal="center" vertical="center"/>
      <protection hidden="1"/>
    </xf>
    <xf numFmtId="0" fontId="12" fillId="0" borderId="64" xfId="0" applyFont="1" applyBorder="1" applyAlignment="1" applyProtection="1">
      <alignment horizontal="center" vertical="center"/>
      <protection hidden="1"/>
    </xf>
    <xf numFmtId="0" fontId="12" fillId="0" borderId="130" xfId="0" applyFont="1" applyBorder="1" applyAlignment="1" applyProtection="1">
      <alignment horizontal="center" vertical="center"/>
      <protection hidden="1"/>
    </xf>
    <xf numFmtId="0" fontId="8" fillId="2" borderId="16" xfId="0" applyFont="1" applyFill="1" applyBorder="1" applyAlignment="1" applyProtection="1">
      <alignment vertical="center" shrinkToFit="1"/>
      <protection hidden="1"/>
    </xf>
    <xf numFmtId="0" fontId="8" fillId="2" borderId="8" xfId="0" applyFont="1" applyFill="1" applyBorder="1" applyAlignment="1" applyProtection="1">
      <alignment vertical="center" shrinkToFit="1"/>
      <protection hidden="1"/>
    </xf>
    <xf numFmtId="0" fontId="8" fillId="2" borderId="17" xfId="0" applyFont="1" applyFill="1" applyBorder="1" applyAlignment="1" applyProtection="1">
      <alignment vertical="center" shrinkToFit="1"/>
      <protection hidden="1"/>
    </xf>
    <xf numFmtId="0" fontId="8" fillId="2" borderId="47" xfId="0" applyFont="1" applyFill="1" applyBorder="1" applyAlignment="1" applyProtection="1">
      <alignment vertical="center" shrinkToFit="1"/>
      <protection hidden="1"/>
    </xf>
    <xf numFmtId="0" fontId="8" fillId="2" borderId="7" xfId="0" applyFont="1" applyFill="1" applyBorder="1" applyAlignment="1" applyProtection="1">
      <alignment vertical="center" shrinkToFit="1"/>
      <protection hidden="1"/>
    </xf>
    <xf numFmtId="0" fontId="8" fillId="2" borderId="45" xfId="0" applyFont="1" applyFill="1" applyBorder="1" applyAlignment="1" applyProtection="1">
      <alignment vertical="center" shrinkToFit="1"/>
      <protection hidden="1"/>
    </xf>
    <xf numFmtId="0" fontId="8" fillId="2" borderId="53" xfId="0" applyFont="1" applyFill="1" applyBorder="1" applyAlignment="1" applyProtection="1">
      <alignment horizontal="center" vertical="center" textRotation="255" shrinkToFit="1"/>
      <protection hidden="1"/>
    </xf>
    <xf numFmtId="0" fontId="8" fillId="2" borderId="120" xfId="0" applyFont="1" applyFill="1" applyBorder="1" applyAlignment="1" applyProtection="1">
      <alignment horizontal="center" vertical="center" textRotation="255" shrinkToFit="1"/>
      <protection hidden="1"/>
    </xf>
    <xf numFmtId="0" fontId="12" fillId="0" borderId="4" xfId="0" applyFont="1" applyBorder="1" applyAlignment="1" applyProtection="1">
      <alignment horizontal="center" vertical="center"/>
      <protection hidden="1"/>
    </xf>
    <xf numFmtId="0" fontId="8" fillId="4" borderId="5" xfId="0" applyFont="1" applyFill="1" applyBorder="1" applyAlignment="1" applyProtection="1">
      <alignment vertical="center"/>
      <protection hidden="1"/>
    </xf>
    <xf numFmtId="0" fontId="8" fillId="4" borderId="3" xfId="0" applyFont="1" applyFill="1" applyBorder="1" applyAlignment="1" applyProtection="1">
      <alignment vertical="center"/>
      <protection hidden="1"/>
    </xf>
    <xf numFmtId="0" fontId="8" fillId="4" borderId="4" xfId="0" applyFont="1" applyFill="1" applyBorder="1" applyAlignment="1" applyProtection="1">
      <alignment vertical="center"/>
      <protection hidden="1"/>
    </xf>
    <xf numFmtId="0" fontId="14" fillId="2" borderId="109" xfId="0" applyFont="1" applyFill="1" applyBorder="1" applyAlignment="1" applyProtection="1">
      <alignment horizontal="left" vertical="center" shrinkToFit="1"/>
      <protection hidden="1"/>
    </xf>
    <xf numFmtId="0" fontId="14" fillId="2" borderId="64" xfId="0" applyFont="1" applyFill="1" applyBorder="1" applyAlignment="1" applyProtection="1">
      <alignment horizontal="left" vertical="center" shrinkToFit="1"/>
      <protection hidden="1"/>
    </xf>
    <xf numFmtId="0" fontId="14" fillId="2" borderId="130" xfId="0" applyFont="1" applyFill="1" applyBorder="1" applyAlignment="1" applyProtection="1">
      <alignment horizontal="left" vertical="center" shrinkToFit="1"/>
      <protection hidden="1"/>
    </xf>
    <xf numFmtId="0" fontId="8" fillId="0" borderId="73" xfId="0" applyFont="1" applyBorder="1" applyAlignment="1" applyProtection="1">
      <alignment horizontal="left" vertical="center"/>
      <protection locked="0"/>
    </xf>
    <xf numFmtId="0" fontId="8" fillId="0" borderId="74" xfId="0" applyFont="1" applyBorder="1" applyAlignment="1" applyProtection="1">
      <alignment horizontal="left" vertical="center"/>
      <protection locked="0"/>
    </xf>
    <xf numFmtId="0" fontId="8" fillId="0" borderId="76" xfId="0" applyFont="1" applyBorder="1" applyAlignment="1" applyProtection="1">
      <alignment horizontal="left" vertical="center"/>
      <protection locked="0"/>
    </xf>
    <xf numFmtId="0" fontId="8" fillId="2" borderId="105" xfId="0" applyFont="1" applyFill="1" applyBorder="1" applyAlignment="1" applyProtection="1">
      <alignment horizontal="center" vertical="center"/>
      <protection hidden="1"/>
    </xf>
    <xf numFmtId="178" fontId="8" fillId="2" borderId="105" xfId="0" applyNumberFormat="1" applyFont="1" applyFill="1" applyBorder="1" applyAlignment="1" applyProtection="1">
      <alignment vertical="center"/>
      <protection locked="0"/>
    </xf>
    <xf numFmtId="178" fontId="8" fillId="2" borderId="131" xfId="0" applyNumberFormat="1" applyFont="1" applyFill="1" applyBorder="1" applyAlignment="1" applyProtection="1">
      <alignment vertical="center"/>
      <protection locked="0"/>
    </xf>
    <xf numFmtId="0" fontId="12" fillId="0" borderId="59"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12" fillId="0" borderId="55" xfId="0" applyFont="1" applyFill="1" applyBorder="1" applyAlignment="1" applyProtection="1">
      <alignment horizontal="center" vertical="center"/>
      <protection locked="0"/>
    </xf>
    <xf numFmtId="0" fontId="8" fillId="0" borderId="5" xfId="0" applyFont="1" applyFill="1" applyBorder="1" applyAlignment="1" applyProtection="1">
      <alignment horizontal="left" vertical="center"/>
      <protection locked="0"/>
    </xf>
    <xf numFmtId="0" fontId="8" fillId="0" borderId="3" xfId="0" applyFont="1" applyFill="1" applyBorder="1" applyAlignment="1" applyProtection="1">
      <alignment horizontal="left" vertical="center"/>
      <protection locked="0"/>
    </xf>
    <xf numFmtId="0" fontId="8" fillId="0" borderId="6" xfId="0" applyFont="1" applyFill="1" applyBorder="1" applyAlignment="1" applyProtection="1">
      <alignment horizontal="left" vertical="center"/>
      <protection locked="0"/>
    </xf>
    <xf numFmtId="0" fontId="14" fillId="2" borderId="5" xfId="0" applyFont="1" applyFill="1" applyBorder="1" applyAlignment="1" applyProtection="1">
      <alignment horizontal="left" vertical="center" wrapText="1" shrinkToFit="1"/>
      <protection hidden="1"/>
    </xf>
    <xf numFmtId="0" fontId="14" fillId="2" borderId="3" xfId="0" applyFont="1" applyFill="1" applyBorder="1" applyAlignment="1" applyProtection="1">
      <alignment horizontal="left" vertical="center" shrinkToFit="1"/>
      <protection hidden="1"/>
    </xf>
    <xf numFmtId="0" fontId="14" fillId="2" borderId="4" xfId="0" applyFont="1" applyFill="1" applyBorder="1" applyAlignment="1" applyProtection="1">
      <alignment horizontal="left" vertical="center" shrinkToFit="1"/>
      <protection hidden="1"/>
    </xf>
    <xf numFmtId="0" fontId="8" fillId="0" borderId="0" xfId="0" applyFont="1" applyAlignment="1" applyProtection="1">
      <alignment horizontal="right" vertical="center"/>
      <protection hidden="1"/>
    </xf>
    <xf numFmtId="0" fontId="10" fillId="2" borderId="5" xfId="0" applyFont="1" applyFill="1" applyBorder="1" applyAlignment="1" applyProtection="1">
      <alignment horizontal="left" vertical="center" wrapText="1" shrinkToFit="1"/>
      <protection hidden="1"/>
    </xf>
    <xf numFmtId="0" fontId="10" fillId="2" borderId="3" xfId="0" applyFont="1" applyFill="1" applyBorder="1" applyAlignment="1" applyProtection="1">
      <alignment horizontal="left" vertical="center" shrinkToFit="1"/>
      <protection hidden="1"/>
    </xf>
    <xf numFmtId="0" fontId="10" fillId="2" borderId="4" xfId="0" applyFont="1" applyFill="1" applyBorder="1" applyAlignment="1" applyProtection="1">
      <alignment horizontal="left" vertical="center" shrinkToFit="1"/>
      <protection hidden="1"/>
    </xf>
    <xf numFmtId="0" fontId="18" fillId="2" borderId="5" xfId="0" applyFont="1" applyFill="1" applyBorder="1" applyAlignment="1" applyProtection="1">
      <alignment horizontal="left" vertical="center"/>
      <protection hidden="1"/>
    </xf>
    <xf numFmtId="0" fontId="18" fillId="2" borderId="3" xfId="0" applyFont="1" applyFill="1" applyBorder="1" applyAlignment="1" applyProtection="1">
      <alignment horizontal="left" vertical="center"/>
      <protection hidden="1"/>
    </xf>
    <xf numFmtId="0" fontId="18" fillId="2" borderId="4" xfId="0" applyFont="1" applyFill="1" applyBorder="1" applyAlignment="1" applyProtection="1">
      <alignment horizontal="left" vertical="center"/>
      <protection hidden="1"/>
    </xf>
    <xf numFmtId="0" fontId="8" fillId="0" borderId="109" xfId="0" applyFont="1" applyBorder="1" applyAlignment="1" applyProtection="1">
      <alignment horizontal="center" vertical="center"/>
      <protection hidden="1"/>
    </xf>
    <xf numFmtId="0" fontId="8" fillId="0" borderId="64" xfId="0" applyFont="1" applyBorder="1" applyAlignment="1" applyProtection="1">
      <alignment horizontal="center" vertical="center"/>
      <protection hidden="1"/>
    </xf>
    <xf numFmtId="0" fontId="8" fillId="0" borderId="65" xfId="0" applyFont="1" applyBorder="1" applyAlignment="1" applyProtection="1">
      <alignment horizontal="center" vertical="center"/>
      <protection hidden="1"/>
    </xf>
    <xf numFmtId="0" fontId="8" fillId="0" borderId="16" xfId="0" applyFont="1" applyBorder="1" applyAlignment="1" applyProtection="1">
      <alignment horizontal="left" vertical="center"/>
      <protection locked="0"/>
    </xf>
    <xf numFmtId="0" fontId="8" fillId="0" borderId="8" xfId="0" applyFont="1" applyBorder="1" applyAlignment="1" applyProtection="1">
      <alignment horizontal="left" vertical="center"/>
      <protection locked="0"/>
    </xf>
    <xf numFmtId="0" fontId="8" fillId="0" borderId="39" xfId="0" applyFont="1" applyBorder="1" applyAlignment="1" applyProtection="1">
      <alignment horizontal="left" vertical="center"/>
      <protection locked="0"/>
    </xf>
    <xf numFmtId="0" fontId="8" fillId="4" borderId="5" xfId="0" applyFont="1" applyFill="1" applyBorder="1" applyAlignment="1" applyProtection="1">
      <alignment vertical="center" shrinkToFit="1"/>
      <protection hidden="1"/>
    </xf>
    <xf numFmtId="0" fontId="8" fillId="4" borderId="3" xfId="0" applyFont="1" applyFill="1" applyBorder="1" applyAlignment="1" applyProtection="1">
      <alignment vertical="center" shrinkToFit="1"/>
      <protection hidden="1"/>
    </xf>
    <xf numFmtId="0" fontId="8" fillId="4" borderId="4" xfId="0" applyFont="1" applyFill="1" applyBorder="1" applyAlignment="1" applyProtection="1">
      <alignment vertical="center" shrinkToFit="1"/>
      <protection hidden="1"/>
    </xf>
    <xf numFmtId="0" fontId="8" fillId="0" borderId="5" xfId="0" applyFont="1" applyFill="1" applyBorder="1" applyAlignment="1" applyProtection="1">
      <alignment vertical="center"/>
      <protection locked="0"/>
    </xf>
    <xf numFmtId="0" fontId="8" fillId="0" borderId="3" xfId="0" applyFont="1" applyFill="1" applyBorder="1" applyAlignment="1" applyProtection="1">
      <alignment vertical="center"/>
      <protection locked="0"/>
    </xf>
    <xf numFmtId="0" fontId="8" fillId="0" borderId="6" xfId="0" applyFont="1" applyFill="1" applyBorder="1" applyAlignment="1" applyProtection="1">
      <alignment vertical="center"/>
      <protection locked="0"/>
    </xf>
    <xf numFmtId="49" fontId="8" fillId="0" borderId="99" xfId="0" applyNumberFormat="1" applyFont="1" applyBorder="1" applyAlignment="1" applyProtection="1">
      <alignment horizontal="left" vertical="center"/>
      <protection locked="0"/>
    </xf>
    <xf numFmtId="49" fontId="8" fillId="0" borderId="100" xfId="0" applyNumberFormat="1" applyFont="1" applyBorder="1" applyAlignment="1" applyProtection="1">
      <alignment horizontal="left" vertical="center"/>
      <protection locked="0"/>
    </xf>
    <xf numFmtId="49" fontId="8" fillId="0" borderId="101" xfId="0" applyNumberFormat="1" applyFont="1" applyBorder="1" applyAlignment="1" applyProtection="1">
      <alignment horizontal="left" vertical="center"/>
      <protection locked="0"/>
    </xf>
    <xf numFmtId="0" fontId="14" fillId="0" borderId="47" xfId="0" applyFont="1" applyBorder="1" applyAlignment="1" applyProtection="1">
      <alignment horizontal="center" vertical="center" shrinkToFit="1"/>
      <protection hidden="1"/>
    </xf>
    <xf numFmtId="0" fontId="14" fillId="0" borderId="7" xfId="0" applyFont="1" applyBorder="1" applyAlignment="1" applyProtection="1">
      <alignment horizontal="center" vertical="center" shrinkToFit="1"/>
      <protection hidden="1"/>
    </xf>
    <xf numFmtId="0" fontId="14" fillId="0" borderId="45" xfId="0" applyFont="1" applyBorder="1" applyAlignment="1" applyProtection="1">
      <alignment horizontal="center" vertical="center" shrinkToFit="1"/>
      <protection hidden="1"/>
    </xf>
    <xf numFmtId="0" fontId="8" fillId="4" borderId="11" xfId="0" applyFont="1" applyFill="1" applyBorder="1" applyAlignment="1" applyProtection="1">
      <alignment vertical="center" wrapText="1"/>
      <protection hidden="1"/>
    </xf>
    <xf numFmtId="0" fontId="8" fillId="4" borderId="16" xfId="0" applyFont="1" applyFill="1" applyBorder="1" applyAlignment="1" applyProtection="1">
      <alignment vertical="center"/>
      <protection hidden="1"/>
    </xf>
    <xf numFmtId="0" fontId="8" fillId="4" borderId="8" xfId="0" applyFont="1" applyFill="1" applyBorder="1" applyAlignment="1" applyProtection="1">
      <alignment vertical="center"/>
      <protection hidden="1"/>
    </xf>
    <xf numFmtId="0" fontId="8" fillId="4" borderId="17" xfId="0" applyFont="1" applyFill="1" applyBorder="1" applyAlignment="1" applyProtection="1">
      <alignment vertical="center"/>
      <protection hidden="1"/>
    </xf>
    <xf numFmtId="0" fontId="9" fillId="4" borderId="38" xfId="0" quotePrefix="1" applyFont="1" applyFill="1" applyBorder="1" applyAlignment="1" applyProtection="1">
      <alignment horizontal="center"/>
    </xf>
    <xf numFmtId="0" fontId="9" fillId="4" borderId="15" xfId="0" applyFont="1" applyFill="1" applyBorder="1" applyAlignment="1" applyProtection="1">
      <alignment horizontal="center"/>
    </xf>
    <xf numFmtId="0" fontId="40" fillId="0" borderId="5" xfId="0" applyNumberFormat="1" applyFont="1" applyBorder="1" applyAlignment="1" applyProtection="1">
      <alignment horizontal="left" vertical="center"/>
      <protection locked="0"/>
    </xf>
    <xf numFmtId="0" fontId="40" fillId="0" borderId="3" xfId="0" applyNumberFormat="1" applyFont="1" applyBorder="1" applyAlignment="1">
      <alignment horizontal="left" vertical="center"/>
    </xf>
    <xf numFmtId="0" fontId="40" fillId="0" borderId="6" xfId="0" applyNumberFormat="1" applyFont="1" applyBorder="1" applyAlignment="1">
      <alignment horizontal="left" vertical="center"/>
    </xf>
    <xf numFmtId="49" fontId="40" fillId="0" borderId="0" xfId="0" applyNumberFormat="1" applyFont="1" applyFill="1" applyBorder="1" applyAlignment="1" applyProtection="1">
      <alignment horizontal="center" vertical="center" shrinkToFit="1"/>
      <protection locked="0" hidden="1"/>
    </xf>
    <xf numFmtId="49" fontId="40" fillId="18" borderId="5" xfId="0" applyNumberFormat="1" applyFont="1" applyFill="1" applyBorder="1" applyAlignment="1" applyProtection="1">
      <alignment horizontal="center" vertical="center" shrinkToFit="1"/>
      <protection hidden="1"/>
    </xf>
    <xf numFmtId="49" fontId="40" fillId="18" borderId="3" xfId="0" applyNumberFormat="1" applyFont="1" applyFill="1" applyBorder="1" applyAlignment="1" applyProtection="1">
      <alignment horizontal="center" vertical="center" shrinkToFit="1"/>
      <protection hidden="1"/>
    </xf>
    <xf numFmtId="0" fontId="18" fillId="2" borderId="1" xfId="0" applyFont="1" applyFill="1" applyBorder="1" applyAlignment="1" applyProtection="1">
      <alignment horizontal="center" vertical="center" wrapText="1" shrinkToFit="1"/>
      <protection hidden="1"/>
    </xf>
    <xf numFmtId="0" fontId="18" fillId="2" borderId="1" xfId="0" applyFont="1" applyFill="1" applyBorder="1" applyAlignment="1" applyProtection="1">
      <alignment horizontal="center" vertical="center" shrinkToFit="1"/>
      <protection hidden="1"/>
    </xf>
    <xf numFmtId="0" fontId="18" fillId="2" borderId="110" xfId="0" applyFont="1" applyFill="1" applyBorder="1" applyAlignment="1" applyProtection="1">
      <alignment horizontal="center" vertical="center" wrapText="1" shrinkToFit="1"/>
      <protection hidden="1"/>
    </xf>
    <xf numFmtId="0" fontId="18" fillId="2" borderId="110" xfId="0" applyFont="1" applyFill="1" applyBorder="1" applyAlignment="1" applyProtection="1">
      <alignment horizontal="center" vertical="center" shrinkToFit="1"/>
      <protection hidden="1"/>
    </xf>
    <xf numFmtId="0" fontId="44" fillId="0" borderId="3" xfId="0" applyFont="1" applyBorder="1" applyAlignment="1">
      <alignment horizontal="left" vertical="center"/>
    </xf>
    <xf numFmtId="0" fontId="44" fillId="0" borderId="6" xfId="0" applyFont="1" applyBorder="1" applyAlignment="1">
      <alignment horizontal="left" vertical="center"/>
    </xf>
    <xf numFmtId="0" fontId="9" fillId="2" borderId="5" xfId="0" applyFont="1" applyFill="1" applyBorder="1" applyAlignment="1" applyProtection="1">
      <alignment horizontal="left" vertical="center" shrinkToFit="1"/>
      <protection hidden="1"/>
    </xf>
    <xf numFmtId="0" fontId="9" fillId="2" borderId="3" xfId="0" applyFont="1" applyFill="1" applyBorder="1" applyAlignment="1" applyProtection="1">
      <alignment horizontal="left" vertical="center" shrinkToFit="1"/>
      <protection hidden="1"/>
    </xf>
    <xf numFmtId="0" fontId="9"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vertical="center" shrinkToFit="1"/>
      <protection hidden="1"/>
    </xf>
    <xf numFmtId="0" fontId="8" fillId="2" borderId="3" xfId="0" applyFont="1" applyFill="1" applyBorder="1" applyAlignment="1" applyProtection="1">
      <alignment vertical="center" shrinkToFit="1"/>
      <protection hidden="1"/>
    </xf>
    <xf numFmtId="0" fontId="8" fillId="2" borderId="4" xfId="0" applyFont="1" applyFill="1" applyBorder="1" applyAlignment="1" applyProtection="1">
      <alignment vertical="center" shrinkToFit="1"/>
      <protection hidden="1"/>
    </xf>
    <xf numFmtId="0" fontId="8" fillId="2" borderId="12" xfId="0" applyFont="1" applyFill="1" applyBorder="1" applyAlignment="1" applyProtection="1">
      <alignment horizontal="center" vertical="center" textRotation="255" shrinkToFit="1"/>
      <protection hidden="1"/>
    </xf>
    <xf numFmtId="0" fontId="40" fillId="0" borderId="1" xfId="0" applyFont="1" applyFill="1" applyBorder="1" applyAlignment="1" applyProtection="1">
      <alignment vertical="center"/>
      <protection locked="0" hidden="1"/>
    </xf>
    <xf numFmtId="49" fontId="40" fillId="0" borderId="1" xfId="0" applyNumberFormat="1" applyFont="1" applyFill="1" applyBorder="1" applyAlignment="1" applyProtection="1">
      <alignment horizontal="right" vertical="center" shrinkToFit="1"/>
      <protection locked="0" hidden="1"/>
    </xf>
    <xf numFmtId="49" fontId="40" fillId="0" borderId="66" xfId="0" applyNumberFormat="1" applyFont="1" applyFill="1" applyBorder="1" applyAlignment="1" applyProtection="1">
      <alignment horizontal="right" vertical="center" shrinkToFit="1"/>
      <protection locked="0" hidden="1"/>
    </xf>
    <xf numFmtId="0" fontId="40" fillId="0" borderId="5" xfId="0" applyFont="1" applyFill="1" applyBorder="1" applyAlignment="1" applyProtection="1">
      <alignment vertical="center" shrinkToFit="1"/>
      <protection locked="0" hidden="1"/>
    </xf>
    <xf numFmtId="0" fontId="40" fillId="0" borderId="3" xfId="0" applyFont="1" applyFill="1" applyBorder="1" applyAlignment="1" applyProtection="1">
      <alignment vertical="center" shrinkToFit="1"/>
      <protection locked="0" hidden="1"/>
    </xf>
    <xf numFmtId="0" fontId="40" fillId="0" borderId="4" xfId="0" applyFont="1" applyFill="1" applyBorder="1" applyAlignment="1" applyProtection="1">
      <alignment vertical="center" shrinkToFit="1"/>
      <protection locked="0" hidden="1"/>
    </xf>
    <xf numFmtId="0" fontId="8" fillId="4" borderId="52" xfId="0" applyFont="1" applyFill="1" applyBorder="1" applyAlignment="1" applyProtection="1">
      <alignment horizontal="center" vertical="center" wrapText="1" shrinkToFit="1"/>
      <protection hidden="1"/>
    </xf>
    <xf numFmtId="0" fontId="0" fillId="0" borderId="37" xfId="0" applyBorder="1" applyAlignment="1">
      <alignment horizontal="center" vertical="center"/>
    </xf>
    <xf numFmtId="0" fontId="0" fillId="0" borderId="13" xfId="0" applyBorder="1" applyAlignment="1">
      <alignment horizontal="center" vertical="center"/>
    </xf>
    <xf numFmtId="0" fontId="0" fillId="0" borderId="38"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0" fontId="0" fillId="0" borderId="54" xfId="0" applyBorder="1" applyAlignment="1">
      <alignment horizontal="center" vertical="center"/>
    </xf>
    <xf numFmtId="0" fontId="40" fillId="0" borderId="5" xfId="0" applyFont="1" applyFill="1" applyBorder="1" applyAlignment="1" applyProtection="1">
      <alignment vertical="center"/>
      <protection locked="0" hidden="1"/>
    </xf>
    <xf numFmtId="0" fontId="40" fillId="0" borderId="3" xfId="0" applyFont="1" applyFill="1" applyBorder="1" applyAlignment="1" applyProtection="1">
      <alignment vertical="center"/>
      <protection locked="0" hidden="1"/>
    </xf>
    <xf numFmtId="0" fontId="40" fillId="0" borderId="4" xfId="0" applyFont="1" applyFill="1" applyBorder="1" applyAlignment="1" applyProtection="1">
      <alignment vertical="center"/>
      <protection locked="0" hidden="1"/>
    </xf>
    <xf numFmtId="0" fontId="14" fillId="4" borderId="11" xfId="0" applyFont="1" applyFill="1" applyBorder="1" applyAlignment="1" applyProtection="1">
      <alignment horizontal="center" vertical="center" wrapText="1"/>
      <protection hidden="1"/>
    </xf>
    <xf numFmtId="0" fontId="14" fillId="4" borderId="37" xfId="0" applyFont="1" applyFill="1" applyBorder="1" applyAlignment="1" applyProtection="1">
      <alignment horizontal="center" vertical="center" wrapText="1"/>
      <protection hidden="1"/>
    </xf>
    <xf numFmtId="0" fontId="14" fillId="4" borderId="13" xfId="0" applyFont="1" applyFill="1" applyBorder="1" applyAlignment="1" applyProtection="1">
      <alignment horizontal="center" vertical="center" wrapText="1"/>
      <protection hidden="1"/>
    </xf>
    <xf numFmtId="0" fontId="14" fillId="4" borderId="14" xfId="0" applyFont="1" applyFill="1" applyBorder="1" applyAlignment="1" applyProtection="1">
      <alignment horizontal="center" vertical="center" wrapText="1"/>
      <protection hidden="1"/>
    </xf>
    <xf numFmtId="0" fontId="14" fillId="4" borderId="0" xfId="0" applyFont="1" applyFill="1" applyBorder="1" applyAlignment="1" applyProtection="1">
      <alignment horizontal="center" vertical="center" wrapText="1"/>
      <protection hidden="1"/>
    </xf>
    <xf numFmtId="0" fontId="14" fillId="4" borderId="15" xfId="0" applyFont="1" applyFill="1" applyBorder="1" applyAlignment="1" applyProtection="1">
      <alignment horizontal="center" vertical="center" wrapText="1"/>
      <protection hidden="1"/>
    </xf>
    <xf numFmtId="0" fontId="40" fillId="0" borderId="5" xfId="0" applyNumberFormat="1" applyFont="1" applyBorder="1" applyAlignment="1" applyProtection="1">
      <alignment horizontal="left" vertical="center"/>
      <protection locked="0" hidden="1"/>
    </xf>
    <xf numFmtId="0" fontId="44" fillId="0" borderId="3" xfId="0" applyNumberFormat="1" applyFont="1" applyBorder="1" applyAlignment="1" applyProtection="1">
      <alignment horizontal="left" vertical="center"/>
      <protection locked="0" hidden="1"/>
    </xf>
    <xf numFmtId="0" fontId="44" fillId="0" borderId="6" xfId="0" applyNumberFormat="1" applyFont="1" applyBorder="1" applyAlignment="1" applyProtection="1">
      <alignment horizontal="left" vertical="center"/>
      <protection locked="0" hidden="1"/>
    </xf>
    <xf numFmtId="0" fontId="8" fillId="4" borderId="52" xfId="0" applyFont="1" applyFill="1" applyBorder="1" applyAlignment="1" applyProtection="1">
      <alignment horizontal="center" vertical="center" wrapText="1"/>
      <protection hidden="1"/>
    </xf>
    <xf numFmtId="0" fontId="40" fillId="0" borderId="1" xfId="0" applyFont="1" applyFill="1" applyBorder="1" applyAlignment="1" applyProtection="1">
      <alignment vertical="center" shrinkToFit="1"/>
      <protection locked="0"/>
    </xf>
    <xf numFmtId="0" fontId="40" fillId="0" borderId="110" xfId="0" applyFont="1" applyFill="1" applyBorder="1" applyAlignment="1" applyProtection="1">
      <alignment vertical="center" shrinkToFit="1"/>
      <protection locked="0"/>
    </xf>
    <xf numFmtId="0" fontId="12" fillId="0" borderId="1" xfId="0" applyFont="1" applyFill="1" applyBorder="1" applyAlignment="1" applyProtection="1">
      <alignment horizontal="center" vertical="center"/>
      <protection locked="0" hidden="1"/>
    </xf>
    <xf numFmtId="0" fontId="18" fillId="2" borderId="3" xfId="0" applyFont="1" applyFill="1" applyBorder="1" applyAlignment="1" applyProtection="1">
      <alignment horizontal="center" vertical="center" wrapText="1" shrinkToFit="1"/>
      <protection hidden="1"/>
    </xf>
    <xf numFmtId="0" fontId="18" fillId="2" borderId="4" xfId="0" applyFont="1" applyFill="1" applyBorder="1" applyAlignment="1" applyProtection="1">
      <alignment horizontal="center" vertical="center" wrapText="1" shrinkToFit="1"/>
      <protection hidden="1"/>
    </xf>
    <xf numFmtId="49" fontId="40" fillId="0" borderId="11" xfId="0" applyNumberFormat="1" applyFont="1" applyFill="1" applyBorder="1" applyAlignment="1" applyProtection="1">
      <alignment horizontal="right" vertical="center" shrinkToFit="1"/>
      <protection locked="0" hidden="1"/>
    </xf>
    <xf numFmtId="49" fontId="40" fillId="0" borderId="37" xfId="0" applyNumberFormat="1" applyFont="1" applyFill="1" applyBorder="1" applyAlignment="1" applyProtection="1">
      <alignment horizontal="right" vertical="center" shrinkToFit="1"/>
      <protection locked="0" hidden="1"/>
    </xf>
    <xf numFmtId="49" fontId="40" fillId="0" borderId="42" xfId="0" applyNumberFormat="1" applyFont="1" applyFill="1" applyBorder="1" applyAlignment="1" applyProtection="1">
      <alignment horizontal="right" vertical="center" shrinkToFit="1"/>
      <protection locked="0" hidden="1"/>
    </xf>
    <xf numFmtId="0" fontId="8" fillId="4" borderId="93" xfId="0" applyFont="1" applyFill="1" applyBorder="1" applyAlignment="1" applyProtection="1">
      <alignment horizontal="center" vertical="center"/>
      <protection hidden="1"/>
    </xf>
    <xf numFmtId="0" fontId="8" fillId="2" borderId="5" xfId="0" applyFont="1" applyFill="1" applyBorder="1" applyAlignment="1" applyProtection="1">
      <alignment horizontal="left" vertical="center" shrinkToFit="1"/>
      <protection hidden="1"/>
    </xf>
    <xf numFmtId="0" fontId="8" fillId="2" borderId="3" xfId="0" applyFont="1" applyFill="1" applyBorder="1" applyAlignment="1" applyProtection="1">
      <alignment horizontal="left" vertical="center" shrinkToFit="1"/>
      <protection hidden="1"/>
    </xf>
    <xf numFmtId="0" fontId="8"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horizontal="left" vertical="center"/>
      <protection hidden="1"/>
    </xf>
    <xf numFmtId="0" fontId="8" fillId="2" borderId="3" xfId="0" applyFont="1" applyFill="1" applyBorder="1" applyAlignment="1" applyProtection="1">
      <alignment horizontal="left" vertical="center"/>
      <protection hidden="1"/>
    </xf>
    <xf numFmtId="0" fontId="8" fillId="2" borderId="4" xfId="0" applyFont="1" applyFill="1" applyBorder="1" applyAlignment="1" applyProtection="1">
      <alignment horizontal="left" vertical="center"/>
      <protection hidden="1"/>
    </xf>
    <xf numFmtId="0" fontId="8" fillId="4" borderId="60" xfId="0" applyFont="1" applyFill="1" applyBorder="1" applyAlignment="1" applyProtection="1">
      <alignment horizontal="center" vertical="center" wrapText="1"/>
      <protection hidden="1"/>
    </xf>
    <xf numFmtId="0" fontId="8" fillId="4" borderId="3" xfId="0"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wrapText="1"/>
      <protection hidden="1"/>
    </xf>
    <xf numFmtId="0" fontId="8" fillId="0" borderId="83" xfId="0" applyFont="1" applyFill="1" applyBorder="1" applyAlignment="1" applyProtection="1">
      <alignment horizontal="center" vertical="center"/>
      <protection locked="0" hidden="1"/>
    </xf>
    <xf numFmtId="0" fontId="8" fillId="0" borderId="84" xfId="0" applyFont="1" applyFill="1" applyBorder="1" applyAlignment="1" applyProtection="1">
      <alignment horizontal="center" vertical="center"/>
      <protection locked="0" hidden="1"/>
    </xf>
    <xf numFmtId="0" fontId="8" fillId="0" borderId="85" xfId="0" applyFont="1" applyFill="1" applyBorder="1" applyAlignment="1" applyProtection="1">
      <alignment horizontal="center" vertical="center"/>
      <protection locked="0" hidden="1"/>
    </xf>
    <xf numFmtId="0" fontId="8" fillId="0" borderId="86" xfId="0" applyFont="1" applyFill="1" applyBorder="1" applyAlignment="1" applyProtection="1">
      <alignment horizontal="center" vertical="center"/>
      <protection locked="0" hidden="1"/>
    </xf>
    <xf numFmtId="0" fontId="8" fillId="0" borderId="87" xfId="0" applyFont="1" applyFill="1" applyBorder="1" applyAlignment="1" applyProtection="1">
      <alignment horizontal="center" vertical="center"/>
      <protection locked="0" hidden="1"/>
    </xf>
    <xf numFmtId="0" fontId="8" fillId="0" borderId="88" xfId="0" applyFont="1" applyFill="1" applyBorder="1" applyAlignment="1" applyProtection="1">
      <alignment horizontal="center" vertical="center"/>
      <protection locked="0" hidden="1"/>
    </xf>
    <xf numFmtId="0" fontId="8" fillId="0" borderId="89" xfId="0" applyFont="1" applyFill="1" applyBorder="1" applyAlignment="1" applyProtection="1">
      <alignment horizontal="center" vertical="center"/>
      <protection locked="0" hidden="1"/>
    </xf>
    <xf numFmtId="0" fontId="8" fillId="0" borderId="90" xfId="0" applyFont="1" applyFill="1" applyBorder="1" applyAlignment="1" applyProtection="1">
      <alignment horizontal="center" vertical="center"/>
      <protection locked="0" hidden="1"/>
    </xf>
    <xf numFmtId="0" fontId="8" fillId="0" borderId="91" xfId="0" applyFont="1" applyFill="1" applyBorder="1" applyAlignment="1" applyProtection="1">
      <alignment horizontal="center" vertical="center"/>
      <protection locked="0" hidden="1"/>
    </xf>
    <xf numFmtId="0" fontId="8" fillId="4" borderId="38" xfId="0" applyFont="1" applyFill="1" applyBorder="1" applyAlignment="1" applyProtection="1">
      <alignment horizontal="center" vertical="center" wrapText="1"/>
      <protection hidden="1"/>
    </xf>
    <xf numFmtId="0" fontId="8" fillId="4" borderId="0"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8" fillId="4" borderId="54" xfId="0" applyFont="1" applyFill="1" applyBorder="1" applyAlignment="1" applyProtection="1">
      <alignment horizontal="center" vertical="center" wrapText="1"/>
      <protection hidden="1"/>
    </xf>
    <xf numFmtId="0" fontId="8" fillId="4" borderId="8"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0" fontId="8" fillId="13" borderId="43" xfId="0" quotePrefix="1" applyFont="1" applyFill="1" applyBorder="1" applyAlignment="1" applyProtection="1">
      <alignment horizontal="left" vertical="center"/>
      <protection hidden="1"/>
    </xf>
    <xf numFmtId="0" fontId="9" fillId="4" borderId="38" xfId="0" applyFont="1" applyFill="1" applyBorder="1" applyAlignment="1" applyProtection="1">
      <alignment horizontal="center"/>
    </xf>
    <xf numFmtId="0" fontId="14" fillId="4" borderId="14" xfId="0" applyFont="1" applyFill="1" applyBorder="1" applyAlignment="1" applyProtection="1">
      <alignment horizontal="center" vertical="center" wrapText="1"/>
      <protection locked="0" hidden="1"/>
    </xf>
    <xf numFmtId="0" fontId="14" fillId="4" borderId="0" xfId="0" applyFont="1" applyFill="1" applyBorder="1" applyAlignment="1" applyProtection="1">
      <alignment horizontal="center" vertical="center" wrapText="1"/>
      <protection locked="0" hidden="1"/>
    </xf>
    <xf numFmtId="0" fontId="14" fillId="4" borderId="15" xfId="0" applyFont="1" applyFill="1" applyBorder="1" applyAlignment="1" applyProtection="1">
      <alignment horizontal="center" vertical="center" wrapText="1"/>
      <protection locked="0" hidden="1"/>
    </xf>
    <xf numFmtId="0" fontId="12" fillId="0" borderId="6" xfId="0" applyFont="1" applyFill="1" applyBorder="1" applyAlignment="1" applyProtection="1">
      <alignment horizontal="center" vertical="center"/>
      <protection locked="0" hidden="1"/>
    </xf>
    <xf numFmtId="0" fontId="14" fillId="0" borderId="44" xfId="0" applyFont="1" applyBorder="1" applyAlignment="1" applyProtection="1">
      <alignment vertical="center" shrinkToFit="1"/>
      <protection hidden="1"/>
    </xf>
    <xf numFmtId="0" fontId="8" fillId="0" borderId="4" xfId="0" applyFont="1" applyFill="1" applyBorder="1" applyAlignment="1" applyProtection="1">
      <alignment horizontal="center" vertical="center"/>
      <protection locked="0"/>
    </xf>
    <xf numFmtId="0" fontId="37" fillId="0" borderId="16" xfId="0" applyFont="1" applyBorder="1" applyAlignment="1" applyProtection="1">
      <alignment horizontal="right" vertical="center"/>
      <protection locked="0" hidden="1"/>
    </xf>
    <xf numFmtId="0" fontId="44" fillId="0" borderId="8" xfId="0" applyFont="1" applyBorder="1" applyAlignment="1">
      <alignment horizontal="right" vertical="center"/>
    </xf>
    <xf numFmtId="0" fontId="44" fillId="0" borderId="39" xfId="0" applyFont="1" applyBorder="1" applyAlignment="1">
      <alignment horizontal="right" vertical="center"/>
    </xf>
    <xf numFmtId="0" fontId="40" fillId="18" borderId="11" xfId="0" applyFont="1" applyFill="1" applyBorder="1" applyAlignment="1" applyProtection="1">
      <alignment vertical="center" shrinkToFit="1"/>
      <protection locked="0"/>
    </xf>
    <xf numFmtId="0" fontId="40" fillId="18" borderId="37" xfId="0" applyFont="1" applyFill="1" applyBorder="1" applyAlignment="1" applyProtection="1">
      <alignment vertical="center" shrinkToFit="1"/>
      <protection locked="0"/>
    </xf>
    <xf numFmtId="0" fontId="40" fillId="18" borderId="13" xfId="0" applyFont="1" applyFill="1" applyBorder="1" applyAlignment="1" applyProtection="1">
      <alignment vertical="center" shrinkToFit="1"/>
      <protection locked="0"/>
    </xf>
    <xf numFmtId="0" fontId="50" fillId="0" borderId="1" xfId="0" applyFont="1" applyBorder="1" applyAlignment="1" applyProtection="1">
      <alignment horizontal="right" vertical="center"/>
      <protection locked="0" hidden="1"/>
    </xf>
    <xf numFmtId="0" fontId="54" fillId="0" borderId="1" xfId="0" applyFont="1" applyBorder="1" applyAlignment="1">
      <alignment horizontal="right" vertical="center"/>
    </xf>
    <xf numFmtId="0" fontId="54" fillId="0" borderId="66" xfId="0" applyFont="1" applyBorder="1" applyAlignment="1">
      <alignment horizontal="right" vertical="center"/>
    </xf>
    <xf numFmtId="184" fontId="8" fillId="0" borderId="1" xfId="0" applyNumberFormat="1" applyFont="1" applyBorder="1" applyAlignment="1" applyProtection="1">
      <alignment horizontal="center" vertical="center"/>
      <protection locked="0"/>
    </xf>
    <xf numFmtId="184" fontId="9" fillId="0" borderId="1" xfId="0" applyNumberFormat="1" applyFont="1" applyBorder="1" applyAlignment="1" applyProtection="1">
      <alignment horizontal="center" vertical="center"/>
      <protection locked="0"/>
    </xf>
    <xf numFmtId="184" fontId="9" fillId="0" borderId="66" xfId="0" applyNumberFormat="1" applyFont="1" applyBorder="1" applyAlignment="1" applyProtection="1">
      <alignment horizontal="center" vertical="center"/>
      <protection locked="0"/>
    </xf>
    <xf numFmtId="184" fontId="8" fillId="0" borderId="110" xfId="0" applyNumberFormat="1" applyFont="1" applyBorder="1" applyAlignment="1" applyProtection="1">
      <alignment horizontal="center" vertical="center"/>
      <protection locked="0"/>
    </xf>
    <xf numFmtId="184" fontId="9" fillId="0" borderId="110" xfId="0" applyNumberFormat="1" applyFont="1" applyBorder="1" applyAlignment="1" applyProtection="1">
      <alignment horizontal="center" vertical="center"/>
      <protection locked="0"/>
    </xf>
    <xf numFmtId="184" fontId="9" fillId="0" borderId="137" xfId="0" applyNumberFormat="1" applyFont="1" applyBorder="1" applyAlignment="1" applyProtection="1">
      <alignment horizontal="center" vertical="center"/>
      <protection locked="0"/>
    </xf>
    <xf numFmtId="0" fontId="9" fillId="2" borderId="110" xfId="0" applyFont="1" applyFill="1" applyBorder="1" applyAlignment="1" applyProtection="1">
      <alignment horizontal="center" vertical="center" shrinkToFit="1"/>
      <protection hidden="1"/>
    </xf>
    <xf numFmtId="0" fontId="40" fillId="0" borderId="12" xfId="0" applyFont="1" applyFill="1" applyBorder="1" applyAlignment="1" applyProtection="1">
      <alignment vertical="center" shrinkToFit="1"/>
      <protection locked="0" hidden="1"/>
    </xf>
    <xf numFmtId="0" fontId="8" fillId="0" borderId="12" xfId="0" applyNumberFormat="1" applyFont="1" applyBorder="1" applyAlignment="1" applyProtection="1">
      <alignment horizontal="center" vertical="center"/>
      <protection locked="0"/>
    </xf>
    <xf numFmtId="0" fontId="9" fillId="0" borderId="12" xfId="0" applyNumberFormat="1" applyFont="1" applyBorder="1" applyAlignment="1" applyProtection="1">
      <alignment horizontal="center" vertical="center"/>
      <protection locked="0"/>
    </xf>
    <xf numFmtId="0" fontId="9" fillId="0" borderId="118" xfId="0" applyNumberFormat="1" applyFont="1" applyBorder="1" applyAlignment="1" applyProtection="1">
      <alignment horizontal="center" vertical="center"/>
      <protection locked="0"/>
    </xf>
    <xf numFmtId="0" fontId="8" fillId="2" borderId="105" xfId="0" applyFont="1" applyFill="1" applyBorder="1" applyAlignment="1" applyProtection="1">
      <alignment horizontal="center" vertical="center"/>
    </xf>
    <xf numFmtId="0" fontId="8" fillId="13" borderId="99" xfId="0" quotePrefix="1" applyFont="1" applyFill="1" applyBorder="1" applyAlignment="1" applyProtection="1">
      <alignment horizontal="left" vertical="center"/>
      <protection hidden="1"/>
    </xf>
    <xf numFmtId="0" fontId="40" fillId="18" borderId="3" xfId="0" applyFont="1" applyFill="1" applyBorder="1" applyAlignment="1" applyProtection="1">
      <alignment horizontal="center" vertical="center" shrinkToFit="1"/>
      <protection locked="0" hidden="1"/>
    </xf>
    <xf numFmtId="0" fontId="40" fillId="18" borderId="6" xfId="0" applyFont="1" applyFill="1" applyBorder="1" applyAlignment="1" applyProtection="1">
      <alignment horizontal="center" vertical="center" shrinkToFit="1"/>
      <protection locked="0" hidden="1"/>
    </xf>
    <xf numFmtId="0" fontId="8" fillId="4" borderId="38" xfId="0" applyFont="1" applyFill="1" applyBorder="1" applyAlignment="1" applyProtection="1">
      <alignment horizontal="center" vertical="center"/>
      <protection hidden="1"/>
    </xf>
    <xf numFmtId="0" fontId="8" fillId="4" borderId="38" xfId="0" applyFont="1" applyFill="1" applyBorder="1" applyAlignment="1" applyProtection="1">
      <alignment horizontal="center" vertical="center" shrinkToFit="1"/>
      <protection hidden="1"/>
    </xf>
    <xf numFmtId="0" fontId="8" fillId="4" borderId="0" xfId="0" applyFont="1" applyFill="1" applyBorder="1" applyAlignment="1" applyProtection="1">
      <alignment horizontal="center" vertical="center" shrinkToFit="1"/>
      <protection hidden="1"/>
    </xf>
    <xf numFmtId="0" fontId="8" fillId="4" borderId="15" xfId="0" applyFont="1" applyFill="1" applyBorder="1" applyAlignment="1" applyProtection="1">
      <alignment horizontal="center" vertical="center" shrinkToFit="1"/>
      <protection hidden="1"/>
    </xf>
    <xf numFmtId="0" fontId="12" fillId="0" borderId="109" xfId="0" applyFont="1" applyFill="1" applyBorder="1" applyAlignment="1" applyProtection="1">
      <alignment horizontal="center" vertical="center"/>
      <protection locked="0" hidden="1"/>
    </xf>
    <xf numFmtId="0" fontId="12" fillId="0" borderId="64" xfId="0" applyFont="1" applyFill="1" applyBorder="1" applyAlignment="1" applyProtection="1">
      <alignment horizontal="center" vertical="center"/>
      <protection locked="0" hidden="1"/>
    </xf>
    <xf numFmtId="0" fontId="12" fillId="0" borderId="65" xfId="0" applyFont="1" applyFill="1" applyBorder="1" applyAlignment="1" applyProtection="1">
      <alignment horizontal="center" vertical="center"/>
      <protection locked="0" hidden="1"/>
    </xf>
    <xf numFmtId="0" fontId="8" fillId="0" borderId="4" xfId="0" applyFont="1" applyBorder="1" applyAlignment="1" applyProtection="1">
      <alignment horizontal="center" vertical="center"/>
      <protection locked="0"/>
    </xf>
    <xf numFmtId="49" fontId="9" fillId="4" borderId="38" xfId="0" applyNumberFormat="1" applyFont="1" applyFill="1" applyBorder="1" applyAlignment="1" applyProtection="1">
      <alignment horizontal="center"/>
    </xf>
    <xf numFmtId="49" fontId="9" fillId="4" borderId="15" xfId="0" applyNumberFormat="1" applyFont="1" applyFill="1" applyBorder="1" applyAlignment="1" applyProtection="1">
      <alignment horizontal="center"/>
    </xf>
    <xf numFmtId="0" fontId="9" fillId="4" borderId="38" xfId="0" quotePrefix="1" applyFont="1" applyFill="1" applyBorder="1" applyAlignment="1" applyProtection="1">
      <alignment horizontal="center"/>
      <protection locked="0"/>
    </xf>
    <xf numFmtId="0" fontId="9" fillId="4" borderId="15" xfId="0" applyFont="1" applyFill="1" applyBorder="1" applyAlignment="1" applyProtection="1">
      <alignment horizontal="center"/>
      <protection locked="0"/>
    </xf>
    <xf numFmtId="0" fontId="8" fillId="0" borderId="0" xfId="0" applyFont="1" applyAlignment="1" applyProtection="1">
      <alignment horizontal="right" vertical="center"/>
      <protection locked="0" hidden="1"/>
    </xf>
    <xf numFmtId="0" fontId="8" fillId="2" borderId="4" xfId="0" applyFont="1" applyFill="1" applyBorder="1" applyAlignment="1" applyProtection="1">
      <alignment horizontal="center" vertical="center" shrinkToFit="1"/>
      <protection locked="0"/>
    </xf>
    <xf numFmtId="0" fontId="8" fillId="0" borderId="109" xfId="0" applyFont="1" applyBorder="1" applyAlignment="1" applyProtection="1">
      <alignment horizontal="center" vertical="center"/>
      <protection locked="0"/>
    </xf>
    <xf numFmtId="0" fontId="8" fillId="0" borderId="64" xfId="0" applyFont="1" applyBorder="1" applyAlignment="1" applyProtection="1">
      <alignment horizontal="center" vertical="center"/>
      <protection locked="0"/>
    </xf>
    <xf numFmtId="0" fontId="8" fillId="0" borderId="65" xfId="0" applyFont="1" applyBorder="1" applyAlignment="1" applyProtection="1">
      <alignment horizontal="center" vertical="center"/>
      <protection locked="0"/>
    </xf>
    <xf numFmtId="0" fontId="8" fillId="0" borderId="57" xfId="0" applyFont="1" applyBorder="1" applyAlignment="1" applyProtection="1">
      <alignment horizontal="center" vertical="center"/>
      <protection locked="0"/>
    </xf>
    <xf numFmtId="0" fontId="8" fillId="0" borderId="94" xfId="0" applyFont="1" applyBorder="1" applyAlignment="1" applyProtection="1">
      <alignment horizontal="center" vertical="center"/>
      <protection locked="0"/>
    </xf>
    <xf numFmtId="0" fontId="14" fillId="2" borderId="60"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14" fillId="2" borderId="119" xfId="0" applyFont="1" applyFill="1" applyBorder="1" applyAlignment="1" applyProtection="1">
      <alignment horizontal="center" vertical="center" wrapText="1"/>
      <protection hidden="1"/>
    </xf>
    <xf numFmtId="0" fontId="14" fillId="2" borderId="7" xfId="0" applyFont="1" applyFill="1" applyBorder="1" applyAlignment="1" applyProtection="1">
      <alignment horizontal="center" vertical="center" wrapText="1"/>
      <protection hidden="1"/>
    </xf>
    <xf numFmtId="0" fontId="14" fillId="2" borderId="45"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center" vertical="center"/>
      <protection hidden="1"/>
    </xf>
    <xf numFmtId="0" fontId="8" fillId="0" borderId="37" xfId="0" applyFont="1" applyFill="1" applyBorder="1" applyAlignment="1" applyProtection="1">
      <alignment horizontal="center" vertical="center"/>
      <protection hidden="1"/>
    </xf>
    <xf numFmtId="0" fontId="8" fillId="0" borderId="42" xfId="0" applyFont="1" applyFill="1" applyBorder="1" applyAlignment="1" applyProtection="1">
      <alignment horizontal="center" vertical="center"/>
      <protection hidden="1"/>
    </xf>
    <xf numFmtId="0" fontId="8" fillId="0" borderId="83" xfId="0" applyFont="1" applyFill="1" applyBorder="1" applyAlignment="1" applyProtection="1">
      <alignment horizontal="center" vertical="center" shrinkToFit="1"/>
      <protection hidden="1"/>
    </xf>
    <xf numFmtId="0" fontId="8" fillId="0" borderId="84" xfId="0" applyFont="1" applyFill="1" applyBorder="1" applyAlignment="1" applyProtection="1">
      <alignment horizontal="center" vertical="center" shrinkToFit="1"/>
      <protection hidden="1"/>
    </xf>
    <xf numFmtId="0" fontId="8" fillId="0" borderId="85" xfId="0" applyFont="1" applyFill="1" applyBorder="1" applyAlignment="1" applyProtection="1">
      <alignment horizontal="center" vertical="center" shrinkToFit="1"/>
      <protection hidden="1"/>
    </xf>
    <xf numFmtId="0" fontId="8" fillId="0" borderId="86" xfId="0" applyFont="1" applyFill="1" applyBorder="1" applyAlignment="1" applyProtection="1">
      <alignment horizontal="center" vertical="center" shrinkToFit="1"/>
      <protection hidden="1"/>
    </xf>
    <xf numFmtId="0" fontId="8" fillId="0" borderId="87" xfId="0" applyFont="1" applyFill="1" applyBorder="1" applyAlignment="1" applyProtection="1">
      <alignment horizontal="center" vertical="center" shrinkToFit="1"/>
      <protection hidden="1"/>
    </xf>
    <xf numFmtId="0" fontId="8" fillId="0" borderId="88" xfId="0" applyFont="1" applyFill="1" applyBorder="1" applyAlignment="1" applyProtection="1">
      <alignment horizontal="center" vertical="center" shrinkToFit="1"/>
      <protection hidden="1"/>
    </xf>
    <xf numFmtId="0" fontId="8" fillId="0" borderId="89" xfId="0" applyFont="1" applyFill="1" applyBorder="1" applyAlignment="1" applyProtection="1">
      <alignment horizontal="center" vertical="center" shrinkToFit="1"/>
      <protection hidden="1"/>
    </xf>
    <xf numFmtId="0" fontId="8" fillId="0" borderId="90" xfId="0" applyFont="1" applyFill="1" applyBorder="1" applyAlignment="1" applyProtection="1">
      <alignment horizontal="center" vertical="center" shrinkToFit="1"/>
      <protection hidden="1"/>
    </xf>
    <xf numFmtId="0" fontId="8" fillId="0" borderId="91" xfId="0" applyFont="1" applyFill="1" applyBorder="1" applyAlignment="1" applyProtection="1">
      <alignment horizontal="center" vertical="center" shrinkToFit="1"/>
      <protection hidden="1"/>
    </xf>
    <xf numFmtId="0" fontId="8" fillId="4" borderId="6"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locked="0"/>
    </xf>
    <xf numFmtId="0" fontId="8" fillId="4" borderId="17" xfId="0" applyFont="1" applyFill="1" applyBorder="1" applyAlignment="1" applyProtection="1">
      <alignment horizontal="center" vertical="center" shrinkToFit="1"/>
      <protection locked="0"/>
    </xf>
    <xf numFmtId="0" fontId="8" fillId="4" borderId="5" xfId="0" applyFont="1" applyFill="1" applyBorder="1" applyAlignment="1" applyProtection="1">
      <alignment horizontal="center" vertical="center" wrapText="1" shrinkToFit="1"/>
      <protection hidden="1"/>
    </xf>
    <xf numFmtId="0" fontId="8" fillId="4" borderId="3" xfId="0" applyFont="1" applyFill="1" applyBorder="1" applyAlignment="1" applyProtection="1">
      <alignment horizontal="center" vertical="center" wrapText="1" shrinkToFit="1"/>
      <protection hidden="1"/>
    </xf>
    <xf numFmtId="0" fontId="8" fillId="4" borderId="4" xfId="0" applyFont="1" applyFill="1" applyBorder="1" applyAlignment="1" applyProtection="1">
      <alignment horizontal="center" vertical="center" wrapText="1" shrinkToFit="1"/>
      <protection hidden="1"/>
    </xf>
    <xf numFmtId="0" fontId="8" fillId="0" borderId="5" xfId="0" applyFont="1" applyFill="1" applyBorder="1" applyAlignment="1" applyProtection="1">
      <alignment horizontal="center" vertical="top"/>
      <protection locked="0"/>
    </xf>
    <xf numFmtId="0" fontId="8" fillId="0" borderId="11" xfId="0" applyFont="1" applyFill="1" applyBorder="1" applyAlignment="1" applyProtection="1">
      <alignment horizontal="center" vertical="top"/>
      <protection locked="0"/>
    </xf>
    <xf numFmtId="0" fontId="8" fillId="0" borderId="37" xfId="0" applyFont="1" applyFill="1" applyBorder="1" applyAlignment="1" applyProtection="1">
      <alignment horizontal="center" vertical="top"/>
      <protection locked="0"/>
    </xf>
    <xf numFmtId="0" fontId="8" fillId="4" borderId="37" xfId="0" applyFont="1" applyFill="1" applyBorder="1" applyAlignment="1" applyProtection="1">
      <alignment horizontal="center" vertical="center" wrapText="1" shrinkToFit="1"/>
      <protection hidden="1"/>
    </xf>
    <xf numFmtId="0" fontId="8" fillId="0" borderId="6" xfId="0" applyFont="1" applyFill="1" applyBorder="1" applyAlignment="1" applyProtection="1">
      <alignment horizontal="center" vertical="top"/>
      <protection locked="0"/>
    </xf>
    <xf numFmtId="0" fontId="12" fillId="0" borderId="11" xfId="0" applyFont="1" applyFill="1" applyBorder="1" applyAlignment="1" applyProtection="1">
      <alignment horizontal="center" vertical="top" shrinkToFit="1"/>
      <protection locked="0" hidden="1"/>
    </xf>
    <xf numFmtId="0" fontId="12" fillId="0" borderId="37" xfId="0" applyFont="1" applyFill="1" applyBorder="1" applyAlignment="1" applyProtection="1">
      <alignment horizontal="center" vertical="top" shrinkToFit="1"/>
      <protection locked="0" hidden="1"/>
    </xf>
    <xf numFmtId="0" fontId="12" fillId="0" borderId="13" xfId="0" applyFont="1" applyFill="1" applyBorder="1" applyAlignment="1" applyProtection="1">
      <alignment horizontal="center" vertical="top" shrinkToFit="1"/>
      <protection locked="0" hidden="1"/>
    </xf>
    <xf numFmtId="0" fontId="12" fillId="0" borderId="16" xfId="0" applyFont="1" applyFill="1" applyBorder="1" applyAlignment="1" applyProtection="1">
      <alignment horizontal="center" vertical="top" shrinkToFit="1"/>
      <protection locked="0" hidden="1"/>
    </xf>
    <xf numFmtId="0" fontId="12" fillId="0" borderId="8" xfId="0" applyFont="1" applyFill="1" applyBorder="1" applyAlignment="1" applyProtection="1">
      <alignment horizontal="center" vertical="top" shrinkToFit="1"/>
      <protection locked="0" hidden="1"/>
    </xf>
    <xf numFmtId="0" fontId="12" fillId="0" borderId="17" xfId="0" applyFont="1" applyFill="1" applyBorder="1" applyAlignment="1" applyProtection="1">
      <alignment horizontal="center" vertical="top" shrinkToFit="1"/>
      <protection locked="0" hidden="1"/>
    </xf>
    <xf numFmtId="0" fontId="8" fillId="0" borderId="59" xfId="0" applyFont="1" applyFill="1" applyBorder="1" applyAlignment="1" applyProtection="1">
      <alignment horizontal="center" vertical="center"/>
      <protection hidden="1"/>
    </xf>
    <xf numFmtId="0" fontId="8" fillId="0" borderId="10" xfId="0" applyFont="1" applyFill="1" applyBorder="1" applyAlignment="1" applyProtection="1">
      <alignment horizontal="center" vertical="center"/>
      <protection hidden="1"/>
    </xf>
    <xf numFmtId="0" fontId="8" fillId="0" borderId="41"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shrinkToFit="1"/>
      <protection hidden="1"/>
    </xf>
    <xf numFmtId="0" fontId="8" fillId="4" borderId="58" xfId="0" applyFont="1" applyFill="1" applyBorder="1" applyAlignment="1" applyProtection="1">
      <alignment horizontal="center" vertical="center" shrinkToFit="1"/>
      <protection hidden="1"/>
    </xf>
    <xf numFmtId="0" fontId="8" fillId="4" borderId="110" xfId="0" applyFont="1" applyFill="1" applyBorder="1" applyAlignment="1" applyProtection="1">
      <alignment horizontal="center" vertical="center" shrinkToFit="1"/>
      <protection hidden="1"/>
    </xf>
    <xf numFmtId="0" fontId="8" fillId="0" borderId="110" xfId="0" applyFont="1" applyFill="1" applyBorder="1" applyAlignment="1" applyProtection="1">
      <alignment horizontal="center" vertical="center"/>
      <protection hidden="1"/>
    </xf>
    <xf numFmtId="0" fontId="8" fillId="0" borderId="137" xfId="0" applyFont="1" applyFill="1" applyBorder="1" applyAlignment="1" applyProtection="1">
      <alignment horizontal="center" vertical="center"/>
      <protection hidden="1"/>
    </xf>
    <xf numFmtId="0" fontId="18" fillId="4" borderId="14" xfId="0" applyFont="1" applyFill="1" applyBorder="1" applyAlignment="1" applyProtection="1">
      <alignment horizontal="center" vertical="center" wrapText="1" shrinkToFit="1"/>
      <protection hidden="1"/>
    </xf>
    <xf numFmtId="0" fontId="18" fillId="4" borderId="0" xfId="0" applyFont="1" applyFill="1" applyBorder="1" applyAlignment="1" applyProtection="1">
      <alignment horizontal="center" vertical="center" shrinkToFit="1"/>
      <protection hidden="1"/>
    </xf>
    <xf numFmtId="0" fontId="18" fillId="4" borderId="15"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locked="0"/>
    </xf>
    <xf numFmtId="0" fontId="8" fillId="4" borderId="4" xfId="0" applyFont="1" applyFill="1" applyBorder="1" applyAlignment="1" applyProtection="1">
      <alignment horizontal="center" vertical="center" shrinkToFit="1"/>
      <protection locked="0"/>
    </xf>
    <xf numFmtId="0" fontId="8" fillId="2" borderId="3" xfId="0" applyFont="1" applyFill="1" applyBorder="1" applyAlignment="1" applyProtection="1">
      <alignment vertical="center"/>
      <protection hidden="1"/>
    </xf>
    <xf numFmtId="0" fontId="8" fillId="2" borderId="6" xfId="0" applyFont="1" applyFill="1" applyBorder="1" applyAlignment="1" applyProtection="1">
      <alignment vertical="center"/>
      <protection hidden="1"/>
    </xf>
    <xf numFmtId="0" fontId="14" fillId="4" borderId="0" xfId="0" applyFont="1" applyFill="1" applyBorder="1" applyAlignment="1" applyProtection="1">
      <alignment horizontal="center" vertical="center" textRotation="255" wrapText="1" shrinkToFit="1"/>
      <protection hidden="1"/>
    </xf>
    <xf numFmtId="0" fontId="14" fillId="4" borderId="8" xfId="0" applyFont="1" applyFill="1" applyBorder="1" applyAlignment="1" applyProtection="1">
      <alignment horizontal="center" vertical="center" textRotation="255" wrapText="1" shrinkToFit="1"/>
      <protection hidden="1"/>
    </xf>
    <xf numFmtId="49" fontId="8" fillId="0" borderId="11" xfId="0" applyNumberFormat="1" applyFont="1" applyFill="1" applyBorder="1" applyAlignment="1" applyProtection="1">
      <alignment horizontal="left" vertical="center"/>
      <protection hidden="1"/>
    </xf>
    <xf numFmtId="49" fontId="8" fillId="0" borderId="37" xfId="0" applyNumberFormat="1" applyFont="1" applyFill="1" applyBorder="1" applyAlignment="1" applyProtection="1">
      <alignment horizontal="left" vertical="center"/>
      <protection hidden="1"/>
    </xf>
    <xf numFmtId="49" fontId="8" fillId="0" borderId="42" xfId="0" applyNumberFormat="1" applyFont="1" applyFill="1" applyBorder="1" applyAlignment="1" applyProtection="1">
      <alignment horizontal="left" vertical="center"/>
      <protection hidden="1"/>
    </xf>
    <xf numFmtId="0" fontId="8" fillId="4" borderId="11" xfId="0" applyFont="1" applyFill="1" applyBorder="1" applyAlignment="1" applyProtection="1">
      <alignment horizontal="center" vertical="center" wrapText="1" shrinkToFit="1"/>
      <protection hidden="1"/>
    </xf>
    <xf numFmtId="0" fontId="8" fillId="4" borderId="52" xfId="0" applyFont="1" applyFill="1" applyBorder="1" applyAlignment="1" applyProtection="1">
      <alignment horizontal="center" vertical="center" shrinkToFit="1"/>
      <protection hidden="1"/>
    </xf>
    <xf numFmtId="0" fontId="8" fillId="0" borderId="2" xfId="0" applyFont="1" applyFill="1" applyBorder="1" applyAlignment="1" applyProtection="1">
      <alignment horizontal="center" vertical="center"/>
      <protection locked="0"/>
    </xf>
    <xf numFmtId="49" fontId="8" fillId="13" borderId="99" xfId="0" applyNumberFormat="1" applyFont="1" applyFill="1" applyBorder="1" applyAlignment="1" applyProtection="1">
      <alignment horizontal="left" vertical="center"/>
      <protection hidden="1"/>
    </xf>
    <xf numFmtId="49" fontId="8" fillId="13" borderId="100" xfId="0" applyNumberFormat="1" applyFont="1" applyFill="1" applyBorder="1" applyAlignment="1" applyProtection="1">
      <alignment horizontal="left" vertical="center"/>
      <protection hidden="1"/>
    </xf>
    <xf numFmtId="49" fontId="8" fillId="13" borderId="101" xfId="0" applyNumberFormat="1" applyFont="1" applyFill="1" applyBorder="1" applyAlignment="1" applyProtection="1">
      <alignment horizontal="left" vertical="center"/>
      <protection hidden="1"/>
    </xf>
    <xf numFmtId="49" fontId="8" fillId="13" borderId="43" xfId="0" applyNumberFormat="1" applyFont="1" applyFill="1" applyBorder="1" applyAlignment="1" applyProtection="1">
      <alignment horizontal="left" vertical="center"/>
      <protection hidden="1"/>
    </xf>
    <xf numFmtId="49" fontId="8" fillId="13" borderId="44" xfId="0" applyNumberFormat="1" applyFont="1" applyFill="1" applyBorder="1" applyAlignment="1" applyProtection="1">
      <alignment horizontal="left" vertical="center"/>
      <protection hidden="1"/>
    </xf>
    <xf numFmtId="49" fontId="8" fillId="13" borderId="103" xfId="0" applyNumberFormat="1" applyFont="1" applyFill="1" applyBorder="1" applyAlignment="1" applyProtection="1">
      <alignment horizontal="left" vertical="center"/>
      <protection hidden="1"/>
    </xf>
    <xf numFmtId="49" fontId="8" fillId="0" borderId="99" xfId="0" applyNumberFormat="1" applyFont="1" applyFill="1" applyBorder="1" applyAlignment="1" applyProtection="1">
      <alignment horizontal="left" vertical="center"/>
      <protection hidden="1"/>
    </xf>
    <xf numFmtId="49" fontId="8" fillId="0" borderId="100" xfId="0" applyNumberFormat="1" applyFont="1" applyFill="1" applyBorder="1" applyAlignment="1" applyProtection="1">
      <alignment horizontal="left" vertical="center"/>
      <protection hidden="1"/>
    </xf>
    <xf numFmtId="49" fontId="8" fillId="0" borderId="101" xfId="0" applyNumberFormat="1" applyFont="1" applyFill="1" applyBorder="1" applyAlignment="1" applyProtection="1">
      <alignment horizontal="left" vertical="center"/>
      <protection hidden="1"/>
    </xf>
    <xf numFmtId="178" fontId="8" fillId="0" borderId="3" xfId="0" applyNumberFormat="1" applyFont="1" applyFill="1" applyBorder="1" applyAlignment="1" applyProtection="1">
      <alignment horizontal="center" vertical="center"/>
      <protection hidden="1"/>
    </xf>
    <xf numFmtId="178" fontId="8" fillId="0" borderId="4" xfId="0" applyNumberFormat="1" applyFont="1" applyFill="1" applyBorder="1" applyAlignment="1" applyProtection="1">
      <alignment horizontal="center" vertical="center"/>
      <protection hidden="1"/>
    </xf>
    <xf numFmtId="49" fontId="8" fillId="0" borderId="61" xfId="0" applyNumberFormat="1" applyFont="1" applyFill="1" applyBorder="1" applyAlignment="1" applyProtection="1">
      <alignment horizontal="left" vertical="top"/>
      <protection hidden="1"/>
    </xf>
    <xf numFmtId="49" fontId="8" fillId="0" borderId="62" xfId="0" applyNumberFormat="1" applyFont="1" applyFill="1" applyBorder="1" applyAlignment="1" applyProtection="1">
      <alignment horizontal="left" vertical="top"/>
      <protection hidden="1"/>
    </xf>
    <xf numFmtId="49" fontId="8" fillId="0" borderId="63" xfId="0" applyNumberFormat="1" applyFont="1" applyFill="1" applyBorder="1" applyAlignment="1" applyProtection="1">
      <alignment horizontal="left" vertical="top"/>
      <protection hidden="1"/>
    </xf>
    <xf numFmtId="49" fontId="8" fillId="0" borderId="9" xfId="0" applyNumberFormat="1" applyFont="1" applyFill="1" applyBorder="1" applyAlignment="1" applyProtection="1">
      <alignment horizontal="left" vertical="center"/>
      <protection hidden="1"/>
    </xf>
    <xf numFmtId="49" fontId="8" fillId="0" borderId="97" xfId="0" applyNumberFormat="1" applyFont="1" applyFill="1" applyBorder="1" applyAlignment="1" applyProtection="1">
      <alignment horizontal="left" vertical="center"/>
      <protection hidden="1"/>
    </xf>
    <xf numFmtId="49" fontId="8" fillId="0" borderId="1" xfId="0" applyNumberFormat="1" applyFont="1" applyFill="1" applyBorder="1" applyAlignment="1" applyProtection="1">
      <alignment horizontal="center" vertical="center"/>
      <protection hidden="1"/>
    </xf>
    <xf numFmtId="49" fontId="8" fillId="0" borderId="5" xfId="0" applyNumberFormat="1"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hidden="1"/>
    </xf>
    <xf numFmtId="49" fontId="8" fillId="0" borderId="6" xfId="0" applyNumberFormat="1" applyFont="1" applyFill="1" applyBorder="1" applyAlignment="1" applyProtection="1">
      <alignment horizontal="center"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12" fillId="0" borderId="6" xfId="0" applyFont="1" applyFill="1" applyBorder="1" applyAlignment="1" applyProtection="1">
      <alignment horizontal="center" vertical="center" shrinkToFit="1"/>
      <protection locked="0" hidden="1"/>
    </xf>
    <xf numFmtId="0" fontId="8" fillId="4" borderId="6" xfId="0" applyFont="1" applyFill="1" applyBorder="1" applyAlignment="1" applyProtection="1">
      <alignment horizontal="center" vertical="center" shrinkToFit="1"/>
      <protection locked="0"/>
    </xf>
    <xf numFmtId="0" fontId="8" fillId="4" borderId="52" xfId="0" applyFont="1" applyFill="1" applyBorder="1" applyAlignment="1" applyProtection="1">
      <alignment vertical="center" shrinkToFit="1"/>
      <protection hidden="1"/>
    </xf>
    <xf numFmtId="0" fontId="8" fillId="4" borderId="37" xfId="0" applyFont="1" applyFill="1" applyBorder="1" applyAlignment="1" applyProtection="1">
      <alignment vertical="center" shrinkToFit="1"/>
      <protection hidden="1"/>
    </xf>
    <xf numFmtId="0" fontId="8" fillId="4" borderId="13" xfId="0" applyFont="1" applyFill="1" applyBorder="1" applyAlignment="1" applyProtection="1">
      <alignment vertical="center" shrinkToFit="1"/>
      <protection hidden="1"/>
    </xf>
    <xf numFmtId="0" fontId="8" fillId="4" borderId="54" xfId="0" applyFont="1" applyFill="1" applyBorder="1" applyAlignment="1" applyProtection="1">
      <alignment horizontal="center" vertical="center" shrinkToFit="1"/>
      <protection hidden="1"/>
    </xf>
    <xf numFmtId="0" fontId="8" fillId="4" borderId="52" xfId="0" applyFont="1" applyFill="1" applyBorder="1" applyAlignment="1" applyProtection="1">
      <alignment horizontal="center" vertical="center" textRotation="255" shrinkToFit="1"/>
      <protection hidden="1"/>
    </xf>
    <xf numFmtId="0" fontId="8" fillId="4" borderId="13" xfId="0" applyFont="1" applyFill="1" applyBorder="1" applyAlignment="1" applyProtection="1">
      <alignment horizontal="center" vertical="center" textRotation="255" shrinkToFit="1"/>
      <protection hidden="1"/>
    </xf>
    <xf numFmtId="0" fontId="8" fillId="4" borderId="38" xfId="0" applyFont="1" applyFill="1" applyBorder="1" applyAlignment="1" applyProtection="1">
      <alignment horizontal="center" vertical="center" textRotation="255" shrinkToFit="1"/>
      <protection hidden="1"/>
    </xf>
    <xf numFmtId="0" fontId="8" fillId="4" borderId="15" xfId="0" applyFont="1" applyFill="1" applyBorder="1" applyAlignment="1" applyProtection="1">
      <alignment horizontal="center" vertical="center" textRotation="255" shrinkToFit="1"/>
      <protection hidden="1"/>
    </xf>
    <xf numFmtId="0" fontId="8" fillId="4" borderId="133" xfId="0" applyFont="1" applyFill="1" applyBorder="1" applyAlignment="1" applyProtection="1">
      <alignment horizontal="center" vertical="center" shrinkToFit="1"/>
      <protection hidden="1"/>
    </xf>
    <xf numFmtId="0" fontId="8" fillId="4" borderId="134" xfId="0" applyFont="1" applyFill="1" applyBorder="1" applyAlignment="1" applyProtection="1">
      <alignment horizontal="center" vertical="center" shrinkToFit="1"/>
      <protection hidden="1"/>
    </xf>
    <xf numFmtId="0" fontId="8" fillId="4" borderId="135" xfId="0" applyFont="1" applyFill="1" applyBorder="1" applyAlignment="1" applyProtection="1">
      <alignment horizontal="center" vertical="center" shrinkToFit="1"/>
      <protection hidden="1"/>
    </xf>
    <xf numFmtId="0" fontId="8" fillId="0" borderId="136" xfId="0" applyFont="1" applyFill="1" applyBorder="1" applyAlignment="1" applyProtection="1">
      <alignment horizontal="center" vertical="center" shrinkToFit="1"/>
      <protection locked="0"/>
    </xf>
    <xf numFmtId="0" fontId="8" fillId="0" borderId="134" xfId="0" applyFont="1" applyFill="1" applyBorder="1" applyAlignment="1" applyProtection="1">
      <alignment horizontal="center" vertical="center" shrinkToFit="1"/>
      <protection locked="0"/>
    </xf>
    <xf numFmtId="0" fontId="8" fillId="0" borderId="135" xfId="0" applyFont="1" applyFill="1" applyBorder="1" applyAlignment="1" applyProtection="1">
      <alignment horizontal="center" vertical="center" shrinkToFit="1"/>
      <protection locked="0"/>
    </xf>
    <xf numFmtId="0" fontId="8" fillId="0" borderId="42" xfId="0" applyFont="1" applyFill="1" applyBorder="1" applyAlignment="1" applyProtection="1">
      <alignment horizontal="center" vertical="center" shrinkToFit="1"/>
      <protection locked="0"/>
    </xf>
    <xf numFmtId="183" fontId="8" fillId="2" borderId="105" xfId="0" applyNumberFormat="1" applyFont="1" applyFill="1" applyBorder="1" applyAlignment="1" applyProtection="1">
      <alignment vertical="center"/>
      <protection locked="0"/>
    </xf>
    <xf numFmtId="183" fontId="8" fillId="2" borderId="131" xfId="0" applyNumberFormat="1" applyFont="1" applyFill="1" applyBorder="1" applyAlignment="1" applyProtection="1">
      <alignment vertical="center"/>
      <protection locked="0"/>
    </xf>
    <xf numFmtId="0" fontId="8" fillId="0" borderId="47" xfId="0" applyFont="1" applyFill="1" applyBorder="1" applyAlignment="1" applyProtection="1">
      <alignment horizontal="center" vertical="center"/>
      <protection hidden="1"/>
    </xf>
    <xf numFmtId="0" fontId="8" fillId="0" borderId="7" xfId="0" applyFont="1" applyFill="1" applyBorder="1" applyAlignment="1" applyProtection="1">
      <alignment horizontal="center" vertical="center"/>
      <protection hidden="1"/>
    </xf>
    <xf numFmtId="0" fontId="8" fillId="0" borderId="45" xfId="0" applyFont="1" applyFill="1" applyBorder="1" applyAlignment="1" applyProtection="1">
      <alignment horizontal="center" vertical="center"/>
      <protection hidden="1"/>
    </xf>
    <xf numFmtId="0" fontId="9" fillId="4" borderId="38" xfId="0" quotePrefix="1" applyFont="1" applyFill="1" applyBorder="1" applyAlignment="1">
      <alignment horizontal="center"/>
    </xf>
    <xf numFmtId="0" fontId="9" fillId="4" borderId="15" xfId="0" applyFont="1" applyFill="1" applyBorder="1" applyAlignment="1">
      <alignment horizontal="center"/>
    </xf>
    <xf numFmtId="0" fontId="8" fillId="4" borderId="52" xfId="0" applyFont="1" applyFill="1" applyBorder="1" applyAlignment="1" applyProtection="1">
      <alignment horizontal="center" textRotation="255"/>
      <protection hidden="1"/>
    </xf>
    <xf numFmtId="0" fontId="8" fillId="4" borderId="13" xfId="0" applyFont="1" applyFill="1" applyBorder="1" applyAlignment="1" applyProtection="1">
      <alignment horizontal="center" textRotation="255"/>
      <protection hidden="1"/>
    </xf>
    <xf numFmtId="0" fontId="8" fillId="4" borderId="38" xfId="0" applyFont="1" applyFill="1" applyBorder="1" applyAlignment="1" applyProtection="1">
      <alignment horizontal="center" textRotation="255"/>
      <protection hidden="1"/>
    </xf>
    <xf numFmtId="0" fontId="8" fillId="4" borderId="15" xfId="0" applyFont="1" applyFill="1" applyBorder="1" applyAlignment="1" applyProtection="1">
      <alignment horizontal="center" textRotation="255"/>
      <protection hidden="1"/>
    </xf>
    <xf numFmtId="0" fontId="12" fillId="0" borderId="4" xfId="0" applyFont="1" applyFill="1" applyBorder="1" applyAlignment="1" applyProtection="1">
      <alignment horizontal="center" vertical="center" shrinkToFit="1"/>
      <protection locked="0" hidden="1"/>
    </xf>
    <xf numFmtId="0" fontId="18" fillId="2" borderId="5" xfId="0" applyFont="1" applyFill="1" applyBorder="1" applyAlignment="1" applyProtection="1">
      <alignment horizontal="left" vertical="center" wrapText="1" shrinkToFit="1"/>
      <protection hidden="1"/>
    </xf>
    <xf numFmtId="0" fontId="18" fillId="2" borderId="3" xfId="0" applyFont="1" applyFill="1" applyBorder="1" applyAlignment="1" applyProtection="1">
      <alignment horizontal="left" vertical="center" shrinkToFit="1"/>
      <protection hidden="1"/>
    </xf>
    <xf numFmtId="0" fontId="18" fillId="2" borderId="4" xfId="0" applyFont="1" applyFill="1" applyBorder="1" applyAlignment="1" applyProtection="1">
      <alignment horizontal="left" vertical="center" shrinkToFit="1"/>
      <protection hidden="1"/>
    </xf>
    <xf numFmtId="0" fontId="8" fillId="0" borderId="5" xfId="0" applyFont="1" applyFill="1" applyBorder="1" applyAlignment="1" applyProtection="1">
      <alignment horizontal="center" vertical="center" shrinkToFit="1"/>
      <protection locked="0" hidden="1"/>
    </xf>
    <xf numFmtId="0" fontId="8" fillId="0" borderId="3"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hidden="1"/>
    </xf>
    <xf numFmtId="0" fontId="18" fillId="2" borderId="60" xfId="0" applyFont="1" applyFill="1" applyBorder="1" applyAlignment="1" applyProtection="1">
      <alignment horizontal="center" vertical="center" shrinkToFit="1"/>
      <protection hidden="1"/>
    </xf>
    <xf numFmtId="0" fontId="29" fillId="0" borderId="4" xfId="0" applyFont="1" applyFill="1" applyBorder="1" applyAlignment="1" applyProtection="1">
      <alignment horizontal="center" vertical="center" shrinkToFit="1"/>
      <protection locked="0"/>
    </xf>
    <xf numFmtId="0" fontId="60" fillId="12" borderId="5" xfId="0" applyFont="1" applyFill="1" applyBorder="1" applyAlignment="1" applyProtection="1">
      <alignment horizontal="center" vertical="center" shrinkToFit="1"/>
    </xf>
    <xf numFmtId="0" fontId="60" fillId="12" borderId="3" xfId="0" applyFont="1" applyFill="1" applyBorder="1" applyAlignment="1" applyProtection="1">
      <alignment horizontal="center" vertical="center" shrinkToFit="1"/>
    </xf>
    <xf numFmtId="0" fontId="60" fillId="12" borderId="4" xfId="0" applyFont="1" applyFill="1" applyBorder="1" applyAlignment="1" applyProtection="1">
      <alignment horizontal="center" vertical="center" shrinkToFit="1"/>
    </xf>
    <xf numFmtId="0" fontId="18" fillId="19" borderId="109" xfId="0" applyFont="1" applyFill="1" applyBorder="1" applyAlignment="1" applyProtection="1">
      <alignment horizontal="center" vertical="center" wrapText="1" shrinkToFit="1"/>
      <protection hidden="1"/>
    </xf>
    <xf numFmtId="0" fontId="18" fillId="19" borderId="64" xfId="0" applyFont="1" applyFill="1" applyBorder="1" applyAlignment="1" applyProtection="1">
      <alignment horizontal="center" vertical="center" wrapText="1" shrinkToFit="1"/>
      <protection hidden="1"/>
    </xf>
    <xf numFmtId="0" fontId="18" fillId="19" borderId="65" xfId="0" applyFont="1" applyFill="1" applyBorder="1" applyAlignment="1" applyProtection="1">
      <alignment horizontal="center" vertical="center" wrapText="1" shrinkToFit="1"/>
      <protection hidden="1"/>
    </xf>
    <xf numFmtId="0" fontId="8" fillId="0" borderId="5" xfId="0" applyNumberFormat="1" applyFont="1" applyBorder="1" applyAlignment="1" applyProtection="1">
      <alignment horizontal="center" vertical="center"/>
      <protection locked="0"/>
    </xf>
    <xf numFmtId="0" fontId="8" fillId="0" borderId="3" xfId="0" applyNumberFormat="1" applyFont="1" applyBorder="1" applyAlignment="1" applyProtection="1">
      <alignment horizontal="center" vertical="center"/>
      <protection locked="0"/>
    </xf>
    <xf numFmtId="0" fontId="8" fillId="0" borderId="6" xfId="0" applyNumberFormat="1" applyFont="1" applyBorder="1" applyAlignment="1" applyProtection="1">
      <alignment horizontal="center" vertical="center"/>
      <protection locked="0"/>
    </xf>
    <xf numFmtId="0" fontId="12" fillId="0" borderId="4" xfId="0" applyFont="1" applyFill="1" applyBorder="1" applyAlignment="1" applyProtection="1">
      <alignment vertical="center" shrinkToFit="1"/>
      <protection locked="0"/>
    </xf>
    <xf numFmtId="0" fontId="8" fillId="0" borderId="16" xfId="0" applyFont="1" applyFill="1" applyBorder="1" applyAlignment="1" applyProtection="1">
      <alignment horizontal="center" vertical="center" shrinkToFit="1"/>
      <protection locked="0"/>
    </xf>
    <xf numFmtId="0" fontId="8" fillId="0" borderId="8" xfId="0" applyFont="1" applyFill="1" applyBorder="1" applyAlignment="1" applyProtection="1">
      <alignment horizontal="center" vertical="center" shrinkToFit="1"/>
      <protection locked="0"/>
    </xf>
    <xf numFmtId="0" fontId="8" fillId="0" borderId="17"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wrapText="1" shrinkToFit="1"/>
      <protection hidden="1"/>
    </xf>
    <xf numFmtId="0" fontId="14" fillId="2" borderId="5" xfId="0" applyFont="1" applyFill="1" applyBorder="1" applyAlignment="1" applyProtection="1">
      <alignment horizontal="center" vertical="center" wrapText="1" shrinkToFit="1"/>
      <protection hidden="1"/>
    </xf>
    <xf numFmtId="0" fontId="8" fillId="2" borderId="3" xfId="0" applyFont="1" applyFill="1" applyBorder="1" applyAlignment="1" applyProtection="1">
      <alignment horizontal="center" vertical="center" wrapText="1" shrinkToFit="1"/>
      <protection hidden="1"/>
    </xf>
    <xf numFmtId="0" fontId="8" fillId="2" borderId="4" xfId="0" applyFont="1" applyFill="1" applyBorder="1" applyAlignment="1" applyProtection="1">
      <alignment horizontal="center" vertical="center" wrapText="1" shrinkToFit="1"/>
      <protection hidden="1"/>
    </xf>
    <xf numFmtId="0" fontId="29" fillId="0" borderId="5" xfId="0" applyFont="1" applyFill="1" applyBorder="1" applyAlignment="1" applyProtection="1">
      <alignment horizontal="center" vertical="center" shrinkToFit="1"/>
      <protection locked="0" hidden="1"/>
    </xf>
    <xf numFmtId="0" fontId="29" fillId="0" borderId="3" xfId="0" applyFont="1" applyFill="1" applyBorder="1" applyAlignment="1" applyProtection="1">
      <alignment horizontal="center" vertical="center" shrinkToFit="1"/>
      <protection locked="0" hidden="1"/>
    </xf>
    <xf numFmtId="0" fontId="29" fillId="0" borderId="6" xfId="0" applyFont="1" applyFill="1" applyBorder="1" applyAlignment="1" applyProtection="1">
      <alignment horizontal="center" vertical="center" shrinkToFit="1"/>
      <protection locked="0" hidden="1"/>
    </xf>
    <xf numFmtId="0" fontId="8" fillId="0" borderId="12" xfId="0" applyFont="1" applyFill="1" applyBorder="1" applyAlignment="1" applyProtection="1">
      <alignment horizontal="center" vertical="center"/>
      <protection hidden="1"/>
    </xf>
    <xf numFmtId="0" fontId="8" fillId="4" borderId="12" xfId="0" applyFont="1" applyFill="1" applyBorder="1" applyAlignment="1" applyProtection="1">
      <alignment horizontal="center" vertical="center" shrinkToFit="1"/>
      <protection hidden="1"/>
    </xf>
    <xf numFmtId="0" fontId="26" fillId="2" borderId="5" xfId="0" applyFont="1" applyFill="1" applyBorder="1" applyAlignment="1" applyProtection="1">
      <alignment horizontal="center" vertical="center" wrapText="1"/>
      <protection hidden="1"/>
    </xf>
    <xf numFmtId="0" fontId="26" fillId="2" borderId="3" xfId="0" applyFont="1" applyFill="1" applyBorder="1" applyAlignment="1" applyProtection="1">
      <alignment horizontal="center" vertical="center" wrapText="1"/>
      <protection hidden="1"/>
    </xf>
    <xf numFmtId="0" fontId="26" fillId="2" borderId="4" xfId="0" applyFont="1" applyFill="1" applyBorder="1" applyAlignment="1" applyProtection="1">
      <alignment horizontal="center" vertical="center" wrapText="1"/>
      <protection hidden="1"/>
    </xf>
    <xf numFmtId="0" fontId="8" fillId="0" borderId="118" xfId="0" applyFont="1" applyFill="1" applyBorder="1" applyAlignment="1" applyProtection="1">
      <alignment horizontal="center" vertical="center"/>
      <protection hidden="1"/>
    </xf>
    <xf numFmtId="184" fontId="8" fillId="0" borderId="5" xfId="0" applyNumberFormat="1" applyFont="1" applyBorder="1" applyAlignment="1" applyProtection="1">
      <alignment horizontal="center" vertical="center"/>
      <protection locked="0"/>
    </xf>
    <xf numFmtId="184" fontId="8" fillId="0" borderId="3" xfId="0" applyNumberFormat="1" applyFont="1" applyBorder="1" applyAlignment="1" applyProtection="1">
      <alignment horizontal="center" vertical="center"/>
      <protection locked="0"/>
    </xf>
    <xf numFmtId="184" fontId="8" fillId="0" borderId="6" xfId="0" applyNumberFormat="1" applyFont="1" applyBorder="1" applyAlignment="1" applyProtection="1">
      <alignment horizontal="center" vertical="center"/>
      <protection locked="0"/>
    </xf>
    <xf numFmtId="0" fontId="5" fillId="0" borderId="0" xfId="0" applyFont="1" applyFill="1" applyBorder="1" applyAlignment="1" applyProtection="1">
      <alignment horizontal="center" vertical="center" shrinkToFit="1"/>
      <protection hidden="1"/>
    </xf>
    <xf numFmtId="3" fontId="12" fillId="0" borderId="47" xfId="0" applyNumberFormat="1" applyFont="1" applyFill="1" applyBorder="1" applyAlignment="1" applyProtection="1">
      <alignment vertical="center" shrinkToFit="1"/>
      <protection locked="0"/>
    </xf>
    <xf numFmtId="3" fontId="12" fillId="0" borderId="7" xfId="0" applyNumberFormat="1" applyFont="1" applyFill="1" applyBorder="1" applyAlignment="1" applyProtection="1">
      <alignment vertical="center" shrinkToFit="1"/>
      <protection locked="0"/>
    </xf>
    <xf numFmtId="3" fontId="12" fillId="0" borderId="45" xfId="0" applyNumberFormat="1" applyFont="1" applyFill="1" applyBorder="1" applyAlignment="1" applyProtection="1">
      <alignment vertical="center" shrinkToFit="1"/>
      <protection locked="0"/>
    </xf>
    <xf numFmtId="0" fontId="12" fillId="0" borderId="46" xfId="0" applyFont="1" applyFill="1" applyBorder="1" applyAlignment="1" applyProtection="1">
      <alignment horizontal="center" vertical="center" shrinkToFit="1"/>
      <protection locked="0"/>
    </xf>
    <xf numFmtId="178" fontId="8" fillId="2" borderId="9" xfId="0" applyNumberFormat="1" applyFont="1" applyFill="1" applyBorder="1" applyAlignment="1" applyProtection="1">
      <alignment vertical="center"/>
      <protection locked="0"/>
    </xf>
    <xf numFmtId="178" fontId="8" fillId="2" borderId="97" xfId="0" applyNumberFormat="1" applyFont="1" applyFill="1" applyBorder="1" applyAlignment="1" applyProtection="1">
      <alignment vertical="center"/>
      <protection locked="0"/>
    </xf>
    <xf numFmtId="0" fontId="8" fillId="2" borderId="9"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shrinkToFit="1"/>
      <protection locked="0"/>
    </xf>
    <xf numFmtId="0" fontId="8" fillId="0" borderId="15" xfId="0" applyFont="1" applyFill="1" applyBorder="1" applyAlignment="1" applyProtection="1">
      <alignment horizontal="center" vertical="center"/>
      <protection hidden="1"/>
    </xf>
    <xf numFmtId="0" fontId="8" fillId="4" borderId="52" xfId="0" applyFont="1" applyFill="1" applyBorder="1" applyAlignment="1" applyProtection="1">
      <alignment horizontal="center" vertical="center" wrapText="1" shrinkToFit="1"/>
      <protection locked="0" hidden="1"/>
    </xf>
    <xf numFmtId="0" fontId="8" fillId="4" borderId="37" xfId="0" applyFont="1" applyFill="1" applyBorder="1" applyAlignment="1" applyProtection="1">
      <alignment horizontal="center" vertical="center" wrapText="1" shrinkToFit="1"/>
      <protection locked="0" hidden="1"/>
    </xf>
    <xf numFmtId="0" fontId="8" fillId="4" borderId="13"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wrapText="1" shrinkToFit="1"/>
      <protection locked="0" hidden="1"/>
    </xf>
    <xf numFmtId="0" fontId="8" fillId="4" borderId="0" xfId="0" applyFont="1" applyFill="1" applyBorder="1" applyAlignment="1" applyProtection="1">
      <alignment horizontal="center" vertical="center" wrapText="1" shrinkToFit="1"/>
      <protection locked="0" hidden="1"/>
    </xf>
    <xf numFmtId="0" fontId="8" fillId="4" borderId="15" xfId="0" applyFont="1" applyFill="1" applyBorder="1" applyAlignment="1" applyProtection="1">
      <alignment horizontal="center" vertical="center" wrapText="1" shrinkToFit="1"/>
      <protection locked="0" hidden="1"/>
    </xf>
    <xf numFmtId="0" fontId="8" fillId="4" borderId="5" xfId="0" applyFont="1" applyFill="1" applyBorder="1" applyAlignment="1" applyProtection="1">
      <alignment horizontal="center" vertical="center" shrinkToFit="1"/>
      <protection locked="0" hidden="1"/>
    </xf>
    <xf numFmtId="0" fontId="8" fillId="4" borderId="3" xfId="0" applyFont="1" applyFill="1" applyBorder="1" applyAlignment="1" applyProtection="1">
      <alignment horizontal="center" vertical="center" shrinkToFit="1"/>
      <protection locked="0" hidden="1"/>
    </xf>
    <xf numFmtId="0" fontId="8" fillId="4" borderId="4" xfId="0" applyFont="1" applyFill="1" applyBorder="1" applyAlignment="1" applyProtection="1">
      <alignment horizontal="center" vertical="center" shrinkToFit="1"/>
      <protection locked="0" hidden="1"/>
    </xf>
    <xf numFmtId="0" fontId="8" fillId="4" borderId="11" xfId="0" applyFont="1" applyFill="1" applyBorder="1" applyAlignment="1" applyProtection="1">
      <alignment horizontal="center" vertical="center" shrinkToFit="1"/>
      <protection locked="0" hidden="1"/>
    </xf>
    <xf numFmtId="0" fontId="8" fillId="4" borderId="37" xfId="0" applyFont="1" applyFill="1" applyBorder="1" applyAlignment="1" applyProtection="1">
      <alignment horizontal="center" vertical="center" shrinkToFit="1"/>
      <protection locked="0" hidden="1"/>
    </xf>
    <xf numFmtId="0" fontId="8" fillId="4" borderId="13"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xf>
    <xf numFmtId="0" fontId="8" fillId="0" borderId="37" xfId="0" applyFont="1" applyFill="1" applyBorder="1" applyAlignment="1" applyProtection="1">
      <alignment vertical="center" shrinkToFit="1"/>
      <protection locked="0" hidden="1"/>
    </xf>
    <xf numFmtId="0" fontId="8" fillId="0" borderId="42" xfId="0" applyFont="1" applyFill="1" applyBorder="1" applyAlignment="1" applyProtection="1">
      <alignment vertical="center" shrinkToFit="1"/>
      <protection locked="0" hidden="1"/>
    </xf>
    <xf numFmtId="0" fontId="8" fillId="0" borderId="109" xfId="0" applyFont="1" applyFill="1" applyBorder="1" applyAlignment="1" applyProtection="1">
      <alignment horizontal="center" vertical="center" shrinkToFit="1"/>
      <protection locked="0" hidden="1"/>
    </xf>
    <xf numFmtId="0" fontId="8" fillId="0" borderId="64" xfId="0" applyFont="1" applyFill="1" applyBorder="1" applyAlignment="1" applyProtection="1">
      <alignment horizontal="center" vertical="center" shrinkToFit="1"/>
      <protection locked="0" hidden="1"/>
    </xf>
    <xf numFmtId="0" fontId="8" fillId="0" borderId="65" xfId="0" applyFont="1" applyFill="1" applyBorder="1" applyAlignment="1" applyProtection="1">
      <alignment horizontal="center" vertical="center" shrinkToFit="1"/>
      <protection locked="0" hidden="1"/>
    </xf>
    <xf numFmtId="0" fontId="12" fillId="0" borderId="11" xfId="0" applyFont="1" applyFill="1" applyBorder="1" applyAlignment="1" applyProtection="1">
      <alignment horizontal="center" vertical="center" shrinkToFit="1"/>
      <protection locked="0" hidden="1"/>
    </xf>
    <xf numFmtId="0" fontId="12" fillId="0" borderId="37" xfId="0" applyFont="1" applyFill="1" applyBorder="1" applyAlignment="1" applyProtection="1">
      <alignment horizontal="center" vertical="center" shrinkToFit="1"/>
      <protection locked="0" hidden="1"/>
    </xf>
    <xf numFmtId="0" fontId="38" fillId="0" borderId="5" xfId="0" applyFont="1" applyFill="1" applyBorder="1" applyAlignment="1" applyProtection="1">
      <alignment horizontal="center" vertical="center" shrinkToFit="1"/>
      <protection hidden="1"/>
    </xf>
    <xf numFmtId="0" fontId="3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locked="0" hidden="1"/>
    </xf>
    <xf numFmtId="0" fontId="8" fillId="2" borderId="109" xfId="0" applyFont="1" applyFill="1" applyBorder="1" applyAlignment="1" applyProtection="1">
      <alignment horizontal="center" vertical="center" shrinkToFit="1"/>
      <protection locked="0" hidden="1"/>
    </xf>
    <xf numFmtId="0" fontId="8" fillId="2" borderId="64" xfId="0" applyFont="1" applyFill="1" applyBorder="1" applyAlignment="1" applyProtection="1">
      <alignment horizontal="center" vertical="center" shrinkToFit="1"/>
      <protection locked="0" hidden="1"/>
    </xf>
    <xf numFmtId="0" fontId="8" fillId="2" borderId="130" xfId="0" applyFont="1" applyFill="1" applyBorder="1" applyAlignment="1" applyProtection="1">
      <alignment horizontal="center" vertical="center" shrinkToFit="1"/>
      <protection locked="0" hidden="1"/>
    </xf>
    <xf numFmtId="0" fontId="12" fillId="0" borderId="5" xfId="0" applyFont="1" applyFill="1" applyBorder="1" applyAlignment="1" applyProtection="1">
      <alignment horizontal="center" vertical="center"/>
      <protection locked="0"/>
    </xf>
    <xf numFmtId="0" fontId="12" fillId="0" borderId="3" xfId="0" applyFont="1" applyFill="1" applyBorder="1" applyAlignment="1" applyProtection="1">
      <alignment horizontal="center" vertical="center"/>
      <protection locked="0"/>
    </xf>
    <xf numFmtId="0" fontId="12" fillId="0" borderId="109" xfId="0" applyFont="1" applyFill="1" applyBorder="1" applyAlignment="1" applyProtection="1">
      <alignment vertical="center"/>
      <protection locked="0" hidden="1"/>
    </xf>
    <xf numFmtId="0" fontId="12" fillId="0" borderId="64" xfId="0" applyFont="1" applyFill="1" applyBorder="1" applyAlignment="1" applyProtection="1">
      <alignment vertical="center"/>
      <protection locked="0" hidden="1"/>
    </xf>
    <xf numFmtId="0" fontId="12" fillId="0" borderId="65" xfId="0" applyFont="1" applyFill="1" applyBorder="1" applyAlignment="1" applyProtection="1">
      <alignment vertical="center"/>
      <protection locked="0" hidden="1"/>
    </xf>
    <xf numFmtId="0" fontId="8" fillId="4" borderId="1" xfId="0" applyFont="1" applyFill="1" applyBorder="1" applyAlignment="1" applyProtection="1">
      <alignment horizontal="center" vertical="center" wrapText="1" shrinkToFit="1"/>
      <protection locked="0" hidden="1"/>
    </xf>
    <xf numFmtId="0" fontId="8" fillId="4" borderId="1" xfId="0" applyFont="1" applyFill="1" applyBorder="1" applyAlignment="1" applyProtection="1">
      <alignment horizontal="center" vertical="center" shrinkToFit="1"/>
      <protection locked="0" hidden="1"/>
    </xf>
    <xf numFmtId="0" fontId="12" fillId="0" borderId="11" xfId="0" applyFont="1" applyBorder="1" applyAlignment="1" applyProtection="1">
      <alignment vertical="center"/>
      <protection locked="0" hidden="1"/>
    </xf>
    <xf numFmtId="0" fontId="12" fillId="0" borderId="37" xfId="0" applyFont="1" applyBorder="1" applyAlignment="1" applyProtection="1">
      <alignment vertical="center"/>
      <protection locked="0" hidden="1"/>
    </xf>
    <xf numFmtId="0" fontId="12" fillId="0" borderId="42" xfId="0" applyFont="1" applyBorder="1" applyAlignment="1" applyProtection="1">
      <alignment vertical="center"/>
      <protection locked="0" hidden="1"/>
    </xf>
    <xf numFmtId="0" fontId="12" fillId="0" borderId="14" xfId="0" applyFont="1" applyBorder="1" applyAlignment="1" applyProtection="1">
      <alignment vertical="center"/>
      <protection locked="0" hidden="1"/>
    </xf>
    <xf numFmtId="0" fontId="12" fillId="0" borderId="0" xfId="0" applyFont="1" applyBorder="1" applyAlignment="1" applyProtection="1">
      <alignment vertical="center"/>
      <protection locked="0" hidden="1"/>
    </xf>
    <xf numFmtId="0" fontId="12" fillId="0" borderId="58" xfId="0" applyFont="1" applyBorder="1" applyAlignment="1" applyProtection="1">
      <alignment vertical="center"/>
      <protection locked="0" hidden="1"/>
    </xf>
    <xf numFmtId="0" fontId="12" fillId="0" borderId="16" xfId="0" applyFont="1" applyBorder="1" applyAlignment="1" applyProtection="1">
      <alignment vertical="center"/>
      <protection locked="0" hidden="1"/>
    </xf>
    <xf numFmtId="0" fontId="12" fillId="0" borderId="8" xfId="0" applyFont="1" applyBorder="1" applyAlignment="1" applyProtection="1">
      <alignment vertical="center"/>
      <protection locked="0" hidden="1"/>
    </xf>
    <xf numFmtId="0" fontId="12" fillId="0" borderId="39" xfId="0" applyFont="1" applyBorder="1" applyAlignment="1" applyProtection="1">
      <alignment vertical="center"/>
      <protection locked="0" hidden="1"/>
    </xf>
    <xf numFmtId="0" fontId="8" fillId="2" borderId="3" xfId="0" applyFont="1" applyFill="1" applyBorder="1" applyAlignment="1" applyProtection="1">
      <alignment vertical="center" shrinkToFit="1"/>
      <protection locked="0" hidden="1"/>
    </xf>
    <xf numFmtId="0" fontId="8" fillId="2" borderId="4" xfId="0" applyFont="1" applyFill="1" applyBorder="1" applyAlignment="1" applyProtection="1">
      <alignment vertical="center" shrinkToFit="1"/>
      <protection locked="0" hidden="1"/>
    </xf>
    <xf numFmtId="0" fontId="8" fillId="4" borderId="5" xfId="0" applyFont="1" applyFill="1" applyBorder="1" applyAlignment="1" applyProtection="1">
      <alignment horizontal="center" vertical="center" wrapText="1" shrinkToFit="1"/>
      <protection locked="0" hidden="1"/>
    </xf>
    <xf numFmtId="0" fontId="8" fillId="4" borderId="3" xfId="0" applyFont="1" applyFill="1" applyBorder="1" applyAlignment="1" applyProtection="1">
      <alignment horizontal="center" vertical="center" wrapText="1" shrinkToFit="1"/>
      <protection locked="0" hidden="1"/>
    </xf>
    <xf numFmtId="0" fontId="8" fillId="4" borderId="4" xfId="0" applyFont="1" applyFill="1" applyBorder="1" applyAlignment="1" applyProtection="1">
      <alignment horizontal="center" vertical="center" wrapText="1" shrinkToFit="1"/>
      <protection locked="0" hidden="1"/>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0" fontId="8" fillId="4" borderId="42" xfId="0" applyFont="1" applyFill="1" applyBorder="1" applyAlignment="1" applyProtection="1">
      <alignment horizontal="center" vertical="center" shrinkToFit="1"/>
      <protection locked="0" hidden="1"/>
    </xf>
    <xf numFmtId="0" fontId="8" fillId="4" borderId="16" xfId="0" applyFont="1" applyFill="1" applyBorder="1" applyAlignment="1" applyProtection="1">
      <alignment horizontal="center" vertical="center" shrinkToFit="1"/>
      <protection locked="0" hidden="1"/>
    </xf>
    <xf numFmtId="0" fontId="8" fillId="4" borderId="8" xfId="0" applyFont="1" applyFill="1" applyBorder="1" applyAlignment="1" applyProtection="1">
      <alignment horizontal="center" vertical="center" shrinkToFit="1"/>
      <protection locked="0" hidden="1"/>
    </xf>
    <xf numFmtId="0" fontId="8" fillId="4" borderId="39" xfId="0" applyFont="1" applyFill="1" applyBorder="1" applyAlignment="1" applyProtection="1">
      <alignment horizontal="center" vertical="center" shrinkToFit="1"/>
      <protection locked="0" hidden="1"/>
    </xf>
    <xf numFmtId="49" fontId="8" fillId="0" borderId="5" xfId="0" applyNumberFormat="1"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8" fillId="0" borderId="6" xfId="0" applyNumberFormat="1" applyFont="1" applyFill="1" applyBorder="1" applyAlignment="1" applyProtection="1">
      <alignment horizontal="center" vertical="center"/>
      <protection locked="0" hidden="1"/>
    </xf>
    <xf numFmtId="0" fontId="8" fillId="4" borderId="104" xfId="0" applyFont="1" applyFill="1" applyBorder="1" applyAlignment="1" applyProtection="1">
      <alignment horizontal="center" vertical="center" textRotation="255" wrapText="1"/>
      <protection locked="0" hidden="1"/>
    </xf>
    <xf numFmtId="0" fontId="8" fillId="4" borderId="105" xfId="0" applyFont="1" applyFill="1" applyBorder="1" applyAlignment="1" applyProtection="1">
      <alignment horizontal="center" vertical="center" textRotation="255" wrapText="1"/>
      <protection locked="0" hidden="1"/>
    </xf>
    <xf numFmtId="0" fontId="8" fillId="4" borderId="93" xfId="0" applyFont="1" applyFill="1" applyBorder="1" applyAlignment="1" applyProtection="1">
      <alignment horizontal="center" vertical="center" textRotation="255" wrapText="1"/>
      <protection locked="0" hidden="1"/>
    </xf>
    <xf numFmtId="0" fontId="8" fillId="4" borderId="1" xfId="0" applyFont="1" applyFill="1" applyBorder="1" applyAlignment="1" applyProtection="1">
      <alignment horizontal="center" vertical="center" textRotation="255" wrapText="1"/>
      <protection locked="0" hidden="1"/>
    </xf>
    <xf numFmtId="0" fontId="8" fillId="4" borderId="52" xfId="0" applyFont="1" applyFill="1" applyBorder="1" applyAlignment="1" applyProtection="1">
      <alignment horizontal="center" vertical="center" textRotation="255" wrapText="1"/>
      <protection locked="0" hidden="1"/>
    </xf>
    <xf numFmtId="0" fontId="8" fillId="4" borderId="37" xfId="0" applyFont="1" applyFill="1" applyBorder="1" applyAlignment="1" applyProtection="1">
      <alignment horizontal="center" vertical="center" textRotation="255" wrapText="1"/>
      <protection locked="0" hidden="1"/>
    </xf>
    <xf numFmtId="0" fontId="8" fillId="4" borderId="38" xfId="0" applyFont="1" applyFill="1" applyBorder="1" applyAlignment="1" applyProtection="1">
      <alignment horizontal="center" vertical="center" textRotation="255" wrapText="1"/>
      <protection locked="0" hidden="1"/>
    </xf>
    <xf numFmtId="0" fontId="8" fillId="4" borderId="0" xfId="0" applyFont="1" applyFill="1" applyBorder="1" applyAlignment="1" applyProtection="1">
      <alignment horizontal="center" vertical="center" textRotation="255" wrapText="1"/>
      <protection locked="0" hidden="1"/>
    </xf>
    <xf numFmtId="0" fontId="8" fillId="4" borderId="12" xfId="0" applyFont="1" applyFill="1" applyBorder="1" applyAlignment="1" applyProtection="1">
      <alignment horizontal="center" vertical="center"/>
      <protection locked="0" hidden="1"/>
    </xf>
    <xf numFmtId="0" fontId="8" fillId="4" borderId="54" xfId="0" applyFont="1" applyFill="1" applyBorder="1" applyAlignment="1" applyProtection="1">
      <alignment horizontal="center" vertical="center" wrapText="1" shrinkToFit="1"/>
      <protection locked="0" hidden="1"/>
    </xf>
    <xf numFmtId="0" fontId="8" fillId="4" borderId="8" xfId="0" applyFont="1" applyFill="1" applyBorder="1" applyAlignment="1" applyProtection="1">
      <alignment horizontal="center" vertical="center" wrapText="1" shrinkToFit="1"/>
      <protection locked="0" hidden="1"/>
    </xf>
    <xf numFmtId="0" fontId="8" fillId="4" borderId="17" xfId="0" applyFont="1" applyFill="1" applyBorder="1" applyAlignment="1" applyProtection="1">
      <alignment horizontal="center" vertical="center" wrapText="1" shrinkToFit="1"/>
      <protection locked="0" hidden="1"/>
    </xf>
    <xf numFmtId="0" fontId="8" fillId="0" borderId="6" xfId="0" applyFont="1" applyFill="1" applyBorder="1" applyAlignment="1" applyProtection="1">
      <alignment vertical="center" shrinkToFit="1"/>
      <protection locked="0" hidden="1"/>
    </xf>
    <xf numFmtId="0" fontId="8" fillId="4" borderId="11" xfId="0" applyFont="1" applyFill="1" applyBorder="1" applyAlignment="1" applyProtection="1">
      <alignment horizontal="center" vertical="center" wrapText="1" shrinkToFit="1"/>
      <protection locked="0" hidden="1"/>
    </xf>
    <xf numFmtId="0" fontId="8" fillId="4" borderId="14" xfId="0" applyFont="1" applyFill="1" applyBorder="1" applyAlignment="1" applyProtection="1">
      <alignment horizontal="center" vertical="center" shrinkToFit="1"/>
      <protection locked="0" hidden="1"/>
    </xf>
    <xf numFmtId="0" fontId="8" fillId="4" borderId="0" xfId="0" applyFont="1" applyFill="1" applyBorder="1" applyAlignment="1" applyProtection="1">
      <alignment horizontal="center" vertical="center" shrinkToFit="1"/>
      <protection locked="0" hidden="1"/>
    </xf>
    <xf numFmtId="0" fontId="8" fillId="4" borderId="15" xfId="0" applyFont="1" applyFill="1" applyBorder="1" applyAlignment="1" applyProtection="1">
      <alignment horizontal="center" vertical="center" shrinkToFit="1"/>
      <protection locked="0" hidden="1"/>
    </xf>
    <xf numFmtId="0" fontId="8" fillId="4" borderId="17" xfId="0" applyFont="1" applyFill="1" applyBorder="1" applyAlignment="1" applyProtection="1">
      <alignment horizontal="center" vertical="center" shrinkToFit="1"/>
      <protection locked="0" hidden="1"/>
    </xf>
    <xf numFmtId="0" fontId="8" fillId="4" borderId="93" xfId="0" applyFont="1" applyFill="1" applyBorder="1" applyAlignment="1" applyProtection="1">
      <alignment horizontal="center" vertical="center" shrinkToFit="1"/>
      <protection locked="0" hidden="1"/>
    </xf>
    <xf numFmtId="0" fontId="8" fillId="4" borderId="93"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textRotation="255" wrapText="1" shrinkToFit="1"/>
      <protection locked="0" hidden="1"/>
    </xf>
    <xf numFmtId="49" fontId="8" fillId="2" borderId="12" xfId="0" applyNumberFormat="1" applyFont="1" applyFill="1" applyBorder="1" applyAlignment="1" applyProtection="1">
      <alignment vertical="center"/>
      <protection locked="0"/>
    </xf>
    <xf numFmtId="0" fontId="8" fillId="13" borderId="99" xfId="0" applyNumberFormat="1" applyFont="1" applyFill="1" applyBorder="1" applyAlignment="1" applyProtection="1">
      <alignment horizontal="left" vertical="center"/>
      <protection hidden="1"/>
    </xf>
    <xf numFmtId="0" fontId="8" fillId="13" borderId="100" xfId="0" applyNumberFormat="1" applyFont="1" applyFill="1" applyBorder="1" applyAlignment="1" applyProtection="1">
      <alignment horizontal="left" vertical="center"/>
      <protection hidden="1"/>
    </xf>
    <xf numFmtId="0" fontId="8" fillId="13" borderId="101" xfId="0" applyNumberFormat="1" applyFont="1" applyFill="1" applyBorder="1" applyAlignment="1" applyProtection="1">
      <alignment horizontal="left" vertical="center"/>
      <protection hidden="1"/>
    </xf>
    <xf numFmtId="0" fontId="8" fillId="4" borderId="5" xfId="0" applyFont="1" applyFill="1" applyBorder="1" applyAlignment="1" applyProtection="1">
      <alignment horizontal="center" vertical="top"/>
      <protection locked="0" hidden="1"/>
    </xf>
    <xf numFmtId="0" fontId="8" fillId="4" borderId="3" xfId="0" applyFont="1" applyFill="1" applyBorder="1" applyAlignment="1" applyProtection="1">
      <alignment horizontal="center" vertical="top"/>
      <protection locked="0" hidden="1"/>
    </xf>
    <xf numFmtId="0" fontId="8" fillId="4" borderId="98" xfId="0" applyFont="1" applyFill="1" applyBorder="1" applyAlignment="1" applyProtection="1">
      <alignment horizontal="center" vertical="center"/>
      <protection locked="0" hidden="1"/>
    </xf>
    <xf numFmtId="0" fontId="8" fillId="0" borderId="99" xfId="0" applyNumberFormat="1" applyFont="1" applyFill="1" applyBorder="1" applyAlignment="1" applyProtection="1">
      <alignment horizontal="left" vertical="center"/>
      <protection hidden="1"/>
    </xf>
    <xf numFmtId="0" fontId="8" fillId="0" borderId="100" xfId="0" applyNumberFormat="1" applyFont="1" applyFill="1" applyBorder="1" applyAlignment="1" applyProtection="1">
      <alignment horizontal="left" vertical="center"/>
      <protection hidden="1"/>
    </xf>
    <xf numFmtId="0" fontId="8" fillId="0" borderId="101" xfId="0" applyNumberFormat="1" applyFont="1" applyFill="1" applyBorder="1" applyAlignment="1" applyProtection="1">
      <alignment horizontal="left" vertical="center"/>
      <protection hidden="1"/>
    </xf>
    <xf numFmtId="0" fontId="8" fillId="4" borderId="106" xfId="0" applyFont="1" applyFill="1" applyBorder="1" applyAlignment="1" applyProtection="1">
      <alignment horizontal="center" vertical="center"/>
      <protection locked="0" hidden="1"/>
    </xf>
    <xf numFmtId="0" fontId="8" fillId="0" borderId="11" xfId="0" applyNumberFormat="1" applyFont="1" applyFill="1" applyBorder="1" applyAlignment="1" applyProtection="1">
      <alignment horizontal="left" vertical="center"/>
      <protection hidden="1"/>
    </xf>
    <xf numFmtId="0" fontId="8" fillId="0" borderId="37" xfId="0" applyNumberFormat="1" applyFont="1" applyFill="1" applyBorder="1" applyAlignment="1" applyProtection="1">
      <alignment horizontal="left" vertical="center"/>
      <protection hidden="1"/>
    </xf>
    <xf numFmtId="0" fontId="8" fillId="0" borderId="42" xfId="0" applyNumberFormat="1" applyFont="1" applyFill="1" applyBorder="1" applyAlignment="1" applyProtection="1">
      <alignment horizontal="left" vertical="center"/>
      <protection hidden="1"/>
    </xf>
    <xf numFmtId="0" fontId="14" fillId="4" borderId="5" xfId="0" applyFont="1" applyFill="1" applyBorder="1" applyAlignment="1" applyProtection="1">
      <alignment vertical="center"/>
      <protection locked="0" hidden="1"/>
    </xf>
    <xf numFmtId="0" fontId="14" fillId="4" borderId="3" xfId="0" applyFont="1" applyFill="1" applyBorder="1" applyAlignment="1" applyProtection="1">
      <alignment vertical="center"/>
      <protection locked="0" hidden="1"/>
    </xf>
    <xf numFmtId="0" fontId="14" fillId="4" borderId="6" xfId="0" applyFont="1" applyFill="1" applyBorder="1" applyAlignment="1" applyProtection="1">
      <alignment vertical="center"/>
      <protection locked="0" hidden="1"/>
    </xf>
    <xf numFmtId="0" fontId="8" fillId="13" borderId="43" xfId="0" applyNumberFormat="1" applyFont="1" applyFill="1" applyBorder="1" applyAlignment="1" applyProtection="1">
      <alignment horizontal="left" vertical="center"/>
      <protection hidden="1"/>
    </xf>
    <xf numFmtId="0" fontId="8" fillId="13" borderId="44" xfId="0" applyNumberFormat="1" applyFont="1" applyFill="1" applyBorder="1" applyAlignment="1" applyProtection="1">
      <alignment horizontal="left" vertical="center"/>
      <protection hidden="1"/>
    </xf>
    <xf numFmtId="0" fontId="8" fillId="13" borderId="103" xfId="0" applyNumberFormat="1" applyFont="1" applyFill="1" applyBorder="1" applyAlignment="1" applyProtection="1">
      <alignment horizontal="left" vertical="center"/>
      <protection hidden="1"/>
    </xf>
    <xf numFmtId="0" fontId="18" fillId="4" borderId="0" xfId="0" applyFont="1" applyFill="1" applyBorder="1" applyAlignment="1" applyProtection="1">
      <alignment horizontal="center" vertical="center" wrapText="1" shrinkToFit="1"/>
      <protection hidden="1"/>
    </xf>
    <xf numFmtId="0" fontId="14" fillId="2" borderId="60" xfId="0" applyFont="1" applyFill="1" applyBorder="1" applyAlignment="1" applyProtection="1">
      <alignment horizontal="center" vertical="center" shrinkToFit="1"/>
      <protection hidden="1"/>
    </xf>
    <xf numFmtId="0" fontId="18" fillId="12" borderId="60" xfId="0" applyFont="1" applyFill="1" applyBorder="1" applyAlignment="1" applyProtection="1">
      <alignment horizontal="center" vertical="center" wrapText="1" shrinkToFit="1"/>
      <protection hidden="1"/>
    </xf>
    <xf numFmtId="0" fontId="18" fillId="12" borderId="3" xfId="0" applyFont="1" applyFill="1" applyBorder="1" applyAlignment="1" applyProtection="1">
      <alignment horizontal="center" vertical="center" wrapText="1" shrinkToFit="1"/>
      <protection hidden="1"/>
    </xf>
    <xf numFmtId="0" fontId="18" fillId="12" borderId="4"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shrinkToFit="1"/>
      <protection locked="0"/>
    </xf>
    <xf numFmtId="0" fontId="8" fillId="4" borderId="0" xfId="0" applyFont="1" applyFill="1" applyBorder="1" applyAlignment="1" applyProtection="1">
      <alignment horizontal="center" vertical="center" shrinkToFit="1"/>
      <protection locked="0"/>
    </xf>
    <xf numFmtId="0" fontId="18" fillId="2" borderId="60" xfId="0" applyFont="1" applyFill="1" applyBorder="1" applyAlignment="1" applyProtection="1">
      <alignment horizontal="center" vertical="center" wrapText="1" shrinkToFit="1"/>
      <protection hidden="1"/>
    </xf>
    <xf numFmtId="0" fontId="8" fillId="0" borderId="4" xfId="0" applyFont="1" applyFill="1" applyBorder="1" applyAlignment="1" applyProtection="1">
      <alignment horizontal="center" vertical="center" shrinkToFit="1"/>
      <protection locked="0"/>
    </xf>
    <xf numFmtId="0" fontId="8" fillId="4" borderId="40" xfId="0" applyFont="1" applyFill="1" applyBorder="1" applyAlignment="1" applyProtection="1">
      <alignment horizontal="center" vertical="center" textRotation="255" wrapText="1" shrinkToFit="1"/>
      <protection hidden="1"/>
    </xf>
    <xf numFmtId="0" fontId="8" fillId="4" borderId="41" xfId="0" applyFont="1" applyFill="1" applyBorder="1" applyAlignment="1" applyProtection="1">
      <alignment horizontal="center" vertical="center" textRotation="255" wrapText="1" shrinkToFit="1"/>
      <protection hidden="1"/>
    </xf>
    <xf numFmtId="0" fontId="8" fillId="2" borderId="1" xfId="0" applyFont="1" applyFill="1" applyBorder="1" applyAlignment="1" applyProtection="1">
      <alignment horizontal="center" vertical="center"/>
      <protection hidden="1"/>
    </xf>
    <xf numFmtId="0" fontId="31" fillId="0" borderId="11" xfId="0" applyFont="1" applyFill="1" applyBorder="1" applyAlignment="1" applyProtection="1">
      <alignment horizontal="center" vertical="center" shrinkToFit="1"/>
      <protection locked="0" hidden="1"/>
    </xf>
    <xf numFmtId="0" fontId="31" fillId="0" borderId="37" xfId="0" applyFont="1" applyFill="1" applyBorder="1" applyAlignment="1" applyProtection="1">
      <alignment horizontal="center" vertical="center" shrinkToFit="1"/>
      <protection locked="0" hidden="1"/>
    </xf>
    <xf numFmtId="0" fontId="31" fillId="0" borderId="13" xfId="0" applyFont="1" applyFill="1" applyBorder="1" applyAlignment="1" applyProtection="1">
      <alignment horizontal="center" vertical="center" shrinkToFit="1"/>
      <protection locked="0" hidden="1"/>
    </xf>
    <xf numFmtId="0" fontId="14" fillId="2" borderId="11" xfId="0" applyFont="1" applyFill="1" applyBorder="1" applyAlignment="1" applyProtection="1">
      <alignment horizontal="center" vertical="center" wrapText="1" shrinkToFit="1"/>
      <protection hidden="1"/>
    </xf>
    <xf numFmtId="0" fontId="14" fillId="2" borderId="37" xfId="0" applyFont="1" applyFill="1" applyBorder="1" applyAlignment="1" applyProtection="1">
      <alignment horizontal="center" vertical="center" wrapText="1" shrinkToFit="1"/>
      <protection hidden="1"/>
    </xf>
    <xf numFmtId="0" fontId="14" fillId="2" borderId="13" xfId="0" applyFont="1" applyFill="1" applyBorder="1" applyAlignment="1" applyProtection="1">
      <alignment horizontal="center" vertical="center" wrapText="1" shrinkToFit="1"/>
      <protection hidden="1"/>
    </xf>
    <xf numFmtId="0" fontId="31" fillId="0" borderId="56" xfId="0" applyFont="1" applyFill="1" applyBorder="1" applyAlignment="1" applyProtection="1">
      <alignment horizontal="center" vertical="center" shrinkToFit="1"/>
      <protection locked="0" hidden="1"/>
    </xf>
    <xf numFmtId="0" fontId="31" fillId="0" borderId="57" xfId="0" applyFont="1" applyFill="1" applyBorder="1" applyAlignment="1" applyProtection="1">
      <alignment horizontal="center" vertical="center" shrinkToFit="1"/>
      <protection locked="0" hidden="1"/>
    </xf>
    <xf numFmtId="0" fontId="31" fillId="0" borderId="144" xfId="0" applyFont="1" applyFill="1" applyBorder="1" applyAlignment="1" applyProtection="1">
      <alignment horizontal="center" vertical="center" shrinkToFit="1"/>
      <protection locked="0" hidden="1"/>
    </xf>
    <xf numFmtId="0" fontId="8" fillId="4" borderId="54" xfId="0" applyFont="1" applyFill="1" applyBorder="1" applyAlignment="1" applyProtection="1">
      <alignment horizontal="center" vertical="center" textRotation="255" shrinkToFit="1"/>
      <protection hidden="1"/>
    </xf>
    <xf numFmtId="0" fontId="8" fillId="4" borderId="17" xfId="0" applyFont="1" applyFill="1" applyBorder="1" applyAlignment="1" applyProtection="1">
      <alignment horizontal="center" vertical="center" textRotation="255" shrinkToFit="1"/>
      <protection hidden="1"/>
    </xf>
    <xf numFmtId="0" fontId="33" fillId="0" borderId="5" xfId="0" applyNumberFormat="1" applyFont="1" applyFill="1" applyBorder="1" applyAlignment="1" applyProtection="1">
      <alignment horizontal="center" vertical="center"/>
      <protection locked="0"/>
    </xf>
    <xf numFmtId="0" fontId="34" fillId="0" borderId="3" xfId="0" applyFont="1" applyBorder="1" applyAlignment="1">
      <alignment horizontal="center" vertical="center"/>
    </xf>
    <xf numFmtId="0" fontId="34" fillId="0" borderId="4" xfId="0" applyFont="1" applyBorder="1" applyAlignment="1">
      <alignment horizontal="center" vertical="center"/>
    </xf>
    <xf numFmtId="0" fontId="59" fillId="0" borderId="5" xfId="0" applyFont="1" applyFill="1" applyBorder="1" applyAlignment="1" applyProtection="1">
      <alignment horizontal="center" vertical="center" shrinkToFit="1"/>
      <protection locked="0" hidden="1"/>
    </xf>
    <xf numFmtId="0" fontId="59" fillId="0" borderId="3" xfId="0" applyFont="1" applyFill="1" applyBorder="1" applyAlignment="1" applyProtection="1">
      <alignment horizontal="center" vertical="center" shrinkToFit="1"/>
      <protection locked="0" hidden="1"/>
    </xf>
    <xf numFmtId="0" fontId="59" fillId="0" borderId="6" xfId="0" applyFont="1" applyFill="1" applyBorder="1" applyAlignment="1" applyProtection="1">
      <alignment horizontal="center" vertical="center" shrinkToFit="1"/>
      <protection locked="0" hidden="1"/>
    </xf>
    <xf numFmtId="0" fontId="0" fillId="0" borderId="1" xfId="0" applyBorder="1" applyAlignment="1">
      <alignment horizontal="center" vertical="center"/>
    </xf>
    <xf numFmtId="0" fontId="8" fillId="16" borderId="9" xfId="0" applyFont="1" applyFill="1" applyBorder="1" applyAlignment="1" applyProtection="1">
      <alignment horizontal="center" vertical="center" shrinkToFit="1"/>
      <protection hidden="1"/>
    </xf>
    <xf numFmtId="0" fontId="0" fillId="16" borderId="9" xfId="0" applyFill="1" applyBorder="1" applyAlignment="1">
      <alignment horizontal="center" vertical="center" shrinkToFit="1"/>
    </xf>
    <xf numFmtId="0" fontId="8" fillId="16" borderId="110" xfId="0" applyFont="1" applyFill="1" applyBorder="1" applyAlignment="1" applyProtection="1">
      <alignment horizontal="center" vertical="center" shrinkToFit="1"/>
      <protection hidden="1"/>
    </xf>
    <xf numFmtId="0" fontId="0" fillId="16" borderId="110" xfId="0" applyFill="1" applyBorder="1" applyAlignment="1">
      <alignment horizontal="center" vertical="center" shrinkToFit="1"/>
    </xf>
    <xf numFmtId="0" fontId="12" fillId="0" borderId="16" xfId="0" applyFont="1" applyFill="1" applyBorder="1" applyAlignment="1" applyProtection="1">
      <alignment horizontal="right" vertical="center" shrinkToFit="1"/>
      <protection locked="0"/>
    </xf>
    <xf numFmtId="0" fontId="12" fillId="0" borderId="8" xfId="0" applyFont="1" applyFill="1" applyBorder="1" applyAlignment="1" applyProtection="1">
      <alignment horizontal="right" vertical="center" shrinkToFit="1"/>
      <protection locked="0"/>
    </xf>
    <xf numFmtId="0" fontId="12" fillId="0" borderId="17" xfId="0" applyFont="1" applyFill="1" applyBorder="1" applyAlignment="1" applyProtection="1">
      <alignment horizontal="right" vertical="center" shrinkToFit="1"/>
      <protection locked="0"/>
    </xf>
    <xf numFmtId="0" fontId="12" fillId="0" borderId="109" xfId="0" applyFont="1" applyFill="1" applyBorder="1" applyAlignment="1" applyProtection="1">
      <alignment horizontal="right" vertical="center"/>
      <protection locked="0" hidden="1"/>
    </xf>
    <xf numFmtId="0" fontId="12" fillId="0" borderId="64" xfId="0" applyFont="1" applyFill="1" applyBorder="1" applyAlignment="1" applyProtection="1">
      <alignment horizontal="right" vertical="center"/>
      <protection locked="0" hidden="1"/>
    </xf>
    <xf numFmtId="0" fontId="12" fillId="0" borderId="130" xfId="0" applyFont="1" applyFill="1" applyBorder="1" applyAlignment="1" applyProtection="1">
      <alignment horizontal="right" vertical="center"/>
      <protection locked="0" hidden="1"/>
    </xf>
    <xf numFmtId="0" fontId="8" fillId="0" borderId="8" xfId="0" applyFont="1" applyFill="1" applyBorder="1" applyAlignment="1" applyProtection="1">
      <alignment horizontal="center" vertical="center" shrinkToFit="1"/>
      <protection hidden="1"/>
    </xf>
    <xf numFmtId="0" fontId="8" fillId="0" borderId="17" xfId="0" applyFont="1" applyFill="1" applyBorder="1" applyAlignment="1" applyProtection="1">
      <alignment horizontal="center" vertical="center" shrinkToFit="1"/>
      <protection hidden="1"/>
    </xf>
    <xf numFmtId="0" fontId="8" fillId="0" borderId="89" xfId="0" applyFont="1" applyBorder="1" applyAlignment="1" applyProtection="1">
      <alignment horizontal="center" vertical="center"/>
      <protection hidden="1"/>
    </xf>
    <xf numFmtId="0" fontId="8" fillId="0" borderId="90" xfId="0" applyFont="1" applyBorder="1" applyAlignment="1" applyProtection="1">
      <alignment horizontal="center" vertical="center"/>
      <protection hidden="1"/>
    </xf>
    <xf numFmtId="0" fontId="8" fillId="0" borderId="91" xfId="0" applyFont="1" applyBorder="1" applyAlignment="1" applyProtection="1">
      <alignment horizontal="center" vertical="center"/>
      <protection hidden="1"/>
    </xf>
    <xf numFmtId="0" fontId="8" fillId="0" borderId="3" xfId="0" applyFont="1" applyFill="1" applyBorder="1" applyAlignment="1" applyProtection="1">
      <alignment vertical="center" shrinkToFit="1"/>
      <protection hidden="1"/>
    </xf>
    <xf numFmtId="0" fontId="8" fillId="0" borderId="6" xfId="0" applyFont="1" applyFill="1" applyBorder="1" applyAlignment="1" applyProtection="1">
      <alignment vertical="center" shrinkToFit="1"/>
      <protection hidden="1"/>
    </xf>
    <xf numFmtId="0" fontId="8" fillId="2" borderId="12" xfId="0" applyFont="1" applyFill="1" applyBorder="1" applyAlignment="1" applyProtection="1">
      <alignment horizontal="center" vertical="center" shrinkToFit="1"/>
      <protection hidden="1"/>
    </xf>
    <xf numFmtId="0" fontId="8" fillId="4" borderId="3" xfId="0" applyFont="1" applyFill="1" applyBorder="1" applyAlignment="1" applyProtection="1">
      <alignment horizontal="center" vertical="center" wrapText="1" shrinkToFit="1"/>
      <protection locked="0"/>
    </xf>
    <xf numFmtId="0" fontId="8" fillId="4" borderId="4" xfId="0" applyFont="1" applyFill="1" applyBorder="1" applyAlignment="1" applyProtection="1">
      <alignment horizontal="center" vertical="center" wrapText="1" shrinkToFit="1"/>
      <protection locked="0"/>
    </xf>
    <xf numFmtId="0" fontId="12" fillId="0" borderId="5" xfId="0" applyFont="1" applyFill="1" applyBorder="1" applyAlignment="1" applyProtection="1">
      <alignment vertical="center" wrapText="1" shrinkToFit="1"/>
      <protection locked="0" hidden="1"/>
    </xf>
    <xf numFmtId="0" fontId="12" fillId="0" borderId="3" xfId="0" applyFont="1" applyFill="1" applyBorder="1" applyAlignment="1" applyProtection="1">
      <alignment vertical="center" wrapText="1" shrinkToFit="1"/>
      <protection locked="0" hidden="1"/>
    </xf>
    <xf numFmtId="0" fontId="12" fillId="0" borderId="6" xfId="0" applyFont="1" applyFill="1" applyBorder="1" applyAlignment="1" applyProtection="1">
      <alignment vertical="center" wrapText="1" shrinkToFit="1"/>
      <protection locked="0" hidden="1"/>
    </xf>
    <xf numFmtId="0" fontId="14" fillId="4" borderId="11" xfId="0" applyFont="1" applyFill="1" applyBorder="1" applyAlignment="1" applyProtection="1">
      <alignment horizontal="center" vertical="center" wrapText="1" shrinkToFit="1"/>
      <protection hidden="1"/>
    </xf>
    <xf numFmtId="0" fontId="14" fillId="4" borderId="37" xfId="0" applyFont="1" applyFill="1" applyBorder="1" applyAlignment="1" applyProtection="1">
      <alignment horizontal="center" vertical="center" shrinkToFit="1"/>
      <protection hidden="1"/>
    </xf>
    <xf numFmtId="0" fontId="14" fillId="4" borderId="13" xfId="0" applyFont="1" applyFill="1" applyBorder="1" applyAlignment="1" applyProtection="1">
      <alignment horizontal="center" vertical="center" shrinkToFit="1"/>
      <protection hidden="1"/>
    </xf>
    <xf numFmtId="0" fontId="14" fillId="4" borderId="16" xfId="0" applyFont="1" applyFill="1" applyBorder="1" applyAlignment="1" applyProtection="1">
      <alignment horizontal="center" vertical="center" shrinkToFit="1"/>
      <protection hidden="1"/>
    </xf>
    <xf numFmtId="0" fontId="14" fillId="4" borderId="8" xfId="0" applyFont="1" applyFill="1" applyBorder="1" applyAlignment="1" applyProtection="1">
      <alignment horizontal="center" vertical="center" shrinkToFit="1"/>
      <protection hidden="1"/>
    </xf>
    <xf numFmtId="0" fontId="14" fillId="4" borderId="17" xfId="0" applyFont="1" applyFill="1" applyBorder="1" applyAlignment="1" applyProtection="1">
      <alignment horizontal="center" vertical="center" shrinkToFit="1"/>
      <protection hidden="1"/>
    </xf>
    <xf numFmtId="0" fontId="8" fillId="0" borderId="99" xfId="0" applyFont="1" applyBorder="1" applyAlignment="1" applyProtection="1">
      <alignment vertical="center"/>
      <protection locked="0"/>
    </xf>
    <xf numFmtId="0" fontId="8" fillId="0" borderId="100" xfId="0" applyFont="1" applyBorder="1" applyAlignment="1" applyProtection="1">
      <alignment vertical="center"/>
      <protection locked="0"/>
    </xf>
    <xf numFmtId="0" fontId="8" fillId="0" borderId="101" xfId="0" applyFont="1" applyBorder="1" applyAlignment="1" applyProtection="1">
      <alignment vertical="center"/>
      <protection locked="0"/>
    </xf>
    <xf numFmtId="0" fontId="8" fillId="0" borderId="61" xfId="0" applyFont="1" applyBorder="1" applyAlignment="1" applyProtection="1">
      <alignment vertical="center"/>
      <protection locked="0"/>
    </xf>
    <xf numFmtId="0" fontId="8" fillId="0" borderId="62" xfId="0" applyFont="1" applyBorder="1" applyAlignment="1" applyProtection="1">
      <alignment vertical="center"/>
      <protection locked="0"/>
    </xf>
    <xf numFmtId="0" fontId="8" fillId="0" borderId="63" xfId="0" applyFont="1" applyBorder="1" applyAlignment="1" applyProtection="1">
      <alignment vertical="center"/>
      <protection locked="0"/>
    </xf>
    <xf numFmtId="49" fontId="8" fillId="0" borderId="53" xfId="0" applyNumberFormat="1" applyFont="1" applyBorder="1" applyAlignment="1" applyProtection="1">
      <alignment horizontal="left" vertical="center"/>
      <protection locked="0"/>
    </xf>
    <xf numFmtId="49" fontId="8" fillId="0" borderId="138" xfId="0" applyNumberFormat="1" applyFont="1" applyBorder="1" applyAlignment="1" applyProtection="1">
      <alignment horizontal="left" vertical="center"/>
      <protection locked="0"/>
    </xf>
    <xf numFmtId="0" fontId="8" fillId="0" borderId="37" xfId="0" applyFont="1" applyFill="1" applyBorder="1" applyAlignment="1" applyProtection="1">
      <alignment horizontal="center" vertical="center" shrinkToFit="1"/>
      <protection hidden="1"/>
    </xf>
    <xf numFmtId="0" fontId="8" fillId="0" borderId="13" xfId="0" applyFont="1" applyFill="1" applyBorder="1" applyAlignment="1" applyProtection="1">
      <alignment horizontal="center" vertical="center" shrinkToFit="1"/>
      <protection hidden="1"/>
    </xf>
    <xf numFmtId="0" fontId="8" fillId="2" borderId="16" xfId="0" applyFont="1" applyFill="1" applyBorder="1" applyAlignment="1" applyProtection="1">
      <alignment horizontal="center" vertical="center" shrinkToFit="1"/>
      <protection hidden="1"/>
    </xf>
    <xf numFmtId="0" fontId="8" fillId="2" borderId="8" xfId="0" applyFont="1" applyFill="1" applyBorder="1" applyAlignment="1" applyProtection="1">
      <alignment horizontal="center" vertical="center" shrinkToFit="1"/>
      <protection hidden="1"/>
    </xf>
    <xf numFmtId="0" fontId="8" fillId="2" borderId="17" xfId="0" applyFont="1" applyFill="1" applyBorder="1" applyAlignment="1" applyProtection="1">
      <alignment horizontal="center" vertical="center" shrinkToFit="1"/>
      <protection hidden="1"/>
    </xf>
    <xf numFmtId="0" fontId="8" fillId="2" borderId="109" xfId="0" applyFont="1" applyFill="1" applyBorder="1" applyAlignment="1" applyProtection="1">
      <alignment horizontal="center" vertical="center" shrinkToFit="1"/>
      <protection hidden="1"/>
    </xf>
    <xf numFmtId="0" fontId="8" fillId="2" borderId="64" xfId="0" applyFont="1" applyFill="1" applyBorder="1" applyAlignment="1" applyProtection="1">
      <alignment horizontal="center" vertical="center" shrinkToFit="1"/>
      <protection hidden="1"/>
    </xf>
    <xf numFmtId="0" fontId="8" fillId="2" borderId="130" xfId="0" applyFont="1" applyFill="1" applyBorder="1" applyAlignment="1" applyProtection="1">
      <alignment horizontal="center" vertical="center" shrinkToFit="1"/>
      <protection hidden="1"/>
    </xf>
    <xf numFmtId="0" fontId="8" fillId="0" borderId="14" xfId="0" applyFont="1" applyFill="1" applyBorder="1" applyAlignment="1" applyProtection="1">
      <alignment horizontal="right" vertical="center" shrinkToFit="1"/>
      <protection locked="0"/>
    </xf>
    <xf numFmtId="0" fontId="8" fillId="0" borderId="0" xfId="0" applyFont="1" applyFill="1" applyBorder="1" applyAlignment="1" applyProtection="1">
      <alignment horizontal="right" vertical="center" shrinkToFit="1"/>
      <protection locked="0"/>
    </xf>
    <xf numFmtId="0" fontId="38" fillId="0" borderId="11" xfId="0" applyFont="1" applyFill="1" applyBorder="1" applyAlignment="1" applyProtection="1">
      <alignment horizontal="right" vertical="center" shrinkToFit="1"/>
      <protection hidden="1"/>
    </xf>
    <xf numFmtId="0" fontId="38" fillId="0" borderId="37" xfId="0" applyFont="1" applyFill="1" applyBorder="1" applyAlignment="1" applyProtection="1">
      <alignment horizontal="right" vertical="center" shrinkToFit="1"/>
      <protection hidden="1"/>
    </xf>
    <xf numFmtId="0" fontId="29" fillId="0" borderId="11" xfId="0" applyNumberFormat="1" applyFont="1" applyFill="1" applyBorder="1" applyAlignment="1" applyProtection="1">
      <alignment horizontal="center" vertical="center"/>
      <protection locked="0"/>
    </xf>
    <xf numFmtId="0" fontId="29" fillId="0" borderId="37" xfId="0" applyNumberFormat="1" applyFont="1" applyFill="1" applyBorder="1" applyAlignment="1" applyProtection="1">
      <alignment horizontal="center" vertical="center"/>
      <protection locked="0"/>
    </xf>
    <xf numFmtId="0" fontId="29" fillId="0" borderId="13" xfId="0" applyNumberFormat="1" applyFont="1" applyFill="1" applyBorder="1" applyAlignment="1" applyProtection="1">
      <alignment horizontal="center" vertical="center"/>
      <protection locked="0"/>
    </xf>
    <xf numFmtId="0" fontId="8" fillId="0" borderId="64" xfId="0" applyFont="1" applyFill="1" applyBorder="1" applyAlignment="1" applyProtection="1">
      <alignment horizontal="center" vertical="center" shrinkToFit="1"/>
      <protection hidden="1"/>
    </xf>
    <xf numFmtId="0" fontId="8" fillId="0" borderId="65" xfId="0" applyFont="1" applyFill="1" applyBorder="1" applyAlignment="1" applyProtection="1">
      <alignment horizontal="center" vertical="center" shrinkToFit="1"/>
      <protection hidden="1"/>
    </xf>
    <xf numFmtId="0" fontId="12" fillId="0" borderId="5" xfId="0" applyNumberFormat="1" applyFont="1" applyFill="1" applyBorder="1" applyAlignment="1" applyProtection="1">
      <alignment horizontal="center" vertical="center"/>
      <protection locked="0"/>
    </xf>
    <xf numFmtId="0" fontId="12" fillId="0" borderId="3" xfId="0" applyNumberFormat="1" applyFont="1" applyFill="1" applyBorder="1" applyAlignment="1" applyProtection="1">
      <alignment horizontal="center" vertical="center"/>
      <protection locked="0"/>
    </xf>
    <xf numFmtId="0" fontId="12" fillId="0" borderId="4" xfId="0" applyNumberFormat="1" applyFont="1" applyFill="1" applyBorder="1" applyAlignment="1" applyProtection="1">
      <alignment horizontal="center" vertical="center"/>
      <protection locked="0"/>
    </xf>
    <xf numFmtId="0" fontId="39" fillId="0" borderId="5" xfId="0" applyNumberFormat="1" applyFont="1" applyFill="1" applyBorder="1" applyAlignment="1" applyProtection="1">
      <alignment horizontal="center" vertical="center"/>
      <protection locked="0"/>
    </xf>
    <xf numFmtId="0" fontId="39" fillId="0" borderId="3" xfId="0" applyNumberFormat="1" applyFont="1" applyFill="1" applyBorder="1" applyAlignment="1" applyProtection="1">
      <alignment horizontal="center" vertical="center"/>
      <protection locked="0"/>
    </xf>
    <xf numFmtId="0" fontId="39" fillId="0" borderId="4" xfId="0" applyNumberFormat="1" applyFont="1" applyFill="1" applyBorder="1" applyAlignment="1" applyProtection="1">
      <alignment horizontal="center" vertical="center"/>
      <protection locked="0"/>
    </xf>
    <xf numFmtId="0" fontId="8" fillId="0" borderId="109" xfId="0" applyFont="1" applyFill="1" applyBorder="1" applyAlignment="1" applyProtection="1">
      <alignment vertical="center" shrinkToFit="1"/>
      <protection hidden="1"/>
    </xf>
    <xf numFmtId="0" fontId="0" fillId="0" borderId="64" xfId="0" applyBorder="1" applyAlignment="1">
      <alignment vertical="center" shrinkToFit="1"/>
    </xf>
    <xf numFmtId="0" fontId="0" fillId="0" borderId="65" xfId="0" applyBorder="1" applyAlignment="1">
      <alignment vertical="center" shrinkToFit="1"/>
    </xf>
    <xf numFmtId="0" fontId="0" fillId="0" borderId="109" xfId="0" applyBorder="1" applyAlignment="1">
      <alignment vertical="center" shrinkToFit="1"/>
    </xf>
    <xf numFmtId="0" fontId="8" fillId="0" borderId="11" xfId="0" applyNumberFormat="1" applyFont="1" applyFill="1" applyBorder="1" applyAlignment="1" applyProtection="1">
      <alignment horizontal="center" vertical="center"/>
      <protection locked="0" hidden="1"/>
    </xf>
    <xf numFmtId="0" fontId="8" fillId="0" borderId="37" xfId="0" applyNumberFormat="1" applyFont="1" applyFill="1" applyBorder="1" applyAlignment="1" applyProtection="1">
      <alignment horizontal="center" vertical="center"/>
      <protection locked="0" hidden="1"/>
    </xf>
    <xf numFmtId="0" fontId="8" fillId="0" borderId="13" xfId="0" applyNumberFormat="1" applyFont="1" applyFill="1" applyBorder="1" applyAlignment="1" applyProtection="1">
      <alignment horizontal="center" vertical="center"/>
      <protection locked="0" hidden="1"/>
    </xf>
    <xf numFmtId="0" fontId="40" fillId="0" borderId="5" xfId="0" applyFont="1" applyFill="1" applyBorder="1" applyAlignment="1" applyProtection="1">
      <alignment horizontal="center" vertical="center" shrinkToFit="1"/>
      <protection locked="0" hidden="1"/>
    </xf>
    <xf numFmtId="0" fontId="40" fillId="0" borderId="3" xfId="0" applyFont="1" applyFill="1" applyBorder="1" applyAlignment="1" applyProtection="1">
      <alignment horizontal="center" vertical="center" shrinkToFit="1"/>
      <protection locked="0" hidden="1"/>
    </xf>
    <xf numFmtId="0" fontId="40" fillId="0" borderId="6" xfId="0" applyFont="1" applyFill="1" applyBorder="1" applyAlignment="1" applyProtection="1">
      <alignment horizontal="center" vertical="center" shrinkToFit="1"/>
      <protection locked="0" hidden="1"/>
    </xf>
    <xf numFmtId="184" fontId="8" fillId="0" borderId="5" xfId="0" applyNumberFormat="1" applyFont="1" applyFill="1" applyBorder="1" applyAlignment="1" applyProtection="1">
      <alignment horizontal="center" vertical="center" shrinkToFit="1"/>
      <protection locked="0"/>
    </xf>
    <xf numFmtId="184" fontId="8" fillId="0" borderId="3" xfId="0" applyNumberFormat="1" applyFont="1" applyFill="1" applyBorder="1" applyAlignment="1" applyProtection="1">
      <alignment horizontal="center" vertical="center" shrinkToFit="1"/>
      <protection locked="0"/>
    </xf>
    <xf numFmtId="184" fontId="8" fillId="0" borderId="6" xfId="0" applyNumberFormat="1" applyFont="1" applyFill="1" applyBorder="1" applyAlignment="1" applyProtection="1">
      <alignment horizontal="center" vertical="center" shrinkToFit="1"/>
      <protection locked="0"/>
    </xf>
    <xf numFmtId="184" fontId="8" fillId="0" borderId="47" xfId="0" applyNumberFormat="1" applyFont="1" applyFill="1" applyBorder="1" applyAlignment="1" applyProtection="1">
      <alignment horizontal="center" vertical="center" shrinkToFit="1"/>
      <protection locked="0"/>
    </xf>
    <xf numFmtId="184" fontId="8" fillId="0" borderId="7" xfId="0" applyNumberFormat="1" applyFont="1" applyFill="1" applyBorder="1" applyAlignment="1" applyProtection="1">
      <alignment horizontal="center" vertical="center" shrinkToFit="1"/>
      <protection locked="0"/>
    </xf>
    <xf numFmtId="184" fontId="8" fillId="0" borderId="46" xfId="0" applyNumberFormat="1" applyFont="1" applyFill="1" applyBorder="1" applyAlignment="1" applyProtection="1">
      <alignment horizontal="center" vertical="center" shrinkToFit="1"/>
      <protection locked="0"/>
    </xf>
    <xf numFmtId="0" fontId="8" fillId="0" borderId="7" xfId="0" applyFont="1" applyFill="1" applyBorder="1" applyAlignment="1" applyProtection="1">
      <alignment vertical="center" shrinkToFit="1"/>
      <protection hidden="1"/>
    </xf>
    <xf numFmtId="0" fontId="8" fillId="0" borderId="46" xfId="0" applyFont="1" applyFill="1" applyBorder="1" applyAlignment="1" applyProtection="1">
      <alignment vertical="center" shrinkToFit="1"/>
      <protection hidden="1"/>
    </xf>
    <xf numFmtId="0" fontId="12" fillId="0" borderId="47" xfId="0" applyNumberFormat="1" applyFont="1" applyFill="1" applyBorder="1" applyAlignment="1" applyProtection="1">
      <alignment horizontal="center" vertical="center"/>
      <protection locked="0"/>
    </xf>
    <xf numFmtId="0" fontId="27" fillId="0" borderId="7" xfId="0" applyFont="1" applyBorder="1" applyAlignment="1" applyProtection="1">
      <alignment horizontal="center" vertical="center"/>
      <protection locked="0"/>
    </xf>
    <xf numFmtId="0" fontId="27" fillId="0" borderId="45" xfId="0" applyFont="1" applyBorder="1" applyAlignment="1" applyProtection="1">
      <alignment horizontal="center" vertical="center"/>
      <protection locked="0"/>
    </xf>
    <xf numFmtId="0" fontId="8" fillId="2" borderId="110" xfId="0" applyFont="1" applyFill="1" applyBorder="1" applyAlignment="1" applyProtection="1">
      <alignment horizontal="center" vertical="center" shrinkToFit="1"/>
      <protection hidden="1"/>
    </xf>
    <xf numFmtId="0" fontId="0" fillId="0" borderId="110" xfId="0" applyBorder="1" applyAlignment="1">
      <alignment horizontal="center" vertical="center" shrinkToFit="1"/>
    </xf>
    <xf numFmtId="0" fontId="12" fillId="0" borderId="47" xfId="0" applyNumberFormat="1" applyFont="1" applyFill="1" applyBorder="1" applyAlignment="1" applyProtection="1">
      <alignment horizontal="center" vertical="center"/>
      <protection locked="0" hidden="1"/>
    </xf>
    <xf numFmtId="0" fontId="12" fillId="0" borderId="7" xfId="0" applyNumberFormat="1" applyFont="1" applyFill="1" applyBorder="1" applyAlignment="1" applyProtection="1">
      <alignment horizontal="center" vertical="center"/>
      <protection locked="0" hidden="1"/>
    </xf>
    <xf numFmtId="0" fontId="12" fillId="0" borderId="46" xfId="0" applyNumberFormat="1" applyFont="1" applyFill="1" applyBorder="1" applyAlignment="1" applyProtection="1">
      <alignment horizontal="center" vertical="center"/>
      <protection locked="0" hidden="1"/>
    </xf>
    <xf numFmtId="0" fontId="12" fillId="0" borderId="14" xfId="0" applyNumberFormat="1" applyFont="1" applyFill="1" applyBorder="1" applyAlignment="1" applyProtection="1">
      <alignment horizontal="center" vertical="center"/>
      <protection locked="0" hidden="1"/>
    </xf>
    <xf numFmtId="0" fontId="27" fillId="0" borderId="0" xfId="0" applyFont="1" applyBorder="1" applyAlignment="1" applyProtection="1">
      <alignment horizontal="center" vertical="center"/>
      <protection locked="0" hidden="1"/>
    </xf>
    <xf numFmtId="0" fontId="27" fillId="0" borderId="15" xfId="0" applyFont="1" applyBorder="1" applyAlignment="1" applyProtection="1">
      <alignment horizontal="center" vertical="center"/>
      <protection locked="0" hidden="1"/>
    </xf>
    <xf numFmtId="0" fontId="0" fillId="0" borderId="9" xfId="0" applyBorder="1" applyAlignment="1">
      <alignment horizontal="center" vertical="center" shrinkToFit="1"/>
    </xf>
    <xf numFmtId="0" fontId="12" fillId="0" borderId="0" xfId="0" applyNumberFormat="1" applyFont="1" applyFill="1" applyBorder="1" applyAlignment="1" applyProtection="1">
      <alignment horizontal="center" vertical="center"/>
      <protection locked="0" hidden="1"/>
    </xf>
    <xf numFmtId="0" fontId="12" fillId="0" borderId="58" xfId="0" applyNumberFormat="1" applyFont="1" applyFill="1" applyBorder="1" applyAlignment="1" applyProtection="1">
      <alignment horizontal="center" vertical="center"/>
      <protection locked="0" hidden="1"/>
    </xf>
    <xf numFmtId="0" fontId="0" fillId="0" borderId="1" xfId="0" applyBorder="1" applyAlignment="1">
      <alignment horizontal="center" vertical="center" shrinkToFit="1"/>
    </xf>
    <xf numFmtId="0" fontId="12" fillId="0" borderId="11" xfId="0" applyNumberFormat="1" applyFont="1" applyFill="1" applyBorder="1" applyAlignment="1" applyProtection="1">
      <alignment horizontal="center" vertical="center"/>
      <protection locked="0" hidden="1"/>
    </xf>
    <xf numFmtId="0" fontId="12" fillId="0" borderId="37" xfId="0" applyNumberFormat="1" applyFont="1" applyFill="1" applyBorder="1" applyAlignment="1" applyProtection="1">
      <alignment horizontal="center" vertical="center"/>
      <protection locked="0" hidden="1"/>
    </xf>
    <xf numFmtId="0" fontId="12" fillId="0" borderId="42" xfId="0" applyNumberFormat="1" applyFont="1" applyFill="1" applyBorder="1" applyAlignment="1" applyProtection="1">
      <alignment horizontal="center" vertical="center"/>
      <protection locked="0" hidden="1"/>
    </xf>
    <xf numFmtId="0" fontId="12" fillId="0" borderId="16" xfId="0" applyNumberFormat="1" applyFont="1" applyFill="1" applyBorder="1" applyAlignment="1" applyProtection="1">
      <alignment horizontal="center" vertical="center"/>
      <protection locked="0" hidden="1"/>
    </xf>
    <xf numFmtId="0" fontId="27" fillId="0" borderId="8" xfId="0" applyFont="1" applyBorder="1" applyAlignment="1" applyProtection="1">
      <alignment horizontal="center" vertical="center"/>
      <protection locked="0" hidden="1"/>
    </xf>
    <xf numFmtId="0" fontId="27" fillId="0" borderId="17" xfId="0" applyFont="1" applyBorder="1" applyAlignment="1" applyProtection="1">
      <alignment horizontal="center" vertical="center"/>
      <protection locked="0" hidden="1"/>
    </xf>
    <xf numFmtId="0" fontId="12" fillId="0" borderId="8" xfId="0" applyNumberFormat="1" applyFont="1" applyFill="1" applyBorder="1" applyAlignment="1" applyProtection="1">
      <alignment horizontal="center" vertical="center"/>
      <protection locked="0" hidden="1"/>
    </xf>
    <xf numFmtId="0" fontId="12" fillId="0" borderId="39" xfId="0" applyNumberFormat="1" applyFont="1" applyFill="1" applyBorder="1" applyAlignment="1" applyProtection="1">
      <alignment horizontal="center" vertical="center"/>
      <protection locked="0" hidden="1"/>
    </xf>
    <xf numFmtId="0" fontId="33" fillId="0" borderId="5" xfId="0" applyNumberFormat="1" applyFont="1" applyFill="1" applyBorder="1" applyAlignment="1" applyProtection="1">
      <alignment horizontal="center" vertical="center"/>
      <protection locked="0" hidden="1"/>
    </xf>
    <xf numFmtId="0" fontId="34" fillId="0" borderId="3" xfId="0" applyFont="1" applyBorder="1" applyAlignment="1" applyProtection="1">
      <alignment horizontal="center" vertical="center"/>
      <protection locked="0" hidden="1"/>
    </xf>
    <xf numFmtId="0" fontId="34" fillId="0" borderId="4" xfId="0" applyFont="1" applyBorder="1" applyAlignment="1" applyProtection="1">
      <alignment horizontal="center" vertical="center"/>
      <protection locked="0" hidden="1"/>
    </xf>
    <xf numFmtId="0" fontId="29" fillId="0" borderId="5" xfId="0" applyNumberFormat="1" applyFont="1" applyFill="1" applyBorder="1" applyAlignment="1" applyProtection="1">
      <alignment horizontal="center" vertical="center"/>
      <protection locked="0" hidden="1"/>
    </xf>
    <xf numFmtId="0" fontId="29" fillId="0" borderId="3" xfId="0" applyNumberFormat="1" applyFont="1" applyFill="1" applyBorder="1" applyAlignment="1" applyProtection="1">
      <alignment horizontal="center" vertical="center"/>
      <protection locked="0" hidden="1"/>
    </xf>
    <xf numFmtId="0" fontId="29" fillId="0" borderId="4" xfId="0" applyNumberFormat="1" applyFont="1" applyFill="1" applyBorder="1" applyAlignment="1" applyProtection="1">
      <alignment horizontal="center" vertical="center"/>
      <protection locked="0" hidden="1"/>
    </xf>
    <xf numFmtId="0" fontId="29" fillId="0" borderId="16" xfId="0" applyFont="1" applyFill="1" applyBorder="1" applyAlignment="1" applyProtection="1">
      <alignment horizontal="center" vertical="center" shrinkToFit="1"/>
      <protection locked="0" hidden="1"/>
    </xf>
    <xf numFmtId="0" fontId="29" fillId="0" borderId="8" xfId="0" applyFont="1" applyFill="1" applyBorder="1" applyAlignment="1" applyProtection="1">
      <alignment horizontal="center" vertical="center" shrinkToFit="1"/>
      <protection locked="0" hidden="1"/>
    </xf>
    <xf numFmtId="0" fontId="40" fillId="0" borderId="11" xfId="0" applyNumberFormat="1" applyFont="1" applyFill="1" applyBorder="1" applyAlignment="1" applyProtection="1">
      <alignment horizontal="center" vertical="center"/>
      <protection locked="0" hidden="1"/>
    </xf>
    <xf numFmtId="0" fontId="40" fillId="0" borderId="37" xfId="0" applyNumberFormat="1" applyFont="1" applyFill="1" applyBorder="1" applyAlignment="1" applyProtection="1">
      <alignment horizontal="center" vertical="center"/>
      <protection locked="0" hidden="1"/>
    </xf>
    <xf numFmtId="0" fontId="40" fillId="0" borderId="13" xfId="0" applyNumberFormat="1" applyFont="1" applyFill="1" applyBorder="1" applyAlignment="1" applyProtection="1">
      <alignment horizontal="center" vertical="center"/>
      <protection locked="0" hidden="1"/>
    </xf>
    <xf numFmtId="0" fontId="12" fillId="0" borderId="5" xfId="0" applyNumberFormat="1" applyFont="1" applyFill="1" applyBorder="1" applyAlignment="1" applyProtection="1">
      <alignment horizontal="center" vertical="center"/>
      <protection locked="0" hidden="1"/>
    </xf>
    <xf numFmtId="0" fontId="27" fillId="0" borderId="3" xfId="0" applyFont="1" applyBorder="1" applyAlignment="1" applyProtection="1">
      <alignment horizontal="center" vertical="center"/>
      <protection locked="0" hidden="1"/>
    </xf>
    <xf numFmtId="0" fontId="27" fillId="0" borderId="4" xfId="0" applyFont="1" applyBorder="1" applyAlignment="1" applyProtection="1">
      <alignment horizontal="center" vertical="center"/>
      <protection locked="0" hidden="1"/>
    </xf>
    <xf numFmtId="0" fontId="12" fillId="0" borderId="3" xfId="0" applyNumberFormat="1" applyFont="1" applyFill="1" applyBorder="1" applyAlignment="1" applyProtection="1">
      <alignment horizontal="center" vertical="center"/>
      <protection locked="0" hidden="1"/>
    </xf>
    <xf numFmtId="0" fontId="12" fillId="0" borderId="6" xfId="0" applyNumberFormat="1" applyFont="1" applyFill="1" applyBorder="1" applyAlignment="1" applyProtection="1">
      <alignment horizontal="center" vertical="center"/>
      <protection locked="0" hidden="1"/>
    </xf>
    <xf numFmtId="184" fontId="8" fillId="0" borderId="1" xfId="0" applyNumberFormat="1" applyFont="1" applyFill="1" applyBorder="1" applyAlignment="1" applyProtection="1">
      <alignment horizontal="center" vertical="center" shrinkToFit="1"/>
      <protection locked="0"/>
    </xf>
    <xf numFmtId="184" fontId="0" fillId="0" borderId="1" xfId="0" applyNumberFormat="1" applyFont="1" applyBorder="1" applyAlignment="1" applyProtection="1">
      <alignment horizontal="center" vertical="center" shrinkToFit="1"/>
      <protection locked="0"/>
    </xf>
    <xf numFmtId="184" fontId="0" fillId="0" borderId="66" xfId="0" applyNumberFormat="1" applyFont="1" applyBorder="1" applyAlignment="1" applyProtection="1">
      <alignment horizontal="center" vertical="center" shrinkToFit="1"/>
      <protection locked="0"/>
    </xf>
    <xf numFmtId="0" fontId="8" fillId="19" borderId="125" xfId="0" applyFont="1" applyFill="1" applyBorder="1" applyAlignment="1" applyProtection="1">
      <alignment horizontal="center" vertical="center" shrinkToFit="1"/>
      <protection hidden="1"/>
    </xf>
    <xf numFmtId="0" fontId="0" fillId="19" borderId="125" xfId="0" applyFill="1" applyBorder="1" applyAlignment="1">
      <alignment horizontal="center" vertical="center"/>
    </xf>
    <xf numFmtId="0" fontId="10" fillId="0" borderId="84" xfId="0" applyFont="1" applyFill="1" applyBorder="1" applyAlignment="1" applyProtection="1">
      <alignment horizontal="center" vertical="center" wrapText="1" shrinkToFit="1"/>
      <protection hidden="1"/>
    </xf>
    <xf numFmtId="0" fontId="10" fillId="0" borderId="85" xfId="0" applyFont="1" applyFill="1" applyBorder="1" applyAlignment="1" applyProtection="1">
      <alignment horizontal="center" vertical="center" wrapText="1" shrinkToFit="1"/>
      <protection hidden="1"/>
    </xf>
    <xf numFmtId="0" fontId="0" fillId="0" borderId="90" xfId="0" applyBorder="1" applyAlignment="1">
      <alignment horizontal="center" vertical="center" shrinkToFit="1"/>
    </xf>
    <xf numFmtId="0" fontId="0" fillId="0" borderId="91" xfId="0" applyBorder="1" applyAlignment="1">
      <alignment horizontal="center" vertical="center" shrinkToFit="1"/>
    </xf>
    <xf numFmtId="0" fontId="40" fillId="0" borderId="16" xfId="0" applyNumberFormat="1" applyFont="1" applyFill="1" applyBorder="1" applyAlignment="1" applyProtection="1">
      <alignment horizontal="center" vertical="center"/>
      <protection locked="0" hidden="1"/>
    </xf>
    <xf numFmtId="0" fontId="40" fillId="0" borderId="8" xfId="0" applyNumberFormat="1" applyFont="1" applyFill="1" applyBorder="1" applyAlignment="1" applyProtection="1">
      <alignment horizontal="center" vertical="center"/>
      <protection locked="0" hidden="1"/>
    </xf>
    <xf numFmtId="0" fontId="40" fillId="0" borderId="17" xfId="0" applyNumberFormat="1" applyFont="1" applyFill="1" applyBorder="1" applyAlignment="1" applyProtection="1">
      <alignment horizontal="center" vertical="center"/>
      <protection locked="0" hidden="1"/>
    </xf>
    <xf numFmtId="0" fontId="8" fillId="0" borderId="109" xfId="0" applyNumberFormat="1" applyFont="1" applyFill="1" applyBorder="1" applyAlignment="1" applyProtection="1">
      <alignment horizontal="center" vertical="center"/>
      <protection locked="0"/>
    </xf>
    <xf numFmtId="0" fontId="8" fillId="0" borderId="64" xfId="0" applyNumberFormat="1" applyFont="1" applyFill="1" applyBorder="1" applyAlignment="1" applyProtection="1">
      <alignment horizontal="center" vertical="center"/>
      <protection locked="0"/>
    </xf>
    <xf numFmtId="0" fontId="8" fillId="0" borderId="130" xfId="0" applyNumberFormat="1" applyFont="1" applyFill="1" applyBorder="1" applyAlignment="1" applyProtection="1">
      <alignment horizontal="center" vertical="center"/>
      <protection locked="0"/>
    </xf>
    <xf numFmtId="0" fontId="8" fillId="0" borderId="83" xfId="0" applyFont="1" applyBorder="1" applyAlignment="1" applyProtection="1">
      <alignment horizontal="center" vertical="center"/>
      <protection hidden="1"/>
    </xf>
    <xf numFmtId="0" fontId="8" fillId="0" borderId="84" xfId="0" applyFont="1" applyBorder="1" applyAlignment="1" applyProtection="1">
      <alignment horizontal="center" vertical="center"/>
      <protection hidden="1"/>
    </xf>
    <xf numFmtId="0" fontId="8" fillId="0" borderId="85" xfId="0" applyFont="1" applyBorder="1" applyAlignment="1" applyProtection="1">
      <alignment horizontal="center" vertical="center"/>
      <protection hidden="1"/>
    </xf>
    <xf numFmtId="0" fontId="12" fillId="0" borderId="5" xfId="0" applyFont="1" applyBorder="1" applyAlignment="1" applyProtection="1">
      <alignment vertical="center"/>
      <protection locked="0"/>
    </xf>
    <xf numFmtId="0" fontId="12" fillId="0" borderId="3" xfId="0" applyFont="1" applyBorder="1" applyAlignment="1" applyProtection="1">
      <alignment vertical="center"/>
      <protection locked="0"/>
    </xf>
    <xf numFmtId="0" fontId="12" fillId="0" borderId="6" xfId="0" applyFont="1" applyBorder="1" applyAlignment="1" applyProtection="1">
      <alignment vertical="center"/>
      <protection locked="0"/>
    </xf>
    <xf numFmtId="0" fontId="10" fillId="8" borderId="16" xfId="0" applyFont="1" applyFill="1" applyBorder="1" applyAlignment="1" applyProtection="1">
      <alignment horizontal="center" vertical="center" wrapText="1" shrinkToFit="1"/>
      <protection hidden="1"/>
    </xf>
    <xf numFmtId="0" fontId="10" fillId="8" borderId="8" xfId="0" applyFont="1" applyFill="1" applyBorder="1" applyAlignment="1" applyProtection="1">
      <alignment horizontal="center" vertical="center" shrinkToFit="1"/>
      <protection hidden="1"/>
    </xf>
    <xf numFmtId="0" fontId="10" fillId="8" borderId="8" xfId="0" applyFont="1" applyFill="1" applyBorder="1" applyAlignment="1" applyProtection="1">
      <alignment horizontal="center" vertical="center" wrapText="1" shrinkToFit="1"/>
      <protection hidden="1"/>
    </xf>
    <xf numFmtId="0" fontId="10" fillId="8" borderId="17" xfId="0" applyFont="1" applyFill="1" applyBorder="1" applyAlignment="1" applyProtection="1">
      <alignment horizontal="center" vertical="center" wrapText="1" shrinkToFit="1"/>
      <protection hidden="1"/>
    </xf>
    <xf numFmtId="0" fontId="29" fillId="0" borderId="16" xfId="0" applyNumberFormat="1" applyFont="1" applyFill="1" applyBorder="1" applyAlignment="1" applyProtection="1">
      <alignment horizontal="center" vertical="center"/>
      <protection locked="0" hidden="1"/>
    </xf>
    <xf numFmtId="0" fontId="29" fillId="0" borderId="8" xfId="0" applyNumberFormat="1" applyFont="1" applyFill="1" applyBorder="1" applyAlignment="1" applyProtection="1">
      <alignment horizontal="center" vertical="center"/>
      <protection locked="0" hidden="1"/>
    </xf>
    <xf numFmtId="0" fontId="29" fillId="0" borderId="17" xfId="0" applyNumberFormat="1" applyFont="1" applyFill="1" applyBorder="1" applyAlignment="1" applyProtection="1">
      <alignment horizontal="center" vertical="center"/>
      <protection locked="0" hidden="1"/>
    </xf>
    <xf numFmtId="0" fontId="12" fillId="0" borderId="16" xfId="0" applyFont="1" applyFill="1" applyBorder="1" applyAlignment="1" applyProtection="1">
      <alignment vertical="center"/>
      <protection locked="0"/>
    </xf>
    <xf numFmtId="0" fontId="12" fillId="0" borderId="8" xfId="0" applyFont="1" applyFill="1" applyBorder="1" applyAlignment="1" applyProtection="1">
      <alignment vertical="center"/>
      <protection locked="0"/>
    </xf>
    <xf numFmtId="0" fontId="12" fillId="0" borderId="17" xfId="0" applyFont="1" applyFill="1" applyBorder="1" applyAlignment="1" applyProtection="1">
      <alignment vertical="center"/>
      <protection locked="0"/>
    </xf>
    <xf numFmtId="0" fontId="12" fillId="0" borderId="5" xfId="0" applyFont="1" applyFill="1" applyBorder="1" applyAlignment="1" applyProtection="1">
      <alignment vertical="center"/>
      <protection locked="0"/>
    </xf>
    <xf numFmtId="0" fontId="12" fillId="0" borderId="3" xfId="0" applyFont="1" applyFill="1" applyBorder="1" applyAlignment="1" applyProtection="1">
      <alignment vertical="center"/>
      <protection locked="0"/>
    </xf>
    <xf numFmtId="0" fontId="12" fillId="0" borderId="4" xfId="0" applyFont="1" applyFill="1" applyBorder="1" applyAlignment="1" applyProtection="1">
      <alignment vertical="center"/>
      <protection locked="0"/>
    </xf>
    <xf numFmtId="0" fontId="12" fillId="0" borderId="4" xfId="0" applyFont="1" applyBorder="1" applyAlignment="1" applyProtection="1">
      <alignment vertical="center"/>
      <protection locked="0"/>
    </xf>
    <xf numFmtId="49" fontId="8" fillId="2" borderId="1" xfId="0" applyNumberFormat="1" applyFont="1" applyFill="1" applyBorder="1" applyAlignment="1" applyProtection="1">
      <alignment vertical="center"/>
      <protection locked="0"/>
    </xf>
    <xf numFmtId="0" fontId="12" fillId="0" borderId="5" xfId="0" applyFont="1" applyFill="1" applyBorder="1" applyAlignment="1" applyProtection="1">
      <alignment horizontal="right" vertical="center" wrapText="1" shrinkToFit="1"/>
      <protection locked="0"/>
    </xf>
    <xf numFmtId="0" fontId="12" fillId="0" borderId="3" xfId="0" applyFont="1" applyFill="1" applyBorder="1" applyAlignment="1" applyProtection="1">
      <alignment horizontal="right" vertical="center" wrapText="1" shrinkToFit="1"/>
      <protection locked="0"/>
    </xf>
    <xf numFmtId="0" fontId="12" fillId="0" borderId="6" xfId="0" applyFont="1" applyFill="1" applyBorder="1" applyAlignment="1" applyProtection="1">
      <alignment horizontal="right" vertical="center" wrapText="1" shrinkToFit="1"/>
      <protection locked="0"/>
    </xf>
    <xf numFmtId="0" fontId="8" fillId="13" borderId="73" xfId="0" applyFont="1" applyFill="1" applyBorder="1" applyAlignment="1" applyProtection="1">
      <alignment horizontal="left" vertical="center"/>
      <protection hidden="1"/>
    </xf>
    <xf numFmtId="0" fontId="8" fillId="13" borderId="74" xfId="0" applyFont="1" applyFill="1" applyBorder="1" applyAlignment="1" applyProtection="1">
      <alignment horizontal="left" vertical="center"/>
      <protection hidden="1"/>
    </xf>
    <xf numFmtId="0" fontId="8" fillId="13" borderId="75" xfId="0" applyFont="1" applyFill="1" applyBorder="1" applyAlignment="1" applyProtection="1">
      <alignment horizontal="left" vertical="center"/>
      <protection hidden="1"/>
    </xf>
    <xf numFmtId="181" fontId="8" fillId="0" borderId="11" xfId="0" applyNumberFormat="1" applyFont="1" applyFill="1" applyBorder="1" applyAlignment="1" applyProtection="1">
      <alignment horizontal="center" vertical="center"/>
      <protection locked="0"/>
    </xf>
    <xf numFmtId="181" fontId="8" fillId="0" borderId="37" xfId="0" applyNumberFormat="1" applyFont="1" applyFill="1" applyBorder="1" applyAlignment="1" applyProtection="1">
      <alignment horizontal="center" vertical="center"/>
      <protection locked="0"/>
    </xf>
    <xf numFmtId="181" fontId="8" fillId="0" borderId="13" xfId="0" applyNumberFormat="1" applyFont="1" applyFill="1" applyBorder="1" applyAlignment="1" applyProtection="1">
      <alignment horizontal="center" vertical="center"/>
      <protection locked="0"/>
    </xf>
    <xf numFmtId="0" fontId="10" fillId="2" borderId="109" xfId="0" applyFont="1" applyFill="1" applyBorder="1" applyAlignment="1" applyProtection="1">
      <alignment horizontal="center" vertical="center" wrapText="1" shrinkToFit="1"/>
      <protection hidden="1"/>
    </xf>
    <xf numFmtId="0" fontId="10" fillId="2" borderId="64" xfId="0" applyFont="1" applyFill="1" applyBorder="1" applyAlignment="1" applyProtection="1">
      <alignment horizontal="center" vertical="center" shrinkToFit="1"/>
      <protection hidden="1"/>
    </xf>
    <xf numFmtId="0" fontId="10" fillId="2" borderId="130" xfId="0" applyFont="1" applyFill="1" applyBorder="1" applyAlignment="1" applyProtection="1">
      <alignment horizontal="center" vertical="center" shrinkToFit="1"/>
      <protection hidden="1"/>
    </xf>
    <xf numFmtId="0" fontId="12" fillId="0" borderId="109" xfId="0" applyFont="1" applyFill="1" applyBorder="1" applyAlignment="1" applyProtection="1">
      <alignment vertical="center"/>
      <protection locked="0"/>
    </xf>
    <xf numFmtId="0" fontId="12" fillId="0" borderId="64" xfId="0" applyFont="1" applyFill="1" applyBorder="1" applyAlignment="1" applyProtection="1">
      <alignment vertical="center"/>
      <protection locked="0"/>
    </xf>
    <xf numFmtId="0" fontId="12" fillId="0" borderId="130" xfId="0" applyFont="1" applyFill="1" applyBorder="1" applyAlignment="1" applyProtection="1">
      <alignment vertical="center"/>
      <protection locked="0"/>
    </xf>
    <xf numFmtId="31" fontId="8" fillId="0" borderId="5" xfId="0" applyNumberFormat="1" applyFont="1" applyFill="1" applyBorder="1" applyAlignment="1" applyProtection="1">
      <alignment horizontal="center" vertical="center"/>
      <protection locked="0"/>
    </xf>
    <xf numFmtId="31" fontId="8" fillId="0" borderId="3" xfId="0" applyNumberFormat="1" applyFont="1" applyFill="1" applyBorder="1" applyAlignment="1" applyProtection="1">
      <alignment horizontal="center" vertical="center"/>
      <protection locked="0"/>
    </xf>
    <xf numFmtId="31" fontId="8" fillId="0" borderId="6" xfId="0" applyNumberFormat="1" applyFont="1" applyFill="1" applyBorder="1" applyAlignment="1" applyProtection="1">
      <alignment horizontal="center" vertical="center"/>
      <protection locked="0"/>
    </xf>
    <xf numFmtId="0" fontId="51" fillId="0" borderId="109" xfId="0" applyFont="1" applyFill="1" applyBorder="1" applyAlignment="1" applyProtection="1">
      <alignment horizontal="center" vertical="center" shrinkToFit="1"/>
      <protection hidden="1"/>
    </xf>
    <xf numFmtId="0" fontId="51" fillId="0" borderId="64" xfId="0" applyFont="1" applyFill="1" applyBorder="1" applyAlignment="1" applyProtection="1">
      <alignment horizontal="center" vertical="center" shrinkToFit="1"/>
      <protection hidden="1"/>
    </xf>
    <xf numFmtId="0" fontId="51" fillId="0" borderId="65" xfId="0" applyFont="1" applyFill="1" applyBorder="1" applyAlignment="1" applyProtection="1">
      <alignment horizontal="center" vertical="center" shrinkToFit="1"/>
      <protection hidden="1"/>
    </xf>
    <xf numFmtId="0" fontId="18" fillId="12" borderId="5" xfId="0" applyFont="1" applyFill="1" applyBorder="1" applyAlignment="1" applyProtection="1">
      <alignment horizontal="center" vertical="center" shrinkToFit="1"/>
      <protection hidden="1"/>
    </xf>
    <xf numFmtId="0" fontId="18" fillId="12" borderId="3" xfId="0" applyFont="1" applyFill="1" applyBorder="1" applyAlignment="1" applyProtection="1">
      <alignment horizontal="center" vertical="center" shrinkToFit="1"/>
      <protection hidden="1"/>
    </xf>
    <xf numFmtId="0" fontId="18" fillId="12" borderId="4" xfId="0" applyFont="1" applyFill="1" applyBorder="1" applyAlignment="1" applyProtection="1">
      <alignment horizontal="center" vertical="center" shrinkToFit="1"/>
      <protection hidden="1"/>
    </xf>
    <xf numFmtId="0" fontId="40" fillId="0" borderId="11" xfId="0" applyNumberFormat="1" applyFont="1" applyFill="1" applyBorder="1" applyAlignment="1" applyProtection="1">
      <alignment horizontal="center" vertical="center"/>
      <protection locked="0"/>
    </xf>
    <xf numFmtId="0" fontId="40" fillId="0" borderId="37" xfId="0" applyNumberFormat="1" applyFont="1" applyFill="1" applyBorder="1" applyAlignment="1" applyProtection="1">
      <alignment horizontal="center" vertical="center"/>
      <protection locked="0"/>
    </xf>
    <xf numFmtId="0" fontId="40" fillId="0" borderId="13" xfId="0" applyNumberFormat="1" applyFont="1" applyFill="1" applyBorder="1" applyAlignment="1" applyProtection="1">
      <alignment horizontal="center" vertical="center"/>
      <protection locked="0"/>
    </xf>
    <xf numFmtId="0" fontId="40" fillId="0" borderId="9" xfId="0" applyNumberFormat="1" applyFont="1" applyFill="1" applyBorder="1" applyAlignment="1" applyProtection="1">
      <alignment horizontal="center" vertical="center"/>
      <protection locked="0"/>
    </xf>
    <xf numFmtId="49" fontId="38" fillId="0" borderId="11" xfId="0" applyNumberFormat="1" applyFont="1" applyFill="1" applyBorder="1" applyAlignment="1" applyProtection="1">
      <alignment horizontal="right" vertical="center" shrinkToFit="1"/>
      <protection hidden="1"/>
    </xf>
    <xf numFmtId="49" fontId="38" fillId="0" borderId="37" xfId="0" applyNumberFormat="1" applyFont="1" applyFill="1" applyBorder="1" applyAlignment="1" applyProtection="1">
      <alignment horizontal="right" vertical="center" shrinkToFit="1"/>
      <protection hidden="1"/>
    </xf>
    <xf numFmtId="0" fontId="12" fillId="0" borderId="5" xfId="0" applyFont="1" applyFill="1" applyBorder="1" applyAlignment="1" applyProtection="1">
      <alignment horizontal="right" vertical="center" shrinkToFit="1"/>
      <protection locked="0"/>
    </xf>
    <xf numFmtId="0" fontId="12" fillId="0" borderId="3" xfId="0" applyFont="1" applyFill="1" applyBorder="1" applyAlignment="1" applyProtection="1">
      <alignment horizontal="right" vertical="center" shrinkToFit="1"/>
      <protection locked="0"/>
    </xf>
    <xf numFmtId="0" fontId="12" fillId="0" borderId="6" xfId="0" applyFont="1" applyFill="1" applyBorder="1" applyAlignment="1" applyProtection="1">
      <alignment horizontal="right" vertical="center" shrinkToFit="1"/>
      <protection locked="0"/>
    </xf>
    <xf numFmtId="0" fontId="12" fillId="0" borderId="1" xfId="0" applyFont="1" applyBorder="1" applyAlignment="1" applyProtection="1">
      <alignment horizontal="center" vertical="center"/>
      <protection locked="0"/>
    </xf>
    <xf numFmtId="0" fontId="12" fillId="0" borderId="66" xfId="0" applyFont="1" applyBorder="1" applyAlignment="1" applyProtection="1">
      <alignment horizontal="center" vertical="center"/>
      <protection locked="0"/>
    </xf>
    <xf numFmtId="0" fontId="14" fillId="2" borderId="3" xfId="0" applyFont="1" applyFill="1" applyBorder="1" applyAlignment="1" applyProtection="1">
      <alignment horizontal="center" vertical="center" shrinkToFit="1"/>
      <protection hidden="1"/>
    </xf>
    <xf numFmtId="0" fontId="14" fillId="2" borderId="4" xfId="0" applyFont="1" applyFill="1" applyBorder="1" applyAlignment="1" applyProtection="1">
      <alignment horizontal="center" vertical="center" shrinkToFit="1"/>
      <protection hidden="1"/>
    </xf>
    <xf numFmtId="0" fontId="12" fillId="0" borderId="109" xfId="0" applyFont="1" applyFill="1" applyBorder="1" applyAlignment="1" applyProtection="1">
      <alignment horizontal="center" vertical="center" shrinkToFit="1"/>
      <protection locked="0" hidden="1"/>
    </xf>
    <xf numFmtId="0" fontId="12" fillId="0" borderId="64" xfId="0" applyFont="1" applyFill="1" applyBorder="1" applyAlignment="1" applyProtection="1">
      <alignment horizontal="center" vertical="center" shrinkToFit="1"/>
      <protection locked="0" hidden="1"/>
    </xf>
    <xf numFmtId="0" fontId="12" fillId="0" borderId="130" xfId="0" applyFont="1" applyFill="1" applyBorder="1" applyAlignment="1" applyProtection="1">
      <alignment horizontal="center" vertical="center" shrinkToFit="1"/>
      <protection locked="0" hidden="1"/>
    </xf>
    <xf numFmtId="49" fontId="8" fillId="0" borderId="14" xfId="0" applyNumberFormat="1" applyFont="1" applyFill="1" applyBorder="1" applyAlignment="1" applyProtection="1">
      <alignment horizontal="right" vertical="center" shrinkToFit="1"/>
      <protection locked="0"/>
    </xf>
    <xf numFmtId="49" fontId="8" fillId="0" borderId="0" xfId="0" applyNumberFormat="1" applyFont="1" applyFill="1" applyBorder="1" applyAlignment="1" applyProtection="1">
      <alignment horizontal="right" vertical="center" shrinkToFit="1"/>
      <protection locked="0"/>
    </xf>
    <xf numFmtId="0" fontId="12" fillId="0" borderId="4" xfId="0" applyFont="1" applyFill="1" applyBorder="1" applyAlignment="1" applyProtection="1">
      <alignment horizontal="right" vertical="center" shrinkToFit="1"/>
      <protection locked="0"/>
    </xf>
    <xf numFmtId="0" fontId="0" fillId="0" borderId="90" xfId="0" applyBorder="1" applyAlignment="1">
      <alignment horizontal="center" vertical="center"/>
    </xf>
    <xf numFmtId="0" fontId="0" fillId="0" borderId="91" xfId="0" applyBorder="1" applyAlignment="1">
      <alignment horizontal="center" vertical="center"/>
    </xf>
    <xf numFmtId="0" fontId="8" fillId="0" borderId="8" xfId="0" applyNumberFormat="1" applyFont="1" applyFill="1" applyBorder="1" applyAlignment="1" applyProtection="1">
      <alignment horizontal="center" vertical="center"/>
      <protection locked="0"/>
    </xf>
    <xf numFmtId="0" fontId="8" fillId="0" borderId="17" xfId="0" applyNumberFormat="1" applyFont="1" applyFill="1" applyBorder="1" applyAlignment="1" applyProtection="1">
      <alignment horizontal="center" vertical="center"/>
      <protection locked="0"/>
    </xf>
    <xf numFmtId="0" fontId="18" fillId="2" borderId="16" xfId="0" applyFont="1" applyFill="1" applyBorder="1" applyAlignment="1" applyProtection="1">
      <alignment horizontal="center" vertical="center" wrapText="1" shrinkToFit="1"/>
      <protection hidden="1"/>
    </xf>
    <xf numFmtId="0" fontId="18" fillId="2" borderId="8" xfId="0" applyFont="1" applyFill="1" applyBorder="1" applyAlignment="1" applyProtection="1">
      <alignment horizontal="center" vertical="center" shrinkToFit="1"/>
      <protection hidden="1"/>
    </xf>
    <xf numFmtId="0" fontId="18" fillId="2" borderId="17" xfId="0" applyFont="1" applyFill="1" applyBorder="1" applyAlignment="1" applyProtection="1">
      <alignment horizontal="center" vertical="center" shrinkToFit="1"/>
      <protection hidden="1"/>
    </xf>
    <xf numFmtId="181" fontId="8" fillId="0" borderId="16" xfId="0" applyNumberFormat="1" applyFont="1" applyFill="1" applyBorder="1" applyAlignment="1" applyProtection="1">
      <alignment horizontal="center" vertical="center"/>
      <protection locked="0"/>
    </xf>
    <xf numFmtId="181" fontId="8" fillId="0" borderId="8" xfId="0" applyNumberFormat="1" applyFont="1" applyFill="1" applyBorder="1" applyAlignment="1" applyProtection="1">
      <alignment horizontal="center" vertical="center"/>
      <protection locked="0"/>
    </xf>
    <xf numFmtId="181" fontId="8" fillId="0" borderId="17" xfId="0" applyNumberFormat="1" applyFont="1" applyFill="1" applyBorder="1" applyAlignment="1" applyProtection="1">
      <alignment horizontal="center" vertical="center"/>
      <protection locked="0"/>
    </xf>
    <xf numFmtId="31" fontId="8" fillId="0" borderId="4"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hidden="1"/>
    </xf>
    <xf numFmtId="0" fontId="8" fillId="0" borderId="6" xfId="0" applyNumberFormat="1" applyFont="1" applyFill="1" applyBorder="1" applyAlignment="1" applyProtection="1">
      <alignment horizontal="center" vertical="center"/>
      <protection locked="0" hidden="1"/>
    </xf>
    <xf numFmtId="49" fontId="8" fillId="0" borderId="107" xfId="0" applyNumberFormat="1" applyFont="1" applyBorder="1" applyAlignment="1" applyProtection="1">
      <alignment vertical="top"/>
      <protection locked="0"/>
    </xf>
    <xf numFmtId="49" fontId="8" fillId="0" borderId="108" xfId="0" applyNumberFormat="1" applyFont="1" applyBorder="1" applyAlignment="1" applyProtection="1">
      <alignment vertical="top"/>
      <protection locked="0"/>
    </xf>
    <xf numFmtId="49" fontId="8" fillId="0" borderId="9" xfId="0" applyNumberFormat="1" applyFont="1" applyBorder="1" applyAlignment="1" applyProtection="1">
      <alignment vertical="center"/>
      <protection locked="0"/>
    </xf>
    <xf numFmtId="49" fontId="8" fillId="0" borderId="97" xfId="0" applyNumberFormat="1" applyFont="1" applyBorder="1" applyAlignment="1" applyProtection="1">
      <alignment vertical="center"/>
      <protection locked="0"/>
    </xf>
    <xf numFmtId="0" fontId="8" fillId="0" borderId="56" xfId="0" applyFont="1" applyFill="1" applyBorder="1" applyAlignment="1" applyProtection="1">
      <alignment horizontal="center" vertical="center" shrinkToFit="1"/>
      <protection hidden="1"/>
    </xf>
    <xf numFmtId="0" fontId="8" fillId="0" borderId="57" xfId="0" applyFont="1" applyFill="1" applyBorder="1" applyAlignment="1" applyProtection="1">
      <alignment horizontal="center" vertical="center" shrinkToFit="1"/>
      <protection hidden="1"/>
    </xf>
    <xf numFmtId="0" fontId="8" fillId="0" borderId="94" xfId="0" applyFont="1" applyFill="1" applyBorder="1" applyAlignment="1" applyProtection="1">
      <alignment horizontal="center" vertical="center" shrinkToFit="1"/>
      <protection hidden="1"/>
    </xf>
    <xf numFmtId="49" fontId="38" fillId="0" borderId="5" xfId="0" applyNumberFormat="1" applyFont="1" applyFill="1" applyBorder="1" applyAlignment="1" applyProtection="1">
      <alignment horizontal="right" vertical="center" shrinkToFit="1"/>
      <protection hidden="1"/>
    </xf>
    <xf numFmtId="49" fontId="38" fillId="0" borderId="3" xfId="0" applyNumberFormat="1" applyFont="1" applyFill="1" applyBorder="1" applyAlignment="1" applyProtection="1">
      <alignment horizontal="right" vertical="center" shrinkToFit="1"/>
      <protection hidden="1"/>
    </xf>
    <xf numFmtId="49" fontId="8" fillId="0" borderId="5" xfId="0" applyNumberFormat="1" applyFont="1" applyFill="1" applyBorder="1" applyAlignment="1" applyProtection="1">
      <alignment horizontal="right" vertical="center" shrinkToFit="1"/>
      <protection locked="0"/>
    </xf>
    <xf numFmtId="49" fontId="8" fillId="0" borderId="3" xfId="0" applyNumberFormat="1" applyFont="1" applyFill="1" applyBorder="1" applyAlignment="1" applyProtection="1">
      <alignment horizontal="right" vertical="center" shrinkToFit="1"/>
      <protection locked="0"/>
    </xf>
    <xf numFmtId="0" fontId="40" fillId="0" borderId="5" xfId="0" applyNumberFormat="1" applyFont="1" applyFill="1" applyBorder="1" applyAlignment="1" applyProtection="1">
      <alignment horizontal="center" vertical="center"/>
      <protection locked="0"/>
    </xf>
    <xf numFmtId="0" fontId="40" fillId="0" borderId="3" xfId="0" applyNumberFormat="1" applyFont="1" applyFill="1" applyBorder="1" applyAlignment="1" applyProtection="1">
      <alignment horizontal="center" vertical="center"/>
      <protection locked="0"/>
    </xf>
    <xf numFmtId="0" fontId="40" fillId="0" borderId="4" xfId="0" applyNumberFormat="1" applyFont="1" applyFill="1" applyBorder="1" applyAlignment="1" applyProtection="1">
      <alignment horizontal="center" vertical="center"/>
      <protection locked="0"/>
    </xf>
    <xf numFmtId="0" fontId="12" fillId="0" borderId="1" xfId="0" applyFont="1" applyBorder="1" applyAlignment="1" applyProtection="1">
      <alignment vertical="center"/>
      <protection locked="0"/>
    </xf>
    <xf numFmtId="0" fontId="12" fillId="0" borderId="66" xfId="0" applyFont="1" applyBorder="1" applyAlignment="1" applyProtection="1">
      <alignment vertical="center"/>
      <protection locked="0"/>
    </xf>
    <xf numFmtId="0" fontId="8" fillId="0" borderId="0" xfId="0" applyFont="1" applyFill="1" applyBorder="1" applyAlignment="1" applyProtection="1">
      <alignment horizontal="center" vertical="center" shrinkToFit="1"/>
      <protection hidden="1"/>
    </xf>
    <xf numFmtId="0" fontId="8" fillId="0" borderId="15" xfId="0" applyFont="1" applyFill="1" applyBorder="1" applyAlignment="1" applyProtection="1">
      <alignment horizontal="center" vertical="center" shrinkToFit="1"/>
      <protection hidden="1"/>
    </xf>
    <xf numFmtId="0" fontId="12" fillId="0" borderId="1" xfId="0" applyFont="1" applyFill="1" applyBorder="1" applyAlignment="1" applyProtection="1">
      <alignment horizontal="center" vertical="center" shrinkToFit="1"/>
      <protection locked="0"/>
    </xf>
    <xf numFmtId="0" fontId="12" fillId="0" borderId="66" xfId="0" applyFont="1" applyFill="1" applyBorder="1" applyAlignment="1" applyProtection="1">
      <alignment horizontal="center" vertical="center" shrinkToFit="1"/>
      <protection locked="0"/>
    </xf>
    <xf numFmtId="0" fontId="12" fillId="0" borderId="130" xfId="0" applyFont="1" applyFill="1" applyBorder="1" applyAlignment="1" applyProtection="1">
      <alignment horizontal="center" vertical="center"/>
      <protection locked="0" hidden="1"/>
    </xf>
    <xf numFmtId="0" fontId="8" fillId="20" borderId="5" xfId="0" applyFont="1" applyFill="1" applyBorder="1" applyAlignment="1" applyProtection="1">
      <alignment horizontal="center" vertical="center" shrinkToFit="1"/>
      <protection hidden="1"/>
    </xf>
    <xf numFmtId="0" fontId="8" fillId="20" borderId="3" xfId="0" applyFont="1" applyFill="1" applyBorder="1" applyAlignment="1" applyProtection="1">
      <alignment horizontal="center" vertical="center" shrinkToFit="1"/>
      <protection hidden="1"/>
    </xf>
    <xf numFmtId="0" fontId="12" fillId="0" borderId="5" xfId="0" applyFont="1" applyFill="1" applyBorder="1" applyAlignment="1" applyProtection="1">
      <alignment vertical="center"/>
    </xf>
    <xf numFmtId="0" fontId="12" fillId="0" borderId="3" xfId="0" applyFont="1" applyFill="1" applyBorder="1" applyAlignment="1" applyProtection="1">
      <alignment vertical="center"/>
    </xf>
    <xf numFmtId="0" fontId="12" fillId="0" borderId="4" xfId="0" applyFont="1" applyFill="1" applyBorder="1" applyAlignment="1" applyProtection="1">
      <alignment vertical="center"/>
    </xf>
    <xf numFmtId="0" fontId="40" fillId="0" borderId="4" xfId="0" applyFont="1" applyFill="1" applyBorder="1" applyAlignment="1" applyProtection="1">
      <alignment horizontal="center" vertical="center" shrinkToFit="1"/>
      <protection locked="0" hidden="1"/>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58" fontId="8" fillId="0" borderId="5" xfId="0" applyNumberFormat="1" applyFont="1" applyBorder="1" applyAlignment="1" applyProtection="1">
      <alignment horizontal="center" vertical="center"/>
      <protection locked="0"/>
    </xf>
    <xf numFmtId="58" fontId="8" fillId="0" borderId="3" xfId="0" applyNumberFormat="1" applyFont="1" applyBorder="1" applyAlignment="1" applyProtection="1">
      <alignment horizontal="center" vertical="center"/>
      <protection locked="0"/>
    </xf>
    <xf numFmtId="58" fontId="8" fillId="0" borderId="4" xfId="0" applyNumberFormat="1" applyFont="1" applyBorder="1" applyAlignment="1" applyProtection="1">
      <alignment horizontal="center" vertical="center"/>
      <protection locked="0"/>
    </xf>
    <xf numFmtId="0" fontId="40" fillId="0" borderId="6" xfId="0" applyFont="1" applyFill="1" applyBorder="1" applyAlignment="1" applyProtection="1">
      <alignment vertical="center" shrinkToFit="1"/>
      <protection locked="0" hidden="1"/>
    </xf>
    <xf numFmtId="31" fontId="8" fillId="0" borderId="5" xfId="0" applyNumberFormat="1" applyFont="1" applyFill="1" applyBorder="1" applyAlignment="1" applyProtection="1">
      <alignment horizontal="center" vertical="center" shrinkToFit="1"/>
      <protection locked="0" hidden="1"/>
    </xf>
    <xf numFmtId="31" fontId="8" fillId="0" borderId="3" xfId="0" applyNumberFormat="1" applyFont="1" applyFill="1" applyBorder="1" applyAlignment="1" applyProtection="1">
      <alignment horizontal="center" vertical="center" shrinkToFit="1"/>
      <protection locked="0" hidden="1"/>
    </xf>
    <xf numFmtId="31" fontId="8" fillId="0" borderId="6" xfId="0" applyNumberFormat="1" applyFont="1" applyFill="1" applyBorder="1" applyAlignment="1" applyProtection="1">
      <alignment horizontal="center" vertical="center" shrinkToFit="1"/>
      <protection locked="0" hidden="1"/>
    </xf>
    <xf numFmtId="0" fontId="40" fillId="0" borderId="5" xfId="0" applyNumberFormat="1" applyFont="1" applyFill="1" applyBorder="1" applyAlignment="1" applyProtection="1">
      <alignment vertical="center"/>
      <protection locked="0"/>
    </xf>
    <xf numFmtId="0" fontId="40" fillId="0" borderId="3" xfId="0" applyNumberFormat="1" applyFont="1" applyFill="1" applyBorder="1" applyAlignment="1" applyProtection="1">
      <alignment vertical="center"/>
      <protection locked="0"/>
    </xf>
    <xf numFmtId="0" fontId="40" fillId="0" borderId="4" xfId="0" applyNumberFormat="1" applyFont="1" applyFill="1" applyBorder="1" applyAlignment="1" applyProtection="1">
      <alignment vertical="center"/>
      <protection locked="0"/>
    </xf>
    <xf numFmtId="0" fontId="8" fillId="0" borderId="65" xfId="0" applyNumberFormat="1" applyFont="1" applyFill="1" applyBorder="1" applyAlignment="1" applyProtection="1">
      <alignment horizontal="center" vertical="center"/>
      <protection locked="0"/>
    </xf>
    <xf numFmtId="0" fontId="10" fillId="2" borderId="59" xfId="0" applyFont="1" applyFill="1" applyBorder="1" applyAlignment="1" applyProtection="1">
      <alignment horizontal="center" vertical="center" wrapText="1" shrinkToFit="1"/>
      <protection hidden="1"/>
    </xf>
    <xf numFmtId="0" fontId="10" fillId="2" borderId="10" xfId="0" applyFont="1" applyFill="1" applyBorder="1" applyAlignment="1" applyProtection="1">
      <alignment horizontal="center" vertical="center" shrinkToFit="1"/>
      <protection hidden="1"/>
    </xf>
    <xf numFmtId="0" fontId="40" fillId="0" borderId="14" xfId="0" applyNumberFormat="1" applyFont="1" applyFill="1" applyBorder="1" applyAlignment="1" applyProtection="1">
      <alignment horizontal="center" vertical="center"/>
      <protection locked="0" hidden="1"/>
    </xf>
    <xf numFmtId="0" fontId="40" fillId="0" borderId="0" xfId="0" applyNumberFormat="1" applyFont="1" applyFill="1" applyBorder="1" applyAlignment="1" applyProtection="1">
      <alignment horizontal="center" vertical="center"/>
      <protection locked="0" hidden="1"/>
    </xf>
    <xf numFmtId="0" fontId="40" fillId="0" borderId="15" xfId="0" applyNumberFormat="1" applyFont="1" applyFill="1" applyBorder="1" applyAlignment="1" applyProtection="1">
      <alignment horizontal="center" vertical="center"/>
      <protection locked="0" hidden="1"/>
    </xf>
    <xf numFmtId="182" fontId="8" fillId="0" borderId="5" xfId="0" applyNumberFormat="1" applyFont="1" applyBorder="1" applyAlignment="1" applyProtection="1">
      <alignment horizontal="center" vertical="center"/>
      <protection locked="0"/>
    </xf>
    <xf numFmtId="182" fontId="8" fillId="0" borderId="3" xfId="0" applyNumberFormat="1" applyFont="1" applyBorder="1" applyAlignment="1" applyProtection="1">
      <alignment horizontal="center" vertical="center"/>
      <protection locked="0"/>
    </xf>
    <xf numFmtId="58" fontId="8" fillId="0" borderId="6" xfId="0" applyNumberFormat="1" applyFont="1" applyBorder="1" applyAlignment="1" applyProtection="1">
      <alignment horizontal="center" vertical="center"/>
      <protection locked="0"/>
    </xf>
    <xf numFmtId="31" fontId="8" fillId="0" borderId="47" xfId="0" applyNumberFormat="1" applyFont="1" applyFill="1" applyBorder="1" applyAlignment="1" applyProtection="1">
      <alignment horizontal="center" vertical="center"/>
      <protection locked="0"/>
    </xf>
    <xf numFmtId="31" fontId="8" fillId="0" borderId="7" xfId="0" applyNumberFormat="1" applyFont="1" applyFill="1" applyBorder="1" applyAlignment="1" applyProtection="1">
      <alignment horizontal="center" vertical="center"/>
      <protection locked="0"/>
    </xf>
    <xf numFmtId="31" fontId="8" fillId="0" borderId="45" xfId="0" applyNumberFormat="1" applyFont="1" applyFill="1" applyBorder="1" applyAlignment="1" applyProtection="1">
      <alignment horizontal="center" vertical="center"/>
      <protection locked="0"/>
    </xf>
    <xf numFmtId="0" fontId="40" fillId="0" borderId="5" xfId="0" applyNumberFormat="1" applyFont="1" applyFill="1" applyBorder="1" applyAlignment="1" applyProtection="1">
      <alignment horizontal="center" vertical="center"/>
      <protection locked="0" hidden="1"/>
    </xf>
    <xf numFmtId="0" fontId="40" fillId="0" borderId="3" xfId="0" applyNumberFormat="1" applyFont="1" applyFill="1" applyBorder="1" applyAlignment="1" applyProtection="1">
      <alignment horizontal="center" vertical="center"/>
      <protection locked="0" hidden="1"/>
    </xf>
    <xf numFmtId="0" fontId="40" fillId="0" borderId="4" xfId="0" applyNumberFormat="1" applyFont="1" applyFill="1" applyBorder="1" applyAlignment="1" applyProtection="1">
      <alignment horizontal="center" vertical="center"/>
      <protection locked="0" hidden="1"/>
    </xf>
    <xf numFmtId="0" fontId="18" fillId="0" borderId="3" xfId="0" applyFont="1" applyFill="1" applyBorder="1" applyAlignment="1" applyProtection="1">
      <alignment horizontal="center" vertical="center" shrinkToFit="1"/>
      <protection locked="0" hidden="1"/>
    </xf>
    <xf numFmtId="0" fontId="18" fillId="0" borderId="6" xfId="0" applyFont="1" applyFill="1" applyBorder="1" applyAlignment="1" applyProtection="1">
      <alignment horizontal="center" vertical="center" shrinkToFit="1"/>
      <protection locked="0" hidden="1"/>
    </xf>
    <xf numFmtId="0" fontId="8" fillId="4" borderId="136" xfId="0" applyFont="1" applyFill="1" applyBorder="1" applyAlignment="1" applyProtection="1">
      <alignment horizontal="center" vertical="center"/>
      <protection hidden="1"/>
    </xf>
    <xf numFmtId="0" fontId="8" fillId="4" borderId="134" xfId="0" applyFont="1" applyFill="1" applyBorder="1" applyAlignment="1" applyProtection="1">
      <alignment horizontal="center" vertical="center"/>
      <protection hidden="1"/>
    </xf>
    <xf numFmtId="0" fontId="8" fillId="4" borderId="135" xfId="0" applyFont="1" applyFill="1" applyBorder="1" applyAlignment="1" applyProtection="1">
      <alignment horizontal="center" vertical="center"/>
      <protection hidden="1"/>
    </xf>
    <xf numFmtId="0" fontId="8" fillId="0" borderId="14" xfId="0" applyFont="1" applyBorder="1" applyAlignment="1" applyProtection="1">
      <alignment horizontal="left" vertical="center"/>
      <protection locked="0"/>
    </xf>
    <xf numFmtId="0" fontId="8" fillId="0" borderId="0" xfId="0" applyFont="1" applyBorder="1" applyAlignment="1" applyProtection="1">
      <alignment horizontal="left" vertical="center"/>
      <protection locked="0"/>
    </xf>
    <xf numFmtId="0" fontId="8" fillId="0" borderId="58" xfId="0" applyFont="1" applyBorder="1" applyAlignment="1" applyProtection="1">
      <alignment horizontal="left" vertical="center"/>
      <protection locked="0"/>
    </xf>
    <xf numFmtId="0" fontId="8" fillId="4" borderId="53" xfId="0" applyFont="1" applyFill="1" applyBorder="1" applyAlignment="1" applyProtection="1">
      <alignment horizontal="center" vertical="center"/>
      <protection hidden="1"/>
    </xf>
    <xf numFmtId="49" fontId="8" fillId="0" borderId="110" xfId="0" applyNumberFormat="1" applyFont="1" applyBorder="1" applyAlignment="1" applyProtection="1">
      <alignment horizontal="center" vertical="center"/>
      <protection locked="0"/>
    </xf>
    <xf numFmtId="0" fontId="8" fillId="0" borderId="136" xfId="0" applyFont="1" applyFill="1" applyBorder="1" applyAlignment="1" applyProtection="1">
      <alignment horizontal="center" vertical="center"/>
      <protection locked="0"/>
    </xf>
    <xf numFmtId="0" fontId="8" fillId="0" borderId="134" xfId="0" applyFont="1" applyFill="1" applyBorder="1" applyAlignment="1" applyProtection="1">
      <alignment horizontal="center" vertical="center"/>
      <protection locked="0"/>
    </xf>
    <xf numFmtId="0" fontId="8" fillId="0" borderId="140" xfId="0" applyFont="1" applyFill="1" applyBorder="1" applyAlignment="1" applyProtection="1">
      <alignment horizontal="center" vertical="center"/>
      <protection locked="0"/>
    </xf>
    <xf numFmtId="0" fontId="8" fillId="0" borderId="0" xfId="0" applyFont="1" applyAlignment="1" applyProtection="1">
      <alignment horizontal="center" vertical="center"/>
      <protection hidden="1"/>
    </xf>
    <xf numFmtId="0" fontId="8" fillId="4" borderId="115" xfId="0" applyFont="1" applyFill="1" applyBorder="1" applyAlignment="1" applyProtection="1">
      <alignment horizontal="center" vertical="center" shrinkToFit="1"/>
      <protection hidden="1"/>
    </xf>
    <xf numFmtId="0" fontId="8" fillId="4" borderId="44" xfId="0" applyFont="1" applyFill="1" applyBorder="1" applyAlignment="1" applyProtection="1">
      <alignment horizontal="center" vertical="center" shrinkToFit="1"/>
      <protection hidden="1"/>
    </xf>
    <xf numFmtId="0" fontId="8" fillId="4" borderId="116" xfId="0" applyFont="1" applyFill="1" applyBorder="1" applyAlignment="1" applyProtection="1">
      <alignment horizontal="center" vertical="center" shrinkToFit="1"/>
      <protection hidden="1"/>
    </xf>
    <xf numFmtId="0" fontId="8" fillId="4" borderId="141"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0" borderId="2" xfId="0" applyFont="1" applyFill="1" applyBorder="1" applyAlignment="1" applyProtection="1">
      <alignment horizontal="center" vertical="center"/>
      <protection hidden="1"/>
    </xf>
    <xf numFmtId="49" fontId="8" fillId="0" borderId="47" xfId="0" applyNumberFormat="1" applyFont="1" applyBorder="1" applyAlignment="1" applyProtection="1">
      <alignment horizontal="center" vertical="center"/>
      <protection locked="0"/>
    </xf>
    <xf numFmtId="49" fontId="8" fillId="0" borderId="7" xfId="0" applyNumberFormat="1" applyFont="1" applyBorder="1" applyAlignment="1" applyProtection="1">
      <alignment horizontal="center" vertical="center"/>
      <protection locked="0"/>
    </xf>
    <xf numFmtId="49" fontId="8" fillId="0" borderId="46" xfId="0" applyNumberFormat="1" applyFont="1" applyBorder="1" applyAlignment="1" applyProtection="1">
      <alignment horizontal="center" vertical="center"/>
      <protection locked="0"/>
    </xf>
    <xf numFmtId="0" fontId="8" fillId="4" borderId="40" xfId="0" applyFont="1" applyFill="1" applyBorder="1" applyAlignment="1" applyProtection="1">
      <alignment horizontal="center" vertical="center" shrinkToFit="1"/>
      <protection hidden="1"/>
    </xf>
    <xf numFmtId="0" fontId="8" fillId="4" borderId="10"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wrapText="1" shrinkToFit="1"/>
      <protection hidden="1"/>
    </xf>
    <xf numFmtId="0" fontId="8" fillId="4" borderId="0" xfId="0" applyFont="1" applyFill="1" applyBorder="1" applyAlignment="1" applyProtection="1">
      <alignment horizontal="center" vertical="center" wrapText="1" shrinkToFit="1"/>
      <protection hidden="1"/>
    </xf>
    <xf numFmtId="0" fontId="8" fillId="4" borderId="15" xfId="0" applyFont="1" applyFill="1" applyBorder="1" applyAlignment="1" applyProtection="1">
      <alignment horizontal="center" vertical="center" wrapText="1" shrinkToFit="1"/>
      <protection hidden="1"/>
    </xf>
    <xf numFmtId="0" fontId="8" fillId="4" borderId="59" xfId="0" applyFont="1" applyFill="1" applyBorder="1" applyAlignment="1" applyProtection="1">
      <alignment horizontal="center" vertical="center" wrapText="1" shrinkToFit="1"/>
      <protection hidden="1"/>
    </xf>
    <xf numFmtId="0" fontId="8" fillId="4" borderId="10" xfId="0" applyFont="1" applyFill="1" applyBorder="1" applyAlignment="1" applyProtection="1">
      <alignment horizontal="center" vertical="center" wrapText="1" shrinkToFit="1"/>
      <protection hidden="1"/>
    </xf>
    <xf numFmtId="0" fontId="8" fillId="4" borderId="41" xfId="0" applyFont="1" applyFill="1" applyBorder="1" applyAlignment="1" applyProtection="1">
      <alignment horizontal="center" vertical="center" wrapText="1" shrinkToFit="1"/>
      <protection hidden="1"/>
    </xf>
    <xf numFmtId="0" fontId="8" fillId="4" borderId="47" xfId="0" applyFont="1" applyFill="1" applyBorder="1" applyAlignment="1" applyProtection="1">
      <alignment horizontal="center" vertical="center" shrinkToFit="1"/>
      <protection hidden="1"/>
    </xf>
    <xf numFmtId="0" fontId="8" fillId="4" borderId="106"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shrinkToFit="1"/>
      <protection hidden="1"/>
    </xf>
    <xf numFmtId="0" fontId="8" fillId="4" borderId="136" xfId="0" applyFont="1" applyFill="1" applyBorder="1" applyAlignment="1" applyProtection="1">
      <alignment horizontal="center" vertical="center" shrinkToFit="1"/>
      <protection hidden="1"/>
    </xf>
    <xf numFmtId="0" fontId="8" fillId="4" borderId="140" xfId="0" applyFont="1" applyFill="1" applyBorder="1" applyAlignment="1" applyProtection="1">
      <alignment horizontal="center" vertical="center" shrinkToFit="1"/>
      <protection hidden="1"/>
    </xf>
    <xf numFmtId="0" fontId="8" fillId="4" borderId="111" xfId="0" applyFont="1" applyFill="1" applyBorder="1" applyAlignment="1" applyProtection="1">
      <alignment horizontal="center" vertical="center" textRotation="255" wrapText="1"/>
      <protection hidden="1"/>
    </xf>
    <xf numFmtId="0" fontId="8" fillId="4" borderId="110" xfId="0" applyFont="1" applyFill="1" applyBorder="1" applyAlignment="1" applyProtection="1">
      <alignment horizontal="center" vertical="center" textRotation="255" wrapText="1"/>
      <protection hidden="1"/>
    </xf>
    <xf numFmtId="180" fontId="8" fillId="0" borderId="136" xfId="0" applyNumberFormat="1" applyFont="1" applyFill="1" applyBorder="1" applyAlignment="1" applyProtection="1">
      <alignment horizontal="center" vertical="center"/>
      <protection locked="0"/>
    </xf>
    <xf numFmtId="180" fontId="8" fillId="0" borderId="134" xfId="0" applyNumberFormat="1" applyFont="1" applyFill="1" applyBorder="1" applyAlignment="1" applyProtection="1">
      <alignment horizontal="center" vertical="center"/>
      <protection locked="0"/>
    </xf>
    <xf numFmtId="180" fontId="8" fillId="0" borderId="140" xfId="0" applyNumberFormat="1" applyFont="1" applyFill="1" applyBorder="1" applyAlignment="1" applyProtection="1">
      <alignment horizontal="center" vertical="center"/>
      <protection locked="0"/>
    </xf>
    <xf numFmtId="0" fontId="8" fillId="4" borderId="60"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protection locked="0"/>
    </xf>
    <xf numFmtId="0" fontId="8" fillId="0" borderId="14" xfId="0" applyFont="1" applyFill="1" applyBorder="1" applyAlignment="1" applyProtection="1">
      <alignment horizontal="center" vertical="center" shrinkToFit="1"/>
      <protection locked="0"/>
    </xf>
    <xf numFmtId="0" fontId="8" fillId="0" borderId="0" xfId="0" applyFont="1" applyFill="1" applyBorder="1" applyAlignment="1" applyProtection="1">
      <alignment horizontal="center" vertical="center" shrinkToFit="1"/>
      <protection locked="0"/>
    </xf>
    <xf numFmtId="0" fontId="8" fillId="0" borderId="13" xfId="0" applyFont="1" applyFill="1" applyBorder="1" applyAlignment="1" applyProtection="1">
      <alignment vertical="center" shrinkToFit="1"/>
      <protection hidden="1"/>
    </xf>
    <xf numFmtId="0" fontId="8" fillId="0" borderId="15" xfId="0" applyFont="1" applyFill="1" applyBorder="1" applyAlignment="1" applyProtection="1">
      <alignment vertical="center" shrinkToFit="1"/>
      <protection hidden="1"/>
    </xf>
    <xf numFmtId="0" fontId="8" fillId="0" borderId="17" xfId="0" applyFont="1" applyFill="1" applyBorder="1" applyAlignment="1" applyProtection="1">
      <alignment vertical="center" shrinkToFit="1"/>
      <protection hidden="1"/>
    </xf>
    <xf numFmtId="0" fontId="8" fillId="0" borderId="83" xfId="0" applyFont="1" applyFill="1" applyBorder="1" applyAlignment="1" applyProtection="1">
      <alignment horizontal="center" vertical="center"/>
      <protection hidden="1"/>
    </xf>
    <xf numFmtId="0" fontId="8" fillId="0" borderId="84" xfId="0" applyFont="1" applyFill="1" applyBorder="1" applyAlignment="1" applyProtection="1">
      <alignment horizontal="center" vertical="center"/>
      <protection hidden="1"/>
    </xf>
    <xf numFmtId="0" fontId="8" fillId="0" borderId="127" xfId="0" applyFont="1" applyFill="1" applyBorder="1" applyAlignment="1" applyProtection="1">
      <alignment horizontal="center" vertical="center"/>
      <protection hidden="1"/>
    </xf>
    <xf numFmtId="0" fontId="8" fillId="0" borderId="86" xfId="0" applyFont="1" applyFill="1" applyBorder="1" applyAlignment="1" applyProtection="1">
      <alignment horizontal="center" vertical="center"/>
      <protection hidden="1"/>
    </xf>
    <xf numFmtId="0" fontId="8" fillId="0" borderId="87" xfId="0" applyFont="1" applyFill="1" applyBorder="1" applyAlignment="1" applyProtection="1">
      <alignment horizontal="center" vertical="center"/>
      <protection hidden="1"/>
    </xf>
    <xf numFmtId="0" fontId="8" fillId="0" borderId="139" xfId="0" applyFont="1" applyFill="1" applyBorder="1" applyAlignment="1" applyProtection="1">
      <alignment horizontal="center" vertical="center"/>
      <protection hidden="1"/>
    </xf>
    <xf numFmtId="0" fontId="8" fillId="0" borderId="89" xfId="0" applyFont="1" applyFill="1" applyBorder="1" applyAlignment="1" applyProtection="1">
      <alignment horizontal="center" vertical="center"/>
      <protection hidden="1"/>
    </xf>
    <xf numFmtId="0" fontId="8" fillId="0" borderId="90" xfId="0" applyFont="1" applyFill="1" applyBorder="1" applyAlignment="1" applyProtection="1">
      <alignment horizontal="center" vertical="center"/>
      <protection hidden="1"/>
    </xf>
    <xf numFmtId="0" fontId="8" fillId="0" borderId="132" xfId="0" applyFont="1" applyFill="1" applyBorder="1" applyAlignment="1" applyProtection="1">
      <alignment horizontal="center" vertical="center"/>
      <protection hidden="1"/>
    </xf>
    <xf numFmtId="0" fontId="8" fillId="0" borderId="85" xfId="0" applyFont="1" applyFill="1" applyBorder="1" applyAlignment="1" applyProtection="1">
      <alignment horizontal="center" vertical="center"/>
      <protection hidden="1"/>
    </xf>
    <xf numFmtId="0" fontId="8" fillId="0" borderId="88" xfId="0" applyFont="1" applyFill="1" applyBorder="1" applyAlignment="1" applyProtection="1">
      <alignment horizontal="center" vertical="center"/>
      <protection hidden="1"/>
    </xf>
    <xf numFmtId="0" fontId="8" fillId="0" borderId="91" xfId="0" applyFont="1" applyFill="1" applyBorder="1" applyAlignment="1" applyProtection="1">
      <alignment horizontal="center" vertical="center"/>
      <protection hidden="1"/>
    </xf>
    <xf numFmtId="0" fontId="8" fillId="0" borderId="6" xfId="0" applyFont="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wrapText="1" shrinkToFit="1"/>
      <protection hidden="1"/>
    </xf>
    <xf numFmtId="0" fontId="8" fillId="4" borderId="17" xfId="0" applyFont="1" applyFill="1" applyBorder="1" applyAlignment="1" applyProtection="1">
      <alignment horizontal="center" vertical="center" wrapText="1" shrinkToFit="1"/>
      <protection hidden="1"/>
    </xf>
    <xf numFmtId="0" fontId="8" fillId="4" borderId="40" xfId="0" applyFont="1" applyFill="1" applyBorder="1" applyAlignment="1" applyProtection="1">
      <alignment horizontal="center" vertical="center" textRotation="255"/>
      <protection hidden="1"/>
    </xf>
    <xf numFmtId="0" fontId="8" fillId="4" borderId="41" xfId="0" applyFont="1" applyFill="1" applyBorder="1" applyAlignment="1" applyProtection="1">
      <alignment horizontal="center" vertical="center" textRotation="255"/>
      <protection hidden="1"/>
    </xf>
    <xf numFmtId="0" fontId="8" fillId="2" borderId="110" xfId="0" applyFont="1" applyFill="1" applyBorder="1" applyAlignment="1" applyProtection="1">
      <alignment horizontal="center" vertical="center" shrinkToFit="1"/>
      <protection locked="0"/>
    </xf>
    <xf numFmtId="0" fontId="8" fillId="2" borderId="137" xfId="0" applyFont="1" applyFill="1" applyBorder="1" applyAlignment="1" applyProtection="1">
      <alignment horizontal="center" vertical="center" shrinkToFit="1"/>
      <protection locked="0"/>
    </xf>
    <xf numFmtId="0" fontId="8" fillId="4" borderId="133" xfId="0" applyFont="1" applyFill="1" applyBorder="1" applyAlignment="1" applyProtection="1">
      <alignment horizontal="center" vertical="center"/>
      <protection hidden="1"/>
    </xf>
    <xf numFmtId="0" fontId="8" fillId="4" borderId="140" xfId="0" applyFont="1" applyFill="1" applyBorder="1" applyAlignment="1" applyProtection="1">
      <alignment horizontal="center" vertical="center"/>
      <protection hidden="1"/>
    </xf>
    <xf numFmtId="0" fontId="8" fillId="4" borderId="52" xfId="0" applyFont="1" applyFill="1" applyBorder="1" applyAlignment="1" applyProtection="1">
      <alignment horizontal="right" shrinkToFit="1"/>
      <protection hidden="1"/>
    </xf>
    <xf numFmtId="0" fontId="8" fillId="4" borderId="38" xfId="0" applyFont="1" applyFill="1" applyBorder="1" applyAlignment="1" applyProtection="1">
      <alignment horizontal="right" shrinkToFit="1"/>
      <protection hidden="1"/>
    </xf>
    <xf numFmtId="0" fontId="29" fillId="0" borderId="1" xfId="0" applyFont="1" applyFill="1" applyBorder="1" applyAlignment="1" applyProtection="1">
      <alignment horizontal="center" vertical="center"/>
      <protection locked="0"/>
    </xf>
    <xf numFmtId="0" fontId="18" fillId="4" borderId="5" xfId="0" applyFont="1" applyFill="1" applyBorder="1" applyAlignment="1" applyProtection="1">
      <alignment horizontal="center" vertical="center" wrapText="1"/>
    </xf>
    <xf numFmtId="0" fontId="18" fillId="4" borderId="3" xfId="0" applyFont="1" applyFill="1" applyBorder="1" applyAlignment="1" applyProtection="1">
      <alignment horizontal="center" vertical="center"/>
    </xf>
    <xf numFmtId="0" fontId="18" fillId="4" borderId="4" xfId="0" applyFont="1" applyFill="1" applyBorder="1" applyAlignment="1" applyProtection="1">
      <alignment horizontal="center" vertical="center"/>
    </xf>
    <xf numFmtId="0" fontId="8" fillId="4" borderId="5" xfId="0" applyFont="1" applyFill="1" applyBorder="1" applyAlignment="1" applyProtection="1">
      <alignment horizontal="center" vertical="center"/>
    </xf>
    <xf numFmtId="0" fontId="8" fillId="4" borderId="3" xfId="0" applyFont="1" applyFill="1" applyBorder="1" applyAlignment="1" applyProtection="1">
      <alignment horizontal="center" vertical="center"/>
    </xf>
    <xf numFmtId="0" fontId="8" fillId="4" borderId="4" xfId="0" applyFont="1" applyFill="1" applyBorder="1" applyAlignment="1" applyProtection="1">
      <alignment horizontal="center" vertical="center"/>
    </xf>
    <xf numFmtId="0" fontId="8" fillId="16" borderId="47" xfId="0" applyFont="1" applyFill="1" applyBorder="1" applyAlignment="1" applyProtection="1">
      <alignment horizontal="left" vertical="center"/>
      <protection hidden="1"/>
    </xf>
    <xf numFmtId="0" fontId="8" fillId="16" borderId="7" xfId="0" applyFont="1" applyFill="1" applyBorder="1" applyAlignment="1" applyProtection="1">
      <alignment horizontal="left" vertical="center"/>
      <protection hidden="1"/>
    </xf>
    <xf numFmtId="0" fontId="8" fillId="16" borderId="45" xfId="0" applyFont="1" applyFill="1" applyBorder="1" applyAlignment="1" applyProtection="1">
      <alignment horizontal="left" vertical="center"/>
      <protection hidden="1"/>
    </xf>
    <xf numFmtId="0" fontId="12" fillId="0" borderId="47" xfId="0" applyFont="1" applyFill="1" applyBorder="1" applyAlignment="1" applyProtection="1">
      <alignment horizontal="center" vertical="center"/>
      <protection locked="0"/>
    </xf>
    <xf numFmtId="0" fontId="0" fillId="0" borderId="7" xfId="0" applyBorder="1" applyAlignment="1">
      <alignment horizontal="center" vertical="center"/>
    </xf>
    <xf numFmtId="0" fontId="0" fillId="0" borderId="45" xfId="0" applyBorder="1" applyAlignment="1">
      <alignment horizontal="center" vertical="center"/>
    </xf>
    <xf numFmtId="0" fontId="18" fillId="0" borderId="56" xfId="0" applyFont="1" applyFill="1" applyBorder="1" applyAlignment="1" applyProtection="1">
      <alignment horizontal="center" vertical="center" wrapText="1" shrinkToFit="1"/>
    </xf>
    <xf numFmtId="0" fontId="0" fillId="0" borderId="57" xfId="0" applyFill="1" applyBorder="1" applyAlignment="1">
      <alignment vertical="center"/>
    </xf>
    <xf numFmtId="0" fontId="0" fillId="0" borderId="94" xfId="0" applyFill="1" applyBorder="1" applyAlignment="1">
      <alignment vertical="center"/>
    </xf>
    <xf numFmtId="0" fontId="14" fillId="4" borderId="53" xfId="0" applyFont="1" applyFill="1" applyBorder="1" applyAlignment="1" applyProtection="1">
      <alignment horizontal="center" vertical="center" wrapText="1"/>
      <protection hidden="1"/>
    </xf>
    <xf numFmtId="0" fontId="29" fillId="0" borderId="12" xfId="0" applyFont="1" applyFill="1" applyBorder="1" applyAlignment="1" applyProtection="1">
      <alignment horizontal="center" vertical="center"/>
      <protection locked="0"/>
    </xf>
    <xf numFmtId="0" fontId="18" fillId="4" borderId="11" xfId="0" applyFont="1" applyFill="1" applyBorder="1" applyAlignment="1" applyProtection="1">
      <alignment horizontal="center" vertical="center" wrapText="1" shrinkToFit="1"/>
    </xf>
    <xf numFmtId="0" fontId="18" fillId="4" borderId="37" xfId="0" applyFont="1" applyFill="1" applyBorder="1" applyAlignment="1" applyProtection="1">
      <alignment horizontal="center" vertical="center" shrinkToFit="1"/>
    </xf>
    <xf numFmtId="0" fontId="18" fillId="4" borderId="13" xfId="0" applyFont="1" applyFill="1" applyBorder="1" applyAlignment="1" applyProtection="1">
      <alignment horizontal="center" vertical="center" shrinkToFit="1"/>
    </xf>
    <xf numFmtId="0" fontId="29" fillId="0" borderId="14" xfId="0" applyFont="1" applyFill="1" applyBorder="1" applyAlignment="1" applyProtection="1">
      <alignment horizontal="center" vertical="center"/>
      <protection locked="0"/>
    </xf>
    <xf numFmtId="0" fontId="29" fillId="0" borderId="0" xfId="0" applyFont="1" applyFill="1" applyBorder="1" applyAlignment="1" applyProtection="1">
      <alignment horizontal="center" vertical="center"/>
      <protection locked="0"/>
    </xf>
    <xf numFmtId="0" fontId="29" fillId="0" borderId="15" xfId="0" applyFont="1" applyFill="1" applyBorder="1" applyAlignment="1" applyProtection="1">
      <alignment horizontal="center" vertical="center"/>
      <protection locked="0"/>
    </xf>
    <xf numFmtId="0" fontId="8" fillId="4" borderId="53" xfId="0" applyFont="1" applyFill="1" applyBorder="1" applyAlignment="1" applyProtection="1">
      <alignment horizontal="center" vertical="center"/>
    </xf>
    <xf numFmtId="0" fontId="8" fillId="0" borderId="11" xfId="0" applyFont="1" applyFill="1" applyBorder="1" applyAlignment="1" applyProtection="1">
      <alignment horizontal="left" vertical="center"/>
      <protection locked="0"/>
    </xf>
    <xf numFmtId="0" fontId="8" fillId="0" borderId="37" xfId="0" applyFont="1" applyFill="1" applyBorder="1" applyAlignment="1" applyProtection="1">
      <alignment horizontal="left" vertical="center"/>
      <protection locked="0"/>
    </xf>
    <xf numFmtId="0" fontId="8" fillId="0" borderId="42" xfId="0" applyFont="1" applyFill="1" applyBorder="1" applyAlignment="1" applyProtection="1">
      <alignment horizontal="left" vertical="center"/>
      <protection locked="0"/>
    </xf>
    <xf numFmtId="0" fontId="14" fillId="4" borderId="16" xfId="0" applyFont="1" applyFill="1" applyBorder="1" applyAlignment="1" applyProtection="1">
      <alignment horizontal="center" vertical="center" wrapText="1"/>
      <protection hidden="1"/>
    </xf>
    <xf numFmtId="0" fontId="14" fillId="4" borderId="8" xfId="0" applyFont="1" applyFill="1" applyBorder="1" applyAlignment="1" applyProtection="1">
      <alignment horizontal="center" vertical="center" wrapText="1"/>
      <protection hidden="1"/>
    </xf>
    <xf numFmtId="0" fontId="14" fillId="4" borderId="17"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left" vertical="top" wrapText="1"/>
      <protection locked="0"/>
    </xf>
    <xf numFmtId="0" fontId="8" fillId="0" borderId="37" xfId="0" applyFont="1" applyFill="1" applyBorder="1" applyAlignment="1" applyProtection="1">
      <alignment horizontal="left" vertical="top"/>
      <protection locked="0"/>
    </xf>
    <xf numFmtId="0" fontId="8" fillId="0" borderId="13" xfId="0" applyFont="1" applyFill="1" applyBorder="1" applyAlignment="1" applyProtection="1">
      <alignment horizontal="left" vertical="top"/>
      <protection locked="0"/>
    </xf>
    <xf numFmtId="0" fontId="8" fillId="0" borderId="16" xfId="0" applyFont="1" applyFill="1" applyBorder="1" applyAlignment="1" applyProtection="1">
      <alignment horizontal="left" vertical="top"/>
      <protection locked="0"/>
    </xf>
    <xf numFmtId="0" fontId="8" fillId="0" borderId="8" xfId="0" applyFont="1" applyFill="1" applyBorder="1" applyAlignment="1" applyProtection="1">
      <alignment horizontal="left" vertical="top"/>
      <protection locked="0"/>
    </xf>
    <xf numFmtId="0" fontId="8" fillId="0" borderId="17" xfId="0" applyFont="1" applyFill="1" applyBorder="1" applyAlignment="1" applyProtection="1">
      <alignment horizontal="left" vertical="top"/>
      <protection locked="0"/>
    </xf>
    <xf numFmtId="0" fontId="8" fillId="4" borderId="6" xfId="0" applyFont="1" applyFill="1" applyBorder="1" applyAlignment="1" applyProtection="1">
      <alignment horizontal="center" vertical="center"/>
    </xf>
    <xf numFmtId="0" fontId="8" fillId="4" borderId="1" xfId="0" applyFont="1" applyFill="1" applyBorder="1" applyAlignment="1">
      <alignment horizontal="center" vertical="center" shrinkToFit="1"/>
    </xf>
    <xf numFmtId="0" fontId="14" fillId="4" borderId="1" xfId="0" applyFont="1" applyFill="1" applyBorder="1" applyAlignment="1" applyProtection="1">
      <alignment horizontal="center" vertical="center" wrapText="1" shrinkToFit="1"/>
      <protection hidden="1"/>
    </xf>
    <xf numFmtId="0" fontId="8" fillId="0" borderId="84" xfId="0" applyFont="1" applyFill="1" applyBorder="1" applyAlignment="1">
      <alignment horizontal="center" vertical="center" shrinkToFit="1"/>
    </xf>
    <xf numFmtId="0" fontId="8" fillId="0" borderId="85" xfId="0" applyFont="1" applyFill="1" applyBorder="1" applyAlignment="1">
      <alignment horizontal="center" vertical="center" shrinkToFit="1"/>
    </xf>
    <xf numFmtId="0" fontId="8" fillId="0" borderId="87" xfId="0" applyFont="1" applyFill="1" applyBorder="1" applyAlignment="1">
      <alignment horizontal="center" vertical="center" shrinkToFit="1"/>
    </xf>
    <xf numFmtId="0" fontId="8" fillId="0" borderId="88" xfId="0" applyFont="1" applyFill="1" applyBorder="1" applyAlignment="1">
      <alignment horizontal="center" vertical="center" shrinkToFit="1"/>
    </xf>
    <xf numFmtId="0" fontId="8" fillId="0" borderId="90" xfId="0" applyFont="1" applyFill="1" applyBorder="1" applyAlignment="1">
      <alignment horizontal="center" vertical="center" shrinkToFit="1"/>
    </xf>
    <xf numFmtId="0" fontId="8" fillId="0" borderId="91" xfId="0" applyFont="1" applyFill="1" applyBorder="1" applyAlignment="1">
      <alignment horizontal="center" vertical="center" shrinkToFit="1"/>
    </xf>
    <xf numFmtId="0" fontId="8" fillId="0" borderId="51" xfId="0" applyFont="1" applyBorder="1" applyAlignment="1" applyProtection="1">
      <alignment horizontal="center" vertical="center"/>
      <protection locked="0"/>
    </xf>
    <xf numFmtId="0" fontId="8" fillId="0" borderId="50" xfId="0" applyFont="1" applyBorder="1" applyAlignment="1" applyProtection="1">
      <alignment horizontal="center" vertical="center"/>
      <protection locked="0"/>
    </xf>
    <xf numFmtId="0" fontId="14" fillId="4" borderId="14" xfId="0" applyFont="1" applyFill="1" applyBorder="1" applyAlignment="1" applyProtection="1">
      <alignment horizontal="center" vertical="center" wrapText="1" shrinkToFit="1"/>
      <protection hidden="1"/>
    </xf>
    <xf numFmtId="0" fontId="29" fillId="0" borderId="14" xfId="0" applyFont="1" applyFill="1" applyBorder="1" applyAlignment="1" applyProtection="1">
      <alignment horizontal="center" vertical="center" shrinkToFit="1"/>
      <protection locked="0"/>
    </xf>
    <xf numFmtId="0" fontId="29" fillId="0" borderId="0" xfId="0" applyFont="1" applyFill="1" applyBorder="1" applyAlignment="1" applyProtection="1">
      <alignment horizontal="center" vertical="center" shrinkToFit="1"/>
      <protection locked="0"/>
    </xf>
    <xf numFmtId="0" fontId="29" fillId="0" borderId="16" xfId="0" applyFont="1" applyFill="1" applyBorder="1" applyAlignment="1" applyProtection="1">
      <alignment horizontal="center" vertical="center" shrinkToFit="1"/>
      <protection locked="0"/>
    </xf>
    <xf numFmtId="0" fontId="29" fillId="0" borderId="8" xfId="0" applyFont="1" applyFill="1" applyBorder="1" applyAlignment="1" applyProtection="1">
      <alignment horizontal="center" vertical="center" shrinkToFit="1"/>
      <protection locked="0"/>
    </xf>
    <xf numFmtId="0" fontId="40" fillId="0" borderId="1" xfId="0" applyFont="1" applyFill="1" applyBorder="1" applyAlignment="1" applyProtection="1">
      <alignment horizontal="center" vertical="center" shrinkToFit="1"/>
      <protection locked="0"/>
    </xf>
    <xf numFmtId="0" fontId="8" fillId="0" borderId="49" xfId="0" applyFont="1" applyBorder="1" applyAlignment="1" applyProtection="1">
      <alignment horizontal="center" vertical="center"/>
      <protection locked="0"/>
    </xf>
    <xf numFmtId="0" fontId="14" fillId="4" borderId="52" xfId="0" applyFont="1" applyFill="1" applyBorder="1" applyAlignment="1" applyProtection="1">
      <alignment horizontal="center" vertical="center" textRotation="255" wrapText="1"/>
      <protection hidden="1"/>
    </xf>
    <xf numFmtId="0" fontId="14" fillId="4" borderId="13" xfId="0" applyFont="1" applyFill="1" applyBorder="1" applyAlignment="1" applyProtection="1">
      <alignment horizontal="center" vertical="center" textRotation="255" wrapText="1"/>
      <protection hidden="1"/>
    </xf>
    <xf numFmtId="0" fontId="14" fillId="4" borderId="38" xfId="0" applyFont="1" applyFill="1" applyBorder="1" applyAlignment="1" applyProtection="1">
      <alignment horizontal="center" vertical="center" textRotation="255" wrapText="1"/>
      <protection hidden="1"/>
    </xf>
    <xf numFmtId="0" fontId="14" fillId="4" borderId="15" xfId="0" applyFont="1" applyFill="1" applyBorder="1" applyAlignment="1" applyProtection="1">
      <alignment horizontal="center" vertical="center" textRotation="255" wrapText="1"/>
      <protection hidden="1"/>
    </xf>
    <xf numFmtId="0" fontId="8" fillId="4" borderId="14" xfId="0" applyFont="1" applyFill="1" applyBorder="1" applyAlignment="1" applyProtection="1">
      <alignment horizontal="center" vertical="center" wrapText="1"/>
      <protection hidden="1"/>
    </xf>
    <xf numFmtId="0" fontId="8" fillId="4" borderId="66" xfId="0" applyFont="1" applyFill="1" applyBorder="1" applyAlignment="1">
      <alignment horizontal="center" vertical="center" shrinkToFit="1"/>
    </xf>
    <xf numFmtId="0" fontId="18" fillId="4" borderId="52" xfId="0" applyFont="1" applyFill="1" applyBorder="1" applyAlignment="1" applyProtection="1">
      <alignment horizontal="center" vertical="center" textRotation="255" wrapText="1"/>
      <protection hidden="1"/>
    </xf>
    <xf numFmtId="0" fontId="18" fillId="4" borderId="13" xfId="0" applyFont="1" applyFill="1" applyBorder="1" applyAlignment="1" applyProtection="1">
      <alignment horizontal="center" vertical="center" textRotation="255" wrapText="1"/>
      <protection hidden="1"/>
    </xf>
    <xf numFmtId="0" fontId="18" fillId="4" borderId="38" xfId="0" applyFont="1" applyFill="1" applyBorder="1" applyAlignment="1" applyProtection="1">
      <alignment horizontal="center" vertical="center" textRotation="255" wrapText="1"/>
      <protection hidden="1"/>
    </xf>
    <xf numFmtId="0" fontId="18" fillId="4" borderId="15" xfId="0" applyFont="1" applyFill="1" applyBorder="1" applyAlignment="1" applyProtection="1">
      <alignment horizontal="center" vertical="center" textRotation="255" wrapText="1"/>
      <protection hidden="1"/>
    </xf>
    <xf numFmtId="0" fontId="18" fillId="4" borderId="54" xfId="0" applyFont="1" applyFill="1" applyBorder="1" applyAlignment="1" applyProtection="1">
      <alignment horizontal="center" vertical="center" textRotation="255" wrapText="1"/>
      <protection hidden="1"/>
    </xf>
    <xf numFmtId="0" fontId="18" fillId="4" borderId="17" xfId="0" applyFont="1" applyFill="1" applyBorder="1" applyAlignment="1" applyProtection="1">
      <alignment horizontal="center" vertical="center" textRotation="255" wrapText="1"/>
      <protection hidden="1"/>
    </xf>
    <xf numFmtId="0" fontId="8" fillId="4" borderId="11" xfId="0" applyFont="1" applyFill="1" applyBorder="1" applyAlignment="1" applyProtection="1">
      <alignment horizontal="right"/>
      <protection hidden="1"/>
    </xf>
    <xf numFmtId="0" fontId="8" fillId="4" borderId="37" xfId="0" applyFont="1" applyFill="1" applyBorder="1" applyAlignment="1" applyProtection="1">
      <alignment horizontal="right"/>
      <protection hidden="1"/>
    </xf>
    <xf numFmtId="0" fontId="8" fillId="4" borderId="13" xfId="0" applyFont="1" applyFill="1" applyBorder="1" applyAlignment="1" applyProtection="1">
      <alignment horizontal="right"/>
      <protection hidden="1"/>
    </xf>
    <xf numFmtId="0" fontId="8" fillId="4" borderId="14" xfId="0" applyFont="1" applyFill="1" applyBorder="1" applyAlignment="1" applyProtection="1">
      <alignment horizontal="right"/>
      <protection hidden="1"/>
    </xf>
    <xf numFmtId="0" fontId="8" fillId="4" borderId="0" xfId="0" applyFont="1" applyFill="1" applyBorder="1" applyAlignment="1" applyProtection="1">
      <alignment horizontal="right"/>
      <protection hidden="1"/>
    </xf>
    <xf numFmtId="0" fontId="8" fillId="4" borderId="15" xfId="0" applyFont="1" applyFill="1" applyBorder="1" applyAlignment="1" applyProtection="1">
      <alignment horizontal="right"/>
      <protection hidden="1"/>
    </xf>
    <xf numFmtId="0" fontId="8" fillId="4" borderId="16" xfId="0" applyFont="1" applyFill="1" applyBorder="1" applyAlignment="1" applyProtection="1">
      <alignment horizontal="right"/>
      <protection hidden="1"/>
    </xf>
    <xf numFmtId="0" fontId="8" fillId="4" borderId="8" xfId="0" applyFont="1" applyFill="1" applyBorder="1" applyAlignment="1" applyProtection="1">
      <alignment horizontal="right"/>
      <protection hidden="1"/>
    </xf>
    <xf numFmtId="0" fontId="8" fillId="4" borderId="17" xfId="0" applyFont="1" applyFill="1" applyBorder="1" applyAlignment="1" applyProtection="1">
      <alignment horizontal="right"/>
      <protection hidden="1"/>
    </xf>
    <xf numFmtId="49" fontId="8" fillId="11" borderId="5" xfId="0" applyNumberFormat="1" applyFont="1" applyFill="1" applyBorder="1" applyAlignment="1" applyProtection="1">
      <alignment horizontal="center" vertical="center"/>
    </xf>
    <xf numFmtId="49" fontId="8" fillId="11" borderId="3" xfId="0" applyNumberFormat="1" applyFont="1" applyFill="1" applyBorder="1" applyAlignment="1" applyProtection="1">
      <alignment horizontal="center" vertical="center"/>
    </xf>
    <xf numFmtId="49" fontId="8" fillId="11" borderId="6" xfId="0" applyNumberFormat="1" applyFont="1" applyFill="1" applyBorder="1" applyAlignment="1" applyProtection="1">
      <alignment horizontal="center" vertical="center"/>
    </xf>
    <xf numFmtId="0" fontId="8" fillId="0" borderId="142" xfId="0" applyFont="1" applyBorder="1" applyAlignment="1" applyProtection="1">
      <alignment horizontal="center" vertical="center"/>
      <protection locked="0"/>
    </xf>
    <xf numFmtId="0" fontId="8" fillId="13" borderId="107" xfId="0" applyNumberFormat="1" applyFont="1" applyFill="1" applyBorder="1" applyAlignment="1" applyProtection="1">
      <alignment horizontal="left" vertical="top"/>
      <protection hidden="1"/>
    </xf>
    <xf numFmtId="0" fontId="8" fillId="13" borderId="108" xfId="0" applyNumberFormat="1" applyFont="1" applyFill="1" applyBorder="1" applyAlignment="1" applyProtection="1">
      <alignment horizontal="left" vertical="top"/>
      <protection hidden="1"/>
    </xf>
    <xf numFmtId="0" fontId="14" fillId="16" borderId="119" xfId="0" applyFont="1" applyFill="1" applyBorder="1" applyAlignment="1" applyProtection="1">
      <alignment horizontal="center" vertical="center" textRotation="91" shrinkToFit="1"/>
      <protection hidden="1"/>
    </xf>
    <xf numFmtId="0" fontId="14" fillId="16" borderId="45" xfId="0" applyFont="1" applyFill="1" applyBorder="1" applyAlignment="1" applyProtection="1">
      <alignment horizontal="center" vertical="center" textRotation="91" shrinkToFit="1"/>
      <protection hidden="1"/>
    </xf>
    <xf numFmtId="0" fontId="8" fillId="0" borderId="5"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hidden="1"/>
    </xf>
    <xf numFmtId="0" fontId="8" fillId="0" borderId="6" xfId="0" applyFont="1" applyFill="1" applyBorder="1" applyAlignment="1" applyProtection="1">
      <alignment vertical="center" wrapText="1" shrinkToFit="1"/>
      <protection hidden="1"/>
    </xf>
    <xf numFmtId="184" fontId="0" fillId="0" borderId="7" xfId="0" applyNumberFormat="1" applyFont="1" applyBorder="1" applyAlignment="1" applyProtection="1">
      <alignment horizontal="center" vertical="center" shrinkToFit="1"/>
      <protection locked="0"/>
    </xf>
    <xf numFmtId="184" fontId="0" fillId="0" borderId="46" xfId="0" applyNumberFormat="1" applyFont="1" applyBorder="1" applyAlignment="1" applyProtection="1">
      <alignment horizontal="center" vertical="center" shrinkToFit="1"/>
      <protection locked="0"/>
    </xf>
    <xf numFmtId="0" fontId="4" fillId="0" borderId="0" xfId="0" applyFont="1" applyBorder="1" applyAlignment="1">
      <alignment vertical="center" shrinkToFit="1"/>
    </xf>
    <xf numFmtId="0" fontId="4" fillId="0" borderId="0" xfId="0" applyFont="1" applyAlignment="1">
      <alignment vertical="center"/>
    </xf>
    <xf numFmtId="0" fontId="8" fillId="2" borderId="38" xfId="0" applyFont="1" applyFill="1" applyBorder="1" applyAlignment="1" applyProtection="1">
      <alignment horizontal="center" vertical="center" shrinkToFit="1"/>
      <protection hidden="1"/>
    </xf>
    <xf numFmtId="0" fontId="0" fillId="0" borderId="40" xfId="0" applyBorder="1" applyAlignment="1">
      <alignment vertical="center" shrinkToFit="1"/>
    </xf>
    <xf numFmtId="0" fontId="0" fillId="0" borderId="41" xfId="0" applyBorder="1" applyAlignment="1">
      <alignment vertical="center" shrinkToFit="1"/>
    </xf>
    <xf numFmtId="0" fontId="8" fillId="2" borderId="14"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protection hidden="1"/>
    </xf>
    <xf numFmtId="0" fontId="8" fillId="2" borderId="15" xfId="0" applyFont="1" applyFill="1" applyBorder="1" applyAlignment="1" applyProtection="1">
      <alignment horizontal="center" vertical="center"/>
      <protection hidden="1"/>
    </xf>
    <xf numFmtId="0" fontId="8" fillId="2" borderId="5" xfId="0" applyFont="1" applyFill="1" applyBorder="1" applyAlignment="1" applyProtection="1">
      <alignment horizontal="center" vertical="center"/>
    </xf>
    <xf numFmtId="0" fontId="8" fillId="2" borderId="3" xfId="0" applyFont="1" applyFill="1" applyBorder="1" applyAlignment="1" applyProtection="1">
      <alignment horizontal="center" vertical="center"/>
    </xf>
    <xf numFmtId="0" fontId="8" fillId="2" borderId="4" xfId="0" applyFont="1" applyFill="1" applyBorder="1" applyAlignment="1" applyProtection="1">
      <alignment horizontal="center" vertical="center"/>
    </xf>
    <xf numFmtId="0" fontId="12" fillId="0" borderId="53" xfId="0" applyFont="1" applyFill="1" applyBorder="1" applyAlignment="1" applyProtection="1">
      <alignment horizontal="center" vertical="center" textRotation="255"/>
      <protection locked="0" hidden="1"/>
    </xf>
    <xf numFmtId="0" fontId="12" fillId="0" borderId="138" xfId="0" applyFont="1" applyFill="1" applyBorder="1" applyAlignment="1" applyProtection="1">
      <alignment horizontal="center" vertical="center" textRotation="255"/>
      <protection locked="0" hidden="1"/>
    </xf>
    <xf numFmtId="0" fontId="18" fillId="19" borderId="109" xfId="0" applyFont="1" applyFill="1" applyBorder="1" applyAlignment="1" applyProtection="1">
      <alignment horizontal="center" vertical="center" wrapText="1"/>
    </xf>
    <xf numFmtId="0" fontId="18" fillId="19" borderId="64" xfId="0" applyFont="1" applyFill="1" applyBorder="1" applyAlignment="1" applyProtection="1">
      <alignment horizontal="center" vertical="center" wrapText="1"/>
    </xf>
    <xf numFmtId="0" fontId="0" fillId="19" borderId="64" xfId="0" applyFill="1" applyBorder="1" applyAlignment="1">
      <alignment horizontal="center" vertical="center"/>
    </xf>
    <xf numFmtId="0" fontId="0" fillId="19" borderId="65" xfId="0" applyFill="1" applyBorder="1" applyAlignment="1">
      <alignment horizontal="center" vertical="center"/>
    </xf>
    <xf numFmtId="0" fontId="12" fillId="0" borderId="4" xfId="0" applyFont="1" applyFill="1" applyBorder="1" applyAlignment="1" applyProtection="1">
      <alignment horizontal="center" vertical="center"/>
      <protection locked="0"/>
    </xf>
    <xf numFmtId="0" fontId="8" fillId="4" borderId="16" xfId="0" applyFont="1" applyFill="1" applyBorder="1" applyAlignment="1" applyProtection="1">
      <alignment horizontal="center" vertical="center"/>
      <protection hidden="1"/>
    </xf>
    <xf numFmtId="0" fontId="8" fillId="4" borderId="143" xfId="0" applyFont="1" applyFill="1" applyBorder="1" applyAlignment="1" applyProtection="1">
      <alignment horizontal="center" vertical="center"/>
      <protection hidden="1"/>
    </xf>
    <xf numFmtId="0" fontId="0" fillId="0" borderId="8" xfId="0" applyBorder="1" applyAlignment="1">
      <alignment vertical="center" shrinkToFit="1"/>
    </xf>
    <xf numFmtId="0" fontId="0" fillId="0" borderId="17" xfId="0" applyBorder="1" applyAlignment="1">
      <alignment vertical="center" shrinkToFit="1"/>
    </xf>
    <xf numFmtId="0" fontId="0" fillId="0" borderId="3" xfId="0" applyBorder="1" applyAlignment="1" applyProtection="1">
      <alignment horizontal="right" vertical="center" shrinkToFit="1"/>
      <protection locked="0"/>
    </xf>
    <xf numFmtId="0" fontId="8" fillId="0" borderId="3" xfId="0" applyFont="1" applyBorder="1" applyAlignment="1">
      <alignment vertical="center" shrinkToFit="1"/>
    </xf>
    <xf numFmtId="0" fontId="8" fillId="0" borderId="6" xfId="0" applyFont="1" applyBorder="1" applyAlignment="1">
      <alignment vertical="center" shrinkToFit="1"/>
    </xf>
    <xf numFmtId="0" fontId="8" fillId="4" borderId="0" xfId="0" applyFont="1" applyFill="1" applyBorder="1" applyAlignment="1" applyProtection="1">
      <alignment horizontal="center" vertical="center" textRotation="255" shrinkToFit="1"/>
      <protection hidden="1"/>
    </xf>
    <xf numFmtId="0" fontId="0" fillId="0" borderId="38" xfId="0" applyBorder="1" applyAlignment="1">
      <alignment vertical="center" textRotation="255" shrinkToFit="1"/>
    </xf>
    <xf numFmtId="0" fontId="0" fillId="0" borderId="0" xfId="0" applyBorder="1" applyAlignment="1">
      <alignment vertical="center" textRotation="255" shrinkToFit="1"/>
    </xf>
    <xf numFmtId="0" fontId="48" fillId="0" borderId="5" xfId="0" applyFont="1" applyBorder="1" applyAlignment="1" applyProtection="1">
      <alignment vertical="center"/>
      <protection hidden="1"/>
    </xf>
    <xf numFmtId="0" fontId="48" fillId="0" borderId="3" xfId="0" applyFont="1" applyBorder="1" applyAlignment="1" applyProtection="1">
      <alignment vertical="center"/>
      <protection hidden="1"/>
    </xf>
    <xf numFmtId="0" fontId="48" fillId="0" borderId="6" xfId="0" applyFont="1" applyBorder="1" applyAlignment="1" applyProtection="1">
      <alignment vertical="center"/>
      <protection hidden="1"/>
    </xf>
    <xf numFmtId="0" fontId="8" fillId="19" borderId="11" xfId="0" applyFont="1" applyFill="1" applyBorder="1" applyAlignment="1" applyProtection="1">
      <alignment horizontal="center" vertical="center"/>
      <protection hidden="1"/>
    </xf>
    <xf numFmtId="0" fontId="8" fillId="19" borderId="37" xfId="0" applyFont="1" applyFill="1" applyBorder="1" applyAlignment="1" applyProtection="1">
      <alignment horizontal="center" vertical="center"/>
      <protection hidden="1"/>
    </xf>
    <xf numFmtId="0" fontId="8" fillId="19" borderId="42" xfId="0" applyFont="1" applyFill="1" applyBorder="1" applyAlignment="1" applyProtection="1">
      <alignment horizontal="center" vertical="center"/>
      <protection hidden="1"/>
    </xf>
    <xf numFmtId="0" fontId="8" fillId="13" borderId="9" xfId="0" applyNumberFormat="1" applyFont="1" applyFill="1" applyBorder="1" applyAlignment="1" applyProtection="1">
      <alignment horizontal="left" vertical="center"/>
      <protection hidden="1"/>
    </xf>
    <xf numFmtId="0" fontId="8" fillId="13" borderId="97" xfId="0" applyNumberFormat="1" applyFont="1" applyFill="1" applyBorder="1" applyAlignment="1" applyProtection="1">
      <alignment horizontal="left" vertical="center"/>
      <protection hidden="1"/>
    </xf>
    <xf numFmtId="0" fontId="8" fillId="0" borderId="110" xfId="0" applyFont="1" applyBorder="1" applyAlignment="1" applyProtection="1">
      <alignment horizontal="center" vertical="center"/>
    </xf>
    <xf numFmtId="0" fontId="8" fillId="0" borderId="137" xfId="0" applyFont="1" applyBorder="1" applyAlignment="1" applyProtection="1">
      <alignment horizontal="center" vertical="center"/>
    </xf>
    <xf numFmtId="0" fontId="0" fillId="16" borderId="1" xfId="0" applyFill="1" applyBorder="1" applyAlignment="1" applyProtection="1">
      <alignment horizontal="center" vertical="center" shrinkToFit="1"/>
    </xf>
    <xf numFmtId="0" fontId="40" fillId="19" borderId="1" xfId="0" applyFont="1" applyFill="1" applyBorder="1" applyAlignment="1" applyProtection="1">
      <alignment horizontal="center" vertical="center"/>
      <protection locked="0"/>
    </xf>
    <xf numFmtId="184" fontId="14" fillId="0" borderId="16" xfId="0" applyNumberFormat="1" applyFont="1" applyFill="1" applyBorder="1" applyAlignment="1" applyProtection="1">
      <alignment horizontal="center" vertical="center" shrinkToFit="1"/>
      <protection locked="0"/>
    </xf>
    <xf numFmtId="184" fontId="4" fillId="0" borderId="8" xfId="0" applyNumberFormat="1" applyFont="1" applyBorder="1" applyAlignment="1" applyProtection="1">
      <alignment horizontal="center" vertical="center" shrinkToFit="1"/>
      <protection locked="0"/>
    </xf>
    <xf numFmtId="184" fontId="4" fillId="0" borderId="17" xfId="0" applyNumberFormat="1" applyFont="1" applyBorder="1" applyAlignment="1" applyProtection="1">
      <alignment horizontal="center" vertical="center" shrinkToFit="1"/>
      <protection locked="0"/>
    </xf>
    <xf numFmtId="0" fontId="40" fillId="0" borderId="1" xfId="0" applyFont="1" applyBorder="1" applyAlignment="1" applyProtection="1">
      <alignment horizontal="center" vertical="center"/>
      <protection locked="0"/>
    </xf>
    <xf numFmtId="0" fontId="40" fillId="0" borderId="66" xfId="0" applyFont="1" applyBorder="1" applyAlignment="1" applyProtection="1">
      <alignment horizontal="center" vertical="center"/>
      <protection locked="0"/>
    </xf>
    <xf numFmtId="0" fontId="0" fillId="16" borderId="69" xfId="0" applyFill="1" applyBorder="1" applyAlignment="1" applyProtection="1">
      <alignment vertical="center" textRotation="255" shrinkToFit="1"/>
    </xf>
    <xf numFmtId="0" fontId="0" fillId="16" borderId="9" xfId="0" applyFill="1" applyBorder="1" applyAlignment="1" applyProtection="1">
      <alignment vertical="center" textRotation="255" shrinkToFit="1"/>
    </xf>
    <xf numFmtId="0" fontId="0" fillId="16" borderId="93" xfId="0" applyFill="1" applyBorder="1" applyAlignment="1" applyProtection="1">
      <alignment vertical="center" textRotation="255" shrinkToFit="1"/>
    </xf>
    <xf numFmtId="0" fontId="0" fillId="16" borderId="1" xfId="0" applyFill="1" applyBorder="1" applyAlignment="1" applyProtection="1">
      <alignment vertical="center" textRotation="255" shrinkToFit="1"/>
    </xf>
    <xf numFmtId="0" fontId="0" fillId="16" borderId="111" xfId="0" applyFill="1" applyBorder="1" applyAlignment="1" applyProtection="1">
      <alignment vertical="center" textRotation="255" shrinkToFit="1"/>
    </xf>
    <xf numFmtId="0" fontId="0" fillId="16" borderId="110" xfId="0" applyFill="1" applyBorder="1" applyAlignment="1" applyProtection="1">
      <alignment vertical="center" textRotation="255" shrinkToFit="1"/>
    </xf>
    <xf numFmtId="0" fontId="0" fillId="16" borderId="9" xfId="0" applyFill="1" applyBorder="1" applyAlignment="1" applyProtection="1">
      <alignment horizontal="center" vertical="center" shrinkToFit="1"/>
    </xf>
    <xf numFmtId="0" fontId="26" fillId="16" borderId="110" xfId="0" applyFont="1" applyFill="1" applyBorder="1" applyAlignment="1" applyProtection="1">
      <alignment horizontal="center" vertical="center" wrapText="1" shrinkToFit="1"/>
    </xf>
    <xf numFmtId="0" fontId="26" fillId="16" borderId="110" xfId="0" applyFont="1" applyFill="1" applyBorder="1" applyAlignment="1" applyProtection="1">
      <alignment horizontal="center" vertical="center" shrinkToFit="1"/>
    </xf>
    <xf numFmtId="0" fontId="40" fillId="19" borderId="110" xfId="0" applyFont="1" applyFill="1" applyBorder="1" applyAlignment="1" applyProtection="1">
      <alignment horizontal="center" vertical="center"/>
      <protection locked="0"/>
    </xf>
    <xf numFmtId="0" fontId="0" fillId="16" borderId="120" xfId="0" applyFill="1" applyBorder="1" applyAlignment="1" applyProtection="1">
      <alignment horizontal="center" vertical="center" shrinkToFit="1"/>
    </xf>
    <xf numFmtId="0" fontId="37" fillId="0" borderId="5" xfId="0" applyFont="1" applyBorder="1" applyAlignment="1" applyProtection="1">
      <alignment horizontal="left" vertical="center"/>
      <protection locked="0" hidden="1"/>
    </xf>
    <xf numFmtId="0" fontId="37" fillId="0" borderId="3" xfId="0" applyFont="1" applyBorder="1" applyAlignment="1" applyProtection="1">
      <alignment horizontal="left" vertical="center"/>
      <protection locked="0" hidden="1"/>
    </xf>
    <xf numFmtId="0" fontId="37" fillId="0" borderId="4" xfId="0" applyFont="1" applyBorder="1" applyAlignment="1" applyProtection="1">
      <alignment horizontal="left" vertical="center"/>
      <protection locked="0" hidden="1"/>
    </xf>
    <xf numFmtId="0" fontId="0" fillId="0" borderId="54" xfId="0" applyBorder="1" applyAlignment="1">
      <alignment vertical="center" textRotation="255" shrinkToFit="1"/>
    </xf>
    <xf numFmtId="0" fontId="0" fillId="0" borderId="8" xfId="0" applyBorder="1" applyAlignment="1">
      <alignment vertical="center" textRotation="255" shrinkToFit="1"/>
    </xf>
    <xf numFmtId="0" fontId="0" fillId="19" borderId="37" xfId="0" applyFill="1" applyBorder="1" applyAlignment="1">
      <alignment vertical="center"/>
    </xf>
    <xf numFmtId="0" fontId="0" fillId="19" borderId="42" xfId="0" applyFill="1" applyBorder="1" applyAlignment="1">
      <alignment vertical="center"/>
    </xf>
    <xf numFmtId="0" fontId="0" fillId="0" borderId="3" xfId="0" applyBorder="1" applyAlignment="1">
      <alignment vertical="center" shrinkToFit="1"/>
    </xf>
    <xf numFmtId="0" fontId="8" fillId="2" borderId="1" xfId="0" applyNumberFormat="1" applyFont="1" applyFill="1" applyBorder="1" applyAlignment="1" applyProtection="1">
      <alignment vertical="center"/>
      <protection locked="0"/>
    </xf>
  </cellXfs>
  <cellStyles count="12">
    <cellStyle name="桁区切り" xfId="11" builtinId="6"/>
    <cellStyle name="標準" xfId="0" builtinId="0"/>
    <cellStyle name="標準 2" xfId="1"/>
    <cellStyle name="標準 3" xfId="2"/>
    <cellStyle name="標準 4" xfId="3"/>
    <cellStyle name="標準_.指定申請関係様式（一式）" xfId="4"/>
    <cellStyle name="標準_⑨指定申請様式（案）（多機能用総括表）" xfId="5"/>
    <cellStyle name="標準_Sheet1" xfId="6"/>
    <cellStyle name="標準_Sheet1 2" xfId="10"/>
    <cellStyle name="標準_居宅生活支援事業所指定申請様式V010(From 20060401)" xfId="7"/>
    <cellStyle name="標準_事業者指定様式（多機能用総括表）作業ファイル" xfId="8"/>
    <cellStyle name="標準_付表4－2（児童デイの従たる）" xfId="9"/>
  </cellStyles>
  <dxfs count="1">
    <dxf>
      <font>
        <color rgb="FF9C0006"/>
      </font>
      <fill>
        <patternFill>
          <bgColor rgb="FFFFC7CE"/>
        </patternFill>
      </fill>
    </dxf>
  </dxfs>
  <tableStyles count="0" defaultTableStyle="TableStyleMedium9" defaultPivotStyle="PivotStyleLight16"/>
  <colors>
    <mruColors>
      <color rgb="FFCCFFCC"/>
      <color rgb="FFFFFF99"/>
      <color rgb="FFBFBFBF"/>
      <color rgb="FFCCFFFF"/>
      <color rgb="FFCCFF99"/>
      <color rgb="FF00FF99"/>
      <color rgb="FF0000FF"/>
      <color rgb="FF66FF99"/>
      <color rgb="FF00FFCC"/>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8BD21D10-EC42-11CE-9E0D-00AA006002F3}" ax:persistence="persistStreamInit" r:id="rId1"/>
</file>

<file path=xl/activeX/activeX7.xml><?xml version="1.0" encoding="utf-8"?>
<ax:ocx xmlns:ax="http://schemas.microsoft.com/office/2006/activeX" xmlns:r="http://schemas.openxmlformats.org/officeDocument/2006/relationships" ax:classid="{4C599241-6926-101B-9992-00000B65C6F9}" ax:persistence="persistStreamInit" r:id="rId1"/>
</file>

<file path=xl/ctrlProps/ctrlProp1.xml><?xml version="1.0" encoding="utf-8"?>
<formControlPr xmlns="http://schemas.microsoft.com/office/spreadsheetml/2009/9/main" objectType="Drop" dropLines="3" dropStyle="combo" dx="16" fmlaLink="$N$4" fmlaRange="$AT$81:$AT$83" sel="0" val="0"/>
</file>

<file path=xl/ctrlProps/ctrlProp2.xml><?xml version="1.0" encoding="utf-8"?>
<formControlPr xmlns="http://schemas.microsoft.com/office/spreadsheetml/2009/9/main" objectType="Drop" dropLines="15" dropStyle="combo" dx="16" fmlaLink="$N$5" fmlaRange="$AT$108:$AT$122" sel="0" val="0"/>
</file>

<file path=xl/ctrlProps/ctrlProp3.xml><?xml version="1.0" encoding="utf-8"?>
<formControlPr xmlns="http://schemas.microsoft.com/office/spreadsheetml/2009/9/main" objectType="Drop" dropLines="11" dropStyle="combo" dx="16" fmlaLink="$L$6" fmlaRange="AY$85:AY$93" sel="0" val="0"/>
</file>

<file path=xl/ctrlProps/ctrlProp4.xml><?xml version="1.0" encoding="utf-8"?>
<formControlPr xmlns="http://schemas.microsoft.com/office/spreadsheetml/2009/9/main" objectType="Drop" dropLines="2" dropStyle="combo" dx="16" fmlaLink="$AA$7" fmlaRange="$AT$124:$AT$125" sel="0" val="0"/>
</file>

<file path=xl/ctrlProps/ctrlProp5.xml><?xml version="1.0" encoding="utf-8"?>
<formControlPr xmlns="http://schemas.microsoft.com/office/spreadsheetml/2009/9/main" objectType="Drop" dropLines="4" dropStyle="combo" dx="16" fmlaLink="$AA$10" fmlaRange="$AT$128:$AT$131" sel="0" val="0"/>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AA$11"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G$47"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firstButton="1" fmlaLink="$G$49" lockText="1" noThreeD="1"/>
</file>

<file path=xl/ctrlProps/ctrlProp14.xml><?xml version="1.0" encoding="utf-8"?>
<formControlPr xmlns="http://schemas.microsoft.com/office/spreadsheetml/2009/9/main" objectType="Radio" checked="Checked"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fmlaLink="$Q$47" lockText="1" noThreeD="1"/>
</file>

<file path=xl/ctrlProps/ctrlProp17.xml><?xml version="1.0" encoding="utf-8"?>
<formControlPr xmlns="http://schemas.microsoft.com/office/spreadsheetml/2009/9/main" objectType="Radio" checked="Checked"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CheckBox" fmlaLink="$AL$31" lockText="1" noThreeD="1"/>
</file>

<file path=xl/ctrlProps/ctrlProp20.xml><?xml version="1.0" encoding="utf-8"?>
<formControlPr xmlns="http://schemas.microsoft.com/office/spreadsheetml/2009/9/main" objectType="CheckBox" fmlaLink="$AM$31" lockText="1" noThreeD="1"/>
</file>

<file path=xl/ctrlProps/ctrlProp21.xml><?xml version="1.0" encoding="utf-8"?>
<formControlPr xmlns="http://schemas.microsoft.com/office/spreadsheetml/2009/9/main" objectType="CheckBox" fmlaLink="$AN$31" lockText="1" noThreeD="1"/>
</file>

<file path=xl/ctrlProps/ctrlProp22.xml><?xml version="1.0" encoding="utf-8"?>
<formControlPr xmlns="http://schemas.microsoft.com/office/spreadsheetml/2009/9/main" objectType="CheckBox" fmlaLink="$AO$31" lockText="1" noThreeD="1"/>
</file>

<file path=xl/ctrlProps/ctrlProp23.xml><?xml version="1.0" encoding="utf-8"?>
<formControlPr xmlns="http://schemas.microsoft.com/office/spreadsheetml/2009/9/main" objectType="CheckBox" fmlaLink="$AP$31" lockText="1" noThreeD="1"/>
</file>

<file path=xl/ctrlProps/ctrlProp24.xml><?xml version="1.0" encoding="utf-8"?>
<formControlPr xmlns="http://schemas.microsoft.com/office/spreadsheetml/2009/9/main" objectType="CheckBox" fmlaLink="$AQ$31" lockText="1" noThreeD="1"/>
</file>

<file path=xl/ctrlProps/ctrlProp25.xml><?xml version="1.0" encoding="utf-8"?>
<formControlPr xmlns="http://schemas.microsoft.com/office/spreadsheetml/2009/9/main" objectType="CheckBox" fmlaLink="$AR$31" lockText="1" noThreeD="1"/>
</file>

<file path=xl/ctrlProps/ctrlProp26.xml><?xml version="1.0" encoding="utf-8"?>
<formControlPr xmlns="http://schemas.microsoft.com/office/spreadsheetml/2009/9/main" objectType="GBox" noThreeD="1"/>
</file>

<file path=xl/ctrlProps/ctrlProp27.xml><?xml version="1.0" encoding="utf-8"?>
<formControlPr xmlns="http://schemas.microsoft.com/office/spreadsheetml/2009/9/main" objectType="CheckBox" fmlaLink="$AL$34" lockText="1" noThreeD="1"/>
</file>

<file path=xl/ctrlProps/ctrlProp28.xml><?xml version="1.0" encoding="utf-8"?>
<formControlPr xmlns="http://schemas.microsoft.com/office/spreadsheetml/2009/9/main" objectType="CheckBox" fmlaLink="$AM$34" lockText="1" noThreeD="1"/>
</file>

<file path=xl/ctrlProps/ctrlProp29.xml><?xml version="1.0" encoding="utf-8"?>
<formControlPr xmlns="http://schemas.microsoft.com/office/spreadsheetml/2009/9/main" objectType="CheckBox" fmlaLink="$AN$34" lockText="1" noThreeD="1"/>
</file>

<file path=xl/ctrlProps/ctrlProp30.xml><?xml version="1.0" encoding="utf-8"?>
<formControlPr xmlns="http://schemas.microsoft.com/office/spreadsheetml/2009/9/main" objectType="GBox"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CheckBox" fmlaLink="$AL$35" lockText="1" noThreeD="1"/>
</file>

<file path=xl/ctrlProps/ctrlProp33.xml><?xml version="1.0" encoding="utf-8"?>
<formControlPr xmlns="http://schemas.microsoft.com/office/spreadsheetml/2009/9/main" objectType="CheckBox" fmlaLink="$AM$35" lockText="1" noThreeD="1"/>
</file>

<file path=xl/ctrlProps/ctrlProp34.xml><?xml version="1.0" encoding="utf-8"?>
<formControlPr xmlns="http://schemas.microsoft.com/office/spreadsheetml/2009/9/main" objectType="GBox"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CheckBox" fmlaLink="$AL$37" lockText="1" noThreeD="1"/>
</file>

<file path=xl/ctrlProps/ctrlProp37.xml><?xml version="1.0" encoding="utf-8"?>
<formControlPr xmlns="http://schemas.microsoft.com/office/spreadsheetml/2009/9/main" objectType="CheckBox" fmlaLink="$AM$37" lockText="1" noThreeD="1"/>
</file>

<file path=xl/ctrlProps/ctrlProp38.xml><?xml version="1.0" encoding="utf-8"?>
<formControlPr xmlns="http://schemas.microsoft.com/office/spreadsheetml/2009/9/main" objectType="CheckBox" fmlaLink="$AN$37" lockText="1" noThreeD="1"/>
</file>

<file path=xl/ctrlProps/ctrlProp39.xml><?xml version="1.0" encoding="utf-8"?>
<formControlPr xmlns="http://schemas.microsoft.com/office/spreadsheetml/2009/9/main" objectType="CheckBox" fmlaLink="$AO$37" lockText="1" noThreeD="1"/>
</file>

<file path=xl/ctrlProps/ctrlProp40.xml><?xml version="1.0" encoding="utf-8"?>
<formControlPr xmlns="http://schemas.microsoft.com/office/spreadsheetml/2009/9/main" objectType="CheckBox" fmlaLink="$AP$37" lockText="1" noThreeD="1"/>
</file>

<file path=xl/ctrlProps/ctrlProp41.xml><?xml version="1.0" encoding="utf-8"?>
<formControlPr xmlns="http://schemas.microsoft.com/office/spreadsheetml/2009/9/main" objectType="CheckBox" fmlaLink="$AL$39" lockText="1" noThreeD="1"/>
</file>

<file path=xl/ctrlProps/ctrlProp42.xml><?xml version="1.0" encoding="utf-8"?>
<formControlPr xmlns="http://schemas.microsoft.com/office/spreadsheetml/2009/9/main" objectType="CheckBox" fmlaLink="$AM$39" lockText="1" noThreeD="1"/>
</file>

<file path=xl/ctrlProps/ctrlProp43.xml><?xml version="1.0" encoding="utf-8"?>
<formControlPr xmlns="http://schemas.microsoft.com/office/spreadsheetml/2009/9/main" objectType="CheckBox" fmlaLink="$AN$39" lockText="1" noThreeD="1"/>
</file>

<file path=xl/ctrlProps/ctrlProp44.xml><?xml version="1.0" encoding="utf-8"?>
<formControlPr xmlns="http://schemas.microsoft.com/office/spreadsheetml/2009/9/main" objectType="CheckBox" fmlaLink="$AO$39" lockText="1"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Radio" firstButton="1" fmlaLink="$W$16" lockText="1" noThreeD="1"/>
</file>

<file path=xl/ctrlProps/ctrlProp47.xml><?xml version="1.0" encoding="utf-8"?>
<formControlPr xmlns="http://schemas.microsoft.com/office/spreadsheetml/2009/9/main" objectType="Radio" checked="Checked" lockText="1" noThreeD="1"/>
</file>

<file path=xl/ctrlProps/ctrlProp48.xml><?xml version="1.0" encoding="utf-8"?>
<formControlPr xmlns="http://schemas.microsoft.com/office/spreadsheetml/2009/9/main" objectType="GBox" noThreeD="1"/>
</file>

<file path=xl/ctrlProps/ctrlProp49.xml><?xml version="1.0" encoding="utf-8"?>
<formControlPr xmlns="http://schemas.microsoft.com/office/spreadsheetml/2009/9/main" objectType="Radio" firstButton="1" fmlaLink="$R$47"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Radio" firstButton="1" fmlaLink="$I$51" lockText="1" noThreeD="1"/>
</file>

<file path=xl/ctrlProps/ctrlProp53.xml><?xml version="1.0" encoding="utf-8"?>
<formControlPr xmlns="http://schemas.microsoft.com/office/spreadsheetml/2009/9/main" objectType="Radio" lockText="1" noThreeD="1"/>
</file>

<file path=xl/ctrlProps/ctrlProp54.xml><?xml version="1.0" encoding="utf-8"?>
<formControlPr xmlns="http://schemas.microsoft.com/office/spreadsheetml/2009/9/main" objectType="Radio" lockText="1" noThreeD="1"/>
</file>

<file path=xl/ctrlProps/ctrlProp55.xml><?xml version="1.0" encoding="utf-8"?>
<formControlPr xmlns="http://schemas.microsoft.com/office/spreadsheetml/2009/9/main" objectType="Radio" checked="Checked"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firstButton="1" fmlaLink="$I$52" lockText="1" noThreeD="1"/>
</file>

<file path=xl/ctrlProps/ctrlProp58.xml><?xml version="1.0" encoding="utf-8"?>
<formControlPr xmlns="http://schemas.microsoft.com/office/spreadsheetml/2009/9/main" objectType="Drop" dropLines="7" dropStyle="combo" dx="16" fmlaLink="$Z$52" fmlaRange="リスト_処遇改善助成金キャリアパス区分" noThreeD="1" sel="1" val="0"/>
</file>

<file path=xl/ctrlProps/ctrlProp59.xml><?xml version="1.0" encoding="utf-8"?>
<formControlPr xmlns="http://schemas.microsoft.com/office/spreadsheetml/2009/9/main" objectType="GBox" noThreeD="1"/>
</file>

<file path=xl/ctrlProps/ctrlProp60.xml><?xml version="1.0" encoding="utf-8"?>
<formControlPr xmlns="http://schemas.microsoft.com/office/spreadsheetml/2009/9/main" objectType="CheckBox" fmlaLink="$AL$36"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CheckBox" fmlaLink="$AL$40" lockText="1" noThreeD="1"/>
</file>

<file path=xl/ctrlProps/ctrlProp63.xml><?xml version="1.0" encoding="utf-8"?>
<formControlPr xmlns="http://schemas.microsoft.com/office/spreadsheetml/2009/9/main" objectType="CheckBox" fmlaLink="$AM$40" lockText="1" noThreeD="1"/>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Radio" firstButton="1" fmlaLink="$I$54" lockText="1" noThreeD="1"/>
</file>

<file path=xl/ctrlProps/ctrlProp66.xml><?xml version="1.0" encoding="utf-8"?>
<formControlPr xmlns="http://schemas.microsoft.com/office/spreadsheetml/2009/9/main" objectType="Radio" checked="Checked" lockText="1" noThreeD="1"/>
</file>

<file path=xl/ctrlProps/ctrlProp67.xml><?xml version="1.0" encoding="utf-8"?>
<formControlPr xmlns="http://schemas.microsoft.com/office/spreadsheetml/2009/9/main" objectType="Radio" checked="Checked" lockText="1"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CheckBox" fmlaLink="$AL$38" lockText="1" noThreeD="1"/>
</file>

<file path=xl/ctrlProps/ctrlProp70.xml><?xml version="1.0" encoding="utf-8"?>
<formControlPr xmlns="http://schemas.microsoft.com/office/spreadsheetml/2009/9/main" objectType="CheckBox" fmlaLink="$AM$38" lockText="1" noThreeD="1"/>
</file>

<file path=xl/ctrlProps/ctrlProp71.xml><?xml version="1.0" encoding="utf-8"?>
<formControlPr xmlns="http://schemas.microsoft.com/office/spreadsheetml/2009/9/main" objectType="CheckBox" fmlaLink="$AN$38"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firstButton="1" fmlaLink="$X$54" lockText="1" noThreeD="1"/>
</file>

<file path=xl/ctrlProps/ctrlProp74.xml><?xml version="1.0" encoding="utf-8"?>
<formControlPr xmlns="http://schemas.microsoft.com/office/spreadsheetml/2009/9/main" objectType="Radio" checked="Checked" lockText="1" noThreeD="1"/>
</file>

<file path=xl/ctrlProps/ctrlProp75.xml><?xml version="1.0" encoding="utf-8"?>
<formControlPr xmlns="http://schemas.microsoft.com/office/spreadsheetml/2009/9/main" objectType="Radio" firstButton="1" fmlaLink="$I$53" lockText="1" noThreeD="1"/>
</file>

<file path=xl/ctrlProps/ctrlProp76.xml><?xml version="1.0" encoding="utf-8"?>
<formControlPr xmlns="http://schemas.microsoft.com/office/spreadsheetml/2009/9/main" objectType="Radio" checked="Checked" lockText="1" noThreeD="1"/>
</file>

<file path=xl/ctrlProps/ctrlProp77.xml><?xml version="1.0" encoding="utf-8"?>
<formControlPr xmlns="http://schemas.microsoft.com/office/spreadsheetml/2009/9/main" objectType="Drop" dropLines="3" dropStyle="combo" dx="16" fmlaLink="$X$53" fmlaRange="リスト_福祉・介護職員等特定処遇改善加算区分" noThreeD="1" sel="1" val="0"/>
</file>

<file path=xl/ctrlProps/ctrlProp78.xml><?xml version="1.0" encoding="utf-8"?>
<formControlPr xmlns="http://schemas.microsoft.com/office/spreadsheetml/2009/9/main" objectType="GBox" noThreeD="1"/>
</file>

<file path=xl/ctrlProps/ctrlProp79.xml><?xml version="1.0" encoding="utf-8"?>
<formControlPr xmlns="http://schemas.microsoft.com/office/spreadsheetml/2009/9/main" objectType="GBox" noThreeD="1"/>
</file>

<file path=xl/ctrlProps/ctrlProp80.xml><?xml version="1.0" encoding="utf-8"?>
<formControlPr xmlns="http://schemas.microsoft.com/office/spreadsheetml/2009/9/main" objectType="GBox" noThreeD="1"/>
</file>

<file path=xl/ctrlProps/ctrlProp81.xml><?xml version="1.0" encoding="utf-8"?>
<formControlPr xmlns="http://schemas.microsoft.com/office/spreadsheetml/2009/9/main" objectType="CheckBox" fmlaLink="$AL$10" lockText="1" noThreeD="1"/>
</file>

<file path=xl/ctrlProps/ctrlProp82.xml><?xml version="1.0" encoding="utf-8"?>
<formControlPr xmlns="http://schemas.microsoft.com/office/spreadsheetml/2009/9/main" objectType="CheckBox" fmlaLink="$AM$10" lockText="1" noThreeD="1"/>
</file>

<file path=xl/ctrlProps/ctrlProp83.xml><?xml version="1.0" encoding="utf-8"?>
<formControlPr xmlns="http://schemas.microsoft.com/office/spreadsheetml/2009/9/main" objectType="CheckBox" fmlaLink="$AN$10" lockText="1" noThreeD="1"/>
</file>

<file path=xl/ctrlProps/ctrlProp84.xml><?xml version="1.0" encoding="utf-8"?>
<formControlPr xmlns="http://schemas.microsoft.com/office/spreadsheetml/2009/9/main" objectType="CheckBox" fmlaLink="$AO$10" lockText="1" noThreeD="1"/>
</file>

<file path=xl/ctrlProps/ctrlProp85.xml><?xml version="1.0" encoding="utf-8"?>
<formControlPr xmlns="http://schemas.microsoft.com/office/spreadsheetml/2009/9/main" objectType="CheckBox" fmlaLink="$AP$10" lockText="1" noThreeD="1"/>
</file>

<file path=xl/ctrlProps/ctrlProp86.xml><?xml version="1.0" encoding="utf-8"?>
<formControlPr xmlns="http://schemas.microsoft.com/office/spreadsheetml/2009/9/main" objectType="CheckBox" fmlaLink="$AQ$10" lockText="1" noThreeD="1"/>
</file>

<file path=xl/ctrlProps/ctrlProp87.xml><?xml version="1.0" encoding="utf-8"?>
<formControlPr xmlns="http://schemas.microsoft.com/office/spreadsheetml/2009/9/main" objectType="CheckBox" fmlaLink="$AR$10" lockText="1" noThreeD="1"/>
</file>

<file path=xl/ctrlProps/ctrlProp88.xml><?xml version="1.0" encoding="utf-8"?>
<formControlPr xmlns="http://schemas.microsoft.com/office/spreadsheetml/2009/9/main" objectType="GBox" noThreeD="1"/>
</file>

<file path=xl/ctrlProps/ctrlProp89.xml><?xml version="1.0" encoding="utf-8"?>
<formControlPr xmlns="http://schemas.microsoft.com/office/spreadsheetml/2009/9/main" objectType="CheckBox" fmlaLink="$AL$13" lockText="1" noThreeD="1"/>
</file>

<file path=xl/ctrlProps/ctrlProp90.xml><?xml version="1.0" encoding="utf-8"?>
<formControlPr xmlns="http://schemas.microsoft.com/office/spreadsheetml/2009/9/main" objectType="CheckBox" fmlaLink="$AM$13" lockText="1" noThreeD="1"/>
</file>

<file path=xl/ctrlProps/ctrlProp91.xml><?xml version="1.0" encoding="utf-8"?>
<formControlPr xmlns="http://schemas.microsoft.com/office/spreadsheetml/2009/9/main" objectType="CheckBox" fmlaLink="$AN$13" lockText="1" noThreeD="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CheckBox" fmlaLink="$AL$14" lockText="1" noThreeD="1"/>
</file>

<file path=xl/ctrlProps/ctrlProp95.xml><?xml version="1.0" encoding="utf-8"?>
<formControlPr xmlns="http://schemas.microsoft.com/office/spreadsheetml/2009/9/main" objectType="CheckBox" fmlaLink="$AM$14" lockText="1" noThreeD="1"/>
</file>

<file path=xl/ctrlProps/ctrlProp96.xml><?xml version="1.0" encoding="utf-8"?>
<formControlPr xmlns="http://schemas.microsoft.com/office/spreadsheetml/2009/9/main" objectType="GBox"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CheckBox" fmlaLink="$AL$16" lockText="1" noThreeD="1"/>
</file>

<file path=xl/ctrlProps/ctrlProp99.xml><?xml version="1.0" encoding="utf-8"?>
<formControlPr xmlns="http://schemas.microsoft.com/office/spreadsheetml/2009/9/main" objectType="CheckBox" fmlaLink="$AM$16" lockText="1" noThreeD="1"/>
</file>

<file path=xl/ctrlProps/ctrlProp100.xml><?xml version="1.0" encoding="utf-8"?>
<formControlPr xmlns="http://schemas.microsoft.com/office/spreadsheetml/2009/9/main" objectType="CheckBox" fmlaLink="$AN$16" lockText="1" noThreeD="1"/>
</file>

<file path=xl/ctrlProps/ctrlProp101.xml><?xml version="1.0" encoding="utf-8"?>
<formControlPr xmlns="http://schemas.microsoft.com/office/spreadsheetml/2009/9/main" objectType="CheckBox" fmlaLink="$AO$16" lockText="1" noThreeD="1"/>
</file>

<file path=xl/ctrlProps/ctrlProp102.xml><?xml version="1.0" encoding="utf-8"?>
<formControlPr xmlns="http://schemas.microsoft.com/office/spreadsheetml/2009/9/main" objectType="CheckBox" fmlaLink="$AP$16" lockText="1" noThreeD="1"/>
</file>

<file path=xl/ctrlProps/ctrlProp103.xml><?xml version="1.0" encoding="utf-8"?>
<formControlPr xmlns="http://schemas.microsoft.com/office/spreadsheetml/2009/9/main" objectType="CheckBox" fmlaLink="$AL$18" lockText="1" noThreeD="1"/>
</file>

<file path=xl/ctrlProps/ctrlProp104.xml><?xml version="1.0" encoding="utf-8"?>
<formControlPr xmlns="http://schemas.microsoft.com/office/spreadsheetml/2009/9/main" objectType="CheckBox" fmlaLink="$AM$18" lockText="1" noThreeD="1"/>
</file>

<file path=xl/ctrlProps/ctrlProp105.xml><?xml version="1.0" encoding="utf-8"?>
<formControlPr xmlns="http://schemas.microsoft.com/office/spreadsheetml/2009/9/main" objectType="CheckBox" fmlaLink="$AN$18" lockText="1" noThreeD="1"/>
</file>

<file path=xl/ctrlProps/ctrlProp106.xml><?xml version="1.0" encoding="utf-8"?>
<formControlPr xmlns="http://schemas.microsoft.com/office/spreadsheetml/2009/9/main" objectType="CheckBox" fmlaLink="$AO$18" lockText="1" noThreeD="1"/>
</file>

<file path=xl/ctrlProps/ctrlProp107.xml><?xml version="1.0" encoding="utf-8"?>
<formControlPr xmlns="http://schemas.microsoft.com/office/spreadsheetml/2009/9/main" objectType="GBox" noThreeD="1"/>
</file>

<file path=xl/ctrlProps/ctrlProp108.xml><?xml version="1.0" encoding="utf-8"?>
<formControlPr xmlns="http://schemas.microsoft.com/office/spreadsheetml/2009/9/main" objectType="Radio" firstButton="1" fmlaLink="$R$26" lockText="1" noThreeD="1"/>
</file>

<file path=xl/ctrlProps/ctrlProp109.xml><?xml version="1.0" encoding="utf-8"?>
<formControlPr xmlns="http://schemas.microsoft.com/office/spreadsheetml/2009/9/main" objectType="Radio" checked="Checked" lockText="1" noThreeD="1"/>
</file>

<file path=xl/ctrlProps/ctrlProp110.xml><?xml version="1.0" encoding="utf-8"?>
<formControlPr xmlns="http://schemas.microsoft.com/office/spreadsheetml/2009/9/main" objectType="GBox" noThreeD="1"/>
</file>

<file path=xl/ctrlProps/ctrlProp111.xml><?xml version="1.0" encoding="utf-8"?>
<formControlPr xmlns="http://schemas.microsoft.com/office/spreadsheetml/2009/9/main" objectType="CheckBox" fmlaLink="$AL$15"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CheckBox" fmlaLink="$AL$19" lockText="1" noThreeD="1"/>
</file>

<file path=xl/ctrlProps/ctrlProp114.xml><?xml version="1.0" encoding="utf-8"?>
<formControlPr xmlns="http://schemas.microsoft.com/office/spreadsheetml/2009/9/main" objectType="CheckBox" fmlaLink="$AM$19"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CheckBox" fmlaLink="$AL$17" lockText="1" noThreeD="1"/>
</file>

<file path=xl/ctrlProps/ctrlProp117.xml><?xml version="1.0" encoding="utf-8"?>
<formControlPr xmlns="http://schemas.microsoft.com/office/spreadsheetml/2009/9/main" objectType="CheckBox" fmlaLink="$AM$17" lockText="1" noThreeD="1"/>
</file>

<file path=xl/ctrlProps/ctrlProp118.xml><?xml version="1.0" encoding="utf-8"?>
<formControlPr xmlns="http://schemas.microsoft.com/office/spreadsheetml/2009/9/main" objectType="CheckBox" fmlaLink="$AN$17" lockText="1" noThreeD="1"/>
</file>

<file path=xl/ctrlProps/ctrlProp119.xml><?xml version="1.0" encoding="utf-8"?>
<formControlPr xmlns="http://schemas.microsoft.com/office/spreadsheetml/2009/9/main" objectType="GBox" noThreeD="1"/>
</file>

<file path=xl/ctrlProps/ctrlProp120.xml><?xml version="1.0" encoding="utf-8"?>
<formControlPr xmlns="http://schemas.microsoft.com/office/spreadsheetml/2009/9/main" objectType="Radio" firstButton="1" fmlaLink="$R$47" lockText="1" noThreeD="1"/>
</file>

<file path=xl/ctrlProps/ctrlProp121.xml><?xml version="1.0" encoding="utf-8"?>
<formControlPr xmlns="http://schemas.microsoft.com/office/spreadsheetml/2009/9/main" objectType="Radio" checked="Checked" lockText="1" noThreeD="1"/>
</file>

<file path=xl/ctrlProps/ctrlProp122.xml><?xml version="1.0" encoding="utf-8"?>
<formControlPr xmlns="http://schemas.microsoft.com/office/spreadsheetml/2009/9/main" objectType="GBox" noThreeD="1"/>
</file>

<file path=xl/ctrlProps/ctrlProp123.xml><?xml version="1.0" encoding="utf-8"?>
<formControlPr xmlns="http://schemas.microsoft.com/office/spreadsheetml/2009/9/main" objectType="Radio" firstButton="1" fmlaLink="$Y$43" lockText="1" noThreeD="1"/>
</file>

<file path=xl/ctrlProps/ctrlProp124.xml><?xml version="1.0" encoding="utf-8"?>
<formControlPr xmlns="http://schemas.microsoft.com/office/spreadsheetml/2009/9/main" objectType="Radio" checked="Checked" lockText="1" noThreeD="1"/>
</file>

<file path=xl/ctrlProps/ctrlProp125.xml><?xml version="1.0" encoding="utf-8"?>
<formControlPr xmlns="http://schemas.microsoft.com/office/spreadsheetml/2009/9/main" objectType="GBox" noThreeD="1"/>
</file>

<file path=xl/ctrlProps/ctrlProp126.xml><?xml version="1.0" encoding="utf-8"?>
<formControlPr xmlns="http://schemas.microsoft.com/office/spreadsheetml/2009/9/main" objectType="Radio" firstButton="1" fmlaLink="$Y$44" lockText="1" noThreeD="1"/>
</file>

<file path=xl/ctrlProps/ctrlProp127.xml><?xml version="1.0" encoding="utf-8"?>
<formControlPr xmlns="http://schemas.microsoft.com/office/spreadsheetml/2009/9/main" objectType="Radio" checked="Checked" lockText="1" noThreeD="1"/>
</file>

<file path=xl/ctrlProps/ctrlProp128.xml><?xml version="1.0" encoding="utf-8"?>
<formControlPr xmlns="http://schemas.microsoft.com/office/spreadsheetml/2009/9/main" objectType="GBox" noThreeD="1"/>
</file>

<file path=xl/ctrlProps/ctrlProp129.xml><?xml version="1.0" encoding="utf-8"?>
<formControlPr xmlns="http://schemas.microsoft.com/office/spreadsheetml/2009/9/main" objectType="Radio" firstButton="1" fmlaLink="$I$40" lockText="1" noThreeD="1"/>
</file>

<file path=xl/ctrlProps/ctrlProp130.xml><?xml version="1.0" encoding="utf-8"?>
<formControlPr xmlns="http://schemas.microsoft.com/office/spreadsheetml/2009/9/main" objectType="Radio" checked="Checked" lockText="1" noThreeD="1"/>
</file>

<file path=xl/ctrlProps/ctrlProp131.xml><?xml version="1.0" encoding="utf-8"?>
<formControlPr xmlns="http://schemas.microsoft.com/office/spreadsheetml/2009/9/main" objectType="GBox" noThreeD="1"/>
</file>

<file path=xl/ctrlProps/ctrlProp132.xml><?xml version="1.0" encoding="utf-8"?>
<formControlPr xmlns="http://schemas.microsoft.com/office/spreadsheetml/2009/9/main" objectType="Radio" firstButton="1" fmlaLink="$S$40" lockText="1" noThreeD="1"/>
</file>

<file path=xl/ctrlProps/ctrlProp133.xml><?xml version="1.0" encoding="utf-8"?>
<formControlPr xmlns="http://schemas.microsoft.com/office/spreadsheetml/2009/9/main" objectType="Radio" checked="Checked" lockText="1" noThreeD="1"/>
</file>

<file path=xl/ctrlProps/ctrlProp134.xml><?xml version="1.0" encoding="utf-8"?>
<formControlPr xmlns="http://schemas.microsoft.com/office/spreadsheetml/2009/9/main" objectType="GBox" noThreeD="1"/>
</file>

<file path=xl/ctrlProps/ctrlProp135.xml><?xml version="1.0" encoding="utf-8"?>
<formControlPr xmlns="http://schemas.microsoft.com/office/spreadsheetml/2009/9/main" objectType="Radio" firstButton="1" fmlaLink="$I$72" lockText="1" noThreeD="1"/>
</file>

<file path=xl/ctrlProps/ctrlProp136.xml><?xml version="1.0" encoding="utf-8"?>
<formControlPr xmlns="http://schemas.microsoft.com/office/spreadsheetml/2009/9/main" objectType="Radio" checked="Checked" lockText="1" noThreeD="1"/>
</file>

<file path=xl/ctrlProps/ctrlProp137.xml><?xml version="1.0" encoding="utf-8"?>
<formControlPr xmlns="http://schemas.microsoft.com/office/spreadsheetml/2009/9/main" objectType="GBox" noThreeD="1"/>
</file>

<file path=xl/ctrlProps/ctrlProp138.xml><?xml version="1.0" encoding="utf-8"?>
<formControlPr xmlns="http://schemas.microsoft.com/office/spreadsheetml/2009/9/main" objectType="Radio" firstButton="1" fmlaLink="$S$72" lockText="1" noThreeD="1"/>
</file>

<file path=xl/ctrlProps/ctrlProp139.xml><?xml version="1.0" encoding="utf-8"?>
<formControlPr xmlns="http://schemas.microsoft.com/office/spreadsheetml/2009/9/main" objectType="Radio" checked="Checked" lockText="1" noThreeD="1"/>
</file>

<file path=xl/ctrlProps/ctrlProp140.xml><?xml version="1.0" encoding="utf-8"?>
<formControlPr xmlns="http://schemas.microsoft.com/office/spreadsheetml/2009/9/main" objectType="GBox" noThreeD="1"/>
</file>

<file path=xl/ctrlProps/ctrlProp141.xml><?xml version="1.0" encoding="utf-8"?>
<formControlPr xmlns="http://schemas.microsoft.com/office/spreadsheetml/2009/9/main" objectType="Radio" firstButton="1" fmlaLink="$I$82" lockText="1" noThreeD="1"/>
</file>

<file path=xl/ctrlProps/ctrlProp142.xml><?xml version="1.0" encoding="utf-8"?>
<formControlPr xmlns="http://schemas.microsoft.com/office/spreadsheetml/2009/9/main" objectType="Radio" checked="Checked" lockText="1" noThreeD="1"/>
</file>

<file path=xl/ctrlProps/ctrlProp143.xml><?xml version="1.0" encoding="utf-8"?>
<formControlPr xmlns="http://schemas.microsoft.com/office/spreadsheetml/2009/9/main" objectType="GBox" noThreeD="1"/>
</file>

<file path=xl/ctrlProps/ctrlProp144.xml><?xml version="1.0" encoding="utf-8"?>
<formControlPr xmlns="http://schemas.microsoft.com/office/spreadsheetml/2009/9/main" objectType="Radio" firstButton="1" fmlaLink="$S$82" lockText="1" noThreeD="1"/>
</file>

<file path=xl/ctrlProps/ctrlProp145.xml><?xml version="1.0" encoding="utf-8"?>
<formControlPr xmlns="http://schemas.microsoft.com/office/spreadsheetml/2009/9/main" objectType="Radio" checked="Checked" lockText="1" noThreeD="1"/>
</file>

<file path=xl/ctrlProps/ctrlProp146.xml><?xml version="1.0" encoding="utf-8"?>
<formControlPr xmlns="http://schemas.microsoft.com/office/spreadsheetml/2009/9/main" objectType="GBox" noThreeD="1"/>
</file>

<file path=xl/ctrlProps/ctrlProp147.xml><?xml version="1.0" encoding="utf-8"?>
<formControlPr xmlns="http://schemas.microsoft.com/office/spreadsheetml/2009/9/main" objectType="Radio" firstButton="1" fmlaLink="$I$92" lockText="1" noThreeD="1"/>
</file>

<file path=xl/ctrlProps/ctrlProp148.xml><?xml version="1.0" encoding="utf-8"?>
<formControlPr xmlns="http://schemas.microsoft.com/office/spreadsheetml/2009/9/main" objectType="Radio" checked="Checked" lockText="1" noThreeD="1"/>
</file>

<file path=xl/ctrlProps/ctrlProp149.xml><?xml version="1.0" encoding="utf-8"?>
<formControlPr xmlns="http://schemas.microsoft.com/office/spreadsheetml/2009/9/main" objectType="GBox" noThreeD="1"/>
</file>

<file path=xl/ctrlProps/ctrlProp150.xml><?xml version="1.0" encoding="utf-8"?>
<formControlPr xmlns="http://schemas.microsoft.com/office/spreadsheetml/2009/9/main" objectType="Radio" firstButton="1" fmlaLink="$S$92" lockText="1" noThreeD="1"/>
</file>

<file path=xl/ctrlProps/ctrlProp151.xml><?xml version="1.0" encoding="utf-8"?>
<formControlPr xmlns="http://schemas.microsoft.com/office/spreadsheetml/2009/9/main" objectType="Radio" checked="Checked" lockText="1" noThreeD="1"/>
</file>

<file path=xl/ctrlProps/ctrlProp152.xml><?xml version="1.0" encoding="utf-8"?>
<formControlPr xmlns="http://schemas.microsoft.com/office/spreadsheetml/2009/9/main" objectType="GBox" noThreeD="1"/>
</file>

<file path=xl/ctrlProps/ctrlProp153.xml><?xml version="1.0" encoding="utf-8"?>
<formControlPr xmlns="http://schemas.microsoft.com/office/spreadsheetml/2009/9/main" objectType="Radio" firstButton="1" fmlaLink="$I$102" lockText="1" noThreeD="1"/>
</file>

<file path=xl/ctrlProps/ctrlProp154.xml><?xml version="1.0" encoding="utf-8"?>
<formControlPr xmlns="http://schemas.microsoft.com/office/spreadsheetml/2009/9/main" objectType="Radio" checked="Checked" lockText="1" noThreeD="1"/>
</file>

<file path=xl/ctrlProps/ctrlProp155.xml><?xml version="1.0" encoding="utf-8"?>
<formControlPr xmlns="http://schemas.microsoft.com/office/spreadsheetml/2009/9/main" objectType="GBox" noThreeD="1"/>
</file>

<file path=xl/ctrlProps/ctrlProp156.xml><?xml version="1.0" encoding="utf-8"?>
<formControlPr xmlns="http://schemas.microsoft.com/office/spreadsheetml/2009/9/main" objectType="Radio" firstButton="1" fmlaLink="$S$102" lockText="1" noThreeD="1"/>
</file>

<file path=xl/ctrlProps/ctrlProp157.xml><?xml version="1.0" encoding="utf-8"?>
<formControlPr xmlns="http://schemas.microsoft.com/office/spreadsheetml/2009/9/main" objectType="Radio" checked="Checked" lockText="1" noThreeD="1"/>
</file>

<file path=xl/ctrlProps/ctrlProp158.xml><?xml version="1.0" encoding="utf-8"?>
<formControlPr xmlns="http://schemas.microsoft.com/office/spreadsheetml/2009/9/main" objectType="Drop" dropStyle="combo" dx="16" fmlaLink="$AC$40" fmlaRange="リスト_人員配置区分_療養介護" noThreeD="1" sel="1" val="0"/>
</file>

<file path=xl/ctrlProps/ctrlProp159.xml><?xml version="1.0" encoding="utf-8"?>
<formControlPr xmlns="http://schemas.microsoft.com/office/spreadsheetml/2009/9/main" objectType="Drop" dropStyle="combo" dx="16" fmlaLink="$AC$72" fmlaRange="リスト_人員配置区分_療養介護" noThreeD="1" sel="1" val="0"/>
</file>

<file path=xl/ctrlProps/ctrlProp160.xml><?xml version="1.0" encoding="utf-8"?>
<formControlPr xmlns="http://schemas.microsoft.com/office/spreadsheetml/2009/9/main" objectType="Drop" dropStyle="combo" dx="16" fmlaLink="$AC$82" fmlaRange="リスト_人員配置区分_療養介護" noThreeD="1" sel="1" val="0"/>
</file>

<file path=xl/ctrlProps/ctrlProp161.xml><?xml version="1.0" encoding="utf-8"?>
<formControlPr xmlns="http://schemas.microsoft.com/office/spreadsheetml/2009/9/main" objectType="Drop" dropStyle="combo" dx="16" fmlaLink="$AC$92" fmlaRange="リスト_人員配置区分_療養介護" noThreeD="1" sel="1" val="0"/>
</file>

<file path=xl/ctrlProps/ctrlProp162.xml><?xml version="1.0" encoding="utf-8"?>
<formControlPr xmlns="http://schemas.microsoft.com/office/spreadsheetml/2009/9/main" objectType="Drop" dropStyle="combo" dx="16" fmlaLink="$AC$102" fmlaRange="リスト_人員配置区分_療養介護" noThreeD="1" sel="1" val="0"/>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Radio" firstButton="1" fmlaLink="$I$56" lockText="1" noThreeD="1"/>
</file>

<file path=xl/ctrlProps/ctrlProp165.xml><?xml version="1.0" encoding="utf-8"?>
<formControlPr xmlns="http://schemas.microsoft.com/office/spreadsheetml/2009/9/main" objectType="Radio" checked="Checked" lockText="1" noThreeD="1"/>
</file>

<file path=xl/ctrlProps/ctrlProp166.xml><?xml version="1.0" encoding="utf-8"?>
<formControlPr xmlns="http://schemas.microsoft.com/office/spreadsheetml/2009/9/main" objectType="GBox" noThreeD="1"/>
</file>

<file path=xl/ctrlProps/ctrlProp167.xml><?xml version="1.0" encoding="utf-8"?>
<formControlPr xmlns="http://schemas.microsoft.com/office/spreadsheetml/2009/9/main" objectType="GBox" noThreeD="1"/>
</file>

<file path=xl/ctrlProps/ctrlProp168.xml><?xml version="1.0" encoding="utf-8"?>
<formControlPr xmlns="http://schemas.microsoft.com/office/spreadsheetml/2009/9/main" objectType="Radio" firstButton="1" fmlaLink="$I$54" lockText="1" noThreeD="1"/>
</file>

<file path=xl/ctrlProps/ctrlProp169.xml><?xml version="1.0" encoding="utf-8"?>
<formControlPr xmlns="http://schemas.microsoft.com/office/spreadsheetml/2009/9/main" objectType="Radio" checked="Checked" lockText="1" noThreeD="1"/>
</file>

<file path=xl/ctrlProps/ctrlProp170.xml><?xml version="1.0" encoding="utf-8"?>
<formControlPr xmlns="http://schemas.microsoft.com/office/spreadsheetml/2009/9/main" objectType="Drop" dropLines="7" dropStyle="combo" dx="16" fmlaLink="$Y$54" fmlaRange="リスト_処遇改善助成金キャリアパス区分" noThreeD="1" sel="1" val="0"/>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Radio" firstButton="1" fmlaLink="$I$51" lockText="1" noThreeD="1"/>
</file>

<file path=xl/ctrlProps/ctrlProp173.xml><?xml version="1.0" encoding="utf-8"?>
<formControlPr xmlns="http://schemas.microsoft.com/office/spreadsheetml/2009/9/main" objectType="Radio" checked="Checked" lockText="1" noThreeD="1"/>
</file>

<file path=xl/ctrlProps/ctrlProp174.xml><?xml version="1.0" encoding="utf-8"?>
<formControlPr xmlns="http://schemas.microsoft.com/office/spreadsheetml/2009/9/main" objectType="GBox" noThreeD="1"/>
</file>

<file path=xl/ctrlProps/ctrlProp175.xml><?xml version="1.0" encoding="utf-8"?>
<formControlPr xmlns="http://schemas.microsoft.com/office/spreadsheetml/2009/9/main" objectType="Radio" firstButton="1" fmlaLink="$Y$51" lockText="1" noThreeD="1"/>
</file>

<file path=xl/ctrlProps/ctrlProp176.xml><?xml version="1.0" encoding="utf-8"?>
<formControlPr xmlns="http://schemas.microsoft.com/office/spreadsheetml/2009/9/main" objectType="Radio" checked="Checked" lockText="1" noThreeD="1"/>
</file>

<file path=xl/ctrlProps/ctrlProp177.xml><?xml version="1.0" encoding="utf-8"?>
<formControlPr xmlns="http://schemas.microsoft.com/office/spreadsheetml/2009/9/main" objectType="Radio" checked="Checked" firstButton="1" fmlaLink="$I$53" lockText="1" noThreeD="1"/>
</file>

<file path=xl/ctrlProps/ctrlProp178.xml><?xml version="1.0" encoding="utf-8"?>
<formControlPr xmlns="http://schemas.microsoft.com/office/spreadsheetml/2009/9/main" objectType="Radio" lockText="1" noThreeD="1"/>
</file>

<file path=xl/ctrlProps/ctrlProp179.xml><?xml version="1.0" encoding="utf-8"?>
<formControlPr xmlns="http://schemas.microsoft.com/office/spreadsheetml/2009/9/main" objectType="Radio" lockText="1" noThreeD="1"/>
</file>

<file path=xl/ctrlProps/ctrlProp180.xml><?xml version="1.0" encoding="utf-8"?>
<formControlPr xmlns="http://schemas.microsoft.com/office/spreadsheetml/2009/9/main" objectType="Radio" lockText="1" noThreeD="1"/>
</file>

<file path=xl/ctrlProps/ctrlProp181.xml><?xml version="1.0" encoding="utf-8"?>
<formControlPr xmlns="http://schemas.microsoft.com/office/spreadsheetml/2009/9/main" objectType="GBox" noThreeD="1"/>
</file>

<file path=xl/ctrlProps/ctrlProp182.xml><?xml version="1.0" encoding="utf-8"?>
<formControlPr xmlns="http://schemas.microsoft.com/office/spreadsheetml/2009/9/main" objectType="Radio" firstButton="1" fmlaLink="$Y$53" lockText="1" noThreeD="1"/>
</file>

<file path=xl/ctrlProps/ctrlProp183.xml><?xml version="1.0" encoding="utf-8"?>
<formControlPr xmlns="http://schemas.microsoft.com/office/spreadsheetml/2009/9/main" objectType="Radio" checked="Checked" lockText="1" noThreeD="1"/>
</file>

<file path=xl/ctrlProps/ctrlProp184.xml><?xml version="1.0" encoding="utf-8"?>
<formControlPr xmlns="http://schemas.microsoft.com/office/spreadsheetml/2009/9/main" objectType="Drop" dropLines="3" dropStyle="combo" dx="20" fmlaLink="$Y$55" fmlaRange="リスト_福祉・介護職員等特定処遇改善加算区分" noThreeD="1" sel="1" val="0"/>
</file>

<file path=xl/ctrlProps/ctrlProp185.xml><?xml version="1.0" encoding="utf-8"?>
<formControlPr xmlns="http://schemas.microsoft.com/office/spreadsheetml/2009/9/main" objectType="Radio" firstButton="1" fmlaLink="$I$55" lockText="1" noThreeD="1"/>
</file>

<file path=xl/ctrlProps/ctrlProp186.xml><?xml version="1.0" encoding="utf-8"?>
<formControlPr xmlns="http://schemas.microsoft.com/office/spreadsheetml/2009/9/main" objectType="Radio" checked="Checked" lockText="1" noThreeD="1"/>
</file>

<file path=xl/ctrlProps/ctrlProp187.xml><?xml version="1.0" encoding="utf-8"?>
<formControlPr xmlns="http://schemas.microsoft.com/office/spreadsheetml/2009/9/main" objectType="GBox" noThreeD="1"/>
</file>

<file path=xl/ctrlProps/ctrlProp188.xml><?xml version="1.0" encoding="utf-8"?>
<formControlPr xmlns="http://schemas.microsoft.com/office/spreadsheetml/2009/9/main" objectType="GBox" noThreeD="1"/>
</file>

<file path=xl/ctrlProps/ctrlProp189.xml><?xml version="1.0" encoding="utf-8"?>
<formControlPr xmlns="http://schemas.microsoft.com/office/spreadsheetml/2009/9/main" objectType="Radio" firstButton="1" fmlaLink="$R$68" lockText="1" noThreeD="1"/>
</file>

<file path=xl/ctrlProps/ctrlProp190.xml><?xml version="1.0" encoding="utf-8"?>
<formControlPr xmlns="http://schemas.microsoft.com/office/spreadsheetml/2009/9/main" objectType="Radio" checked="Checked" lockText="1" noThreeD="1"/>
</file>

<file path=xl/ctrlProps/ctrlProp191.xml><?xml version="1.0" encoding="utf-8"?>
<formControlPr xmlns="http://schemas.microsoft.com/office/spreadsheetml/2009/9/main" objectType="GBox" noThreeD="1"/>
</file>

<file path=xl/ctrlProps/ctrlProp192.xml><?xml version="1.0" encoding="utf-8"?>
<formControlPr xmlns="http://schemas.microsoft.com/office/spreadsheetml/2009/9/main" objectType="Radio" checked="Checked" firstButton="1" fmlaLink="$I$43" lockText="1" noThreeD="1"/>
</file>

<file path=xl/ctrlProps/ctrlProp193.xml><?xml version="1.0" encoding="utf-8"?>
<formControlPr xmlns="http://schemas.microsoft.com/office/spreadsheetml/2009/9/main" objectType="Radio" lockText="1" noThreeD="1"/>
</file>

<file path=xl/ctrlProps/ctrlProp194.xml><?xml version="1.0" encoding="utf-8"?>
<formControlPr xmlns="http://schemas.microsoft.com/office/spreadsheetml/2009/9/main" objectType="Radio" lockText="1" noThreeD="1"/>
</file>

<file path=xl/ctrlProps/ctrlProp195.xml><?xml version="1.0" encoding="utf-8"?>
<formControlPr xmlns="http://schemas.microsoft.com/office/spreadsheetml/2009/9/main" objectType="GBox" noThreeD="1"/>
</file>

<file path=xl/ctrlProps/ctrlProp196.xml><?xml version="1.0" encoding="utf-8"?>
<formControlPr xmlns="http://schemas.microsoft.com/office/spreadsheetml/2009/9/main" objectType="CheckBox" fmlaLink="$AL$47" lockText="1" noThreeD="1"/>
</file>

<file path=xl/ctrlProps/ctrlProp197.xml><?xml version="1.0" encoding="utf-8"?>
<formControlPr xmlns="http://schemas.microsoft.com/office/spreadsheetml/2009/9/main" objectType="CheckBox" fmlaLink="$AM$47" lockText="1" noThreeD="1"/>
</file>

<file path=xl/ctrlProps/ctrlProp198.xml><?xml version="1.0" encoding="utf-8"?>
<formControlPr xmlns="http://schemas.microsoft.com/office/spreadsheetml/2009/9/main" objectType="CheckBox" fmlaLink="$AN$47" lockText="1" noThreeD="1"/>
</file>

<file path=xl/ctrlProps/ctrlProp199.xml><?xml version="1.0" encoding="utf-8"?>
<formControlPr xmlns="http://schemas.microsoft.com/office/spreadsheetml/2009/9/main" objectType="CheckBox" fmlaLink="$AO$47" lockText="1" noThreeD="1"/>
</file>

<file path=xl/ctrlProps/ctrlProp200.xml><?xml version="1.0" encoding="utf-8"?>
<formControlPr xmlns="http://schemas.microsoft.com/office/spreadsheetml/2009/9/main" objectType="CheckBox" fmlaLink="$AP$47" lockText="1" noThreeD="1"/>
</file>

<file path=xl/ctrlProps/ctrlProp201.xml><?xml version="1.0" encoding="utf-8"?>
<formControlPr xmlns="http://schemas.microsoft.com/office/spreadsheetml/2009/9/main" objectType="CheckBox" fmlaLink="$AQ$47" lockText="1" noThreeD="1"/>
</file>

<file path=xl/ctrlProps/ctrlProp202.xml><?xml version="1.0" encoding="utf-8"?>
<formControlPr xmlns="http://schemas.microsoft.com/office/spreadsheetml/2009/9/main" objectType="CheckBox" fmlaLink="$AR$47" lockText="1" noThreeD="1"/>
</file>

<file path=xl/ctrlProps/ctrlProp203.xml><?xml version="1.0" encoding="utf-8"?>
<formControlPr xmlns="http://schemas.microsoft.com/office/spreadsheetml/2009/9/main" objectType="GBox" noThreeD="1"/>
</file>

<file path=xl/ctrlProps/ctrlProp204.xml><?xml version="1.0" encoding="utf-8"?>
<formControlPr xmlns="http://schemas.microsoft.com/office/spreadsheetml/2009/9/main" objectType="CheckBox" fmlaLink="$AL$50" lockText="1" noThreeD="1"/>
</file>

<file path=xl/ctrlProps/ctrlProp205.xml><?xml version="1.0" encoding="utf-8"?>
<formControlPr xmlns="http://schemas.microsoft.com/office/spreadsheetml/2009/9/main" objectType="CheckBox" fmlaLink="$AM$50" lockText="1" noThreeD="1"/>
</file>

<file path=xl/ctrlProps/ctrlProp206.xml><?xml version="1.0" encoding="utf-8"?>
<formControlPr xmlns="http://schemas.microsoft.com/office/spreadsheetml/2009/9/main" objectType="CheckBox" fmlaLink="$AN$50" lockText="1" noThreeD="1"/>
</file>

<file path=xl/ctrlProps/ctrlProp207.xml><?xml version="1.0" encoding="utf-8"?>
<formControlPr xmlns="http://schemas.microsoft.com/office/spreadsheetml/2009/9/main" objectType="CheckBox" fmlaLink="$AO$50" lockText="1" noThreeD="1"/>
</file>

<file path=xl/ctrlProps/ctrlProp208.xml><?xml version="1.0" encoding="utf-8"?>
<formControlPr xmlns="http://schemas.microsoft.com/office/spreadsheetml/2009/9/main" objectType="CheckBox" fmlaLink="$AP$50" lockText="1" noThreeD="1"/>
</file>

<file path=xl/ctrlProps/ctrlProp209.xml><?xml version="1.0" encoding="utf-8"?>
<formControlPr xmlns="http://schemas.microsoft.com/office/spreadsheetml/2009/9/main" objectType="GBox" noThreeD="1"/>
</file>

<file path=xl/ctrlProps/ctrlProp210.xml><?xml version="1.0" encoding="utf-8"?>
<formControlPr xmlns="http://schemas.microsoft.com/office/spreadsheetml/2009/9/main" objectType="CheckBox" fmlaLink="$AL$51" lockText="1" noThreeD="1"/>
</file>

<file path=xl/ctrlProps/ctrlProp211.xml><?xml version="1.0" encoding="utf-8"?>
<formControlPr xmlns="http://schemas.microsoft.com/office/spreadsheetml/2009/9/main" objectType="CheckBox" fmlaLink="$AM$51" lockText="1" noThreeD="1"/>
</file>

<file path=xl/ctrlProps/ctrlProp212.xml><?xml version="1.0" encoding="utf-8"?>
<formControlPr xmlns="http://schemas.microsoft.com/office/spreadsheetml/2009/9/main" objectType="GBox" noThreeD="1"/>
</file>

<file path=xl/ctrlProps/ctrlProp213.xml><?xml version="1.0" encoding="utf-8"?>
<formControlPr xmlns="http://schemas.microsoft.com/office/spreadsheetml/2009/9/main" objectType="Radio" checked="Checked" firstButton="1" fmlaLink="$I$136" lockText="1" noThreeD="1"/>
</file>

<file path=xl/ctrlProps/ctrlProp214.xml><?xml version="1.0" encoding="utf-8"?>
<formControlPr xmlns="http://schemas.microsoft.com/office/spreadsheetml/2009/9/main" objectType="Radio" lockText="1" noThreeD="1"/>
</file>

<file path=xl/ctrlProps/ctrlProp215.xml><?xml version="1.0" encoding="utf-8"?>
<formControlPr xmlns="http://schemas.microsoft.com/office/spreadsheetml/2009/9/main" objectType="Radio" lockText="1" noThreeD="1"/>
</file>

<file path=xl/ctrlProps/ctrlProp216.xml><?xml version="1.0" encoding="utf-8"?>
<formControlPr xmlns="http://schemas.microsoft.com/office/spreadsheetml/2009/9/main" objectType="GBox" noThreeD="1"/>
</file>

<file path=xl/ctrlProps/ctrlProp217.xml><?xml version="1.0" encoding="utf-8"?>
<formControlPr xmlns="http://schemas.microsoft.com/office/spreadsheetml/2009/9/main" objectType="CheckBox" fmlaLink="$AL$140" lockText="1" noThreeD="1"/>
</file>

<file path=xl/ctrlProps/ctrlProp218.xml><?xml version="1.0" encoding="utf-8"?>
<formControlPr xmlns="http://schemas.microsoft.com/office/spreadsheetml/2009/9/main" objectType="CheckBox" fmlaLink="$AM$140" lockText="1" noThreeD="1"/>
</file>

<file path=xl/ctrlProps/ctrlProp219.xml><?xml version="1.0" encoding="utf-8"?>
<formControlPr xmlns="http://schemas.microsoft.com/office/spreadsheetml/2009/9/main" objectType="CheckBox" fmlaLink="$AN$140" lockText="1" noThreeD="1"/>
</file>

<file path=xl/ctrlProps/ctrlProp220.xml><?xml version="1.0" encoding="utf-8"?>
<formControlPr xmlns="http://schemas.microsoft.com/office/spreadsheetml/2009/9/main" objectType="CheckBox" fmlaLink="$AO$140" lockText="1" noThreeD="1"/>
</file>

<file path=xl/ctrlProps/ctrlProp221.xml><?xml version="1.0" encoding="utf-8"?>
<formControlPr xmlns="http://schemas.microsoft.com/office/spreadsheetml/2009/9/main" objectType="CheckBox" fmlaLink="$AP$140" lockText="1" noThreeD="1"/>
</file>

<file path=xl/ctrlProps/ctrlProp222.xml><?xml version="1.0" encoding="utf-8"?>
<formControlPr xmlns="http://schemas.microsoft.com/office/spreadsheetml/2009/9/main" objectType="CheckBox" fmlaLink="$AQ$140" lockText="1" noThreeD="1"/>
</file>

<file path=xl/ctrlProps/ctrlProp223.xml><?xml version="1.0" encoding="utf-8"?>
<formControlPr xmlns="http://schemas.microsoft.com/office/spreadsheetml/2009/9/main" objectType="CheckBox" fmlaLink="$AR$140" lockText="1" noThreeD="1"/>
</file>

<file path=xl/ctrlProps/ctrlProp224.xml><?xml version="1.0" encoding="utf-8"?>
<formControlPr xmlns="http://schemas.microsoft.com/office/spreadsheetml/2009/9/main" objectType="GBox" noThreeD="1"/>
</file>

<file path=xl/ctrlProps/ctrlProp225.xml><?xml version="1.0" encoding="utf-8"?>
<formControlPr xmlns="http://schemas.microsoft.com/office/spreadsheetml/2009/9/main" objectType="CheckBox" fmlaLink="$AL$143" lockText="1" noThreeD="1"/>
</file>

<file path=xl/ctrlProps/ctrlProp226.xml><?xml version="1.0" encoding="utf-8"?>
<formControlPr xmlns="http://schemas.microsoft.com/office/spreadsheetml/2009/9/main" objectType="CheckBox" fmlaLink="$AM$143" lockText="1" noThreeD="1"/>
</file>

<file path=xl/ctrlProps/ctrlProp227.xml><?xml version="1.0" encoding="utf-8"?>
<formControlPr xmlns="http://schemas.microsoft.com/office/spreadsheetml/2009/9/main" objectType="CheckBox" fmlaLink="$AN$143" lockText="1" noThreeD="1"/>
</file>

<file path=xl/ctrlProps/ctrlProp228.xml><?xml version="1.0" encoding="utf-8"?>
<formControlPr xmlns="http://schemas.microsoft.com/office/spreadsheetml/2009/9/main" objectType="CheckBox" fmlaLink="$AO$143" lockText="1" noThreeD="1"/>
</file>

<file path=xl/ctrlProps/ctrlProp229.xml><?xml version="1.0" encoding="utf-8"?>
<formControlPr xmlns="http://schemas.microsoft.com/office/spreadsheetml/2009/9/main" objectType="CheckBox" fmlaLink="$AP$143" lockText="1" noThreeD="1"/>
</file>

<file path=xl/ctrlProps/ctrlProp230.xml><?xml version="1.0" encoding="utf-8"?>
<formControlPr xmlns="http://schemas.microsoft.com/office/spreadsheetml/2009/9/main" objectType="GBox" noThreeD="1"/>
</file>

<file path=xl/ctrlProps/ctrlProp231.xml><?xml version="1.0" encoding="utf-8"?>
<formControlPr xmlns="http://schemas.microsoft.com/office/spreadsheetml/2009/9/main" objectType="GBox" noThreeD="1"/>
</file>

<file path=xl/ctrlProps/ctrlProp232.xml><?xml version="1.0" encoding="utf-8"?>
<formControlPr xmlns="http://schemas.microsoft.com/office/spreadsheetml/2009/9/main" objectType="CheckBox" fmlaLink="$AL$144" lockText="1" noThreeD="1"/>
</file>

<file path=xl/ctrlProps/ctrlProp233.xml><?xml version="1.0" encoding="utf-8"?>
<formControlPr xmlns="http://schemas.microsoft.com/office/spreadsheetml/2009/9/main" objectType="CheckBox" fmlaLink="$AM$144" lockText="1" noThreeD="1"/>
</file>

<file path=xl/ctrlProps/ctrlProp234.xml><?xml version="1.0" encoding="utf-8"?>
<formControlPr xmlns="http://schemas.microsoft.com/office/spreadsheetml/2009/9/main" objectType="GBox" noThreeD="1"/>
</file>

<file path=xl/ctrlProps/ctrlProp235.xml><?xml version="1.0" encoding="utf-8"?>
<formControlPr xmlns="http://schemas.microsoft.com/office/spreadsheetml/2009/9/main" objectType="Radio" checked="Checked" firstButton="1" fmlaLink="$I$168" lockText="1" noThreeD="1"/>
</file>

<file path=xl/ctrlProps/ctrlProp236.xml><?xml version="1.0" encoding="utf-8"?>
<formControlPr xmlns="http://schemas.microsoft.com/office/spreadsheetml/2009/9/main" objectType="Radio" lockText="1" noThreeD="1"/>
</file>

<file path=xl/ctrlProps/ctrlProp237.xml><?xml version="1.0" encoding="utf-8"?>
<formControlPr xmlns="http://schemas.microsoft.com/office/spreadsheetml/2009/9/main" objectType="Radio" lockText="1" noThreeD="1"/>
</file>

<file path=xl/ctrlProps/ctrlProp238.xml><?xml version="1.0" encoding="utf-8"?>
<formControlPr xmlns="http://schemas.microsoft.com/office/spreadsheetml/2009/9/main" objectType="GBox" noThreeD="1"/>
</file>

<file path=xl/ctrlProps/ctrlProp239.xml><?xml version="1.0" encoding="utf-8"?>
<formControlPr xmlns="http://schemas.microsoft.com/office/spreadsheetml/2009/9/main" objectType="CheckBox" fmlaLink="$AL$172" lockText="1" noThreeD="1"/>
</file>

<file path=xl/ctrlProps/ctrlProp240.xml><?xml version="1.0" encoding="utf-8"?>
<formControlPr xmlns="http://schemas.microsoft.com/office/spreadsheetml/2009/9/main" objectType="CheckBox" fmlaLink="$AM$172" lockText="1" noThreeD="1"/>
</file>

<file path=xl/ctrlProps/ctrlProp241.xml><?xml version="1.0" encoding="utf-8"?>
<formControlPr xmlns="http://schemas.microsoft.com/office/spreadsheetml/2009/9/main" objectType="CheckBox" fmlaLink="$AN$172" lockText="1" noThreeD="1"/>
</file>

<file path=xl/ctrlProps/ctrlProp242.xml><?xml version="1.0" encoding="utf-8"?>
<formControlPr xmlns="http://schemas.microsoft.com/office/spreadsheetml/2009/9/main" objectType="CheckBox" fmlaLink="$AO$172" lockText="1" noThreeD="1"/>
</file>

<file path=xl/ctrlProps/ctrlProp243.xml><?xml version="1.0" encoding="utf-8"?>
<formControlPr xmlns="http://schemas.microsoft.com/office/spreadsheetml/2009/9/main" objectType="CheckBox" fmlaLink="$AP$172" lockText="1" noThreeD="1"/>
</file>

<file path=xl/ctrlProps/ctrlProp244.xml><?xml version="1.0" encoding="utf-8"?>
<formControlPr xmlns="http://schemas.microsoft.com/office/spreadsheetml/2009/9/main" objectType="CheckBox" fmlaLink="$AQ$172" lockText="1" noThreeD="1"/>
</file>

<file path=xl/ctrlProps/ctrlProp245.xml><?xml version="1.0" encoding="utf-8"?>
<formControlPr xmlns="http://schemas.microsoft.com/office/spreadsheetml/2009/9/main" objectType="CheckBox" fmlaLink="$AR$172" lockText="1" noThreeD="1"/>
</file>

<file path=xl/ctrlProps/ctrlProp246.xml><?xml version="1.0" encoding="utf-8"?>
<formControlPr xmlns="http://schemas.microsoft.com/office/spreadsheetml/2009/9/main" objectType="GBox" noThreeD="1"/>
</file>

<file path=xl/ctrlProps/ctrlProp247.xml><?xml version="1.0" encoding="utf-8"?>
<formControlPr xmlns="http://schemas.microsoft.com/office/spreadsheetml/2009/9/main" objectType="CheckBox" fmlaLink="$AL$175" lockText="1" noThreeD="1"/>
</file>

<file path=xl/ctrlProps/ctrlProp248.xml><?xml version="1.0" encoding="utf-8"?>
<formControlPr xmlns="http://schemas.microsoft.com/office/spreadsheetml/2009/9/main" objectType="CheckBox" fmlaLink="$AM$175" lockText="1" noThreeD="1"/>
</file>

<file path=xl/ctrlProps/ctrlProp249.xml><?xml version="1.0" encoding="utf-8"?>
<formControlPr xmlns="http://schemas.microsoft.com/office/spreadsheetml/2009/9/main" objectType="CheckBox" fmlaLink="$AN$175" lockText="1" noThreeD="1"/>
</file>

<file path=xl/ctrlProps/ctrlProp250.xml><?xml version="1.0" encoding="utf-8"?>
<formControlPr xmlns="http://schemas.microsoft.com/office/spreadsheetml/2009/9/main" objectType="CheckBox" fmlaLink="$AO$175" lockText="1" noThreeD="1"/>
</file>

<file path=xl/ctrlProps/ctrlProp251.xml><?xml version="1.0" encoding="utf-8"?>
<formControlPr xmlns="http://schemas.microsoft.com/office/spreadsheetml/2009/9/main" objectType="CheckBox" fmlaLink="$AP$175" lockText="1" noThreeD="1"/>
</file>

<file path=xl/ctrlProps/ctrlProp252.xml><?xml version="1.0" encoding="utf-8"?>
<formControlPr xmlns="http://schemas.microsoft.com/office/spreadsheetml/2009/9/main" objectType="GBox" noThreeD="1"/>
</file>

<file path=xl/ctrlProps/ctrlProp253.xml><?xml version="1.0" encoding="utf-8"?>
<formControlPr xmlns="http://schemas.microsoft.com/office/spreadsheetml/2009/9/main" objectType="GBox" noThreeD="1"/>
</file>

<file path=xl/ctrlProps/ctrlProp254.xml><?xml version="1.0" encoding="utf-8"?>
<formControlPr xmlns="http://schemas.microsoft.com/office/spreadsheetml/2009/9/main" objectType="CheckBox" fmlaLink="$AL$176" lockText="1" noThreeD="1"/>
</file>

<file path=xl/ctrlProps/ctrlProp255.xml><?xml version="1.0" encoding="utf-8"?>
<formControlPr xmlns="http://schemas.microsoft.com/office/spreadsheetml/2009/9/main" objectType="CheckBox" fmlaLink="$AM$176" lockText="1" noThreeD="1"/>
</file>

<file path=xl/ctrlProps/ctrlProp256.xml><?xml version="1.0" encoding="utf-8"?>
<formControlPr xmlns="http://schemas.microsoft.com/office/spreadsheetml/2009/9/main" objectType="GBox" noThreeD="1"/>
</file>

<file path=xl/ctrlProps/ctrlProp257.xml><?xml version="1.0" encoding="utf-8"?>
<formControlPr xmlns="http://schemas.microsoft.com/office/spreadsheetml/2009/9/main" objectType="Radio" checked="Checked" firstButton="1" fmlaLink="$I$200" lockText="1" noThreeD="1"/>
</file>

<file path=xl/ctrlProps/ctrlProp258.xml><?xml version="1.0" encoding="utf-8"?>
<formControlPr xmlns="http://schemas.microsoft.com/office/spreadsheetml/2009/9/main" objectType="Radio" lockText="1" noThreeD="1"/>
</file>

<file path=xl/ctrlProps/ctrlProp259.xml><?xml version="1.0" encoding="utf-8"?>
<formControlPr xmlns="http://schemas.microsoft.com/office/spreadsheetml/2009/9/main" objectType="Radio" lockText="1" noThreeD="1"/>
</file>

<file path=xl/ctrlProps/ctrlProp260.xml><?xml version="1.0" encoding="utf-8"?>
<formControlPr xmlns="http://schemas.microsoft.com/office/spreadsheetml/2009/9/main" objectType="GBox" noThreeD="1"/>
</file>

<file path=xl/ctrlProps/ctrlProp261.xml><?xml version="1.0" encoding="utf-8"?>
<formControlPr xmlns="http://schemas.microsoft.com/office/spreadsheetml/2009/9/main" objectType="CheckBox" fmlaLink="$AL$204" lockText="1" noThreeD="1"/>
</file>

<file path=xl/ctrlProps/ctrlProp262.xml><?xml version="1.0" encoding="utf-8"?>
<formControlPr xmlns="http://schemas.microsoft.com/office/spreadsheetml/2009/9/main" objectType="CheckBox" fmlaLink="$AM$204" lockText="1" noThreeD="1"/>
</file>

<file path=xl/ctrlProps/ctrlProp263.xml><?xml version="1.0" encoding="utf-8"?>
<formControlPr xmlns="http://schemas.microsoft.com/office/spreadsheetml/2009/9/main" objectType="CheckBox" fmlaLink="$AN$204" lockText="1" noThreeD="1"/>
</file>

<file path=xl/ctrlProps/ctrlProp264.xml><?xml version="1.0" encoding="utf-8"?>
<formControlPr xmlns="http://schemas.microsoft.com/office/spreadsheetml/2009/9/main" objectType="CheckBox" fmlaLink="$AO$204" lockText="1" noThreeD="1"/>
</file>

<file path=xl/ctrlProps/ctrlProp265.xml><?xml version="1.0" encoding="utf-8"?>
<formControlPr xmlns="http://schemas.microsoft.com/office/spreadsheetml/2009/9/main" objectType="CheckBox" fmlaLink="$AP$204" lockText="1" noThreeD="1"/>
</file>

<file path=xl/ctrlProps/ctrlProp266.xml><?xml version="1.0" encoding="utf-8"?>
<formControlPr xmlns="http://schemas.microsoft.com/office/spreadsheetml/2009/9/main" objectType="CheckBox" fmlaLink="$AQ$204" lockText="1" noThreeD="1"/>
</file>

<file path=xl/ctrlProps/ctrlProp267.xml><?xml version="1.0" encoding="utf-8"?>
<formControlPr xmlns="http://schemas.microsoft.com/office/spreadsheetml/2009/9/main" objectType="CheckBox" fmlaLink="$AR$204" lockText="1" noThreeD="1"/>
</file>

<file path=xl/ctrlProps/ctrlProp268.xml><?xml version="1.0" encoding="utf-8"?>
<formControlPr xmlns="http://schemas.microsoft.com/office/spreadsheetml/2009/9/main" objectType="GBox" noThreeD="1"/>
</file>

<file path=xl/ctrlProps/ctrlProp269.xml><?xml version="1.0" encoding="utf-8"?>
<formControlPr xmlns="http://schemas.microsoft.com/office/spreadsheetml/2009/9/main" objectType="CheckBox" fmlaLink="$AL$207" lockText="1" noThreeD="1"/>
</file>

<file path=xl/ctrlProps/ctrlProp270.xml><?xml version="1.0" encoding="utf-8"?>
<formControlPr xmlns="http://schemas.microsoft.com/office/spreadsheetml/2009/9/main" objectType="CheckBox" fmlaLink="$AM$207" lockText="1" noThreeD="1"/>
</file>

<file path=xl/ctrlProps/ctrlProp271.xml><?xml version="1.0" encoding="utf-8"?>
<formControlPr xmlns="http://schemas.microsoft.com/office/spreadsheetml/2009/9/main" objectType="CheckBox" fmlaLink="$AN$207" lockText="1" noThreeD="1"/>
</file>

<file path=xl/ctrlProps/ctrlProp272.xml><?xml version="1.0" encoding="utf-8"?>
<formControlPr xmlns="http://schemas.microsoft.com/office/spreadsheetml/2009/9/main" objectType="CheckBox" fmlaLink="$AO$207" lockText="1" noThreeD="1"/>
</file>

<file path=xl/ctrlProps/ctrlProp273.xml><?xml version="1.0" encoding="utf-8"?>
<formControlPr xmlns="http://schemas.microsoft.com/office/spreadsheetml/2009/9/main" objectType="CheckBox" fmlaLink="$AP$207" lockText="1" noThreeD="1"/>
</file>

<file path=xl/ctrlProps/ctrlProp274.xml><?xml version="1.0" encoding="utf-8"?>
<formControlPr xmlns="http://schemas.microsoft.com/office/spreadsheetml/2009/9/main" objectType="GBox" noThreeD="1"/>
</file>

<file path=xl/ctrlProps/ctrlProp275.xml><?xml version="1.0" encoding="utf-8"?>
<formControlPr xmlns="http://schemas.microsoft.com/office/spreadsheetml/2009/9/main" objectType="GBox" noThreeD="1"/>
</file>

<file path=xl/ctrlProps/ctrlProp276.xml><?xml version="1.0" encoding="utf-8"?>
<formControlPr xmlns="http://schemas.microsoft.com/office/spreadsheetml/2009/9/main" objectType="CheckBox" fmlaLink="$AL$208" lockText="1" noThreeD="1"/>
</file>

<file path=xl/ctrlProps/ctrlProp277.xml><?xml version="1.0" encoding="utf-8"?>
<formControlPr xmlns="http://schemas.microsoft.com/office/spreadsheetml/2009/9/main" objectType="CheckBox" fmlaLink="$AM$208" lockText="1" noThreeD="1"/>
</file>

<file path=xl/ctrlProps/ctrlProp278.xml><?xml version="1.0" encoding="utf-8"?>
<formControlPr xmlns="http://schemas.microsoft.com/office/spreadsheetml/2009/9/main" objectType="GBox" noThreeD="1"/>
</file>

<file path=xl/ctrlProps/ctrlProp279.xml><?xml version="1.0" encoding="utf-8"?>
<formControlPr xmlns="http://schemas.microsoft.com/office/spreadsheetml/2009/9/main" objectType="Radio" firstButton="1" fmlaLink="$I$65" lockText="1" noThreeD="1"/>
</file>

<file path=xl/ctrlProps/ctrlProp280.xml><?xml version="1.0" encoding="utf-8"?>
<formControlPr xmlns="http://schemas.microsoft.com/office/spreadsheetml/2009/9/main" objectType="Radio" checked="Checked" lockText="1" noThreeD="1"/>
</file>

<file path=xl/ctrlProps/ctrlProp281.xml><?xml version="1.0" encoding="utf-8"?>
<formControlPr xmlns="http://schemas.microsoft.com/office/spreadsheetml/2009/9/main" objectType="GBox" noThreeD="1"/>
</file>

<file path=xl/ctrlProps/ctrlProp282.xml><?xml version="1.0" encoding="utf-8"?>
<formControlPr xmlns="http://schemas.microsoft.com/office/spreadsheetml/2009/9/main" objectType="GBox" noThreeD="1"/>
</file>

<file path=xl/ctrlProps/ctrlProp283.xml><?xml version="1.0" encoding="utf-8"?>
<formControlPr xmlns="http://schemas.microsoft.com/office/spreadsheetml/2009/9/main" objectType="Radio" firstButton="1" fmlaLink="$Z$82" lockText="1" noThreeD="1"/>
</file>

<file path=xl/ctrlProps/ctrlProp284.xml><?xml version="1.0" encoding="utf-8"?>
<formControlPr xmlns="http://schemas.microsoft.com/office/spreadsheetml/2009/9/main" objectType="Radio" checked="Checked" lockText="1" noThreeD="1"/>
</file>

<file path=xl/ctrlProps/ctrlProp285.xml><?xml version="1.0" encoding="utf-8"?>
<formControlPr xmlns="http://schemas.microsoft.com/office/spreadsheetml/2009/9/main" objectType="Radio" firstButton="1" fmlaLink="$K$84" lockText="1" noThreeD="1"/>
</file>

<file path=xl/ctrlProps/ctrlProp286.xml><?xml version="1.0" encoding="utf-8"?>
<formControlPr xmlns="http://schemas.microsoft.com/office/spreadsheetml/2009/9/main" objectType="Radio" checked="Checked" lockText="1" noThreeD="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K$83" lockText="1" noThreeD="1"/>
</file>

<file path=xl/ctrlProps/ctrlProp289.xml><?xml version="1.0" encoding="utf-8"?>
<formControlPr xmlns="http://schemas.microsoft.com/office/spreadsheetml/2009/9/main" objectType="Radio" checked="Checked" lockText="1" noThreeD="1"/>
</file>

<file path=xl/ctrlProps/ctrlProp290.xml><?xml version="1.0" encoding="utf-8"?>
<formControlPr xmlns="http://schemas.microsoft.com/office/spreadsheetml/2009/9/main" objectType="GBox" noThreeD="1"/>
</file>

<file path=xl/ctrlProps/ctrlProp291.xml><?xml version="1.0" encoding="utf-8"?>
<formControlPr xmlns="http://schemas.microsoft.com/office/spreadsheetml/2009/9/main" objectType="Radio" firstButton="1" fmlaLink="$I$52" lockText="1" noThreeD="1"/>
</file>

<file path=xl/ctrlProps/ctrlProp292.xml><?xml version="1.0" encoding="utf-8"?>
<formControlPr xmlns="http://schemas.microsoft.com/office/spreadsheetml/2009/9/main" objectType="Radio" checked="Checked" lockText="1" noThreeD="1"/>
</file>

<file path=xl/ctrlProps/ctrlProp293.xml><?xml version="1.0" encoding="utf-8"?>
<formControlPr xmlns="http://schemas.microsoft.com/office/spreadsheetml/2009/9/main" objectType="GBox" noThreeD="1"/>
</file>

<file path=xl/ctrlProps/ctrlProp294.xml><?xml version="1.0" encoding="utf-8"?>
<formControlPr xmlns="http://schemas.microsoft.com/office/spreadsheetml/2009/9/main" objectType="Radio" firstButton="1" fmlaLink="$S$52" lockText="1" noThreeD="1"/>
</file>

<file path=xl/ctrlProps/ctrlProp295.xml><?xml version="1.0" encoding="utf-8"?>
<formControlPr xmlns="http://schemas.microsoft.com/office/spreadsheetml/2009/9/main" objectType="Radio" checked="Checked" lockText="1" noThreeD="1"/>
</file>

<file path=xl/ctrlProps/ctrlProp296.xml><?xml version="1.0" encoding="utf-8"?>
<formControlPr xmlns="http://schemas.microsoft.com/office/spreadsheetml/2009/9/main" objectType="GBox" noThreeD="1"/>
</file>

<file path=xl/ctrlProps/ctrlProp297.xml><?xml version="1.0" encoding="utf-8"?>
<formControlPr xmlns="http://schemas.microsoft.com/office/spreadsheetml/2009/9/main" objectType="Radio" firstButton="1" fmlaLink="$I$145" lockText="1" noThreeD="1"/>
</file>

<file path=xl/ctrlProps/ctrlProp298.xml><?xml version="1.0" encoding="utf-8"?>
<formControlPr xmlns="http://schemas.microsoft.com/office/spreadsheetml/2009/9/main" objectType="Radio" checked="Checked" lockText="1" noThreeD="1"/>
</file>

<file path=xl/ctrlProps/ctrlProp299.xml><?xml version="1.0" encoding="utf-8"?>
<formControlPr xmlns="http://schemas.microsoft.com/office/spreadsheetml/2009/9/main" objectType="GBox" noThreeD="1"/>
</file>

<file path=xl/ctrlProps/ctrlProp300.xml><?xml version="1.0" encoding="utf-8"?>
<formControlPr xmlns="http://schemas.microsoft.com/office/spreadsheetml/2009/9/main" objectType="Radio" firstButton="1" fmlaLink="$S$145" lockText="1" noThreeD="1"/>
</file>

<file path=xl/ctrlProps/ctrlProp301.xml><?xml version="1.0" encoding="utf-8"?>
<formControlPr xmlns="http://schemas.microsoft.com/office/spreadsheetml/2009/9/main" objectType="Radio" checked="Checked" lockText="1" noThreeD="1"/>
</file>

<file path=xl/ctrlProps/ctrlProp302.xml><?xml version="1.0" encoding="utf-8"?>
<formControlPr xmlns="http://schemas.microsoft.com/office/spreadsheetml/2009/9/main" objectType="GBox" noThreeD="1"/>
</file>

<file path=xl/ctrlProps/ctrlProp303.xml><?xml version="1.0" encoding="utf-8"?>
<formControlPr xmlns="http://schemas.microsoft.com/office/spreadsheetml/2009/9/main" objectType="Radio" firstButton="1" fmlaLink="$I$177" lockText="1" noThreeD="1"/>
</file>

<file path=xl/ctrlProps/ctrlProp304.xml><?xml version="1.0" encoding="utf-8"?>
<formControlPr xmlns="http://schemas.microsoft.com/office/spreadsheetml/2009/9/main" objectType="Radio" checked="Checked" lockText="1" noThreeD="1"/>
</file>

<file path=xl/ctrlProps/ctrlProp305.xml><?xml version="1.0" encoding="utf-8"?>
<formControlPr xmlns="http://schemas.microsoft.com/office/spreadsheetml/2009/9/main" objectType="GBox" noThreeD="1"/>
</file>

<file path=xl/ctrlProps/ctrlProp306.xml><?xml version="1.0" encoding="utf-8"?>
<formControlPr xmlns="http://schemas.microsoft.com/office/spreadsheetml/2009/9/main" objectType="Radio" firstButton="1" fmlaLink="$S$177" lockText="1" noThreeD="1"/>
</file>

<file path=xl/ctrlProps/ctrlProp307.xml><?xml version="1.0" encoding="utf-8"?>
<formControlPr xmlns="http://schemas.microsoft.com/office/spreadsheetml/2009/9/main" objectType="Radio" checked="Checked" lockText="1" noThreeD="1"/>
</file>

<file path=xl/ctrlProps/ctrlProp308.xml><?xml version="1.0" encoding="utf-8"?>
<formControlPr xmlns="http://schemas.microsoft.com/office/spreadsheetml/2009/9/main" objectType="GBox" noThreeD="1"/>
</file>

<file path=xl/ctrlProps/ctrlProp309.xml><?xml version="1.0" encoding="utf-8"?>
<formControlPr xmlns="http://schemas.microsoft.com/office/spreadsheetml/2009/9/main" objectType="Radio" firstButton="1" fmlaLink="$I$209" lockText="1" noThreeD="1"/>
</file>

<file path=xl/ctrlProps/ctrlProp310.xml><?xml version="1.0" encoding="utf-8"?>
<formControlPr xmlns="http://schemas.microsoft.com/office/spreadsheetml/2009/9/main" objectType="Radio" checked="Checked" lockText="1" noThreeD="1"/>
</file>

<file path=xl/ctrlProps/ctrlProp311.xml><?xml version="1.0" encoding="utf-8"?>
<formControlPr xmlns="http://schemas.microsoft.com/office/spreadsheetml/2009/9/main" objectType="GBox" noThreeD="1"/>
</file>

<file path=xl/ctrlProps/ctrlProp312.xml><?xml version="1.0" encoding="utf-8"?>
<formControlPr xmlns="http://schemas.microsoft.com/office/spreadsheetml/2009/9/main" objectType="Radio" firstButton="1" fmlaLink="$S$209" lockText="1" noThreeD="1"/>
</file>

<file path=xl/ctrlProps/ctrlProp313.xml><?xml version="1.0" encoding="utf-8"?>
<formControlPr xmlns="http://schemas.microsoft.com/office/spreadsheetml/2009/9/main" objectType="Radio" checked="Checked" lockText="1" noThreeD="1"/>
</file>

<file path=xl/ctrlProps/ctrlProp314.xml><?xml version="1.0" encoding="utf-8"?>
<formControlPr xmlns="http://schemas.microsoft.com/office/spreadsheetml/2009/9/main" objectType="Drop" dropStyle="combo" dx="16" fmlaLink="$AC$52" fmlaRange="リスト_人員配置区分_生活介護" noThreeD="1" sel="1" val="0"/>
</file>

<file path=xl/ctrlProps/ctrlProp315.xml><?xml version="1.0" encoding="utf-8"?>
<formControlPr xmlns="http://schemas.microsoft.com/office/spreadsheetml/2009/9/main" objectType="Drop" dropStyle="combo" dx="16" fmlaLink="$AC$145" fmlaRange="リスト_人員配置区分_生活介護" noThreeD="1" sel="1" val="0"/>
</file>

<file path=xl/ctrlProps/ctrlProp316.xml><?xml version="1.0" encoding="utf-8"?>
<formControlPr xmlns="http://schemas.microsoft.com/office/spreadsheetml/2009/9/main" objectType="Drop" dropStyle="combo" dx="16" fmlaLink="$AC$177" fmlaRange="リスト_人員配置区分_生活介護" noThreeD="1" sel="1" val="0"/>
</file>

<file path=xl/ctrlProps/ctrlProp317.xml><?xml version="1.0" encoding="utf-8"?>
<formControlPr xmlns="http://schemas.microsoft.com/office/spreadsheetml/2009/9/main" objectType="Drop" dropStyle="combo" dx="16" fmlaLink="$AC$209" fmlaRange="リスト_人員配置区分_生活介護" noThreeD="1" sel="1" val="0"/>
</file>

<file path=xl/ctrlProps/ctrlProp318.xml><?xml version="1.0" encoding="utf-8"?>
<formControlPr xmlns="http://schemas.microsoft.com/office/spreadsheetml/2009/9/main" objectType="GBox" noThreeD="1"/>
</file>

<file path=xl/ctrlProps/ctrlProp319.xml><?xml version="1.0" encoding="utf-8"?>
<formControlPr xmlns="http://schemas.microsoft.com/office/spreadsheetml/2009/9/main" objectType="GBox" noThreeD="1"/>
</file>

<file path=xl/ctrlProps/ctrlProp320.xml><?xml version="1.0" encoding="utf-8"?>
<formControlPr xmlns="http://schemas.microsoft.com/office/spreadsheetml/2009/9/main" objectType="Radio" firstButton="1" fmlaLink="$K$90" lockText="1" noThreeD="1"/>
</file>

<file path=xl/ctrlProps/ctrlProp321.xml><?xml version="1.0" encoding="utf-8"?>
<formControlPr xmlns="http://schemas.microsoft.com/office/spreadsheetml/2009/9/main" objectType="Radio" checked="Checked" lockText="1" noThreeD="1"/>
</file>

<file path=xl/ctrlProps/ctrlProp322.xml><?xml version="1.0" encoding="utf-8"?>
<formControlPr xmlns="http://schemas.microsoft.com/office/spreadsheetml/2009/9/main" objectType="GBox" noThreeD="1"/>
</file>

<file path=xl/ctrlProps/ctrlProp323.xml><?xml version="1.0" encoding="utf-8"?>
<formControlPr xmlns="http://schemas.microsoft.com/office/spreadsheetml/2009/9/main" objectType="Radio" firstButton="1" fmlaLink="$K$89" lockText="1" noThreeD="1"/>
</file>

<file path=xl/ctrlProps/ctrlProp324.xml><?xml version="1.0" encoding="utf-8"?>
<formControlPr xmlns="http://schemas.microsoft.com/office/spreadsheetml/2009/9/main" objectType="Radio" checked="Checked" lockText="1" noThreeD="1"/>
</file>

<file path=xl/ctrlProps/ctrlProp325.xml><?xml version="1.0" encoding="utf-8"?>
<formControlPr xmlns="http://schemas.microsoft.com/office/spreadsheetml/2009/9/main" objectType="Drop" dropLines="7" dropStyle="combo" dx="16" fmlaLink="$Z$98" fmlaRange="リスト_処遇改善助成金キャリアパス区分" noThreeD="1" sel="1" val="0"/>
</file>

<file path=xl/ctrlProps/ctrlProp326.xml><?xml version="1.0" encoding="utf-8"?>
<formControlPr xmlns="http://schemas.microsoft.com/office/spreadsheetml/2009/9/main" objectType="Drop" dropLines="2" dropStyle="combo" dx="16" fmlaLink="$Z$100" fmlaRange="リスト_主たるサービス種類_付３" noThreeD="1" sel="1" val="0"/>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Radio" firstButton="1" fmlaLink="$K$98" lockText="1" noThreeD="1"/>
</file>

<file path=xl/ctrlProps/ctrlProp329.xml><?xml version="1.0" encoding="utf-8"?>
<formControlPr xmlns="http://schemas.microsoft.com/office/spreadsheetml/2009/9/main" objectType="Radio" checked="Checked" lockText="1" noThreeD="1"/>
</file>

<file path=xl/ctrlProps/ctrlProp330.xml><?xml version="1.0" encoding="utf-8"?>
<formControlPr xmlns="http://schemas.microsoft.com/office/spreadsheetml/2009/9/main" objectType="GBox" noThreeD="1"/>
</file>

<file path=xl/ctrlProps/ctrlProp331.xml><?xml version="1.0" encoding="utf-8"?>
<formControlPr xmlns="http://schemas.microsoft.com/office/spreadsheetml/2009/9/main" objectType="Radio" firstButton="1" fmlaLink="$K$79" lockText="1" noThreeD="1"/>
</file>

<file path=xl/ctrlProps/ctrlProp332.xml><?xml version="1.0" encoding="utf-8"?>
<formControlPr xmlns="http://schemas.microsoft.com/office/spreadsheetml/2009/9/main" objectType="Radio" checked="Checked" lockText="1" noThreeD="1"/>
</file>

<file path=xl/ctrlProps/ctrlProp333.xml><?xml version="1.0" encoding="utf-8"?>
<formControlPr xmlns="http://schemas.microsoft.com/office/spreadsheetml/2009/9/main" objectType="Drop" dropLines="5" dropStyle="combo" dx="16" fmlaLink="$K$78" fmlaRange="リスト_施設等の区分_付３" noThreeD="1" sel="1" val="0"/>
</file>

<file path=xl/ctrlProps/ctrlProp334.xml><?xml version="1.0" encoding="utf-8"?>
<formControlPr xmlns="http://schemas.microsoft.com/office/spreadsheetml/2009/9/main" objectType="Drop" dropLines="6" dropStyle="combo" dx="16" fmlaLink="$Z$78" fmlaRange="リスト_障害児施設区分_付３" noThreeD="1" sel="1" val="0"/>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Radio" checked="Checked" firstButton="1" fmlaLink="$Z$79" lockText="1" noThreeD="1"/>
</file>

<file path=xl/ctrlProps/ctrlProp337.xml><?xml version="1.0" encoding="utf-8"?>
<formControlPr xmlns="http://schemas.microsoft.com/office/spreadsheetml/2009/9/main" objectType="Radio" lockText="1" noThreeD="1"/>
</file>

<file path=xl/ctrlProps/ctrlProp338.xml><?xml version="1.0" encoding="utf-8"?>
<formControlPr xmlns="http://schemas.microsoft.com/office/spreadsheetml/2009/9/main" objectType="GBox" noThreeD="1"/>
</file>

<file path=xl/ctrlProps/ctrlProp339.xml><?xml version="1.0" encoding="utf-8"?>
<formControlPr xmlns="http://schemas.microsoft.com/office/spreadsheetml/2009/9/main" objectType="Radio" firstButton="1" fmlaLink="$Z$90" lockText="1" noThreeD="1"/>
</file>

<file path=xl/ctrlProps/ctrlProp340.xml><?xml version="1.0" encoding="utf-8"?>
<formControlPr xmlns="http://schemas.microsoft.com/office/spreadsheetml/2009/9/main" objectType="Radio" checked="Checked" lockText="1" noThreeD="1"/>
</file>

<file path=xl/ctrlProps/ctrlProp341.xml><?xml version="1.0" encoding="utf-8"?>
<formControlPr xmlns="http://schemas.microsoft.com/office/spreadsheetml/2009/9/main" objectType="GBox" noThreeD="1"/>
</file>

<file path=xl/ctrlProps/ctrlProp342.xml><?xml version="1.0" encoding="utf-8"?>
<formControlPr xmlns="http://schemas.microsoft.com/office/spreadsheetml/2009/9/main" objectType="Radio" firstButton="1" fmlaLink="$K$91" lockText="1" noThreeD="1"/>
</file>

<file path=xl/ctrlProps/ctrlProp343.xml><?xml version="1.0" encoding="utf-8"?>
<formControlPr xmlns="http://schemas.microsoft.com/office/spreadsheetml/2009/9/main" objectType="Radio" checked="Checked" lockText="1" noThreeD="1"/>
</file>

<file path=xl/ctrlProps/ctrlProp344.xml><?xml version="1.0" encoding="utf-8"?>
<formControlPr xmlns="http://schemas.microsoft.com/office/spreadsheetml/2009/9/main" objectType="GBox" noThreeD="1"/>
</file>

<file path=xl/ctrlProps/ctrlProp345.xml><?xml version="1.0" encoding="utf-8"?>
<formControlPr xmlns="http://schemas.microsoft.com/office/spreadsheetml/2009/9/main" objectType="Radio" checked="Checked" firstButton="1" fmlaLink="$K$93" lockText="1" noThreeD="1"/>
</file>

<file path=xl/ctrlProps/ctrlProp346.xml><?xml version="1.0" encoding="utf-8"?>
<formControlPr xmlns="http://schemas.microsoft.com/office/spreadsheetml/2009/9/main" objectType="Radio" lockText="1" noThreeD="1"/>
</file>

<file path=xl/ctrlProps/ctrlProp347.xml><?xml version="1.0" encoding="utf-8"?>
<formControlPr xmlns="http://schemas.microsoft.com/office/spreadsheetml/2009/9/main" objectType="GBox" noThreeD="1"/>
</file>

<file path=xl/ctrlProps/ctrlProp348.xml><?xml version="1.0" encoding="utf-8"?>
<formControlPr xmlns="http://schemas.microsoft.com/office/spreadsheetml/2009/9/main" objectType="Radio" firstButton="1" fmlaLink="$K$95" lockText="1" noThreeD="1"/>
</file>

<file path=xl/ctrlProps/ctrlProp349.xml><?xml version="1.0" encoding="utf-8"?>
<formControlPr xmlns="http://schemas.microsoft.com/office/spreadsheetml/2009/9/main" objectType="Radio" checked="Checked" lockText="1" noThreeD="1"/>
</file>

<file path=xl/ctrlProps/ctrlProp350.xml><?xml version="1.0" encoding="utf-8"?>
<formControlPr xmlns="http://schemas.microsoft.com/office/spreadsheetml/2009/9/main" objectType="GBox" noThreeD="1"/>
</file>

<file path=xl/ctrlProps/ctrlProp351.xml><?xml version="1.0" encoding="utf-8"?>
<formControlPr xmlns="http://schemas.microsoft.com/office/spreadsheetml/2009/9/main" objectType="Radio" firstButton="1" fmlaLink="$K$97" lockText="1" noThreeD="1"/>
</file>

<file path=xl/ctrlProps/ctrlProp352.xml><?xml version="1.0" encoding="utf-8"?>
<formControlPr xmlns="http://schemas.microsoft.com/office/spreadsheetml/2009/9/main" objectType="Radio" checked="Checked" lockText="1" noThreeD="1"/>
</file>

<file path=xl/ctrlProps/ctrlProp353.xml><?xml version="1.0" encoding="utf-8"?>
<formControlPr xmlns="http://schemas.microsoft.com/office/spreadsheetml/2009/9/main" objectType="GBox" noThreeD="1"/>
</file>

<file path=xl/ctrlProps/ctrlProp354.xml><?xml version="1.0" encoding="utf-8"?>
<formControlPr xmlns="http://schemas.microsoft.com/office/spreadsheetml/2009/9/main" objectType="Radio" firstButton="1" fmlaLink="$Z$91" lockText="1" noThreeD="1"/>
</file>

<file path=xl/ctrlProps/ctrlProp355.xml><?xml version="1.0" encoding="utf-8"?>
<formControlPr xmlns="http://schemas.microsoft.com/office/spreadsheetml/2009/9/main" objectType="Radio" checked="Checked" lockText="1" noThreeD="1"/>
</file>

<file path=xl/ctrlProps/ctrlProp356.xml><?xml version="1.0" encoding="utf-8"?>
<formControlPr xmlns="http://schemas.microsoft.com/office/spreadsheetml/2009/9/main" objectType="GBox" noThreeD="1"/>
</file>

<file path=xl/ctrlProps/ctrlProp357.xml><?xml version="1.0" encoding="utf-8"?>
<formControlPr xmlns="http://schemas.microsoft.com/office/spreadsheetml/2009/9/main" objectType="Radio" firstButton="1" fmlaLink="$Z$92" lockText="1" noThreeD="1"/>
</file>

<file path=xl/ctrlProps/ctrlProp358.xml><?xml version="1.0" encoding="utf-8"?>
<formControlPr xmlns="http://schemas.microsoft.com/office/spreadsheetml/2009/9/main" objectType="Radio" checked="Checked" lockText="1" noThreeD="1"/>
</file>

<file path=xl/ctrlProps/ctrlProp359.xml><?xml version="1.0" encoding="utf-8"?>
<formControlPr xmlns="http://schemas.microsoft.com/office/spreadsheetml/2009/9/main" objectType="GBox" noThreeD="1"/>
</file>

<file path=xl/ctrlProps/ctrlProp360.xml><?xml version="1.0" encoding="utf-8"?>
<formControlPr xmlns="http://schemas.microsoft.com/office/spreadsheetml/2009/9/main" objectType="Radio" firstButton="1" fmlaLink="$Z$93" lockText="1" noThreeD="1"/>
</file>

<file path=xl/ctrlProps/ctrlProp361.xml><?xml version="1.0" encoding="utf-8"?>
<formControlPr xmlns="http://schemas.microsoft.com/office/spreadsheetml/2009/9/main" objectType="Radio" checked="Checked" lockText="1" noThreeD="1"/>
</file>

<file path=xl/ctrlProps/ctrlProp362.xml><?xml version="1.0" encoding="utf-8"?>
<formControlPr xmlns="http://schemas.microsoft.com/office/spreadsheetml/2009/9/main" objectType="Drop" dropLines="4" dropStyle="combo" dx="16" fmlaLink="$Z$95" fmlaRange="リスト_栄養士配置加算" noThreeD="1" sel="0" val="0"/>
</file>

<file path=xl/ctrlProps/ctrlProp363.xml><?xml version="1.0" encoding="utf-8"?>
<formControlPr xmlns="http://schemas.microsoft.com/office/spreadsheetml/2009/9/main" objectType="GBox" noThreeD="1"/>
</file>

<file path=xl/ctrlProps/ctrlProp364.xml><?xml version="1.0" encoding="utf-8"?>
<formControlPr xmlns="http://schemas.microsoft.com/office/spreadsheetml/2009/9/main" objectType="Radio" firstButton="1" fmlaLink="$Z$96" lockText="1" noThreeD="1"/>
</file>

<file path=xl/ctrlProps/ctrlProp365.xml><?xml version="1.0" encoding="utf-8"?>
<formControlPr xmlns="http://schemas.microsoft.com/office/spreadsheetml/2009/9/main" objectType="Radio" checked="Checked" lockText="1" noThreeD="1"/>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Radio" firstButton="1" fmlaLink="$Z$97" lockText="1" noThreeD="1"/>
</file>

<file path=xl/ctrlProps/ctrlProp368.xml><?xml version="1.0" encoding="utf-8"?>
<formControlPr xmlns="http://schemas.microsoft.com/office/spreadsheetml/2009/9/main" objectType="Radio" checked="Checked" lockText="1"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Radio" firstButton="1" fmlaLink="$K$100" lockText="1" noThreeD="1"/>
</file>

<file path=xl/ctrlProps/ctrlProp371.xml><?xml version="1.0" encoding="utf-8"?>
<formControlPr xmlns="http://schemas.microsoft.com/office/spreadsheetml/2009/9/main" objectType="Radio" checked="Checked" lockText="1"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Radio" firstButton="1" fmlaLink="$K$82"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Radio" checked="Checked" firstButton="1" fmlaLink="$Z$89" lockText="1" noThreeD="1"/>
</file>

<file path=xl/ctrlProps/ctrlProp377.xml><?xml version="1.0" encoding="utf-8"?>
<formControlPr xmlns="http://schemas.microsoft.com/office/spreadsheetml/2009/9/main" objectType="Radio" lockText="1" noThreeD="1"/>
</file>

<file path=xl/ctrlProps/ctrlProp378.xml><?xml version="1.0" encoding="utf-8"?>
<formControlPr xmlns="http://schemas.microsoft.com/office/spreadsheetml/2009/9/main" objectType="Radio" lockText="1" noThreeD="1"/>
</file>

<file path=xl/ctrlProps/ctrlProp379.xml><?xml version="1.0" encoding="utf-8"?>
<formControlPr xmlns="http://schemas.microsoft.com/office/spreadsheetml/2009/9/main" objectType="GBox" noThreeD="1"/>
</file>

<file path=xl/ctrlProps/ctrlProp380.xml><?xml version="1.0" encoding="utf-8"?>
<formControlPr xmlns="http://schemas.microsoft.com/office/spreadsheetml/2009/9/main" objectType="Radio" firstButton="1" fmlaLink="$K$80" lockText="1" noThreeD="1"/>
</file>

<file path=xl/ctrlProps/ctrlProp381.xml><?xml version="1.0" encoding="utf-8"?>
<formControlPr xmlns="http://schemas.microsoft.com/office/spreadsheetml/2009/9/main" objectType="Radio" checked="Checked" lockText="1" noThreeD="1"/>
</file>

<file path=xl/ctrlProps/ctrlProp382.xml><?xml version="1.0" encoding="utf-8"?>
<formControlPr xmlns="http://schemas.microsoft.com/office/spreadsheetml/2009/9/main" objectType="GBox" noThreeD="1"/>
</file>

<file path=xl/ctrlProps/ctrlProp383.xml><?xml version="1.0" encoding="utf-8"?>
<formControlPr xmlns="http://schemas.microsoft.com/office/spreadsheetml/2009/9/main" objectType="Radio" firstButton="1" fmlaLink="$K$81" lockText="1" noThreeD="1"/>
</file>

<file path=xl/ctrlProps/ctrlProp384.xml><?xml version="1.0" encoding="utf-8"?>
<formControlPr xmlns="http://schemas.microsoft.com/office/spreadsheetml/2009/9/main" objectType="Radio" checked="Checked" lockText="1" noThreeD="1"/>
</file>

<file path=xl/ctrlProps/ctrlProp385.xml><?xml version="1.0" encoding="utf-8"?>
<formControlPr xmlns="http://schemas.microsoft.com/office/spreadsheetml/2009/9/main" objectType="Drop" dropLines="6" dropStyle="combo" dx="16" fmlaLink="$Z$81" fmlaRange="リスト_開所時間減算区分＿付３" noThreeD="1" sel="1" val="0"/>
</file>

<file path=xl/ctrlProps/ctrlProp386.xml><?xml version="1.0" encoding="utf-8"?>
<formControlPr xmlns="http://schemas.microsoft.com/office/spreadsheetml/2009/9/main" objectType="Radio" lockText="1" noThreeD="1"/>
</file>

<file path=xl/ctrlProps/ctrlProp387.xml><?xml version="1.0" encoding="utf-8"?>
<formControlPr xmlns="http://schemas.microsoft.com/office/spreadsheetml/2009/9/main" objectType="Radio" lockText="1" noThreeD="1"/>
</file>

<file path=xl/ctrlProps/ctrlProp388.xml><?xml version="1.0" encoding="utf-8"?>
<formControlPr xmlns="http://schemas.microsoft.com/office/spreadsheetml/2009/9/main" objectType="GBox" noThreeD="1"/>
</file>

<file path=xl/ctrlProps/ctrlProp389.xml><?xml version="1.0" encoding="utf-8"?>
<formControlPr xmlns="http://schemas.microsoft.com/office/spreadsheetml/2009/9/main" objectType="Radio" firstButton="1" fmlaLink="$K$94" lockText="1" noThreeD="1"/>
</file>

<file path=xl/ctrlProps/ctrlProp390.xml><?xml version="1.0" encoding="utf-8"?>
<formControlPr xmlns="http://schemas.microsoft.com/office/spreadsheetml/2009/9/main" objectType="Radio" checked="Checked" lockText="1" noThreeD="1"/>
</file>

<file path=xl/ctrlProps/ctrlProp391.xml><?xml version="1.0" encoding="utf-8"?>
<formControlPr xmlns="http://schemas.microsoft.com/office/spreadsheetml/2009/9/main" objectType="GBox" noThreeD="1"/>
</file>

<file path=xl/ctrlProps/ctrlProp392.xml><?xml version="1.0" encoding="utf-8"?>
<formControlPr xmlns="http://schemas.microsoft.com/office/spreadsheetml/2009/9/main" objectType="Radio" checked="Checked" firstButton="1" fmlaLink="$Z$94" lockText="1" noThreeD="1"/>
</file>

<file path=xl/ctrlProps/ctrlProp393.xml><?xml version="1.0" encoding="utf-8"?>
<formControlPr xmlns="http://schemas.microsoft.com/office/spreadsheetml/2009/9/main" objectType="Radio" lockText="1" noThreeD="1"/>
</file>

<file path=xl/ctrlProps/ctrlProp394.xml><?xml version="1.0" encoding="utf-8"?>
<formControlPr xmlns="http://schemas.microsoft.com/office/spreadsheetml/2009/9/main" objectType="Drop" dropLines="3" dropStyle="combo" dx="16" fmlaLink="$AL$92" fmlaRange="リスト_心理担当職員配置加算＿付３" noThreeD="1" sel="1" val="0"/>
</file>

<file path=xl/ctrlProps/ctrlProp395.xml><?xml version="1.0" encoding="utf-8"?>
<formControlPr xmlns="http://schemas.microsoft.com/office/spreadsheetml/2009/9/main" objectType="Drop" dropLines="3" dropStyle="combo" dx="16" fmlaLink="$AL$96" fmlaRange="リスト_看護職員配置加算＿付３" noThreeD="1" sel="1" val="0"/>
</file>

<file path=xl/ctrlProps/ctrlProp396.xml><?xml version="1.0" encoding="utf-8"?>
<formControlPr xmlns="http://schemas.microsoft.com/office/spreadsheetml/2009/9/main" objectType="GBox" noThreeD="1"/>
</file>

<file path=xl/ctrlProps/ctrlProp397.xml><?xml version="1.0" encoding="utf-8"?>
<formControlPr xmlns="http://schemas.microsoft.com/office/spreadsheetml/2009/9/main" objectType="GBox" noThreeD="1"/>
</file>

<file path=xl/ctrlProps/ctrlProp398.xml><?xml version="1.0" encoding="utf-8"?>
<formControlPr xmlns="http://schemas.microsoft.com/office/spreadsheetml/2009/9/main" objectType="GBox" noThreeD="1"/>
</file>

<file path=xl/ctrlProps/ctrlProp399.xml><?xml version="1.0" encoding="utf-8"?>
<formControlPr xmlns="http://schemas.microsoft.com/office/spreadsheetml/2009/9/main" objectType="Drop" dropLines="3" dropStyle="combo" dx="16" fmlaLink="$AN$102" fmlaRange="リスト_児童指導員等加配加算＿付３" noThreeD="1" sel="1" val="0"/>
</file>

<file path=xl/ctrlProps/ctrlProp400.xml><?xml version="1.0" encoding="utf-8"?>
<formControlPr xmlns="http://schemas.microsoft.com/office/spreadsheetml/2009/9/main" objectType="GBox" noThreeD="1"/>
</file>

<file path=xl/ctrlProps/ctrlProp401.xml><?xml version="1.0" encoding="utf-8"?>
<formControlPr xmlns="http://schemas.microsoft.com/office/spreadsheetml/2009/9/main" objectType="GBox"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Radio" lockText="1" noThreeD="1"/>
</file>

<file path=xl/ctrlProps/ctrlProp404.xml><?xml version="1.0" encoding="utf-8"?>
<formControlPr xmlns="http://schemas.microsoft.com/office/spreadsheetml/2009/9/main" objectType="Radio" firstButton="1" fmlaLink="$AL$101"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Radio" firstButton="1" fmlaLink="$AP$102" lockText="1" noThreeD="1"/>
</file>

<file path=xl/ctrlProps/ctrlProp407.xml><?xml version="1.0" encoding="utf-8"?>
<formControlPr xmlns="http://schemas.microsoft.com/office/spreadsheetml/2009/9/main" objectType="Radio" checked="Checked" lockText="1" noThreeD="1"/>
</file>

<file path=xl/ctrlProps/ctrlProp408.xml><?xml version="1.0" encoding="utf-8"?>
<formControlPr xmlns="http://schemas.microsoft.com/office/spreadsheetml/2009/9/main" objectType="Radio" firstButton="1" fmlaLink="$AL$103" lockText="1" noThreeD="1"/>
</file>

<file path=xl/ctrlProps/ctrlProp409.xml><?xml version="1.0" encoding="utf-8"?>
<formControlPr xmlns="http://schemas.microsoft.com/office/spreadsheetml/2009/9/main" objectType="Radio" checked="Checked" lockText="1" noThreeD="1"/>
</file>

<file path=xl/ctrlProps/ctrlProp410.xml><?xml version="1.0" encoding="utf-8"?>
<formControlPr xmlns="http://schemas.microsoft.com/office/spreadsheetml/2009/9/main" objectType="Radio" firstButton="1" fmlaLink="$AL$104" lockText="1" noThreeD="1"/>
</file>

<file path=xl/ctrlProps/ctrlProp411.xml><?xml version="1.0" encoding="utf-8"?>
<formControlPr xmlns="http://schemas.microsoft.com/office/spreadsheetml/2009/9/main" objectType="Radio" checked="Checked" lockText="1" noThreeD="1"/>
</file>

<file path=xl/ctrlProps/ctrlProp412.xml><?xml version="1.0" encoding="utf-8"?>
<formControlPr xmlns="http://schemas.microsoft.com/office/spreadsheetml/2009/9/main" objectType="Radio" firstButton="1" fmlaLink="$AN$101" lockText="1" noThreeD="1"/>
</file>

<file path=xl/ctrlProps/ctrlProp413.xml><?xml version="1.0" encoding="utf-8"?>
<formControlPr xmlns="http://schemas.microsoft.com/office/spreadsheetml/2009/9/main" objectType="Radio" checked="Checked" lockText="1" noThreeD="1"/>
</file>

<file path=xl/ctrlProps/ctrlProp414.xml><?xml version="1.0" encoding="utf-8"?>
<formControlPr xmlns="http://schemas.microsoft.com/office/spreadsheetml/2009/9/main" objectType="Radio" firstButton="1" fmlaLink="$AN$103" lockText="1" noThreeD="1"/>
</file>

<file path=xl/ctrlProps/ctrlProp415.xml><?xml version="1.0" encoding="utf-8"?>
<formControlPr xmlns="http://schemas.microsoft.com/office/spreadsheetml/2009/9/main" objectType="Radio" checked="Checked" lockText="1" noThreeD="1"/>
</file>

<file path=xl/ctrlProps/ctrlProp416.xml><?xml version="1.0" encoding="utf-8"?>
<formControlPr xmlns="http://schemas.microsoft.com/office/spreadsheetml/2009/9/main" objectType="Drop" dropLines="3" dropStyle="combo" dx="16" fmlaLink="$Z$99" fmlaRange="リスト_福祉・介護職員等特定処遇改善加算区分" noThreeD="1" sel="1" val="0"/>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Radio" firstButton="1" fmlaLink="$K$99" lockText="1" noThreeD="1"/>
</file>

<file path=xl/ctrlProps/ctrlProp419.xml><?xml version="1.0" encoding="utf-8"?>
<formControlPr xmlns="http://schemas.microsoft.com/office/spreadsheetml/2009/9/main" objectType="Radio" checked="Checked" lockText="1"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Radio" firstButton="1" fmlaLink="$R$49" lockText="1" noThreeD="1"/>
</file>

<file path=xl/ctrlProps/ctrlProp422.xml><?xml version="1.0" encoding="utf-8"?>
<formControlPr xmlns="http://schemas.microsoft.com/office/spreadsheetml/2009/9/main" objectType="Radio" checked="Checked" lockText="1" noThreeD="1"/>
</file>

<file path=xl/ctrlProps/ctrlProp423.xml><?xml version="1.0" encoding="utf-8"?>
<formControlPr xmlns="http://schemas.microsoft.com/office/spreadsheetml/2009/9/main" objectType="GBox" noThreeD="1"/>
</file>

<file path=xl/ctrlProps/ctrlProp424.xml><?xml version="1.0" encoding="utf-8"?>
<formControlPr xmlns="http://schemas.microsoft.com/office/spreadsheetml/2009/9/main" objectType="CheckBox" fmlaLink="$AL$37" lockText="1" noThreeD="1"/>
</file>

<file path=xl/ctrlProps/ctrlProp425.xml><?xml version="1.0" encoding="utf-8"?>
<formControlPr xmlns="http://schemas.microsoft.com/office/spreadsheetml/2009/9/main" objectType="CheckBox" fmlaLink="$AM$37" lockText="1" noThreeD="1"/>
</file>

<file path=xl/ctrlProps/ctrlProp426.xml><?xml version="1.0" encoding="utf-8"?>
<formControlPr xmlns="http://schemas.microsoft.com/office/spreadsheetml/2009/9/main" objectType="CheckBox" fmlaLink="$AN$37" lockText="1" noThreeD="1"/>
</file>

<file path=xl/ctrlProps/ctrlProp427.xml><?xml version="1.0" encoding="utf-8"?>
<formControlPr xmlns="http://schemas.microsoft.com/office/spreadsheetml/2009/9/main" objectType="CheckBox" fmlaLink="$AO$37" lockText="1" noThreeD="1"/>
</file>

<file path=xl/ctrlProps/ctrlProp428.xml><?xml version="1.0" encoding="utf-8"?>
<formControlPr xmlns="http://schemas.microsoft.com/office/spreadsheetml/2009/9/main" objectType="CheckBox" fmlaLink="$AP$37" lockText="1" noThreeD="1"/>
</file>

<file path=xl/ctrlProps/ctrlProp429.xml><?xml version="1.0" encoding="utf-8"?>
<formControlPr xmlns="http://schemas.microsoft.com/office/spreadsheetml/2009/9/main" objectType="CheckBox" fmlaLink="$AQ$37" lockText="1" noThreeD="1"/>
</file>

<file path=xl/ctrlProps/ctrlProp430.xml><?xml version="1.0" encoding="utf-8"?>
<formControlPr xmlns="http://schemas.microsoft.com/office/spreadsheetml/2009/9/main" objectType="CheckBox" fmlaLink="$AR$37" lockText="1" noThreeD="1"/>
</file>

<file path=xl/ctrlProps/ctrlProp431.xml><?xml version="1.0" encoding="utf-8"?>
<formControlPr xmlns="http://schemas.microsoft.com/office/spreadsheetml/2009/9/main" objectType="GBox" noThreeD="1"/>
</file>

<file path=xl/ctrlProps/ctrlProp432.xml><?xml version="1.0" encoding="utf-8"?>
<formControlPr xmlns="http://schemas.microsoft.com/office/spreadsheetml/2009/9/main" objectType="Radio" firstButton="1" fmlaLink="$O$47" lockText="1" noThreeD="1"/>
</file>

<file path=xl/ctrlProps/ctrlProp433.xml><?xml version="1.0" encoding="utf-8"?>
<formControlPr xmlns="http://schemas.microsoft.com/office/spreadsheetml/2009/9/main" objectType="Radio" checked="Checked"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Radio" firstButton="1" fmlaLink="$O$48" lockText="1" noThreeD="1"/>
</file>

<file path=xl/ctrlProps/ctrlProp436.xml><?xml version="1.0" encoding="utf-8"?>
<formControlPr xmlns="http://schemas.microsoft.com/office/spreadsheetml/2009/9/main" objectType="Radio" checked="Checked" lockText="1" noThreeD="1"/>
</file>

<file path=xl/ctrlProps/ctrlProp437.xml><?xml version="1.0" encoding="utf-8"?>
<formControlPr xmlns="http://schemas.microsoft.com/office/spreadsheetml/2009/9/main" objectType="GBox" noThreeD="1"/>
</file>

<file path=xl/ctrlProps/ctrlProp438.xml><?xml version="1.0" encoding="utf-8"?>
<formControlPr xmlns="http://schemas.microsoft.com/office/spreadsheetml/2009/9/main" objectType="CheckBox" fmlaLink="$AL$78" lockText="1" noThreeD="1"/>
</file>

<file path=xl/ctrlProps/ctrlProp439.xml><?xml version="1.0" encoding="utf-8"?>
<formControlPr xmlns="http://schemas.microsoft.com/office/spreadsheetml/2009/9/main" objectType="CheckBox" fmlaLink="$AM$78" lockText="1" noThreeD="1"/>
</file>

<file path=xl/ctrlProps/ctrlProp440.xml><?xml version="1.0" encoding="utf-8"?>
<formControlPr xmlns="http://schemas.microsoft.com/office/spreadsheetml/2009/9/main" objectType="CheckBox" fmlaLink="$AN$78" lockText="1" noThreeD="1"/>
</file>

<file path=xl/ctrlProps/ctrlProp441.xml><?xml version="1.0" encoding="utf-8"?>
<formControlPr xmlns="http://schemas.microsoft.com/office/spreadsheetml/2009/9/main" objectType="CheckBox" fmlaLink="$AO$78" lockText="1" noThreeD="1"/>
</file>

<file path=xl/ctrlProps/ctrlProp442.xml><?xml version="1.0" encoding="utf-8"?>
<formControlPr xmlns="http://schemas.microsoft.com/office/spreadsheetml/2009/9/main" objectType="CheckBox" fmlaLink="$AP$78" lockText="1" noThreeD="1"/>
</file>

<file path=xl/ctrlProps/ctrlProp443.xml><?xml version="1.0" encoding="utf-8"?>
<formControlPr xmlns="http://schemas.microsoft.com/office/spreadsheetml/2009/9/main" objectType="CheckBox" fmlaLink="$AQ$78" lockText="1" noThreeD="1"/>
</file>

<file path=xl/ctrlProps/ctrlProp444.xml><?xml version="1.0" encoding="utf-8"?>
<formControlPr xmlns="http://schemas.microsoft.com/office/spreadsheetml/2009/9/main" objectType="CheckBox" fmlaLink="$AR$78" lockText="1" noThreeD="1"/>
</file>

<file path=xl/ctrlProps/ctrlProp445.xml><?xml version="1.0" encoding="utf-8"?>
<formControlPr xmlns="http://schemas.microsoft.com/office/spreadsheetml/2009/9/main" objectType="GBox" noThreeD="1"/>
</file>

<file path=xl/ctrlProps/ctrlProp446.xml><?xml version="1.0" encoding="utf-8"?>
<formControlPr xmlns="http://schemas.microsoft.com/office/spreadsheetml/2009/9/main" objectType="CheckBox" fmlaLink="$AL$90" lockText="1" noThreeD="1"/>
</file>

<file path=xl/ctrlProps/ctrlProp447.xml><?xml version="1.0" encoding="utf-8"?>
<formControlPr xmlns="http://schemas.microsoft.com/office/spreadsheetml/2009/9/main" objectType="CheckBox" fmlaLink="$AM$90" lockText="1" noThreeD="1"/>
</file>

<file path=xl/ctrlProps/ctrlProp448.xml><?xml version="1.0" encoding="utf-8"?>
<formControlPr xmlns="http://schemas.microsoft.com/office/spreadsheetml/2009/9/main" objectType="CheckBox" fmlaLink="$AN$90" lockText="1" noThreeD="1"/>
</file>

<file path=xl/ctrlProps/ctrlProp449.xml><?xml version="1.0" encoding="utf-8"?>
<formControlPr xmlns="http://schemas.microsoft.com/office/spreadsheetml/2009/9/main" objectType="CheckBox" fmlaLink="$AO$90" lockText="1" noThreeD="1"/>
</file>

<file path=xl/ctrlProps/ctrlProp450.xml><?xml version="1.0" encoding="utf-8"?>
<formControlPr xmlns="http://schemas.microsoft.com/office/spreadsheetml/2009/9/main" objectType="CheckBox" fmlaLink="$AP$90" lockText="1" noThreeD="1"/>
</file>

<file path=xl/ctrlProps/ctrlProp451.xml><?xml version="1.0" encoding="utf-8"?>
<formControlPr xmlns="http://schemas.microsoft.com/office/spreadsheetml/2009/9/main" objectType="CheckBox" fmlaLink="$AQ$90" lockText="1" noThreeD="1"/>
</file>

<file path=xl/ctrlProps/ctrlProp452.xml><?xml version="1.0" encoding="utf-8"?>
<formControlPr xmlns="http://schemas.microsoft.com/office/spreadsheetml/2009/9/main" objectType="CheckBox" fmlaLink="$AR$90" lockText="1" noThreeD="1"/>
</file>

<file path=xl/ctrlProps/ctrlProp453.xml><?xml version="1.0" encoding="utf-8"?>
<formControlPr xmlns="http://schemas.microsoft.com/office/spreadsheetml/2009/9/main" objectType="GBox" noThreeD="1"/>
</file>

<file path=xl/ctrlProps/ctrlProp454.xml><?xml version="1.0" encoding="utf-8"?>
<formControlPr xmlns="http://schemas.microsoft.com/office/spreadsheetml/2009/9/main" objectType="CheckBox" fmlaLink="$AL$102" lockText="1" noThreeD="1"/>
</file>

<file path=xl/ctrlProps/ctrlProp455.xml><?xml version="1.0" encoding="utf-8"?>
<formControlPr xmlns="http://schemas.microsoft.com/office/spreadsheetml/2009/9/main" objectType="CheckBox" fmlaLink="$AM$102" lockText="1" noThreeD="1"/>
</file>

<file path=xl/ctrlProps/ctrlProp456.xml><?xml version="1.0" encoding="utf-8"?>
<formControlPr xmlns="http://schemas.microsoft.com/office/spreadsheetml/2009/9/main" objectType="CheckBox" fmlaLink="$AN$102" lockText="1" noThreeD="1"/>
</file>

<file path=xl/ctrlProps/ctrlProp457.xml><?xml version="1.0" encoding="utf-8"?>
<formControlPr xmlns="http://schemas.microsoft.com/office/spreadsheetml/2009/9/main" objectType="CheckBox" fmlaLink="$AO$102" lockText="1" noThreeD="1"/>
</file>

<file path=xl/ctrlProps/ctrlProp458.xml><?xml version="1.0" encoding="utf-8"?>
<formControlPr xmlns="http://schemas.microsoft.com/office/spreadsheetml/2009/9/main" objectType="CheckBox" fmlaLink="$AP$102" lockText="1" noThreeD="1"/>
</file>

<file path=xl/ctrlProps/ctrlProp459.xml><?xml version="1.0" encoding="utf-8"?>
<formControlPr xmlns="http://schemas.microsoft.com/office/spreadsheetml/2009/9/main" objectType="CheckBox" fmlaLink="$AQ$102" lockText="1" noThreeD="1"/>
</file>

<file path=xl/ctrlProps/ctrlProp460.xml><?xml version="1.0" encoding="utf-8"?>
<formControlPr xmlns="http://schemas.microsoft.com/office/spreadsheetml/2009/9/main" objectType="CheckBox" fmlaLink="$AR$102" lockText="1" noThreeD="1"/>
</file>

<file path=xl/ctrlProps/ctrlProp461.xml><?xml version="1.0" encoding="utf-8"?>
<formControlPr xmlns="http://schemas.microsoft.com/office/spreadsheetml/2009/9/main" objectType="GBox" noThreeD="1"/>
</file>

<file path=xl/ctrlProps/ctrlProp462.xml><?xml version="1.0" encoding="utf-8"?>
<formControlPr xmlns="http://schemas.microsoft.com/office/spreadsheetml/2009/9/main" objectType="CheckBox" fmlaLink="$AL$114" lockText="1" noThreeD="1"/>
</file>

<file path=xl/ctrlProps/ctrlProp463.xml><?xml version="1.0" encoding="utf-8"?>
<formControlPr xmlns="http://schemas.microsoft.com/office/spreadsheetml/2009/9/main" objectType="CheckBox" fmlaLink="$AM$114" lockText="1" noThreeD="1"/>
</file>

<file path=xl/ctrlProps/ctrlProp464.xml><?xml version="1.0" encoding="utf-8"?>
<formControlPr xmlns="http://schemas.microsoft.com/office/spreadsheetml/2009/9/main" objectType="CheckBox" fmlaLink="$AN$114" lockText="1" noThreeD="1"/>
</file>

<file path=xl/ctrlProps/ctrlProp465.xml><?xml version="1.0" encoding="utf-8"?>
<formControlPr xmlns="http://schemas.microsoft.com/office/spreadsheetml/2009/9/main" objectType="CheckBox" fmlaLink="$AO$114" lockText="1" noThreeD="1"/>
</file>

<file path=xl/ctrlProps/ctrlProp466.xml><?xml version="1.0" encoding="utf-8"?>
<formControlPr xmlns="http://schemas.microsoft.com/office/spreadsheetml/2009/9/main" objectType="CheckBox" fmlaLink="$AP$114" lockText="1" noThreeD="1"/>
</file>

<file path=xl/ctrlProps/ctrlProp467.xml><?xml version="1.0" encoding="utf-8"?>
<formControlPr xmlns="http://schemas.microsoft.com/office/spreadsheetml/2009/9/main" objectType="CheckBox" fmlaLink="$AQ$114" lockText="1" noThreeD="1"/>
</file>

<file path=xl/ctrlProps/ctrlProp468.xml><?xml version="1.0" encoding="utf-8"?>
<formControlPr xmlns="http://schemas.microsoft.com/office/spreadsheetml/2009/9/main" objectType="CheckBox" fmlaLink="$AR$114" lockText="1" noThreeD="1"/>
</file>

<file path=xl/ctrlProps/ctrlProp469.xml><?xml version="1.0" encoding="utf-8"?>
<formControlPr xmlns="http://schemas.microsoft.com/office/spreadsheetml/2009/9/main" objectType="GBox" noThreeD="1"/>
</file>

<file path=xl/ctrlProps/ctrlProp470.xml><?xml version="1.0" encoding="utf-8"?>
<formControlPr xmlns="http://schemas.microsoft.com/office/spreadsheetml/2009/9/main" objectType="Radio" firstButton="1" fmlaLink="$I$44" lockText="1" noThreeD="1"/>
</file>

<file path=xl/ctrlProps/ctrlProp471.xml><?xml version="1.0" encoding="utf-8"?>
<formControlPr xmlns="http://schemas.microsoft.com/office/spreadsheetml/2009/9/main" objectType="Radio" checked="Checked" lockText="1" noThreeD="1"/>
</file>

<file path=xl/ctrlProps/ctrlProp472.xml><?xml version="1.0" encoding="utf-8"?>
<formControlPr xmlns="http://schemas.microsoft.com/office/spreadsheetml/2009/9/main" objectType="GBox" noThreeD="1"/>
</file>

<file path=xl/ctrlProps/ctrlProp473.xml><?xml version="1.0" encoding="utf-8"?>
<formControlPr xmlns="http://schemas.microsoft.com/office/spreadsheetml/2009/9/main" objectType="Radio" firstButton="1" fmlaLink="$I$41" lockText="1" noThreeD="1"/>
</file>

<file path=xl/ctrlProps/ctrlProp474.xml><?xml version="1.0" encoding="utf-8"?>
<formControlPr xmlns="http://schemas.microsoft.com/office/spreadsheetml/2009/9/main" objectType="Radio" checked="Checked" lockText="1" noThreeD="1"/>
</file>

<file path=xl/ctrlProps/ctrlProp475.xml><?xml version="1.0" encoding="utf-8"?>
<formControlPr xmlns="http://schemas.microsoft.com/office/spreadsheetml/2009/9/main" objectType="GBox" noThreeD="1"/>
</file>

<file path=xl/ctrlProps/ctrlProp476.xml><?xml version="1.0" encoding="utf-8"?>
<formControlPr xmlns="http://schemas.microsoft.com/office/spreadsheetml/2009/9/main" objectType="Radio" firstButton="1" fmlaLink="$S$41" lockText="1" noThreeD="1"/>
</file>

<file path=xl/ctrlProps/ctrlProp477.xml><?xml version="1.0" encoding="utf-8"?>
<formControlPr xmlns="http://schemas.microsoft.com/office/spreadsheetml/2009/9/main" objectType="Radio" checked="Checked" lockText="1" noThreeD="1"/>
</file>

<file path=xl/ctrlProps/ctrlProp478.xml><?xml version="1.0" encoding="utf-8"?>
<formControlPr xmlns="http://schemas.microsoft.com/office/spreadsheetml/2009/9/main" objectType="GBox" noThreeD="1"/>
</file>

<file path=xl/ctrlProps/ctrlProp479.xml><?xml version="1.0" encoding="utf-8"?>
<formControlPr xmlns="http://schemas.microsoft.com/office/spreadsheetml/2009/9/main" objectType="Radio" firstButton="1" fmlaLink="$I$82" lockText="1" noThreeD="1"/>
</file>

<file path=xl/ctrlProps/ctrlProp480.xml><?xml version="1.0" encoding="utf-8"?>
<formControlPr xmlns="http://schemas.microsoft.com/office/spreadsheetml/2009/9/main" objectType="Radio" checked="Checked" lockText="1" noThreeD="1"/>
</file>

<file path=xl/ctrlProps/ctrlProp481.xml><?xml version="1.0" encoding="utf-8"?>
<formControlPr xmlns="http://schemas.microsoft.com/office/spreadsheetml/2009/9/main" objectType="GBox" noThreeD="1"/>
</file>

<file path=xl/ctrlProps/ctrlProp482.xml><?xml version="1.0" encoding="utf-8"?>
<formControlPr xmlns="http://schemas.microsoft.com/office/spreadsheetml/2009/9/main" objectType="Radio" firstButton="1" fmlaLink="$S$82" lockText="1" noThreeD="1"/>
</file>

<file path=xl/ctrlProps/ctrlProp483.xml><?xml version="1.0" encoding="utf-8"?>
<formControlPr xmlns="http://schemas.microsoft.com/office/spreadsheetml/2009/9/main" objectType="Radio" checked="Checked" lockText="1" noThreeD="1"/>
</file>

<file path=xl/ctrlProps/ctrlProp484.xml><?xml version="1.0" encoding="utf-8"?>
<formControlPr xmlns="http://schemas.microsoft.com/office/spreadsheetml/2009/9/main" objectType="GBox" noThreeD="1"/>
</file>

<file path=xl/ctrlProps/ctrlProp485.xml><?xml version="1.0" encoding="utf-8"?>
<formControlPr xmlns="http://schemas.microsoft.com/office/spreadsheetml/2009/9/main" objectType="Radio" firstButton="1" fmlaLink="$I$94" lockText="1" noThreeD="1"/>
</file>

<file path=xl/ctrlProps/ctrlProp486.xml><?xml version="1.0" encoding="utf-8"?>
<formControlPr xmlns="http://schemas.microsoft.com/office/spreadsheetml/2009/9/main" objectType="Radio" checked="Checked" lockText="1" noThreeD="1"/>
</file>

<file path=xl/ctrlProps/ctrlProp487.xml><?xml version="1.0" encoding="utf-8"?>
<formControlPr xmlns="http://schemas.microsoft.com/office/spreadsheetml/2009/9/main" objectType="GBox" noThreeD="1"/>
</file>

<file path=xl/ctrlProps/ctrlProp488.xml><?xml version="1.0" encoding="utf-8"?>
<formControlPr xmlns="http://schemas.microsoft.com/office/spreadsheetml/2009/9/main" objectType="Radio" firstButton="1" fmlaLink="$S$94" lockText="1" noThreeD="1"/>
</file>

<file path=xl/ctrlProps/ctrlProp489.xml><?xml version="1.0" encoding="utf-8"?>
<formControlPr xmlns="http://schemas.microsoft.com/office/spreadsheetml/2009/9/main" objectType="Radio" checked="Checked" lockText="1" noThreeD="1"/>
</file>

<file path=xl/ctrlProps/ctrlProp490.xml><?xml version="1.0" encoding="utf-8"?>
<formControlPr xmlns="http://schemas.microsoft.com/office/spreadsheetml/2009/9/main" objectType="GBox" noThreeD="1"/>
</file>

<file path=xl/ctrlProps/ctrlProp491.xml><?xml version="1.0" encoding="utf-8"?>
<formControlPr xmlns="http://schemas.microsoft.com/office/spreadsheetml/2009/9/main" objectType="Radio" firstButton="1" fmlaLink="$I$106" lockText="1" noThreeD="1"/>
</file>

<file path=xl/ctrlProps/ctrlProp492.xml><?xml version="1.0" encoding="utf-8"?>
<formControlPr xmlns="http://schemas.microsoft.com/office/spreadsheetml/2009/9/main" objectType="Radio" checked="Checked" lockText="1" noThreeD="1"/>
</file>

<file path=xl/ctrlProps/ctrlProp493.xml><?xml version="1.0" encoding="utf-8"?>
<formControlPr xmlns="http://schemas.microsoft.com/office/spreadsheetml/2009/9/main" objectType="GBox" noThreeD="1"/>
</file>

<file path=xl/ctrlProps/ctrlProp494.xml><?xml version="1.0" encoding="utf-8"?>
<formControlPr xmlns="http://schemas.microsoft.com/office/spreadsheetml/2009/9/main" objectType="Radio" firstButton="1" fmlaLink="$S$106" lockText="1" noThreeD="1"/>
</file>

<file path=xl/ctrlProps/ctrlProp495.xml><?xml version="1.0" encoding="utf-8"?>
<formControlPr xmlns="http://schemas.microsoft.com/office/spreadsheetml/2009/9/main" objectType="Radio" checked="Checked" lockText="1" noThreeD="1"/>
</file>

<file path=xl/ctrlProps/ctrlProp496.xml><?xml version="1.0" encoding="utf-8"?>
<formControlPr xmlns="http://schemas.microsoft.com/office/spreadsheetml/2009/9/main" objectType="GBox" noThreeD="1"/>
</file>

<file path=xl/ctrlProps/ctrlProp497.xml><?xml version="1.0" encoding="utf-8"?>
<formControlPr xmlns="http://schemas.microsoft.com/office/spreadsheetml/2009/9/main" objectType="Radio" firstButton="1" fmlaLink="$I$118" lockText="1" noThreeD="1"/>
</file>

<file path=xl/ctrlProps/ctrlProp498.xml><?xml version="1.0" encoding="utf-8"?>
<formControlPr xmlns="http://schemas.microsoft.com/office/spreadsheetml/2009/9/main" objectType="Radio" checked="Checked" lockText="1" noThreeD="1"/>
</file>

<file path=xl/ctrlProps/ctrlProp499.xml><?xml version="1.0" encoding="utf-8"?>
<formControlPr xmlns="http://schemas.microsoft.com/office/spreadsheetml/2009/9/main" objectType="GBox" noThreeD="1"/>
</file>

<file path=xl/ctrlProps/ctrlProp500.xml><?xml version="1.0" encoding="utf-8"?>
<formControlPr xmlns="http://schemas.microsoft.com/office/spreadsheetml/2009/9/main" objectType="Radio" firstButton="1" fmlaLink="$S$118" lockText="1" noThreeD="1"/>
</file>

<file path=xl/ctrlProps/ctrlProp501.xml><?xml version="1.0" encoding="utf-8"?>
<formControlPr xmlns="http://schemas.microsoft.com/office/spreadsheetml/2009/9/main" objectType="Radio" checked="Checked" lockText="1" noThreeD="1"/>
</file>

<file path=xl/ctrlProps/ctrlProp502.xml><?xml version="1.0" encoding="utf-8"?>
<formControlPr xmlns="http://schemas.microsoft.com/office/spreadsheetml/2009/9/main" objectType="Drop" dropStyle="combo" dx="16" fmlaLink="$AC$41" fmlaRange="リスト_施設等の区分_児童デイ" noThreeD="1" sel="1" val="0"/>
</file>

<file path=xl/ctrlProps/ctrlProp503.xml><?xml version="1.0" encoding="utf-8"?>
<formControlPr xmlns="http://schemas.microsoft.com/office/spreadsheetml/2009/9/main" objectType="Drop" dropStyle="combo" dx="16" fmlaLink="$I$53" fmlaRange="リスト_定員区分_児童デイ" noThreeD="1" sel="1" val="0"/>
</file>

<file path=xl/ctrlProps/ctrlProp504.xml><?xml version="1.0" encoding="utf-8"?>
<formControlPr xmlns="http://schemas.microsoft.com/office/spreadsheetml/2009/9/main" objectType="GBox" noThreeD="1"/>
</file>

<file path=xl/ctrlProps/ctrlProp505.xml><?xml version="1.0" encoding="utf-8"?>
<formControlPr xmlns="http://schemas.microsoft.com/office/spreadsheetml/2009/9/main" objectType="CheckBox" fmlaLink="$AL$126" lockText="1" noThreeD="1"/>
</file>

<file path=xl/ctrlProps/ctrlProp506.xml><?xml version="1.0" encoding="utf-8"?>
<formControlPr xmlns="http://schemas.microsoft.com/office/spreadsheetml/2009/9/main" objectType="CheckBox" fmlaLink="$AM$126" lockText="1" noThreeD="1"/>
</file>

<file path=xl/ctrlProps/ctrlProp507.xml><?xml version="1.0" encoding="utf-8"?>
<formControlPr xmlns="http://schemas.microsoft.com/office/spreadsheetml/2009/9/main" objectType="CheckBox" fmlaLink="$AN$126" lockText="1" noThreeD="1"/>
</file>

<file path=xl/ctrlProps/ctrlProp508.xml><?xml version="1.0" encoding="utf-8"?>
<formControlPr xmlns="http://schemas.microsoft.com/office/spreadsheetml/2009/9/main" objectType="CheckBox" fmlaLink="$AO$126" lockText="1" noThreeD="1"/>
</file>

<file path=xl/ctrlProps/ctrlProp509.xml><?xml version="1.0" encoding="utf-8"?>
<formControlPr xmlns="http://schemas.microsoft.com/office/spreadsheetml/2009/9/main" objectType="CheckBox" fmlaLink="$AP$126" lockText="1" noThreeD="1"/>
</file>

<file path=xl/ctrlProps/ctrlProp510.xml><?xml version="1.0" encoding="utf-8"?>
<formControlPr xmlns="http://schemas.microsoft.com/office/spreadsheetml/2009/9/main" objectType="CheckBox" fmlaLink="$AQ$126" lockText="1" noThreeD="1"/>
</file>

<file path=xl/ctrlProps/ctrlProp511.xml><?xml version="1.0" encoding="utf-8"?>
<formControlPr xmlns="http://schemas.microsoft.com/office/spreadsheetml/2009/9/main" objectType="CheckBox" fmlaLink="$AR$126" lockText="1" noThreeD="1"/>
</file>

<file path=xl/ctrlProps/ctrlProp512.xml><?xml version="1.0" encoding="utf-8"?>
<formControlPr xmlns="http://schemas.microsoft.com/office/spreadsheetml/2009/9/main" objectType="GBox" noThreeD="1"/>
</file>

<file path=xl/ctrlProps/ctrlProp513.xml><?xml version="1.0" encoding="utf-8"?>
<formControlPr xmlns="http://schemas.microsoft.com/office/spreadsheetml/2009/9/main" objectType="Radio" firstButton="1" fmlaLink="$I$130" lockText="1" noThreeD="1"/>
</file>

<file path=xl/ctrlProps/ctrlProp514.xml><?xml version="1.0" encoding="utf-8"?>
<formControlPr xmlns="http://schemas.microsoft.com/office/spreadsheetml/2009/9/main" objectType="Radio" checked="Checked" lockText="1" noThreeD="1"/>
</file>

<file path=xl/ctrlProps/ctrlProp515.xml><?xml version="1.0" encoding="utf-8"?>
<formControlPr xmlns="http://schemas.microsoft.com/office/spreadsheetml/2009/9/main" objectType="GBox" noThreeD="1"/>
</file>

<file path=xl/ctrlProps/ctrlProp516.xml><?xml version="1.0" encoding="utf-8"?>
<formControlPr xmlns="http://schemas.microsoft.com/office/spreadsheetml/2009/9/main" objectType="Radio" firstButton="1" fmlaLink="$S$130" lockText="1" noThreeD="1"/>
</file>

<file path=xl/ctrlProps/ctrlProp517.xml><?xml version="1.0" encoding="utf-8"?>
<formControlPr xmlns="http://schemas.microsoft.com/office/spreadsheetml/2009/9/main" objectType="Radio" checked="Checked" lockText="1" noThreeD="1"/>
</file>

<file path=xl/ctrlProps/ctrlProp518.xml><?xml version="1.0" encoding="utf-8"?>
<formControlPr xmlns="http://schemas.microsoft.com/office/spreadsheetml/2009/9/main" objectType="GBox" noThreeD="1"/>
</file>

<file path=xl/ctrlProps/ctrlProp519.xml><?xml version="1.0" encoding="utf-8"?>
<formControlPr xmlns="http://schemas.microsoft.com/office/spreadsheetml/2009/9/main" objectType="CheckBox" fmlaLink="$AL$144" lockText="1" noThreeD="1"/>
</file>

<file path=xl/ctrlProps/ctrlProp520.xml><?xml version="1.0" encoding="utf-8"?>
<formControlPr xmlns="http://schemas.microsoft.com/office/spreadsheetml/2009/9/main" objectType="CheckBox" fmlaLink="$AM$144" lockText="1" noThreeD="1"/>
</file>

<file path=xl/ctrlProps/ctrlProp521.xml><?xml version="1.0" encoding="utf-8"?>
<formControlPr xmlns="http://schemas.microsoft.com/office/spreadsheetml/2009/9/main" objectType="CheckBox" fmlaLink="$AN$144" lockText="1" noThreeD="1"/>
</file>

<file path=xl/ctrlProps/ctrlProp522.xml><?xml version="1.0" encoding="utf-8"?>
<formControlPr xmlns="http://schemas.microsoft.com/office/spreadsheetml/2009/9/main" objectType="CheckBox" fmlaLink="$AO$144" lockText="1" noThreeD="1"/>
</file>

<file path=xl/ctrlProps/ctrlProp523.xml><?xml version="1.0" encoding="utf-8"?>
<formControlPr xmlns="http://schemas.microsoft.com/office/spreadsheetml/2009/9/main" objectType="CheckBox" fmlaLink="$AP$144" lockText="1" noThreeD="1"/>
</file>

<file path=xl/ctrlProps/ctrlProp524.xml><?xml version="1.0" encoding="utf-8"?>
<formControlPr xmlns="http://schemas.microsoft.com/office/spreadsheetml/2009/9/main" objectType="CheckBox" fmlaLink="$AQ$144" lockText="1" noThreeD="1"/>
</file>

<file path=xl/ctrlProps/ctrlProp525.xml><?xml version="1.0" encoding="utf-8"?>
<formControlPr xmlns="http://schemas.microsoft.com/office/spreadsheetml/2009/9/main" objectType="CheckBox" fmlaLink="$AR$144" lockText="1" noThreeD="1"/>
</file>

<file path=xl/ctrlProps/ctrlProp526.xml><?xml version="1.0" encoding="utf-8"?>
<formControlPr xmlns="http://schemas.microsoft.com/office/spreadsheetml/2009/9/main" objectType="GBox" noThreeD="1"/>
</file>

<file path=xl/ctrlProps/ctrlProp527.xml><?xml version="1.0" encoding="utf-8"?>
<formControlPr xmlns="http://schemas.microsoft.com/office/spreadsheetml/2009/9/main" objectType="Radio" firstButton="1" fmlaLink="$I$148" lockText="1" noThreeD="1"/>
</file>

<file path=xl/ctrlProps/ctrlProp528.xml><?xml version="1.0" encoding="utf-8"?>
<formControlPr xmlns="http://schemas.microsoft.com/office/spreadsheetml/2009/9/main" objectType="Radio" checked="Checked" lockText="1" noThreeD="1"/>
</file>

<file path=xl/ctrlProps/ctrlProp529.xml><?xml version="1.0" encoding="utf-8"?>
<formControlPr xmlns="http://schemas.microsoft.com/office/spreadsheetml/2009/9/main" objectType="GBox" noThreeD="1"/>
</file>

<file path=xl/ctrlProps/ctrlProp530.xml><?xml version="1.0" encoding="utf-8"?>
<formControlPr xmlns="http://schemas.microsoft.com/office/spreadsheetml/2009/9/main" objectType="Radio" firstButton="1" fmlaLink="$S$148" lockText="1" noThreeD="1"/>
</file>

<file path=xl/ctrlProps/ctrlProp531.xml><?xml version="1.0" encoding="utf-8"?>
<formControlPr xmlns="http://schemas.microsoft.com/office/spreadsheetml/2009/9/main" objectType="Radio" checked="Checked" lockText="1" noThreeD="1"/>
</file>

<file path=xl/ctrlProps/ctrlProp532.xml><?xml version="1.0" encoding="utf-8"?>
<formControlPr xmlns="http://schemas.microsoft.com/office/spreadsheetml/2009/9/main" objectType="GBox" noThreeD="1"/>
</file>

<file path=xl/ctrlProps/ctrlProp533.xml><?xml version="1.0" encoding="utf-8"?>
<formControlPr xmlns="http://schemas.microsoft.com/office/spreadsheetml/2009/9/main" objectType="CheckBox" fmlaLink="$AL$156" lockText="1" noThreeD="1"/>
</file>

<file path=xl/ctrlProps/ctrlProp534.xml><?xml version="1.0" encoding="utf-8"?>
<formControlPr xmlns="http://schemas.microsoft.com/office/spreadsheetml/2009/9/main" objectType="CheckBox" fmlaLink="$AM$156" lockText="1" noThreeD="1"/>
</file>

<file path=xl/ctrlProps/ctrlProp535.xml><?xml version="1.0" encoding="utf-8"?>
<formControlPr xmlns="http://schemas.microsoft.com/office/spreadsheetml/2009/9/main" objectType="CheckBox" fmlaLink="$AN$156" lockText="1" noThreeD="1"/>
</file>

<file path=xl/ctrlProps/ctrlProp536.xml><?xml version="1.0" encoding="utf-8"?>
<formControlPr xmlns="http://schemas.microsoft.com/office/spreadsheetml/2009/9/main" objectType="CheckBox" fmlaLink="$AO$156" lockText="1" noThreeD="1"/>
</file>

<file path=xl/ctrlProps/ctrlProp537.xml><?xml version="1.0" encoding="utf-8"?>
<formControlPr xmlns="http://schemas.microsoft.com/office/spreadsheetml/2009/9/main" objectType="CheckBox" fmlaLink="$AP$156" lockText="1" noThreeD="1"/>
</file>

<file path=xl/ctrlProps/ctrlProp538.xml><?xml version="1.0" encoding="utf-8"?>
<formControlPr xmlns="http://schemas.microsoft.com/office/spreadsheetml/2009/9/main" objectType="CheckBox" fmlaLink="$AQ$156" lockText="1" noThreeD="1"/>
</file>

<file path=xl/ctrlProps/ctrlProp539.xml><?xml version="1.0" encoding="utf-8"?>
<formControlPr xmlns="http://schemas.microsoft.com/office/spreadsheetml/2009/9/main" objectType="CheckBox" fmlaLink="$AR$156" lockText="1" noThreeD="1"/>
</file>

<file path=xl/ctrlProps/ctrlProp540.xml><?xml version="1.0" encoding="utf-8"?>
<formControlPr xmlns="http://schemas.microsoft.com/office/spreadsheetml/2009/9/main" objectType="GBox" noThreeD="1"/>
</file>

<file path=xl/ctrlProps/ctrlProp541.xml><?xml version="1.0" encoding="utf-8"?>
<formControlPr xmlns="http://schemas.microsoft.com/office/spreadsheetml/2009/9/main" objectType="Radio" firstButton="1" fmlaLink="$I$160" lockText="1" noThreeD="1"/>
</file>

<file path=xl/ctrlProps/ctrlProp542.xml><?xml version="1.0" encoding="utf-8"?>
<formControlPr xmlns="http://schemas.microsoft.com/office/spreadsheetml/2009/9/main" objectType="Radio" checked="Checked" lockText="1" noThreeD="1"/>
</file>

<file path=xl/ctrlProps/ctrlProp543.xml><?xml version="1.0" encoding="utf-8"?>
<formControlPr xmlns="http://schemas.microsoft.com/office/spreadsheetml/2009/9/main" objectType="GBox" noThreeD="1"/>
</file>

<file path=xl/ctrlProps/ctrlProp544.xml><?xml version="1.0" encoding="utf-8"?>
<formControlPr xmlns="http://schemas.microsoft.com/office/spreadsheetml/2009/9/main" objectType="Radio" firstButton="1" fmlaLink="$S$160" lockText="1" noThreeD="1"/>
</file>

<file path=xl/ctrlProps/ctrlProp545.xml><?xml version="1.0" encoding="utf-8"?>
<formControlPr xmlns="http://schemas.microsoft.com/office/spreadsheetml/2009/9/main" objectType="Radio" checked="Checked" lockText="1" noThreeD="1"/>
</file>

<file path=xl/ctrlProps/ctrlProp546.xml><?xml version="1.0" encoding="utf-8"?>
<formControlPr xmlns="http://schemas.microsoft.com/office/spreadsheetml/2009/9/main" objectType="GBox" noThreeD="1"/>
</file>

<file path=xl/ctrlProps/ctrlProp547.xml><?xml version="1.0" encoding="utf-8"?>
<formControlPr xmlns="http://schemas.microsoft.com/office/spreadsheetml/2009/9/main" objectType="CheckBox" fmlaLink="$AL$168" lockText="1" noThreeD="1"/>
</file>

<file path=xl/ctrlProps/ctrlProp548.xml><?xml version="1.0" encoding="utf-8"?>
<formControlPr xmlns="http://schemas.microsoft.com/office/spreadsheetml/2009/9/main" objectType="CheckBox" fmlaLink="$AM$168" lockText="1" noThreeD="1"/>
</file>

<file path=xl/ctrlProps/ctrlProp549.xml><?xml version="1.0" encoding="utf-8"?>
<formControlPr xmlns="http://schemas.microsoft.com/office/spreadsheetml/2009/9/main" objectType="CheckBox" fmlaLink="$AN$168" lockText="1" noThreeD="1"/>
</file>

<file path=xl/ctrlProps/ctrlProp550.xml><?xml version="1.0" encoding="utf-8"?>
<formControlPr xmlns="http://schemas.microsoft.com/office/spreadsheetml/2009/9/main" objectType="CheckBox" fmlaLink="$AO$168" lockText="1" noThreeD="1"/>
</file>

<file path=xl/ctrlProps/ctrlProp551.xml><?xml version="1.0" encoding="utf-8"?>
<formControlPr xmlns="http://schemas.microsoft.com/office/spreadsheetml/2009/9/main" objectType="CheckBox" fmlaLink="$AP$168" lockText="1" noThreeD="1"/>
</file>

<file path=xl/ctrlProps/ctrlProp552.xml><?xml version="1.0" encoding="utf-8"?>
<formControlPr xmlns="http://schemas.microsoft.com/office/spreadsheetml/2009/9/main" objectType="CheckBox" fmlaLink="$AQ$168" lockText="1" noThreeD="1"/>
</file>

<file path=xl/ctrlProps/ctrlProp553.xml><?xml version="1.0" encoding="utf-8"?>
<formControlPr xmlns="http://schemas.microsoft.com/office/spreadsheetml/2009/9/main" objectType="CheckBox" fmlaLink="$AR$168" lockText="1" noThreeD="1"/>
</file>

<file path=xl/ctrlProps/ctrlProp554.xml><?xml version="1.0" encoding="utf-8"?>
<formControlPr xmlns="http://schemas.microsoft.com/office/spreadsheetml/2009/9/main" objectType="GBox" noThreeD="1"/>
</file>

<file path=xl/ctrlProps/ctrlProp555.xml><?xml version="1.0" encoding="utf-8"?>
<formControlPr xmlns="http://schemas.microsoft.com/office/spreadsheetml/2009/9/main" objectType="Radio" firstButton="1" fmlaLink="$I$172" lockText="1" noThreeD="1"/>
</file>

<file path=xl/ctrlProps/ctrlProp556.xml><?xml version="1.0" encoding="utf-8"?>
<formControlPr xmlns="http://schemas.microsoft.com/office/spreadsheetml/2009/9/main" objectType="Radio" checked="Checked" lockText="1" noThreeD="1"/>
</file>

<file path=xl/ctrlProps/ctrlProp557.xml><?xml version="1.0" encoding="utf-8"?>
<formControlPr xmlns="http://schemas.microsoft.com/office/spreadsheetml/2009/9/main" objectType="GBox" noThreeD="1"/>
</file>

<file path=xl/ctrlProps/ctrlProp558.xml><?xml version="1.0" encoding="utf-8"?>
<formControlPr xmlns="http://schemas.microsoft.com/office/spreadsheetml/2009/9/main" objectType="Radio" firstButton="1" fmlaLink="$S$172" lockText="1" noThreeD="1"/>
</file>

<file path=xl/ctrlProps/ctrlProp559.xml><?xml version="1.0" encoding="utf-8"?>
<formControlPr xmlns="http://schemas.microsoft.com/office/spreadsheetml/2009/9/main" objectType="Radio" checked="Checked" lockText="1" noThreeD="1"/>
</file>

<file path=xl/ctrlProps/ctrlProp560.xml><?xml version="1.0" encoding="utf-8"?>
<formControlPr xmlns="http://schemas.microsoft.com/office/spreadsheetml/2009/9/main" objectType="GBox" noThreeD="1"/>
</file>

<file path=xl/ctrlProps/ctrlProp561.xml><?xml version="1.0" encoding="utf-8"?>
<formControlPr xmlns="http://schemas.microsoft.com/office/spreadsheetml/2009/9/main" objectType="CheckBox" fmlaLink="$AL$180" lockText="1" noThreeD="1"/>
</file>

<file path=xl/ctrlProps/ctrlProp562.xml><?xml version="1.0" encoding="utf-8"?>
<formControlPr xmlns="http://schemas.microsoft.com/office/spreadsheetml/2009/9/main" objectType="CheckBox" fmlaLink="$AM$180" lockText="1" noThreeD="1"/>
</file>

<file path=xl/ctrlProps/ctrlProp563.xml><?xml version="1.0" encoding="utf-8"?>
<formControlPr xmlns="http://schemas.microsoft.com/office/spreadsheetml/2009/9/main" objectType="CheckBox" fmlaLink="$AN$180" lockText="1" noThreeD="1"/>
</file>

<file path=xl/ctrlProps/ctrlProp564.xml><?xml version="1.0" encoding="utf-8"?>
<formControlPr xmlns="http://schemas.microsoft.com/office/spreadsheetml/2009/9/main" objectType="CheckBox" fmlaLink="$AO$180" lockText="1" noThreeD="1"/>
</file>

<file path=xl/ctrlProps/ctrlProp565.xml><?xml version="1.0" encoding="utf-8"?>
<formControlPr xmlns="http://schemas.microsoft.com/office/spreadsheetml/2009/9/main" objectType="CheckBox" fmlaLink="$AP$180" lockText="1" noThreeD="1"/>
</file>

<file path=xl/ctrlProps/ctrlProp566.xml><?xml version="1.0" encoding="utf-8"?>
<formControlPr xmlns="http://schemas.microsoft.com/office/spreadsheetml/2009/9/main" objectType="CheckBox" fmlaLink="$AQ$180" lockText="1" noThreeD="1"/>
</file>

<file path=xl/ctrlProps/ctrlProp567.xml><?xml version="1.0" encoding="utf-8"?>
<formControlPr xmlns="http://schemas.microsoft.com/office/spreadsheetml/2009/9/main" objectType="CheckBox" fmlaLink="$AR$180" lockText="1" noThreeD="1"/>
</file>

<file path=xl/ctrlProps/ctrlProp568.xml><?xml version="1.0" encoding="utf-8"?>
<formControlPr xmlns="http://schemas.microsoft.com/office/spreadsheetml/2009/9/main" objectType="GBox" noThreeD="1"/>
</file>

<file path=xl/ctrlProps/ctrlProp569.xml><?xml version="1.0" encoding="utf-8"?>
<formControlPr xmlns="http://schemas.microsoft.com/office/spreadsheetml/2009/9/main" objectType="Radio" firstButton="1" fmlaLink="$I$184" lockText="1" noThreeD="1"/>
</file>

<file path=xl/ctrlProps/ctrlProp570.xml><?xml version="1.0" encoding="utf-8"?>
<formControlPr xmlns="http://schemas.microsoft.com/office/spreadsheetml/2009/9/main" objectType="Radio" checked="Checked" lockText="1" noThreeD="1"/>
</file>

<file path=xl/ctrlProps/ctrlProp571.xml><?xml version="1.0" encoding="utf-8"?>
<formControlPr xmlns="http://schemas.microsoft.com/office/spreadsheetml/2009/9/main" objectType="GBox" noThreeD="1"/>
</file>

<file path=xl/ctrlProps/ctrlProp572.xml><?xml version="1.0" encoding="utf-8"?>
<formControlPr xmlns="http://schemas.microsoft.com/office/spreadsheetml/2009/9/main" objectType="Radio" firstButton="1" fmlaLink="$S$184" lockText="1" noThreeD="1"/>
</file>

<file path=xl/ctrlProps/ctrlProp573.xml><?xml version="1.0" encoding="utf-8"?>
<formControlPr xmlns="http://schemas.microsoft.com/office/spreadsheetml/2009/9/main" objectType="Radio" checked="Checked" lockText="1" noThreeD="1"/>
</file>

<file path=xl/ctrlProps/ctrlProp574.xml><?xml version="1.0" encoding="utf-8"?>
<formControlPr xmlns="http://schemas.microsoft.com/office/spreadsheetml/2009/9/main" objectType="Drop" dropStyle="combo" dx="16" fmlaLink="$AC$82" fmlaRange="リスト_施設等の区分_児童デイ" noThreeD="1" sel="1" val="0"/>
</file>

<file path=xl/ctrlProps/ctrlProp575.xml><?xml version="1.0" encoding="utf-8"?>
<formControlPr xmlns="http://schemas.microsoft.com/office/spreadsheetml/2009/9/main" objectType="Drop" dropStyle="combo" dx="16" fmlaLink="$AC$94" fmlaRange="リスト_施設等の区分_児童デイ" noThreeD="1" sel="1" val="0"/>
</file>

<file path=xl/ctrlProps/ctrlProp576.xml><?xml version="1.0" encoding="utf-8"?>
<formControlPr xmlns="http://schemas.microsoft.com/office/spreadsheetml/2009/9/main" objectType="Drop" dropStyle="combo" dx="16" fmlaLink="$AC$106" fmlaRange="リスト_施設等の区分_児童デイ" noThreeD="1" sel="1" val="0"/>
</file>

<file path=xl/ctrlProps/ctrlProp577.xml><?xml version="1.0" encoding="utf-8"?>
<formControlPr xmlns="http://schemas.microsoft.com/office/spreadsheetml/2009/9/main" objectType="Drop" dropStyle="combo" dx="16" fmlaLink="$AC$118" fmlaRange="リスト_施設等の区分_児童デイ" noThreeD="1" sel="1" val="0"/>
</file>

<file path=xl/ctrlProps/ctrlProp578.xml><?xml version="1.0" encoding="utf-8"?>
<formControlPr xmlns="http://schemas.microsoft.com/office/spreadsheetml/2009/9/main" objectType="Drop" dropStyle="combo" dx="16" fmlaLink="$AC$130" fmlaRange="リスト_施設等の区分_児童デイ" noThreeD="1" sel="1" val="0"/>
</file>

<file path=xl/ctrlProps/ctrlProp579.xml><?xml version="1.0" encoding="utf-8"?>
<formControlPr xmlns="http://schemas.microsoft.com/office/spreadsheetml/2009/9/main" objectType="Drop" dropStyle="combo" dx="16" fmlaLink="$AC$148" fmlaRange="リスト_施設等の区分_児童デイ" noThreeD="1" sel="1" val="0"/>
</file>

<file path=xl/ctrlProps/ctrlProp580.xml><?xml version="1.0" encoding="utf-8"?>
<formControlPr xmlns="http://schemas.microsoft.com/office/spreadsheetml/2009/9/main" objectType="Drop" dropStyle="combo" dx="16" fmlaLink="$AC$160" fmlaRange="リスト_施設等の区分_児童デイ" noThreeD="1" sel="1" val="0"/>
</file>

<file path=xl/ctrlProps/ctrlProp581.xml><?xml version="1.0" encoding="utf-8"?>
<formControlPr xmlns="http://schemas.microsoft.com/office/spreadsheetml/2009/9/main" objectType="Drop" dropStyle="combo" dx="16" fmlaLink="$AC$172" fmlaRange="リスト_施設等の区分_児童デイ" noThreeD="1" sel="1" val="0"/>
</file>

<file path=xl/ctrlProps/ctrlProp582.xml><?xml version="1.0" encoding="utf-8"?>
<formControlPr xmlns="http://schemas.microsoft.com/office/spreadsheetml/2009/9/main" objectType="Drop" dropStyle="combo" dx="16" fmlaLink="$AC$184" fmlaRange="リスト_施設等の区分_児童デイ" noThreeD="1" sel="1" val="0"/>
</file>

<file path=xl/ctrlProps/ctrlProp583.xml><?xml version="1.0" encoding="utf-8"?>
<formControlPr xmlns="http://schemas.microsoft.com/office/spreadsheetml/2009/9/main" objectType="GBox" noThreeD="1"/>
</file>

<file path=xl/ctrlProps/ctrlProp584.xml><?xml version="1.0" encoding="utf-8"?>
<formControlPr xmlns="http://schemas.microsoft.com/office/spreadsheetml/2009/9/main" objectType="Radio" firstButton="1" fmlaLink="$AA$53" lockText="1" noThreeD="1"/>
</file>

<file path=xl/ctrlProps/ctrlProp585.xml><?xml version="1.0" encoding="utf-8"?>
<formControlPr xmlns="http://schemas.microsoft.com/office/spreadsheetml/2009/9/main" objectType="Radio" checked="Checked" lockText="1" noThreeD="1"/>
</file>

<file path=xl/ctrlProps/ctrlProp586.xml><?xml version="1.0" encoding="utf-8"?>
<formControlPr xmlns="http://schemas.microsoft.com/office/spreadsheetml/2009/9/main" objectType="GBox" noThreeD="1"/>
</file>

<file path=xl/ctrlProps/ctrlProp587.xml><?xml version="1.0" encoding="utf-8"?>
<formControlPr xmlns="http://schemas.microsoft.com/office/spreadsheetml/2009/9/main" objectType="Radio" firstButton="1" fmlaLink="$I$42" lockText="1" noThreeD="1"/>
</file>

<file path=xl/ctrlProps/ctrlProp588.xml><?xml version="1.0" encoding="utf-8"?>
<formControlPr xmlns="http://schemas.microsoft.com/office/spreadsheetml/2009/9/main" objectType="Radio" checked="Checked" lockText="1" noThreeD="1"/>
</file>

<file path=xl/ctrlProps/ctrlProp589.xml><?xml version="1.0" encoding="utf-8"?>
<formControlPr xmlns="http://schemas.microsoft.com/office/spreadsheetml/2009/9/main" objectType="GBox" noThreeD="1"/>
</file>

<file path=xl/ctrlProps/ctrlProp590.xml><?xml version="1.0" encoding="utf-8"?>
<formControlPr xmlns="http://schemas.microsoft.com/office/spreadsheetml/2009/9/main" objectType="Radio" firstButton="1" fmlaLink="$I$83" lockText="1" noThreeD="1"/>
</file>

<file path=xl/ctrlProps/ctrlProp591.xml><?xml version="1.0" encoding="utf-8"?>
<formControlPr xmlns="http://schemas.microsoft.com/office/spreadsheetml/2009/9/main" objectType="Radio" checked="Checked" lockText="1" noThreeD="1"/>
</file>

<file path=xl/ctrlProps/ctrlProp592.xml><?xml version="1.0" encoding="utf-8"?>
<formControlPr xmlns="http://schemas.microsoft.com/office/spreadsheetml/2009/9/main" objectType="GBox" noThreeD="1"/>
</file>

<file path=xl/ctrlProps/ctrlProp593.xml><?xml version="1.0" encoding="utf-8"?>
<formControlPr xmlns="http://schemas.microsoft.com/office/spreadsheetml/2009/9/main" objectType="Radio" firstButton="1" fmlaLink="$I$95" lockText="1" noThreeD="1"/>
</file>

<file path=xl/ctrlProps/ctrlProp594.xml><?xml version="1.0" encoding="utf-8"?>
<formControlPr xmlns="http://schemas.microsoft.com/office/spreadsheetml/2009/9/main" objectType="Radio" checked="Checked" lockText="1" noThreeD="1"/>
</file>

<file path=xl/ctrlProps/ctrlProp595.xml><?xml version="1.0" encoding="utf-8"?>
<formControlPr xmlns="http://schemas.microsoft.com/office/spreadsheetml/2009/9/main" objectType="GBox" noThreeD="1"/>
</file>

<file path=xl/ctrlProps/ctrlProp596.xml><?xml version="1.0" encoding="utf-8"?>
<formControlPr xmlns="http://schemas.microsoft.com/office/spreadsheetml/2009/9/main" objectType="Radio" firstButton="1" fmlaLink="$I$107" lockText="1" noThreeD="1"/>
</file>

<file path=xl/ctrlProps/ctrlProp597.xml><?xml version="1.0" encoding="utf-8"?>
<formControlPr xmlns="http://schemas.microsoft.com/office/spreadsheetml/2009/9/main" objectType="Radio" checked="Checked" lockText="1" noThreeD="1"/>
</file>

<file path=xl/ctrlProps/ctrlProp598.xml><?xml version="1.0" encoding="utf-8"?>
<formControlPr xmlns="http://schemas.microsoft.com/office/spreadsheetml/2009/9/main" objectType="GBox" noThreeD="1"/>
</file>

<file path=xl/ctrlProps/ctrlProp599.xml><?xml version="1.0" encoding="utf-8"?>
<formControlPr xmlns="http://schemas.microsoft.com/office/spreadsheetml/2009/9/main" objectType="Radio" firstButton="1" fmlaLink="$I$119" lockText="1" noThreeD="1"/>
</file>

<file path=xl/ctrlProps/ctrlProp600.xml><?xml version="1.0" encoding="utf-8"?>
<formControlPr xmlns="http://schemas.microsoft.com/office/spreadsheetml/2009/9/main" objectType="Radio" checked="Checked" lockText="1" noThreeD="1"/>
</file>

<file path=xl/ctrlProps/ctrlProp601.xml><?xml version="1.0" encoding="utf-8"?>
<formControlPr xmlns="http://schemas.microsoft.com/office/spreadsheetml/2009/9/main" objectType="GBox" noThreeD="1"/>
</file>

<file path=xl/ctrlProps/ctrlProp602.xml><?xml version="1.0" encoding="utf-8"?>
<formControlPr xmlns="http://schemas.microsoft.com/office/spreadsheetml/2009/9/main" objectType="Radio" firstButton="1" fmlaLink="$I$131" lockText="1" noThreeD="1"/>
</file>

<file path=xl/ctrlProps/ctrlProp603.xml><?xml version="1.0" encoding="utf-8"?>
<formControlPr xmlns="http://schemas.microsoft.com/office/spreadsheetml/2009/9/main" objectType="Radio" checked="Checked" lockText="1" noThreeD="1"/>
</file>

<file path=xl/ctrlProps/ctrlProp604.xml><?xml version="1.0" encoding="utf-8"?>
<formControlPr xmlns="http://schemas.microsoft.com/office/spreadsheetml/2009/9/main" objectType="GBox" noThreeD="1"/>
</file>

<file path=xl/ctrlProps/ctrlProp605.xml><?xml version="1.0" encoding="utf-8"?>
<formControlPr xmlns="http://schemas.microsoft.com/office/spreadsheetml/2009/9/main" objectType="Radio" firstButton="1" fmlaLink="$I$149" lockText="1" noThreeD="1"/>
</file>

<file path=xl/ctrlProps/ctrlProp606.xml><?xml version="1.0" encoding="utf-8"?>
<formControlPr xmlns="http://schemas.microsoft.com/office/spreadsheetml/2009/9/main" objectType="Radio" checked="Checked" lockText="1" noThreeD="1"/>
</file>

<file path=xl/ctrlProps/ctrlProp607.xml><?xml version="1.0" encoding="utf-8"?>
<formControlPr xmlns="http://schemas.microsoft.com/office/spreadsheetml/2009/9/main" objectType="GBox" noThreeD="1"/>
</file>

<file path=xl/ctrlProps/ctrlProp608.xml><?xml version="1.0" encoding="utf-8"?>
<formControlPr xmlns="http://schemas.microsoft.com/office/spreadsheetml/2009/9/main" objectType="Radio" firstButton="1" fmlaLink="$I$161" lockText="1" noThreeD="1"/>
</file>

<file path=xl/ctrlProps/ctrlProp609.xml><?xml version="1.0" encoding="utf-8"?>
<formControlPr xmlns="http://schemas.microsoft.com/office/spreadsheetml/2009/9/main" objectType="Radio" checked="Checked" lockText="1" noThreeD="1"/>
</file>

<file path=xl/ctrlProps/ctrlProp610.xml><?xml version="1.0" encoding="utf-8"?>
<formControlPr xmlns="http://schemas.microsoft.com/office/spreadsheetml/2009/9/main" objectType="GBox" noThreeD="1"/>
</file>

<file path=xl/ctrlProps/ctrlProp611.xml><?xml version="1.0" encoding="utf-8"?>
<formControlPr xmlns="http://schemas.microsoft.com/office/spreadsheetml/2009/9/main" objectType="Radio" firstButton="1" fmlaLink="$I$173" lockText="1" noThreeD="1"/>
</file>

<file path=xl/ctrlProps/ctrlProp612.xml><?xml version="1.0" encoding="utf-8"?>
<formControlPr xmlns="http://schemas.microsoft.com/office/spreadsheetml/2009/9/main" objectType="Radio" checked="Checked" lockText="1" noThreeD="1"/>
</file>

<file path=xl/ctrlProps/ctrlProp613.xml><?xml version="1.0" encoding="utf-8"?>
<formControlPr xmlns="http://schemas.microsoft.com/office/spreadsheetml/2009/9/main" objectType="GBox" noThreeD="1"/>
</file>

<file path=xl/ctrlProps/ctrlProp614.xml><?xml version="1.0" encoding="utf-8"?>
<formControlPr xmlns="http://schemas.microsoft.com/office/spreadsheetml/2009/9/main" objectType="Radio" firstButton="1" fmlaLink="$I$185" lockText="1" noThreeD="1"/>
</file>

<file path=xl/ctrlProps/ctrlProp615.xml><?xml version="1.0" encoding="utf-8"?>
<formControlPr xmlns="http://schemas.microsoft.com/office/spreadsheetml/2009/9/main" objectType="Radio" checked="Checked" lockText="1" noThreeD="1"/>
</file>

<file path=xl/ctrlProps/ctrlProp616.xml><?xml version="1.0" encoding="utf-8"?>
<formControlPr xmlns="http://schemas.microsoft.com/office/spreadsheetml/2009/9/main" objectType="Drop" dropLines="5" dropStyle="combo" dx="16" fmlaLink="$AA$54" fmlaRange="リスト_処遇改善助成金キャリアパス区分" noThreeD="1" sel="1" val="0"/>
</file>

<file path=xl/ctrlProps/ctrlProp617.xml><?xml version="1.0" encoding="utf-8"?>
<formControlPr xmlns="http://schemas.microsoft.com/office/spreadsheetml/2009/9/main" objectType="GBox" noThreeD="1"/>
</file>

<file path=xl/ctrlProps/ctrlProp618.xml><?xml version="1.0" encoding="utf-8"?>
<formControlPr xmlns="http://schemas.microsoft.com/office/spreadsheetml/2009/9/main" objectType="Radio" firstButton="1" fmlaLink="$I$54" lockText="1" noThreeD="1"/>
</file>

<file path=xl/ctrlProps/ctrlProp619.xml><?xml version="1.0" encoding="utf-8"?>
<formControlPr xmlns="http://schemas.microsoft.com/office/spreadsheetml/2009/9/main" objectType="Radio" checked="Checked" lockText="1" noThreeD="1"/>
</file>

<file path=xl/ctrlProps/ctrlProp620.xml><?xml version="1.0" encoding="utf-8"?>
<formControlPr xmlns="http://schemas.microsoft.com/office/spreadsheetml/2009/9/main" objectType="CheckBox" fmlaLink="$AN$20" lockText="1" noThreeD="1"/>
</file>

<file path=xl/ctrlProps/ctrlProp621.xml><?xml version="1.0" encoding="utf-8"?>
<formControlPr xmlns="http://schemas.microsoft.com/office/spreadsheetml/2009/9/main" objectType="CheckBox" fmlaLink="$AM$20" lockText="1" noThreeD="1"/>
</file>

<file path=xl/ctrlProps/ctrlProp622.xml><?xml version="1.0" encoding="utf-8"?>
<formControlPr xmlns="http://schemas.microsoft.com/office/spreadsheetml/2009/9/main" objectType="Radio" firstButton="1" fmlaLink="$R$52" lockText="1" noThreeD="1"/>
</file>

<file path=xl/ctrlProps/ctrlProp623.xml><?xml version="1.0" encoding="utf-8"?>
<formControlPr xmlns="http://schemas.microsoft.com/office/spreadsheetml/2009/9/main" objectType="Radio" checked="Checked" lockText="1" noThreeD="1"/>
</file>

<file path=xl/ctrlProps/ctrlProp624.xml><?xml version="1.0" encoding="utf-8"?>
<formControlPr xmlns="http://schemas.microsoft.com/office/spreadsheetml/2009/9/main" objectType="GBox" noThreeD="1"/>
</file>

<file path=xl/ctrlProps/ctrlProp625.xml><?xml version="1.0" encoding="utf-8"?>
<formControlPr xmlns="http://schemas.microsoft.com/office/spreadsheetml/2009/9/main" objectType="CheckBox" fmlaLink="$AL$49" lockText="1" noThreeD="1"/>
</file>

<file path=xl/ctrlProps/ctrlProp626.xml><?xml version="1.0" encoding="utf-8"?>
<formControlPr xmlns="http://schemas.microsoft.com/office/spreadsheetml/2009/9/main" objectType="CheckBox" fmlaLink="$AM$49" lockText="1" noThreeD="1"/>
</file>

<file path=xl/ctrlProps/ctrlProp627.xml><?xml version="1.0" encoding="utf-8"?>
<formControlPr xmlns="http://schemas.microsoft.com/office/spreadsheetml/2009/9/main" objectType="CheckBox" fmlaLink="$AN$49" lockText="1" noThreeD="1"/>
</file>

<file path=xl/ctrlProps/ctrlProp628.xml><?xml version="1.0" encoding="utf-8"?>
<formControlPr xmlns="http://schemas.microsoft.com/office/spreadsheetml/2009/9/main" objectType="CheckBox" fmlaLink="$AO$49" lockText="1" noThreeD="1"/>
</file>

<file path=xl/ctrlProps/ctrlProp629.xml><?xml version="1.0" encoding="utf-8"?>
<formControlPr xmlns="http://schemas.microsoft.com/office/spreadsheetml/2009/9/main" objectType="CheckBox" fmlaLink="$AP$49" lockText="1" noThreeD="1"/>
</file>

<file path=xl/ctrlProps/ctrlProp630.xml><?xml version="1.0" encoding="utf-8"?>
<formControlPr xmlns="http://schemas.microsoft.com/office/spreadsheetml/2009/9/main" objectType="CheckBox" fmlaLink="$AL$20" lockText="1" noThreeD="1"/>
</file>

<file path=xl/ctrlProps/ctrlProp631.xml><?xml version="1.0" encoding="utf-8"?>
<formControlPr xmlns="http://schemas.microsoft.com/office/spreadsheetml/2009/9/main" objectType="GBox" noThreeD="1"/>
</file>

<file path=xl/ctrlProps/ctrlProp632.xml><?xml version="1.0" encoding="utf-8"?>
<formControlPr xmlns="http://schemas.microsoft.com/office/spreadsheetml/2009/9/main" objectType="Radio" firstButton="1" fmlaLink="$I$62" lockText="1" noThreeD="1"/>
</file>

<file path=xl/ctrlProps/ctrlProp633.xml><?xml version="1.0" encoding="utf-8"?>
<formControlPr xmlns="http://schemas.microsoft.com/office/spreadsheetml/2009/9/main" objectType="Radio" checked="Checked" lockText="1" noThreeD="1"/>
</file>

<file path=xl/ctrlProps/ctrlProp634.xml><?xml version="1.0" encoding="utf-8"?>
<formControlPr xmlns="http://schemas.microsoft.com/office/spreadsheetml/2009/9/main" objectType="GBox" noThreeD="1"/>
</file>

<file path=xl/ctrlProps/ctrlProp635.xml><?xml version="1.0" encoding="utf-8"?>
<formControlPr xmlns="http://schemas.microsoft.com/office/spreadsheetml/2009/9/main" objectType="Radio" firstButton="1" fmlaLink="$T$62" lockText="1" noThreeD="1"/>
</file>

<file path=xl/ctrlProps/ctrlProp636.xml><?xml version="1.0" encoding="utf-8"?>
<formControlPr xmlns="http://schemas.microsoft.com/office/spreadsheetml/2009/9/main" objectType="Radio" checked="Checked" lockText="1" noThreeD="1"/>
</file>

<file path=xl/ctrlProps/ctrlProp637.xml><?xml version="1.0" encoding="utf-8"?>
<formControlPr xmlns="http://schemas.microsoft.com/office/spreadsheetml/2009/9/main" objectType="GBox" noThreeD="1"/>
</file>

<file path=xl/ctrlProps/ctrlProp638.xml><?xml version="1.0" encoding="utf-8"?>
<formControlPr xmlns="http://schemas.microsoft.com/office/spreadsheetml/2009/9/main" objectType="Radio" firstButton="1" fmlaLink="$AF$62" lockText="1" noThreeD="1"/>
</file>

<file path=xl/ctrlProps/ctrlProp639.xml><?xml version="1.0" encoding="utf-8"?>
<formControlPr xmlns="http://schemas.microsoft.com/office/spreadsheetml/2009/9/main" objectType="Radio" checked="Checked" lockText="1" noThreeD="1"/>
</file>

<file path=xl/ctrlProps/ctrlProp640.xml><?xml version="1.0" encoding="utf-8"?>
<formControlPr xmlns="http://schemas.microsoft.com/office/spreadsheetml/2009/9/main" objectType="GBox" noThreeD="1"/>
</file>

<file path=xl/ctrlProps/ctrlProp641.xml><?xml version="1.0" encoding="utf-8"?>
<formControlPr xmlns="http://schemas.microsoft.com/office/spreadsheetml/2009/9/main" objectType="Radio" firstButton="1" fmlaLink="$I$64" lockText="1" noThreeD="1"/>
</file>

<file path=xl/ctrlProps/ctrlProp642.xml><?xml version="1.0" encoding="utf-8"?>
<formControlPr xmlns="http://schemas.microsoft.com/office/spreadsheetml/2009/9/main" objectType="Radio" lockText="1" noThreeD="1"/>
</file>

<file path=xl/ctrlProps/ctrlProp643.xml><?xml version="1.0" encoding="utf-8"?>
<formControlPr xmlns="http://schemas.microsoft.com/office/spreadsheetml/2009/9/main" objectType="Radio" lockText="1" noThreeD="1"/>
</file>

<file path=xl/ctrlProps/ctrlProp644.xml><?xml version="1.0" encoding="utf-8"?>
<formControlPr xmlns="http://schemas.microsoft.com/office/spreadsheetml/2009/9/main" objectType="Radio" checked="Checked" lockText="1" noThreeD="1"/>
</file>

<file path=xl/ctrlProps/ctrlProp645.xml><?xml version="1.0" encoding="utf-8"?>
<formControlPr xmlns="http://schemas.microsoft.com/office/spreadsheetml/2009/9/main" objectType="GBox" noThreeD="1"/>
</file>

<file path=xl/ctrlProps/ctrlProp646.xml><?xml version="1.0" encoding="utf-8"?>
<formControlPr xmlns="http://schemas.microsoft.com/office/spreadsheetml/2009/9/main" objectType="Radio" firstButton="1" fmlaLink="$T$63" lockText="1" noThreeD="1"/>
</file>

<file path=xl/ctrlProps/ctrlProp647.xml><?xml version="1.0" encoding="utf-8"?>
<formControlPr xmlns="http://schemas.microsoft.com/office/spreadsheetml/2009/9/main" objectType="Radio" checked="Checked" lockText="1" noThreeD="1"/>
</file>

<file path=xl/ctrlProps/ctrlProp648.xml><?xml version="1.0" encoding="utf-8"?>
<formControlPr xmlns="http://schemas.microsoft.com/office/spreadsheetml/2009/9/main" objectType="Radio" firstButton="1" fmlaLink="$I$66" lockText="1" noThreeD="1"/>
</file>

<file path=xl/ctrlProps/ctrlProp649.xml><?xml version="1.0" encoding="utf-8"?>
<formControlPr xmlns="http://schemas.microsoft.com/office/spreadsheetml/2009/9/main" objectType="Radio" checked="Checked" lockText="1" noThreeD="1"/>
</file>

<file path=xl/ctrlProps/ctrlProp650.xml><?xml version="1.0" encoding="utf-8"?>
<formControlPr xmlns="http://schemas.microsoft.com/office/spreadsheetml/2009/9/main" objectType="Drop" dropLines="7" dropStyle="combo" dx="16" fmlaLink="$AA$66" fmlaRange="リスト_処遇改善助成金キャリアパス区分" noThreeD="1" sel="1" val="0"/>
</file>

<file path=xl/ctrlProps/ctrlProp651.xml><?xml version="1.0" encoding="utf-8"?>
<formControlPr xmlns="http://schemas.microsoft.com/office/spreadsheetml/2009/9/main" objectType="Drop" dropStyle="combo" dx="16" fmlaLink="$AA$68" fmlaRange="リスト_主たるサービス種類_付５" noThreeD="1" sel="1" val="0"/>
</file>

<file path=xl/ctrlProps/ctrlProp652.xml><?xml version="1.0" encoding="utf-8"?>
<formControlPr xmlns="http://schemas.microsoft.com/office/spreadsheetml/2009/9/main" objectType="GBox" noThreeD="1"/>
</file>

<file path=xl/ctrlProps/ctrlProp653.xml><?xml version="1.0" encoding="utf-8"?>
<formControlPr xmlns="http://schemas.microsoft.com/office/spreadsheetml/2009/9/main" objectType="Radio" firstButton="1" fmlaLink="$I$68" lockText="1" noThreeD="1"/>
</file>

<file path=xl/ctrlProps/ctrlProp654.xml><?xml version="1.0" encoding="utf-8"?>
<formControlPr xmlns="http://schemas.microsoft.com/office/spreadsheetml/2009/9/main" objectType="Radio" checked="Checked" lockText="1" noThreeD="1"/>
</file>

<file path=xl/ctrlProps/ctrlProp655.xml><?xml version="1.0" encoding="utf-8"?>
<formControlPr xmlns="http://schemas.microsoft.com/office/spreadsheetml/2009/9/main" objectType="GBox" noThreeD="1"/>
</file>

<file path=xl/ctrlProps/ctrlProp656.xml><?xml version="1.0" encoding="utf-8"?>
<formControlPr xmlns="http://schemas.microsoft.com/office/spreadsheetml/2009/9/main" objectType="Radio" firstButton="1" fmlaLink="$AA$65" lockText="1" noThreeD="1"/>
</file>

<file path=xl/ctrlProps/ctrlProp657.xml><?xml version="1.0" encoding="utf-8"?>
<formControlPr xmlns="http://schemas.microsoft.com/office/spreadsheetml/2009/9/main" objectType="Radio" checked="Checked" lockText="1" noThreeD="1"/>
</file>

<file path=xl/ctrlProps/ctrlProp658.xml><?xml version="1.0" encoding="utf-8"?>
<formControlPr xmlns="http://schemas.microsoft.com/office/spreadsheetml/2009/9/main" objectType="GBox" noThreeD="1"/>
</file>

<file path=xl/ctrlProps/ctrlProp659.xml><?xml version="1.0" encoding="utf-8"?>
<formControlPr xmlns="http://schemas.microsoft.com/office/spreadsheetml/2009/9/main" objectType="Radio" firstButton="1" fmlaLink="$I$65" lockText="1" noThreeD="1"/>
</file>

<file path=xl/ctrlProps/ctrlProp660.xml><?xml version="1.0" encoding="utf-8"?>
<formControlPr xmlns="http://schemas.microsoft.com/office/spreadsheetml/2009/9/main" objectType="Radio" checked="Checked" lockText="1" noThreeD="1"/>
</file>

<file path=xl/ctrlProps/ctrlProp661.xml><?xml version="1.0" encoding="utf-8"?>
<formControlPr xmlns="http://schemas.microsoft.com/office/spreadsheetml/2009/9/main" objectType="GBox" noThreeD="1"/>
</file>

<file path=xl/ctrlProps/ctrlProp662.xml><?xml version="1.0" encoding="utf-8"?>
<formControlPr xmlns="http://schemas.microsoft.com/office/spreadsheetml/2009/9/main" objectType="Drop" dropLines="3" dropStyle="combo" dx="16" fmlaLink="$I$69" fmlaRange="リスト_主たる事業所施設区分_付５" noThreeD="1" sel="1" val="0"/>
</file>

<file path=xl/ctrlProps/ctrlProp663.xml><?xml version="1.0" encoding="utf-8"?>
<formControlPr xmlns="http://schemas.microsoft.com/office/spreadsheetml/2009/9/main" objectType="GBox" noThreeD="1"/>
</file>

<file path=xl/ctrlProps/ctrlProp664.xml><?xml version="1.0" encoding="utf-8"?>
<formControlPr xmlns="http://schemas.microsoft.com/office/spreadsheetml/2009/9/main" objectType="Radio" firstButton="1" fmlaLink="$AA$69" lockText="1" noThreeD="1"/>
</file>

<file path=xl/ctrlProps/ctrlProp665.xml><?xml version="1.0" encoding="utf-8"?>
<formControlPr xmlns="http://schemas.microsoft.com/office/spreadsheetml/2009/9/main" objectType="Radio" checked="Checked" lockText="1" noThreeD="1"/>
</file>

<file path=xl/ctrlProps/ctrlProp666.xml><?xml version="1.0" encoding="utf-8"?>
<formControlPr xmlns="http://schemas.microsoft.com/office/spreadsheetml/2009/9/main" objectType="Drop" dropLines="3" dropStyle="combo" dx="16" fmlaLink="$AL$63" fmlaRange="リスト_施設等の区分＿付５" noThreeD="1" sel="1" val="0"/>
</file>

<file path=xl/ctrlProps/ctrlProp667.xml><?xml version="1.0" encoding="utf-8"?>
<formControlPr xmlns="http://schemas.microsoft.com/office/spreadsheetml/2009/9/main" objectType="GBox" noThreeD="1"/>
</file>

<file path=xl/ctrlProps/ctrlProp668.xml><?xml version="1.0" encoding="utf-8"?>
<formControlPr xmlns="http://schemas.microsoft.com/office/spreadsheetml/2009/9/main" objectType="Radio" firstButton="1" fmlaLink="$AN$70" lockText="1" noThreeD="1"/>
</file>

<file path=xl/ctrlProps/ctrlProp669.xml><?xml version="1.0" encoding="utf-8"?>
<formControlPr xmlns="http://schemas.microsoft.com/office/spreadsheetml/2009/9/main" objectType="Radio" checked="Checked" lockText="1" noThreeD="1"/>
</file>

<file path=xl/ctrlProps/ctrlProp670.xml><?xml version="1.0" encoding="utf-8"?>
<formControlPr xmlns="http://schemas.microsoft.com/office/spreadsheetml/2009/9/main" objectType="GBox" noThreeD="1"/>
</file>

<file path=xl/ctrlProps/ctrlProp671.xml><?xml version="1.0" encoding="utf-8"?>
<formControlPr xmlns="http://schemas.microsoft.com/office/spreadsheetml/2009/9/main" objectType="Radio" firstButton="1" fmlaLink="$AL$70" lockText="1" noThreeD="1"/>
</file>

<file path=xl/ctrlProps/ctrlProp672.xml><?xml version="1.0" encoding="utf-8"?>
<formControlPr xmlns="http://schemas.microsoft.com/office/spreadsheetml/2009/9/main" objectType="Radio" checked="Checked" lockText="1" noThreeD="1"/>
</file>

<file path=xl/ctrlProps/ctrlProp673.xml><?xml version="1.0" encoding="utf-8"?>
<formControlPr xmlns="http://schemas.microsoft.com/office/spreadsheetml/2009/9/main" objectType="GBox" noThreeD="1"/>
</file>

<file path=xl/ctrlProps/ctrlProp674.xml><?xml version="1.0" encoding="utf-8"?>
<formControlPr xmlns="http://schemas.microsoft.com/office/spreadsheetml/2009/9/main" objectType="Radio" firstButton="1" fmlaLink="$AL$71" lockText="1" noThreeD="1"/>
</file>

<file path=xl/ctrlProps/ctrlProp675.xml><?xml version="1.0" encoding="utf-8"?>
<formControlPr xmlns="http://schemas.microsoft.com/office/spreadsheetml/2009/9/main" objectType="Radio" checked="Checked" lockText="1" noThreeD="1"/>
</file>

<file path=xl/ctrlProps/ctrlProp676.xml><?xml version="1.0" encoding="utf-8"?>
<formControlPr xmlns="http://schemas.microsoft.com/office/spreadsheetml/2009/9/main" objectType="GBox" noThreeD="1"/>
</file>

<file path=xl/ctrlProps/ctrlProp677.xml><?xml version="1.0" encoding="utf-8"?>
<formControlPr xmlns="http://schemas.microsoft.com/office/spreadsheetml/2009/9/main" objectType="Radio" firstButton="1" fmlaLink="$AL$72" lockText="1" noThreeD="1"/>
</file>

<file path=xl/ctrlProps/ctrlProp678.xml><?xml version="1.0" encoding="utf-8"?>
<formControlPr xmlns="http://schemas.microsoft.com/office/spreadsheetml/2009/9/main" objectType="Radio" checked="Checked" lockText="1" noThreeD="1"/>
</file>

<file path=xl/ctrlProps/ctrlProp679.xml><?xml version="1.0" encoding="utf-8"?>
<formControlPr xmlns="http://schemas.microsoft.com/office/spreadsheetml/2009/9/main" objectType="GBox" noThreeD="1"/>
</file>

<file path=xl/ctrlProps/ctrlProp680.xml><?xml version="1.0" encoding="utf-8"?>
<formControlPr xmlns="http://schemas.microsoft.com/office/spreadsheetml/2009/9/main" objectType="Radio" checked="Checked" firstButton="1" fmlaLink="$AN$71" lockText="1" noThreeD="1"/>
</file>

<file path=xl/ctrlProps/ctrlProp681.xml><?xml version="1.0" encoding="utf-8"?>
<formControlPr xmlns="http://schemas.microsoft.com/office/spreadsheetml/2009/9/main" objectType="Radio" lockText="1" noThreeD="1"/>
</file>

<file path=xl/ctrlProps/ctrlProp682.xml><?xml version="1.0" encoding="utf-8"?>
<formControlPr xmlns="http://schemas.microsoft.com/office/spreadsheetml/2009/9/main" objectType="Radio" lockText="1" noThreeD="1"/>
</file>

<file path=xl/ctrlProps/ctrlProp683.xml><?xml version="1.0" encoding="utf-8"?>
<formControlPr xmlns="http://schemas.microsoft.com/office/spreadsheetml/2009/9/main" objectType="Drop" dropLines="3" dropStyle="combo" dx="16" fmlaLink="$AA$67" fmlaRange="リスト_福祉・介護職員等特定処遇改善加算区分" noThreeD="1" sel="1" val="0"/>
</file>

<file path=xl/ctrlProps/ctrlProp684.xml><?xml version="1.0" encoding="utf-8"?>
<formControlPr xmlns="http://schemas.microsoft.com/office/spreadsheetml/2009/9/main" objectType="GBox" noThreeD="1"/>
</file>

<file path=xl/ctrlProps/ctrlProp685.xml><?xml version="1.0" encoding="utf-8"?>
<formControlPr xmlns="http://schemas.microsoft.com/office/spreadsheetml/2009/9/main" objectType="Radio" firstButton="1" fmlaLink="$I$67" lockText="1" noThreeD="1"/>
</file>

<file path=xl/ctrlProps/ctrlProp686.xml><?xml version="1.0" encoding="utf-8"?>
<formControlPr xmlns="http://schemas.microsoft.com/office/spreadsheetml/2009/9/main" objectType="Radio" checked="Checked" lockText="1" noThreeD="1"/>
</file>

<file path=xl/ctrlProps/ctrlProp687.xml><?xml version="1.0" encoding="utf-8"?>
<formControlPr xmlns="http://schemas.microsoft.com/office/spreadsheetml/2009/9/main" objectType="GBox" noThreeD="1"/>
</file>

<file path=xl/ctrlProps/ctrlProp688.xml><?xml version="1.0" encoding="utf-8"?>
<formControlPr xmlns="http://schemas.microsoft.com/office/spreadsheetml/2009/9/main" objectType="Radio" firstButton="1" fmlaLink="$W$16" lockText="1" noThreeD="1"/>
</file>

<file path=xl/ctrlProps/ctrlProp689.xml><?xml version="1.0" encoding="utf-8"?>
<formControlPr xmlns="http://schemas.microsoft.com/office/spreadsheetml/2009/9/main" objectType="Radio" checked="Checked" lockText="1" noThreeD="1"/>
</file>

<file path=xl/ctrlProps/ctrlProp690.xml><?xml version="1.0" encoding="utf-8"?>
<formControlPr xmlns="http://schemas.microsoft.com/office/spreadsheetml/2009/9/main" objectType="GBox" noThreeD="1"/>
</file>

<file path=xl/ctrlProps/ctrlProp691.xml><?xml version="1.0" encoding="utf-8"?>
<formControlPr xmlns="http://schemas.microsoft.com/office/spreadsheetml/2009/9/main" objectType="Radio" firstButton="1" fmlaLink="$R$54" lockText="1" noThreeD="1"/>
</file>

<file path=xl/ctrlProps/ctrlProp692.xml><?xml version="1.0" encoding="utf-8"?>
<formControlPr xmlns="http://schemas.microsoft.com/office/spreadsheetml/2009/9/main" objectType="Radio" checked="Checked" lockText="1" noThreeD="1"/>
</file>

<file path=xl/ctrlProps/ctrlProp693.xml><?xml version="1.0" encoding="utf-8"?>
<formControlPr xmlns="http://schemas.microsoft.com/office/spreadsheetml/2009/9/main" objectType="GBox" noThreeD="1"/>
</file>

<file path=xl/ctrlProps/ctrlProp694.xml><?xml version="1.0" encoding="utf-8"?>
<formControlPr xmlns="http://schemas.microsoft.com/office/spreadsheetml/2009/9/main" objectType="CheckBox" fmlaLink="$AL$45" lockText="1" noThreeD="1"/>
</file>

<file path=xl/ctrlProps/ctrlProp695.xml><?xml version="1.0" encoding="utf-8"?>
<formControlPr xmlns="http://schemas.microsoft.com/office/spreadsheetml/2009/9/main" objectType="CheckBox" fmlaLink="$AM$45" lockText="1" noThreeD="1"/>
</file>

<file path=xl/ctrlProps/ctrlProp696.xml><?xml version="1.0" encoding="utf-8"?>
<formControlPr xmlns="http://schemas.microsoft.com/office/spreadsheetml/2009/9/main" objectType="GBox" noThreeD="1"/>
</file>

<file path=xl/ctrlProps/ctrlProp697.xml><?xml version="1.0" encoding="utf-8"?>
<formControlPr xmlns="http://schemas.microsoft.com/office/spreadsheetml/2009/9/main" objectType="GBox" noThreeD="1"/>
</file>

<file path=xl/ctrlProps/ctrlProp698.xml><?xml version="1.0" encoding="utf-8"?>
<formControlPr xmlns="http://schemas.microsoft.com/office/spreadsheetml/2009/9/main" objectType="CheckBox" fmlaLink="$AL$46" lockText="1" noThreeD="1"/>
</file>

<file path=xl/ctrlProps/ctrlProp699.xml><?xml version="1.0" encoding="utf-8"?>
<formControlPr xmlns="http://schemas.microsoft.com/office/spreadsheetml/2009/9/main" objectType="CheckBox" fmlaLink="$AM$46" lockText="1" noThreeD="1"/>
</file>

<file path=xl/ctrlProps/ctrlProp700.xml><?xml version="1.0" encoding="utf-8"?>
<formControlPr xmlns="http://schemas.microsoft.com/office/spreadsheetml/2009/9/main" objectType="GBox" noThreeD="1"/>
</file>

<file path=xl/ctrlProps/ctrlProp701.xml><?xml version="1.0" encoding="utf-8"?>
<formControlPr xmlns="http://schemas.microsoft.com/office/spreadsheetml/2009/9/main" objectType="CheckBox" fmlaLink="$AL$58" lockText="1" noThreeD="1"/>
</file>

<file path=xl/ctrlProps/ctrlProp702.xml><?xml version="1.0" encoding="utf-8"?>
<formControlPr xmlns="http://schemas.microsoft.com/office/spreadsheetml/2009/9/main" objectType="CheckBox" fmlaLink="$AM$58" lockText="1" noThreeD="1"/>
</file>

<file path=xl/ctrlProps/ctrlProp703.xml><?xml version="1.0" encoding="utf-8"?>
<formControlPr xmlns="http://schemas.microsoft.com/office/spreadsheetml/2009/9/main" objectType="CheckBox" fmlaLink="$AN$58" lockText="1" noThreeD="1"/>
</file>

<file path=xl/ctrlProps/ctrlProp704.xml><?xml version="1.0" encoding="utf-8"?>
<formControlPr xmlns="http://schemas.microsoft.com/office/spreadsheetml/2009/9/main" objectType="Drop" dropLines="7" dropStyle="combo" dx="16" fmlaLink="$X$59" fmlaRange="リスト_処遇改善助成金キャリアパス区分" noThreeD="1" sel="1" val="0"/>
</file>

<file path=xl/ctrlProps/ctrlProp705.xml><?xml version="1.0" encoding="utf-8"?>
<formControlPr xmlns="http://schemas.microsoft.com/office/spreadsheetml/2009/9/main" objectType="GBox" noThreeD="1"/>
</file>

<file path=xl/ctrlProps/ctrlProp706.xml><?xml version="1.0" encoding="utf-8"?>
<formControlPr xmlns="http://schemas.microsoft.com/office/spreadsheetml/2009/9/main" objectType="Radio" firstButton="1" fmlaLink="$I$59" lockText="1" noThreeD="1"/>
</file>

<file path=xl/ctrlProps/ctrlProp707.xml><?xml version="1.0" encoding="utf-8"?>
<formControlPr xmlns="http://schemas.microsoft.com/office/spreadsheetml/2009/9/main" objectType="Radio" checked="Checked" lockText="1" noThreeD="1"/>
</file>

<file path=xl/ctrlProps/ctrlProp708.xml><?xml version="1.0" encoding="utf-8"?>
<formControlPr xmlns="http://schemas.microsoft.com/office/spreadsheetml/2009/9/main" objectType="GBox" noThreeD="1"/>
</file>

<file path=xl/ctrlProps/ctrlProp709.xml><?xml version="1.0" encoding="utf-8"?>
<formControlPr xmlns="http://schemas.microsoft.com/office/spreadsheetml/2009/9/main" objectType="Radio" firstButton="1" fmlaLink="$I$60" lockText="1" noThreeD="1"/>
</file>

<file path=xl/ctrlProps/ctrlProp710.xml><?xml version="1.0" encoding="utf-8"?>
<formControlPr xmlns="http://schemas.microsoft.com/office/spreadsheetml/2009/9/main" objectType="Radio" checked="Checked" lockText="1" noThreeD="1"/>
</file>

<file path=xl/ctrlProps/ctrlProp711.xml><?xml version="1.0" encoding="utf-8"?>
<formControlPr xmlns="http://schemas.microsoft.com/office/spreadsheetml/2009/9/main" objectType="GBox" noThreeD="1"/>
</file>

<file path=xl/ctrlProps/ctrlProp712.xml><?xml version="1.0" encoding="utf-8"?>
<formControlPr xmlns="http://schemas.microsoft.com/office/spreadsheetml/2009/9/main" objectType="Radio" firstButton="1" fmlaLink="$R$36" lockText="1" noThreeD="1"/>
</file>

<file path=xl/ctrlProps/ctrlProp713.xml><?xml version="1.0" encoding="utf-8"?>
<formControlPr xmlns="http://schemas.microsoft.com/office/spreadsheetml/2009/9/main" objectType="Radio" checked="Checked" lockText="1" noThreeD="1"/>
</file>

<file path=xl/ctrlProps/ctrlProp714.xml><?xml version="1.0" encoding="utf-8"?>
<formControlPr xmlns="http://schemas.microsoft.com/office/spreadsheetml/2009/9/main" objectType="GBox" noThreeD="1"/>
</file>

<file path=xl/ctrlProps/ctrlProp715.xml><?xml version="1.0" encoding="utf-8"?>
<formControlPr xmlns="http://schemas.microsoft.com/office/spreadsheetml/2009/9/main" objectType="GBox" noThreeD="1"/>
</file>

<file path=xl/ctrlProps/ctrlProp716.xml><?xml version="1.0" encoding="utf-8"?>
<formControlPr xmlns="http://schemas.microsoft.com/office/spreadsheetml/2009/9/main" objectType="Radio" firstButton="1" fmlaLink="$I$86" lockText="1" noThreeD="1"/>
</file>

<file path=xl/ctrlProps/ctrlProp717.xml><?xml version="1.0" encoding="utf-8"?>
<formControlPr xmlns="http://schemas.microsoft.com/office/spreadsheetml/2009/9/main" objectType="Radio" lockText="1" noThreeD="1"/>
</file>

<file path=xl/ctrlProps/ctrlProp718.xml><?xml version="1.0" encoding="utf-8"?>
<formControlPr xmlns="http://schemas.microsoft.com/office/spreadsheetml/2009/9/main" objectType="Radio" lockText="1" noThreeD="1"/>
</file>

<file path=xl/ctrlProps/ctrlProp719.xml><?xml version="1.0" encoding="utf-8"?>
<formControlPr xmlns="http://schemas.microsoft.com/office/spreadsheetml/2009/9/main" objectType="Radio" checked="Checked" lockText="1" noThreeD="1"/>
</file>

<file path=xl/ctrlProps/ctrlProp720.xml><?xml version="1.0" encoding="utf-8"?>
<formControlPr xmlns="http://schemas.microsoft.com/office/spreadsheetml/2009/9/main" objectType="GBox" noThreeD="1"/>
</file>

<file path=xl/ctrlProps/ctrlProp721.xml><?xml version="1.0" encoding="utf-8"?>
<formControlPr xmlns="http://schemas.microsoft.com/office/spreadsheetml/2009/9/main" objectType="GBox" noThreeD="1"/>
</file>

<file path=xl/ctrlProps/ctrlProp722.xml><?xml version="1.0" encoding="utf-8"?>
<formControlPr xmlns="http://schemas.microsoft.com/office/spreadsheetml/2009/9/main" objectType="Radio" firstButton="1" fmlaLink="$I$113" lockText="1" noThreeD="1"/>
</file>

<file path=xl/ctrlProps/ctrlProp723.xml><?xml version="1.0" encoding="utf-8"?>
<formControlPr xmlns="http://schemas.microsoft.com/office/spreadsheetml/2009/9/main" objectType="Radio" lockText="1" noThreeD="1"/>
</file>

<file path=xl/ctrlProps/ctrlProp724.xml><?xml version="1.0" encoding="utf-8"?>
<formControlPr xmlns="http://schemas.microsoft.com/office/spreadsheetml/2009/9/main" objectType="Radio" lockText="1" noThreeD="1"/>
</file>

<file path=xl/ctrlProps/ctrlProp725.xml><?xml version="1.0" encoding="utf-8"?>
<formControlPr xmlns="http://schemas.microsoft.com/office/spreadsheetml/2009/9/main" objectType="Radio" checked="Checked" lockText="1" noThreeD="1"/>
</file>

<file path=xl/ctrlProps/ctrlProp726.xml><?xml version="1.0" encoding="utf-8"?>
<formControlPr xmlns="http://schemas.microsoft.com/office/spreadsheetml/2009/9/main" objectType="GBox" noThreeD="1"/>
</file>

<file path=xl/ctrlProps/ctrlProp727.xml><?xml version="1.0" encoding="utf-8"?>
<formControlPr xmlns="http://schemas.microsoft.com/office/spreadsheetml/2009/9/main" objectType="Radio" firstButton="1" fmlaLink="$I$140" lockText="1" noThreeD="1"/>
</file>

<file path=xl/ctrlProps/ctrlProp728.xml><?xml version="1.0" encoding="utf-8"?>
<formControlPr xmlns="http://schemas.microsoft.com/office/spreadsheetml/2009/9/main" objectType="Radio" lockText="1" noThreeD="1"/>
</file>

<file path=xl/ctrlProps/ctrlProp729.xml><?xml version="1.0" encoding="utf-8"?>
<formControlPr xmlns="http://schemas.microsoft.com/office/spreadsheetml/2009/9/main" objectType="Radio" lockText="1" noThreeD="1"/>
</file>

<file path=xl/ctrlProps/ctrlProp730.xml><?xml version="1.0" encoding="utf-8"?>
<formControlPr xmlns="http://schemas.microsoft.com/office/spreadsheetml/2009/9/main" objectType="Radio" checked="Checked" lockText="1" noThreeD="1"/>
</file>

<file path=xl/ctrlProps/ctrlProp731.xml><?xml version="1.0" encoding="utf-8"?>
<formControlPr xmlns="http://schemas.microsoft.com/office/spreadsheetml/2009/9/main" objectType="GBox" noThreeD="1"/>
</file>

<file path=xl/ctrlProps/ctrlProp732.xml><?xml version="1.0" encoding="utf-8"?>
<formControlPr xmlns="http://schemas.microsoft.com/office/spreadsheetml/2009/9/main" objectType="Radio" firstButton="1" fmlaLink="$I$170" lockText="1" noThreeD="1"/>
</file>

<file path=xl/ctrlProps/ctrlProp733.xml><?xml version="1.0" encoding="utf-8"?>
<formControlPr xmlns="http://schemas.microsoft.com/office/spreadsheetml/2009/9/main" objectType="Radio" lockText="1" noThreeD="1"/>
</file>

<file path=xl/ctrlProps/ctrlProp734.xml><?xml version="1.0" encoding="utf-8"?>
<formControlPr xmlns="http://schemas.microsoft.com/office/spreadsheetml/2009/9/main" objectType="Radio" lockText="1" noThreeD="1"/>
</file>

<file path=xl/ctrlProps/ctrlProp735.xml><?xml version="1.0" encoding="utf-8"?>
<formControlPr xmlns="http://schemas.microsoft.com/office/spreadsheetml/2009/9/main" objectType="Radio" checked="Checked" lockText="1" noThreeD="1"/>
</file>

<file path=xl/ctrlProps/ctrlProp736.xml><?xml version="1.0" encoding="utf-8"?>
<formControlPr xmlns="http://schemas.microsoft.com/office/spreadsheetml/2009/9/main" objectType="GBox" noThreeD="1"/>
</file>

<file path=xl/ctrlProps/ctrlProp737.xml><?xml version="1.0" encoding="utf-8"?>
<formControlPr xmlns="http://schemas.microsoft.com/office/spreadsheetml/2009/9/main" objectType="Radio" firstButton="1" fmlaLink="$I$197" lockText="1" noThreeD="1"/>
</file>

<file path=xl/ctrlProps/ctrlProp738.xml><?xml version="1.0" encoding="utf-8"?>
<formControlPr xmlns="http://schemas.microsoft.com/office/spreadsheetml/2009/9/main" objectType="Radio" lockText="1" noThreeD="1"/>
</file>

<file path=xl/ctrlProps/ctrlProp739.xml><?xml version="1.0" encoding="utf-8"?>
<formControlPr xmlns="http://schemas.microsoft.com/office/spreadsheetml/2009/9/main" objectType="Radio" lockText="1" noThreeD="1"/>
</file>

<file path=xl/ctrlProps/ctrlProp740.xml><?xml version="1.0" encoding="utf-8"?>
<formControlPr xmlns="http://schemas.microsoft.com/office/spreadsheetml/2009/9/main" objectType="Radio" checked="Checked" lockText="1" noThreeD="1"/>
</file>

<file path=xl/ctrlProps/ctrlProp741.xml><?xml version="1.0" encoding="utf-8"?>
<formControlPr xmlns="http://schemas.microsoft.com/office/spreadsheetml/2009/9/main" objectType="GBox" noThreeD="1"/>
</file>

<file path=xl/ctrlProps/ctrlProp742.xml><?xml version="1.0" encoding="utf-8"?>
<formControlPr xmlns="http://schemas.microsoft.com/office/spreadsheetml/2009/9/main" objectType="Radio" firstButton="1" fmlaLink="$I$224" lockText="1" noThreeD="1"/>
</file>

<file path=xl/ctrlProps/ctrlProp743.xml><?xml version="1.0" encoding="utf-8"?>
<formControlPr xmlns="http://schemas.microsoft.com/office/spreadsheetml/2009/9/main" objectType="Radio" lockText="1" noThreeD="1"/>
</file>

<file path=xl/ctrlProps/ctrlProp744.xml><?xml version="1.0" encoding="utf-8"?>
<formControlPr xmlns="http://schemas.microsoft.com/office/spreadsheetml/2009/9/main" objectType="Radio" lockText="1" noThreeD="1"/>
</file>

<file path=xl/ctrlProps/ctrlProp745.xml><?xml version="1.0" encoding="utf-8"?>
<formControlPr xmlns="http://schemas.microsoft.com/office/spreadsheetml/2009/9/main" objectType="Radio" checked="Checked" lockText="1" noThreeD="1"/>
</file>

<file path=xl/ctrlProps/ctrlProp746.xml><?xml version="1.0" encoding="utf-8"?>
<formControlPr xmlns="http://schemas.microsoft.com/office/spreadsheetml/2009/9/main" objectType="GBox" noThreeD="1"/>
</file>

<file path=xl/ctrlProps/ctrlProp747.xml><?xml version="1.0" encoding="utf-8"?>
<formControlPr xmlns="http://schemas.microsoft.com/office/spreadsheetml/2009/9/main" objectType="Radio" firstButton="1" fmlaLink="$I$254" lockText="1" noThreeD="1"/>
</file>

<file path=xl/ctrlProps/ctrlProp748.xml><?xml version="1.0" encoding="utf-8"?>
<formControlPr xmlns="http://schemas.microsoft.com/office/spreadsheetml/2009/9/main" objectType="Radio" lockText="1" noThreeD="1"/>
</file>

<file path=xl/ctrlProps/ctrlProp749.xml><?xml version="1.0" encoding="utf-8"?>
<formControlPr xmlns="http://schemas.microsoft.com/office/spreadsheetml/2009/9/main" objectType="Radio" lockText="1" noThreeD="1"/>
</file>

<file path=xl/ctrlProps/ctrlProp750.xml><?xml version="1.0" encoding="utf-8"?>
<formControlPr xmlns="http://schemas.microsoft.com/office/spreadsheetml/2009/9/main" objectType="Radio" checked="Checked" lockText="1" noThreeD="1"/>
</file>

<file path=xl/ctrlProps/ctrlProp751.xml><?xml version="1.0" encoding="utf-8"?>
<formControlPr xmlns="http://schemas.microsoft.com/office/spreadsheetml/2009/9/main" objectType="GBox" noThreeD="1"/>
</file>

<file path=xl/ctrlProps/ctrlProp752.xml><?xml version="1.0" encoding="utf-8"?>
<formControlPr xmlns="http://schemas.microsoft.com/office/spreadsheetml/2009/9/main" objectType="Radio" firstButton="1" fmlaLink="$I$281" lockText="1" noThreeD="1"/>
</file>

<file path=xl/ctrlProps/ctrlProp753.xml><?xml version="1.0" encoding="utf-8"?>
<formControlPr xmlns="http://schemas.microsoft.com/office/spreadsheetml/2009/9/main" objectType="Radio" lockText="1" noThreeD="1"/>
</file>

<file path=xl/ctrlProps/ctrlProp754.xml><?xml version="1.0" encoding="utf-8"?>
<formControlPr xmlns="http://schemas.microsoft.com/office/spreadsheetml/2009/9/main" objectType="Radio" lockText="1" noThreeD="1"/>
</file>

<file path=xl/ctrlProps/ctrlProp755.xml><?xml version="1.0" encoding="utf-8"?>
<formControlPr xmlns="http://schemas.microsoft.com/office/spreadsheetml/2009/9/main" objectType="Radio" checked="Checked" lockText="1" noThreeD="1"/>
</file>

<file path=xl/ctrlProps/ctrlProp756.xml><?xml version="1.0" encoding="utf-8"?>
<formControlPr xmlns="http://schemas.microsoft.com/office/spreadsheetml/2009/9/main" objectType="GBox" noThreeD="1"/>
</file>

<file path=xl/ctrlProps/ctrlProp757.xml><?xml version="1.0" encoding="utf-8"?>
<formControlPr xmlns="http://schemas.microsoft.com/office/spreadsheetml/2009/9/main" objectType="Radio" firstButton="1" fmlaLink="$I$308" lockText="1" noThreeD="1"/>
</file>

<file path=xl/ctrlProps/ctrlProp758.xml><?xml version="1.0" encoding="utf-8"?>
<formControlPr xmlns="http://schemas.microsoft.com/office/spreadsheetml/2009/9/main" objectType="Radio" lockText="1" noThreeD="1"/>
</file>

<file path=xl/ctrlProps/ctrlProp759.xml><?xml version="1.0" encoding="utf-8"?>
<formControlPr xmlns="http://schemas.microsoft.com/office/spreadsheetml/2009/9/main" objectType="Radio" lockText="1" noThreeD="1"/>
</file>

<file path=xl/ctrlProps/ctrlProp760.xml><?xml version="1.0" encoding="utf-8"?>
<formControlPr xmlns="http://schemas.microsoft.com/office/spreadsheetml/2009/9/main" objectType="Radio" checked="Checked" lockText="1" noThreeD="1"/>
</file>

<file path=xl/ctrlProps/ctrlProp761.xml><?xml version="1.0" encoding="utf-8"?>
<formControlPr xmlns="http://schemas.microsoft.com/office/spreadsheetml/2009/9/main" objectType="GBox" noThreeD="1"/>
</file>

<file path=xl/ctrlProps/ctrlProp762.xml><?xml version="1.0" encoding="utf-8"?>
<formControlPr xmlns="http://schemas.microsoft.com/office/spreadsheetml/2009/9/main" objectType="Radio" firstButton="1" fmlaLink="$I$338" lockText="1" noThreeD="1"/>
</file>

<file path=xl/ctrlProps/ctrlProp763.xml><?xml version="1.0" encoding="utf-8"?>
<formControlPr xmlns="http://schemas.microsoft.com/office/spreadsheetml/2009/9/main" objectType="Radio" lockText="1" noThreeD="1"/>
</file>

<file path=xl/ctrlProps/ctrlProp764.xml><?xml version="1.0" encoding="utf-8"?>
<formControlPr xmlns="http://schemas.microsoft.com/office/spreadsheetml/2009/9/main" objectType="Radio" lockText="1" noThreeD="1"/>
</file>

<file path=xl/ctrlProps/ctrlProp765.xml><?xml version="1.0" encoding="utf-8"?>
<formControlPr xmlns="http://schemas.microsoft.com/office/spreadsheetml/2009/9/main" objectType="Radio" checked="Checked" lockText="1" noThreeD="1"/>
</file>

<file path=xl/ctrlProps/ctrlProp766.xml><?xml version="1.0" encoding="utf-8"?>
<formControlPr xmlns="http://schemas.microsoft.com/office/spreadsheetml/2009/9/main" objectType="GBox" noThreeD="1"/>
</file>

<file path=xl/ctrlProps/ctrlProp767.xml><?xml version="1.0" encoding="utf-8"?>
<formControlPr xmlns="http://schemas.microsoft.com/office/spreadsheetml/2009/9/main" objectType="Radio" firstButton="1" fmlaLink="$I$365" lockText="1" noThreeD="1"/>
</file>

<file path=xl/ctrlProps/ctrlProp768.xml><?xml version="1.0" encoding="utf-8"?>
<formControlPr xmlns="http://schemas.microsoft.com/office/spreadsheetml/2009/9/main" objectType="Radio" lockText="1" noThreeD="1"/>
</file>

<file path=xl/ctrlProps/ctrlProp769.xml><?xml version="1.0" encoding="utf-8"?>
<formControlPr xmlns="http://schemas.microsoft.com/office/spreadsheetml/2009/9/main" objectType="Radio" lockText="1" noThreeD="1"/>
</file>

<file path=xl/ctrlProps/ctrlProp770.xml><?xml version="1.0" encoding="utf-8"?>
<formControlPr xmlns="http://schemas.microsoft.com/office/spreadsheetml/2009/9/main" objectType="Radio" checked="Checked" lockText="1" noThreeD="1"/>
</file>

<file path=xl/ctrlProps/ctrlProp771.xml><?xml version="1.0" encoding="utf-8"?>
<formControlPr xmlns="http://schemas.microsoft.com/office/spreadsheetml/2009/9/main" objectType="GBox" noThreeD="1"/>
</file>

<file path=xl/ctrlProps/ctrlProp772.xml><?xml version="1.0" encoding="utf-8"?>
<formControlPr xmlns="http://schemas.microsoft.com/office/spreadsheetml/2009/9/main" objectType="Radio" firstButton="1" fmlaLink="$I$392" lockText="1" noThreeD="1"/>
</file>

<file path=xl/ctrlProps/ctrlProp773.xml><?xml version="1.0" encoding="utf-8"?>
<formControlPr xmlns="http://schemas.microsoft.com/office/spreadsheetml/2009/9/main" objectType="Radio" lockText="1" noThreeD="1"/>
</file>

<file path=xl/ctrlProps/ctrlProp774.xml><?xml version="1.0" encoding="utf-8"?>
<formControlPr xmlns="http://schemas.microsoft.com/office/spreadsheetml/2009/9/main" objectType="Radio" lockText="1" noThreeD="1"/>
</file>

<file path=xl/ctrlProps/ctrlProp775.xml><?xml version="1.0" encoding="utf-8"?>
<formControlPr xmlns="http://schemas.microsoft.com/office/spreadsheetml/2009/9/main" objectType="Radio" checked="Checked" lockText="1" noThreeD="1"/>
</file>

<file path=xl/ctrlProps/ctrlProp776.xml><?xml version="1.0" encoding="utf-8"?>
<formControlPr xmlns="http://schemas.microsoft.com/office/spreadsheetml/2009/9/main" objectType="GBox" noThreeD="1"/>
</file>

<file path=xl/ctrlProps/ctrlProp777.xml><?xml version="1.0" encoding="utf-8"?>
<formControlPr xmlns="http://schemas.microsoft.com/office/spreadsheetml/2009/9/main" objectType="Radio" firstButton="1" fmlaLink="$I$422" lockText="1" noThreeD="1"/>
</file>

<file path=xl/ctrlProps/ctrlProp778.xml><?xml version="1.0" encoding="utf-8"?>
<formControlPr xmlns="http://schemas.microsoft.com/office/spreadsheetml/2009/9/main" objectType="Radio" lockText="1" noThreeD="1"/>
</file>

<file path=xl/ctrlProps/ctrlProp779.xml><?xml version="1.0" encoding="utf-8"?>
<formControlPr xmlns="http://schemas.microsoft.com/office/spreadsheetml/2009/9/main" objectType="Radio" lockText="1" noThreeD="1"/>
</file>

<file path=xl/ctrlProps/ctrlProp780.xml><?xml version="1.0" encoding="utf-8"?>
<formControlPr xmlns="http://schemas.microsoft.com/office/spreadsheetml/2009/9/main" objectType="Radio" checked="Checked" lockText="1" noThreeD="1"/>
</file>

<file path=xl/ctrlProps/ctrlProp781.xml><?xml version="1.0" encoding="utf-8"?>
<formControlPr xmlns="http://schemas.microsoft.com/office/spreadsheetml/2009/9/main" objectType="GBox" noThreeD="1"/>
</file>

<file path=xl/ctrlProps/ctrlProp782.xml><?xml version="1.0" encoding="utf-8"?>
<formControlPr xmlns="http://schemas.microsoft.com/office/spreadsheetml/2009/9/main" objectType="Radio" firstButton="1" fmlaLink="$I$449" lockText="1" noThreeD="1"/>
</file>

<file path=xl/ctrlProps/ctrlProp783.xml><?xml version="1.0" encoding="utf-8"?>
<formControlPr xmlns="http://schemas.microsoft.com/office/spreadsheetml/2009/9/main" objectType="Radio" lockText="1" noThreeD="1"/>
</file>

<file path=xl/ctrlProps/ctrlProp784.xml><?xml version="1.0" encoding="utf-8"?>
<formControlPr xmlns="http://schemas.microsoft.com/office/spreadsheetml/2009/9/main" objectType="Radio" lockText="1" noThreeD="1"/>
</file>

<file path=xl/ctrlProps/ctrlProp785.xml><?xml version="1.0" encoding="utf-8"?>
<formControlPr xmlns="http://schemas.microsoft.com/office/spreadsheetml/2009/9/main" objectType="Radio" checked="Checked" lockText="1" noThreeD="1"/>
</file>

<file path=xl/ctrlProps/ctrlProp786.xml><?xml version="1.0" encoding="utf-8"?>
<formControlPr xmlns="http://schemas.microsoft.com/office/spreadsheetml/2009/9/main" objectType="GBox" noThreeD="1"/>
</file>

<file path=xl/ctrlProps/ctrlProp787.xml><?xml version="1.0" encoding="utf-8"?>
<formControlPr xmlns="http://schemas.microsoft.com/office/spreadsheetml/2009/9/main" objectType="Radio" firstButton="1" fmlaLink="$I$476" lockText="1" noThreeD="1"/>
</file>

<file path=xl/ctrlProps/ctrlProp788.xml><?xml version="1.0" encoding="utf-8"?>
<formControlPr xmlns="http://schemas.microsoft.com/office/spreadsheetml/2009/9/main" objectType="Radio" lockText="1" noThreeD="1"/>
</file>

<file path=xl/ctrlProps/ctrlProp789.xml><?xml version="1.0" encoding="utf-8"?>
<formControlPr xmlns="http://schemas.microsoft.com/office/spreadsheetml/2009/9/main" objectType="Radio" lockText="1" noThreeD="1"/>
</file>

<file path=xl/ctrlProps/ctrlProp790.xml><?xml version="1.0" encoding="utf-8"?>
<formControlPr xmlns="http://schemas.microsoft.com/office/spreadsheetml/2009/9/main" objectType="Radio" checked="Checked" lockText="1" noThreeD="1"/>
</file>

<file path=xl/ctrlProps/ctrlProp791.xml><?xml version="1.0" encoding="utf-8"?>
<formControlPr xmlns="http://schemas.microsoft.com/office/spreadsheetml/2009/9/main" objectType="GBox" noThreeD="1"/>
</file>

<file path=xl/ctrlProps/ctrlProp792.xml><?xml version="1.0" encoding="utf-8"?>
<formControlPr xmlns="http://schemas.microsoft.com/office/spreadsheetml/2009/9/main" objectType="Radio" firstButton="1" fmlaLink="$I$506" lockText="1" noThreeD="1"/>
</file>

<file path=xl/ctrlProps/ctrlProp793.xml><?xml version="1.0" encoding="utf-8"?>
<formControlPr xmlns="http://schemas.microsoft.com/office/spreadsheetml/2009/9/main" objectType="Radio" lockText="1" noThreeD="1"/>
</file>

<file path=xl/ctrlProps/ctrlProp794.xml><?xml version="1.0" encoding="utf-8"?>
<formControlPr xmlns="http://schemas.microsoft.com/office/spreadsheetml/2009/9/main" objectType="Radio" lockText="1" noThreeD="1"/>
</file>

<file path=xl/ctrlProps/ctrlProp795.xml><?xml version="1.0" encoding="utf-8"?>
<formControlPr xmlns="http://schemas.microsoft.com/office/spreadsheetml/2009/9/main" objectType="Radio" checked="Checked" lockText="1" noThreeD="1"/>
</file>

<file path=xl/ctrlProps/ctrlProp796.xml><?xml version="1.0" encoding="utf-8"?>
<formControlPr xmlns="http://schemas.microsoft.com/office/spreadsheetml/2009/9/main" objectType="GBox" noThreeD="1"/>
</file>

<file path=xl/ctrlProps/ctrlProp797.xml><?xml version="1.0" encoding="utf-8"?>
<formControlPr xmlns="http://schemas.microsoft.com/office/spreadsheetml/2009/9/main" objectType="Radio" firstButton="1" fmlaLink="$I$533" lockText="1" noThreeD="1"/>
</file>

<file path=xl/ctrlProps/ctrlProp798.xml><?xml version="1.0" encoding="utf-8"?>
<formControlPr xmlns="http://schemas.microsoft.com/office/spreadsheetml/2009/9/main" objectType="Radio" lockText="1" noThreeD="1"/>
</file>

<file path=xl/ctrlProps/ctrlProp799.xml><?xml version="1.0" encoding="utf-8"?>
<formControlPr xmlns="http://schemas.microsoft.com/office/spreadsheetml/2009/9/main" objectType="Radio" lockText="1" noThreeD="1"/>
</file>

<file path=xl/ctrlProps/ctrlProp800.xml><?xml version="1.0" encoding="utf-8"?>
<formControlPr xmlns="http://schemas.microsoft.com/office/spreadsheetml/2009/9/main" objectType="Radio" checked="Checked" lockText="1" noThreeD="1"/>
</file>

<file path=xl/ctrlProps/ctrlProp801.xml><?xml version="1.0" encoding="utf-8"?>
<formControlPr xmlns="http://schemas.microsoft.com/office/spreadsheetml/2009/9/main" objectType="GBox" noThreeD="1"/>
</file>

<file path=xl/ctrlProps/ctrlProp802.xml><?xml version="1.0" encoding="utf-8"?>
<formControlPr xmlns="http://schemas.microsoft.com/office/spreadsheetml/2009/9/main" objectType="Radio" firstButton="1" fmlaLink="$I$560" lockText="1" noThreeD="1"/>
</file>

<file path=xl/ctrlProps/ctrlProp803.xml><?xml version="1.0" encoding="utf-8"?>
<formControlPr xmlns="http://schemas.microsoft.com/office/spreadsheetml/2009/9/main" objectType="Radio" lockText="1" noThreeD="1"/>
</file>

<file path=xl/ctrlProps/ctrlProp804.xml><?xml version="1.0" encoding="utf-8"?>
<formControlPr xmlns="http://schemas.microsoft.com/office/spreadsheetml/2009/9/main" objectType="Radio" lockText="1" noThreeD="1"/>
</file>

<file path=xl/ctrlProps/ctrlProp805.xml><?xml version="1.0" encoding="utf-8"?>
<formControlPr xmlns="http://schemas.microsoft.com/office/spreadsheetml/2009/9/main" objectType="Radio" checked="Checked" lockText="1" noThreeD="1"/>
</file>

<file path=xl/ctrlProps/ctrlProp806.xml><?xml version="1.0" encoding="utf-8"?>
<formControlPr xmlns="http://schemas.microsoft.com/office/spreadsheetml/2009/9/main" objectType="GBox" noThreeD="1"/>
</file>

<file path=xl/ctrlProps/ctrlProp807.xml><?xml version="1.0" encoding="utf-8"?>
<formControlPr xmlns="http://schemas.microsoft.com/office/spreadsheetml/2009/9/main" objectType="Radio" firstButton="1" fmlaLink="$I$590" lockText="1" noThreeD="1"/>
</file>

<file path=xl/ctrlProps/ctrlProp808.xml><?xml version="1.0" encoding="utf-8"?>
<formControlPr xmlns="http://schemas.microsoft.com/office/spreadsheetml/2009/9/main" objectType="Radio" lockText="1" noThreeD="1"/>
</file>

<file path=xl/ctrlProps/ctrlProp809.xml><?xml version="1.0" encoding="utf-8"?>
<formControlPr xmlns="http://schemas.microsoft.com/office/spreadsheetml/2009/9/main" objectType="Radio" lockText="1" noThreeD="1"/>
</file>

<file path=xl/ctrlProps/ctrlProp810.xml><?xml version="1.0" encoding="utf-8"?>
<formControlPr xmlns="http://schemas.microsoft.com/office/spreadsheetml/2009/9/main" objectType="Radio" checked="Checked" lockText="1" noThreeD="1"/>
</file>

<file path=xl/ctrlProps/ctrlProp811.xml><?xml version="1.0" encoding="utf-8"?>
<formControlPr xmlns="http://schemas.microsoft.com/office/spreadsheetml/2009/9/main" objectType="GBox" noThreeD="1"/>
</file>

<file path=xl/ctrlProps/ctrlProp812.xml><?xml version="1.0" encoding="utf-8"?>
<formControlPr xmlns="http://schemas.microsoft.com/office/spreadsheetml/2009/9/main" objectType="Radio" firstButton="1" fmlaLink="$I$617" lockText="1" noThreeD="1"/>
</file>

<file path=xl/ctrlProps/ctrlProp813.xml><?xml version="1.0" encoding="utf-8"?>
<formControlPr xmlns="http://schemas.microsoft.com/office/spreadsheetml/2009/9/main" objectType="Radio" lockText="1" noThreeD="1"/>
</file>

<file path=xl/ctrlProps/ctrlProp814.xml><?xml version="1.0" encoding="utf-8"?>
<formControlPr xmlns="http://schemas.microsoft.com/office/spreadsheetml/2009/9/main" objectType="Radio" lockText="1" noThreeD="1"/>
</file>

<file path=xl/ctrlProps/ctrlProp815.xml><?xml version="1.0" encoding="utf-8"?>
<formControlPr xmlns="http://schemas.microsoft.com/office/spreadsheetml/2009/9/main" objectType="Radio" checked="Checked" lockText="1" noThreeD="1"/>
</file>

<file path=xl/ctrlProps/ctrlProp816.xml><?xml version="1.0" encoding="utf-8"?>
<formControlPr xmlns="http://schemas.microsoft.com/office/spreadsheetml/2009/9/main" objectType="CheckBox" fmlaLink="$AL$93" lockText="1" noThreeD="1"/>
</file>

<file path=xl/ctrlProps/ctrlProp817.xml><?xml version="1.0" encoding="utf-8"?>
<formControlPr xmlns="http://schemas.microsoft.com/office/spreadsheetml/2009/9/main" objectType="CheckBox" fmlaLink="$AM$93" lockText="1" noThreeD="1"/>
</file>

<file path=xl/ctrlProps/ctrlProp818.xml><?xml version="1.0" encoding="utf-8"?>
<formControlPr xmlns="http://schemas.microsoft.com/office/spreadsheetml/2009/9/main" objectType="GBox" noThreeD="1"/>
</file>

<file path=xl/ctrlProps/ctrlProp819.xml><?xml version="1.0" encoding="utf-8"?>
<formControlPr xmlns="http://schemas.microsoft.com/office/spreadsheetml/2009/9/main" objectType="CheckBox" fmlaLink="$AL$147" lockText="1" noThreeD="1"/>
</file>

<file path=xl/ctrlProps/ctrlProp820.xml><?xml version="1.0" encoding="utf-8"?>
<formControlPr xmlns="http://schemas.microsoft.com/office/spreadsheetml/2009/9/main" objectType="CheckBox" fmlaLink="$AM$147" lockText="1" noThreeD="1"/>
</file>

<file path=xl/ctrlProps/ctrlProp821.xml><?xml version="1.0" encoding="utf-8"?>
<formControlPr xmlns="http://schemas.microsoft.com/office/spreadsheetml/2009/9/main" objectType="GBox" noThreeD="1"/>
</file>

<file path=xl/ctrlProps/ctrlProp822.xml><?xml version="1.0" encoding="utf-8"?>
<formControlPr xmlns="http://schemas.microsoft.com/office/spreadsheetml/2009/9/main" objectType="CheckBox" fmlaLink="$AL$120" lockText="1" noThreeD="1"/>
</file>

<file path=xl/ctrlProps/ctrlProp823.xml><?xml version="1.0" encoding="utf-8"?>
<formControlPr xmlns="http://schemas.microsoft.com/office/spreadsheetml/2009/9/main" objectType="CheckBox" fmlaLink="$AM$120" lockText="1" noThreeD="1"/>
</file>

<file path=xl/ctrlProps/ctrlProp824.xml><?xml version="1.0" encoding="utf-8"?>
<formControlPr xmlns="http://schemas.microsoft.com/office/spreadsheetml/2009/9/main" objectType="GBox" noThreeD="1"/>
</file>

<file path=xl/ctrlProps/ctrlProp825.xml><?xml version="1.0" encoding="utf-8"?>
<formControlPr xmlns="http://schemas.microsoft.com/office/spreadsheetml/2009/9/main" objectType="CheckBox" fmlaLink="$AL$177" lockText="1" noThreeD="1"/>
</file>

<file path=xl/ctrlProps/ctrlProp826.xml><?xml version="1.0" encoding="utf-8"?>
<formControlPr xmlns="http://schemas.microsoft.com/office/spreadsheetml/2009/9/main" objectType="CheckBox" fmlaLink="$AM$177" lockText="1" noThreeD="1"/>
</file>

<file path=xl/ctrlProps/ctrlProp827.xml><?xml version="1.0" encoding="utf-8"?>
<formControlPr xmlns="http://schemas.microsoft.com/office/spreadsheetml/2009/9/main" objectType="GBox" noThreeD="1"/>
</file>

<file path=xl/ctrlProps/ctrlProp828.xml><?xml version="1.0" encoding="utf-8"?>
<formControlPr xmlns="http://schemas.microsoft.com/office/spreadsheetml/2009/9/main" objectType="CheckBox" fmlaLink="$AL$204" lockText="1" noThreeD="1"/>
</file>

<file path=xl/ctrlProps/ctrlProp829.xml><?xml version="1.0" encoding="utf-8"?>
<formControlPr xmlns="http://schemas.microsoft.com/office/spreadsheetml/2009/9/main" objectType="CheckBox" fmlaLink="$AM$204" lockText="1" noThreeD="1"/>
</file>

<file path=xl/ctrlProps/ctrlProp830.xml><?xml version="1.0" encoding="utf-8"?>
<formControlPr xmlns="http://schemas.microsoft.com/office/spreadsheetml/2009/9/main" objectType="GBox" noThreeD="1"/>
</file>

<file path=xl/ctrlProps/ctrlProp831.xml><?xml version="1.0" encoding="utf-8"?>
<formControlPr xmlns="http://schemas.microsoft.com/office/spreadsheetml/2009/9/main" objectType="CheckBox" fmlaLink="$AL$231" lockText="1" noThreeD="1"/>
</file>

<file path=xl/ctrlProps/ctrlProp832.xml><?xml version="1.0" encoding="utf-8"?>
<formControlPr xmlns="http://schemas.microsoft.com/office/spreadsheetml/2009/9/main" objectType="CheckBox" fmlaLink="$AM$231" lockText="1" noThreeD="1"/>
</file>

<file path=xl/ctrlProps/ctrlProp833.xml><?xml version="1.0" encoding="utf-8"?>
<formControlPr xmlns="http://schemas.microsoft.com/office/spreadsheetml/2009/9/main" objectType="GBox" noThreeD="1"/>
</file>

<file path=xl/ctrlProps/ctrlProp834.xml><?xml version="1.0" encoding="utf-8"?>
<formControlPr xmlns="http://schemas.microsoft.com/office/spreadsheetml/2009/9/main" objectType="CheckBox" fmlaLink="$AL$261" lockText="1" noThreeD="1"/>
</file>

<file path=xl/ctrlProps/ctrlProp835.xml><?xml version="1.0" encoding="utf-8"?>
<formControlPr xmlns="http://schemas.microsoft.com/office/spreadsheetml/2009/9/main" objectType="CheckBox" fmlaLink="$AM$261" lockText="1" noThreeD="1"/>
</file>

<file path=xl/ctrlProps/ctrlProp836.xml><?xml version="1.0" encoding="utf-8"?>
<formControlPr xmlns="http://schemas.microsoft.com/office/spreadsheetml/2009/9/main" objectType="GBox" noThreeD="1"/>
</file>

<file path=xl/ctrlProps/ctrlProp837.xml><?xml version="1.0" encoding="utf-8"?>
<formControlPr xmlns="http://schemas.microsoft.com/office/spreadsheetml/2009/9/main" objectType="CheckBox" fmlaLink="$AL$288" lockText="1" noThreeD="1"/>
</file>

<file path=xl/ctrlProps/ctrlProp838.xml><?xml version="1.0" encoding="utf-8"?>
<formControlPr xmlns="http://schemas.microsoft.com/office/spreadsheetml/2009/9/main" objectType="CheckBox" fmlaLink="$AM$288" lockText="1" noThreeD="1"/>
</file>

<file path=xl/ctrlProps/ctrlProp839.xml><?xml version="1.0" encoding="utf-8"?>
<formControlPr xmlns="http://schemas.microsoft.com/office/spreadsheetml/2009/9/main" objectType="GBox" noThreeD="1"/>
</file>

<file path=xl/ctrlProps/ctrlProp840.xml><?xml version="1.0" encoding="utf-8"?>
<formControlPr xmlns="http://schemas.microsoft.com/office/spreadsheetml/2009/9/main" objectType="CheckBox" fmlaLink="$AL$315" lockText="1" noThreeD="1"/>
</file>

<file path=xl/ctrlProps/ctrlProp841.xml><?xml version="1.0" encoding="utf-8"?>
<formControlPr xmlns="http://schemas.microsoft.com/office/spreadsheetml/2009/9/main" objectType="CheckBox" fmlaLink="$AM$315" lockText="1" noThreeD="1"/>
</file>

<file path=xl/ctrlProps/ctrlProp842.xml><?xml version="1.0" encoding="utf-8"?>
<formControlPr xmlns="http://schemas.microsoft.com/office/spreadsheetml/2009/9/main" objectType="GBox" noThreeD="1"/>
</file>

<file path=xl/ctrlProps/ctrlProp843.xml><?xml version="1.0" encoding="utf-8"?>
<formControlPr xmlns="http://schemas.microsoft.com/office/spreadsheetml/2009/9/main" objectType="CheckBox" fmlaLink="$AL$345" lockText="1" noThreeD="1"/>
</file>

<file path=xl/ctrlProps/ctrlProp844.xml><?xml version="1.0" encoding="utf-8"?>
<formControlPr xmlns="http://schemas.microsoft.com/office/spreadsheetml/2009/9/main" objectType="CheckBox" fmlaLink="$AM$345" lockText="1" noThreeD="1"/>
</file>

<file path=xl/ctrlProps/ctrlProp845.xml><?xml version="1.0" encoding="utf-8"?>
<formControlPr xmlns="http://schemas.microsoft.com/office/spreadsheetml/2009/9/main" objectType="GBox" noThreeD="1"/>
</file>

<file path=xl/ctrlProps/ctrlProp846.xml><?xml version="1.0" encoding="utf-8"?>
<formControlPr xmlns="http://schemas.microsoft.com/office/spreadsheetml/2009/9/main" objectType="CheckBox" fmlaLink="$AL$372" lockText="1" noThreeD="1"/>
</file>

<file path=xl/ctrlProps/ctrlProp847.xml><?xml version="1.0" encoding="utf-8"?>
<formControlPr xmlns="http://schemas.microsoft.com/office/spreadsheetml/2009/9/main" objectType="CheckBox" fmlaLink="$AM$372" lockText="1" noThreeD="1"/>
</file>

<file path=xl/ctrlProps/ctrlProp848.xml><?xml version="1.0" encoding="utf-8"?>
<formControlPr xmlns="http://schemas.microsoft.com/office/spreadsheetml/2009/9/main" objectType="GBox" noThreeD="1"/>
</file>

<file path=xl/ctrlProps/ctrlProp849.xml><?xml version="1.0" encoding="utf-8"?>
<formControlPr xmlns="http://schemas.microsoft.com/office/spreadsheetml/2009/9/main" objectType="CheckBox" fmlaLink="$AL$399" lockText="1" noThreeD="1"/>
</file>

<file path=xl/ctrlProps/ctrlProp850.xml><?xml version="1.0" encoding="utf-8"?>
<formControlPr xmlns="http://schemas.microsoft.com/office/spreadsheetml/2009/9/main" objectType="CheckBox" fmlaLink="$AM$399" lockText="1" noThreeD="1"/>
</file>

<file path=xl/ctrlProps/ctrlProp851.xml><?xml version="1.0" encoding="utf-8"?>
<formControlPr xmlns="http://schemas.microsoft.com/office/spreadsheetml/2009/9/main" objectType="GBox" noThreeD="1"/>
</file>

<file path=xl/ctrlProps/ctrlProp852.xml><?xml version="1.0" encoding="utf-8"?>
<formControlPr xmlns="http://schemas.microsoft.com/office/spreadsheetml/2009/9/main" objectType="CheckBox" fmlaLink="$AL$429" lockText="1" noThreeD="1"/>
</file>

<file path=xl/ctrlProps/ctrlProp853.xml><?xml version="1.0" encoding="utf-8"?>
<formControlPr xmlns="http://schemas.microsoft.com/office/spreadsheetml/2009/9/main" objectType="CheckBox" fmlaLink="$AM$429" lockText="1" noThreeD="1"/>
</file>

<file path=xl/ctrlProps/ctrlProp854.xml><?xml version="1.0" encoding="utf-8"?>
<formControlPr xmlns="http://schemas.microsoft.com/office/spreadsheetml/2009/9/main" objectType="GBox" noThreeD="1"/>
</file>

<file path=xl/ctrlProps/ctrlProp855.xml><?xml version="1.0" encoding="utf-8"?>
<formControlPr xmlns="http://schemas.microsoft.com/office/spreadsheetml/2009/9/main" objectType="CheckBox" fmlaLink="$AL$456" lockText="1" noThreeD="1"/>
</file>

<file path=xl/ctrlProps/ctrlProp856.xml><?xml version="1.0" encoding="utf-8"?>
<formControlPr xmlns="http://schemas.microsoft.com/office/spreadsheetml/2009/9/main" objectType="CheckBox" fmlaLink="$AM$456" lockText="1" noThreeD="1"/>
</file>

<file path=xl/ctrlProps/ctrlProp857.xml><?xml version="1.0" encoding="utf-8"?>
<formControlPr xmlns="http://schemas.microsoft.com/office/spreadsheetml/2009/9/main" objectType="GBox" noThreeD="1"/>
</file>

<file path=xl/ctrlProps/ctrlProp858.xml><?xml version="1.0" encoding="utf-8"?>
<formControlPr xmlns="http://schemas.microsoft.com/office/spreadsheetml/2009/9/main" objectType="CheckBox" fmlaLink="$AL$483" lockText="1" noThreeD="1"/>
</file>

<file path=xl/ctrlProps/ctrlProp859.xml><?xml version="1.0" encoding="utf-8"?>
<formControlPr xmlns="http://schemas.microsoft.com/office/spreadsheetml/2009/9/main" objectType="CheckBox" fmlaLink="$AM$483" lockText="1" noThreeD="1"/>
</file>

<file path=xl/ctrlProps/ctrlProp860.xml><?xml version="1.0" encoding="utf-8"?>
<formControlPr xmlns="http://schemas.microsoft.com/office/spreadsheetml/2009/9/main" objectType="GBox" noThreeD="1"/>
</file>

<file path=xl/ctrlProps/ctrlProp861.xml><?xml version="1.0" encoding="utf-8"?>
<formControlPr xmlns="http://schemas.microsoft.com/office/spreadsheetml/2009/9/main" objectType="CheckBox" fmlaLink="$AL$513" lockText="1" noThreeD="1"/>
</file>

<file path=xl/ctrlProps/ctrlProp862.xml><?xml version="1.0" encoding="utf-8"?>
<formControlPr xmlns="http://schemas.microsoft.com/office/spreadsheetml/2009/9/main" objectType="CheckBox" fmlaLink="$AM$513" lockText="1" noThreeD="1"/>
</file>

<file path=xl/ctrlProps/ctrlProp863.xml><?xml version="1.0" encoding="utf-8"?>
<formControlPr xmlns="http://schemas.microsoft.com/office/spreadsheetml/2009/9/main" objectType="GBox" noThreeD="1"/>
</file>

<file path=xl/ctrlProps/ctrlProp864.xml><?xml version="1.0" encoding="utf-8"?>
<formControlPr xmlns="http://schemas.microsoft.com/office/spreadsheetml/2009/9/main" objectType="CheckBox" fmlaLink="$AL$540" lockText="1" noThreeD="1"/>
</file>

<file path=xl/ctrlProps/ctrlProp865.xml><?xml version="1.0" encoding="utf-8"?>
<formControlPr xmlns="http://schemas.microsoft.com/office/spreadsheetml/2009/9/main" objectType="CheckBox" fmlaLink="$AM$540" lockText="1" noThreeD="1"/>
</file>

<file path=xl/ctrlProps/ctrlProp866.xml><?xml version="1.0" encoding="utf-8"?>
<formControlPr xmlns="http://schemas.microsoft.com/office/spreadsheetml/2009/9/main" objectType="GBox" noThreeD="1"/>
</file>

<file path=xl/ctrlProps/ctrlProp867.xml><?xml version="1.0" encoding="utf-8"?>
<formControlPr xmlns="http://schemas.microsoft.com/office/spreadsheetml/2009/9/main" objectType="CheckBox" fmlaLink="$AL$567" lockText="1" noThreeD="1"/>
</file>

<file path=xl/ctrlProps/ctrlProp868.xml><?xml version="1.0" encoding="utf-8"?>
<formControlPr xmlns="http://schemas.microsoft.com/office/spreadsheetml/2009/9/main" objectType="CheckBox" fmlaLink="$AM$567" lockText="1" noThreeD="1"/>
</file>

<file path=xl/ctrlProps/ctrlProp869.xml><?xml version="1.0" encoding="utf-8"?>
<formControlPr xmlns="http://schemas.microsoft.com/office/spreadsheetml/2009/9/main" objectType="GBox" noThreeD="1"/>
</file>

<file path=xl/ctrlProps/ctrlProp870.xml><?xml version="1.0" encoding="utf-8"?>
<formControlPr xmlns="http://schemas.microsoft.com/office/spreadsheetml/2009/9/main" objectType="CheckBox" fmlaLink="$AL$597" lockText="1" noThreeD="1"/>
</file>

<file path=xl/ctrlProps/ctrlProp871.xml><?xml version="1.0" encoding="utf-8"?>
<formControlPr xmlns="http://schemas.microsoft.com/office/spreadsheetml/2009/9/main" objectType="CheckBox" fmlaLink="$AM$597" lockText="1" noThreeD="1"/>
</file>

<file path=xl/ctrlProps/ctrlProp872.xml><?xml version="1.0" encoding="utf-8"?>
<formControlPr xmlns="http://schemas.microsoft.com/office/spreadsheetml/2009/9/main" objectType="GBox" noThreeD="1"/>
</file>

<file path=xl/ctrlProps/ctrlProp873.xml><?xml version="1.0" encoding="utf-8"?>
<formControlPr xmlns="http://schemas.microsoft.com/office/spreadsheetml/2009/9/main" objectType="CheckBox" fmlaLink="$AL$624" lockText="1" noThreeD="1"/>
</file>

<file path=xl/ctrlProps/ctrlProp874.xml><?xml version="1.0" encoding="utf-8"?>
<formControlPr xmlns="http://schemas.microsoft.com/office/spreadsheetml/2009/9/main" objectType="CheckBox" fmlaLink="$AM$624" lockText="1" noThreeD="1"/>
</file>

<file path=xl/ctrlProps/ctrlProp875.xml><?xml version="1.0" encoding="utf-8"?>
<formControlPr xmlns="http://schemas.microsoft.com/office/spreadsheetml/2009/9/main" objectType="GBox" noThreeD="1"/>
</file>

<file path=xl/ctrlProps/ctrlProp876.xml><?xml version="1.0" encoding="utf-8"?>
<formControlPr xmlns="http://schemas.microsoft.com/office/spreadsheetml/2009/9/main" objectType="GBox" noThreeD="1"/>
</file>

<file path=xl/ctrlProps/ctrlProp877.xml><?xml version="1.0" encoding="utf-8"?>
<formControlPr xmlns="http://schemas.microsoft.com/office/spreadsheetml/2009/9/main" objectType="Radio" firstButton="1" fmlaLink="$I$644" lockText="1" noThreeD="1"/>
</file>

<file path=xl/ctrlProps/ctrlProp878.xml><?xml version="1.0" encoding="utf-8"?>
<formControlPr xmlns="http://schemas.microsoft.com/office/spreadsheetml/2009/9/main" objectType="Radio" lockText="1" noThreeD="1"/>
</file>

<file path=xl/ctrlProps/ctrlProp879.xml><?xml version="1.0" encoding="utf-8"?>
<formControlPr xmlns="http://schemas.microsoft.com/office/spreadsheetml/2009/9/main" objectType="Radio" lockText="1" noThreeD="1"/>
</file>

<file path=xl/ctrlProps/ctrlProp880.xml><?xml version="1.0" encoding="utf-8"?>
<formControlPr xmlns="http://schemas.microsoft.com/office/spreadsheetml/2009/9/main" objectType="Radio" checked="Checked" lockText="1" noThreeD="1"/>
</file>

<file path=xl/ctrlProps/ctrlProp881.xml><?xml version="1.0" encoding="utf-8"?>
<formControlPr xmlns="http://schemas.microsoft.com/office/spreadsheetml/2009/9/main" objectType="GBox" noThreeD="1"/>
</file>

<file path=xl/ctrlProps/ctrlProp882.xml><?xml version="1.0" encoding="utf-8"?>
<formControlPr xmlns="http://schemas.microsoft.com/office/spreadsheetml/2009/9/main" objectType="CheckBox" fmlaLink="$AL$651" lockText="1" noThreeD="1"/>
</file>

<file path=xl/ctrlProps/ctrlProp883.xml><?xml version="1.0" encoding="utf-8"?>
<formControlPr xmlns="http://schemas.microsoft.com/office/spreadsheetml/2009/9/main" objectType="CheckBox" fmlaLink="$AM$651" lockText="1" noThreeD="1"/>
</file>

<file path=xl/ctrlProps/ctrlProp884.xml><?xml version="1.0" encoding="utf-8"?>
<formControlPr xmlns="http://schemas.microsoft.com/office/spreadsheetml/2009/9/main" objectType="GBox" noThreeD="1"/>
</file>

<file path=xl/ctrlProps/ctrlProp885.xml><?xml version="1.0" encoding="utf-8"?>
<formControlPr xmlns="http://schemas.microsoft.com/office/spreadsheetml/2009/9/main" objectType="Radio" firstButton="1" fmlaLink="$I$674" lockText="1" noThreeD="1"/>
</file>

<file path=xl/ctrlProps/ctrlProp886.xml><?xml version="1.0" encoding="utf-8"?>
<formControlPr xmlns="http://schemas.microsoft.com/office/spreadsheetml/2009/9/main" objectType="Radio" lockText="1" noThreeD="1"/>
</file>

<file path=xl/ctrlProps/ctrlProp887.xml><?xml version="1.0" encoding="utf-8"?>
<formControlPr xmlns="http://schemas.microsoft.com/office/spreadsheetml/2009/9/main" objectType="Radio" lockText="1" noThreeD="1"/>
</file>

<file path=xl/ctrlProps/ctrlProp888.xml><?xml version="1.0" encoding="utf-8"?>
<formControlPr xmlns="http://schemas.microsoft.com/office/spreadsheetml/2009/9/main" objectType="Radio" checked="Checked" lockText="1" noThreeD="1"/>
</file>

<file path=xl/ctrlProps/ctrlProp889.xml><?xml version="1.0" encoding="utf-8"?>
<formControlPr xmlns="http://schemas.microsoft.com/office/spreadsheetml/2009/9/main" objectType="GBox" noThreeD="1"/>
</file>

<file path=xl/ctrlProps/ctrlProp890.xml><?xml version="1.0" encoding="utf-8"?>
<formControlPr xmlns="http://schemas.microsoft.com/office/spreadsheetml/2009/9/main" objectType="CheckBox" fmlaLink="$AL$681" lockText="1" noThreeD="1"/>
</file>

<file path=xl/ctrlProps/ctrlProp891.xml><?xml version="1.0" encoding="utf-8"?>
<formControlPr xmlns="http://schemas.microsoft.com/office/spreadsheetml/2009/9/main" objectType="CheckBox" fmlaLink="$AM$681" lockText="1" noThreeD="1"/>
</file>

<file path=xl/ctrlProps/ctrlProp892.xml><?xml version="1.0" encoding="utf-8"?>
<formControlPr xmlns="http://schemas.microsoft.com/office/spreadsheetml/2009/9/main" objectType="GBox" noThreeD="1"/>
</file>

<file path=xl/ctrlProps/ctrlProp893.xml><?xml version="1.0" encoding="utf-8"?>
<formControlPr xmlns="http://schemas.microsoft.com/office/spreadsheetml/2009/9/main" objectType="Radio" firstButton="1" fmlaLink="$I$701" lockText="1" noThreeD="1"/>
</file>

<file path=xl/ctrlProps/ctrlProp894.xml><?xml version="1.0" encoding="utf-8"?>
<formControlPr xmlns="http://schemas.microsoft.com/office/spreadsheetml/2009/9/main" objectType="Radio" lockText="1" noThreeD="1"/>
</file>

<file path=xl/ctrlProps/ctrlProp895.xml><?xml version="1.0" encoding="utf-8"?>
<formControlPr xmlns="http://schemas.microsoft.com/office/spreadsheetml/2009/9/main" objectType="Radio" lockText="1" noThreeD="1"/>
</file>

<file path=xl/ctrlProps/ctrlProp896.xml><?xml version="1.0" encoding="utf-8"?>
<formControlPr xmlns="http://schemas.microsoft.com/office/spreadsheetml/2009/9/main" objectType="Radio" checked="Checked" lockText="1" noThreeD="1"/>
</file>

<file path=xl/ctrlProps/ctrlProp897.xml><?xml version="1.0" encoding="utf-8"?>
<formControlPr xmlns="http://schemas.microsoft.com/office/spreadsheetml/2009/9/main" objectType="GBox" noThreeD="1"/>
</file>

<file path=xl/ctrlProps/ctrlProp898.xml><?xml version="1.0" encoding="utf-8"?>
<formControlPr xmlns="http://schemas.microsoft.com/office/spreadsheetml/2009/9/main" objectType="CheckBox" fmlaLink="$AL$708" lockText="1" noThreeD="1"/>
</file>

<file path=xl/ctrlProps/ctrlProp899.xml><?xml version="1.0" encoding="utf-8"?>
<formControlPr xmlns="http://schemas.microsoft.com/office/spreadsheetml/2009/9/main" objectType="CheckBox" fmlaLink="$AM$708" lockText="1" noThreeD="1"/>
</file>

<file path=xl/ctrlProps/ctrlProp900.xml><?xml version="1.0" encoding="utf-8"?>
<formControlPr xmlns="http://schemas.microsoft.com/office/spreadsheetml/2009/9/main" objectType="GBox" noThreeD="1"/>
</file>

<file path=xl/ctrlProps/ctrlProp901.xml><?xml version="1.0" encoding="utf-8"?>
<formControlPr xmlns="http://schemas.microsoft.com/office/spreadsheetml/2009/9/main" objectType="Radio" firstButton="1" fmlaLink="$I$728" lockText="1" noThreeD="1"/>
</file>

<file path=xl/ctrlProps/ctrlProp902.xml><?xml version="1.0" encoding="utf-8"?>
<formControlPr xmlns="http://schemas.microsoft.com/office/spreadsheetml/2009/9/main" objectType="Radio" lockText="1" noThreeD="1"/>
</file>

<file path=xl/ctrlProps/ctrlProp903.xml><?xml version="1.0" encoding="utf-8"?>
<formControlPr xmlns="http://schemas.microsoft.com/office/spreadsheetml/2009/9/main" objectType="Radio" lockText="1" noThreeD="1"/>
</file>

<file path=xl/ctrlProps/ctrlProp904.xml><?xml version="1.0" encoding="utf-8"?>
<formControlPr xmlns="http://schemas.microsoft.com/office/spreadsheetml/2009/9/main" objectType="Radio" checked="Checked" lockText="1" noThreeD="1"/>
</file>

<file path=xl/ctrlProps/ctrlProp905.xml><?xml version="1.0" encoding="utf-8"?>
<formControlPr xmlns="http://schemas.microsoft.com/office/spreadsheetml/2009/9/main" objectType="GBox" noThreeD="1"/>
</file>

<file path=xl/ctrlProps/ctrlProp906.xml><?xml version="1.0" encoding="utf-8"?>
<formControlPr xmlns="http://schemas.microsoft.com/office/spreadsheetml/2009/9/main" objectType="CheckBox" fmlaLink="$AL$735" lockText="1" noThreeD="1"/>
</file>

<file path=xl/ctrlProps/ctrlProp907.xml><?xml version="1.0" encoding="utf-8"?>
<formControlPr xmlns="http://schemas.microsoft.com/office/spreadsheetml/2009/9/main" objectType="CheckBox" fmlaLink="$AM$735" lockText="1" noThreeD="1"/>
</file>

<file path=xl/ctrlProps/ctrlProp908.xml><?xml version="1.0" encoding="utf-8"?>
<formControlPr xmlns="http://schemas.microsoft.com/office/spreadsheetml/2009/9/main" objectType="GBox" noThreeD="1"/>
</file>

<file path=xl/ctrlProps/ctrlProp909.xml><?xml version="1.0" encoding="utf-8"?>
<formControlPr xmlns="http://schemas.microsoft.com/office/spreadsheetml/2009/9/main" objectType="Radio" firstButton="1" fmlaLink="$I$758" lockText="1" noThreeD="1"/>
</file>

<file path=xl/ctrlProps/ctrlProp910.xml><?xml version="1.0" encoding="utf-8"?>
<formControlPr xmlns="http://schemas.microsoft.com/office/spreadsheetml/2009/9/main" objectType="Radio" lockText="1" noThreeD="1"/>
</file>

<file path=xl/ctrlProps/ctrlProp911.xml><?xml version="1.0" encoding="utf-8"?>
<formControlPr xmlns="http://schemas.microsoft.com/office/spreadsheetml/2009/9/main" objectType="Radio" lockText="1" noThreeD="1"/>
</file>

<file path=xl/ctrlProps/ctrlProp912.xml><?xml version="1.0" encoding="utf-8"?>
<formControlPr xmlns="http://schemas.microsoft.com/office/spreadsheetml/2009/9/main" objectType="Radio" checked="Checked"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CheckBox" fmlaLink="$AL$765" lockText="1" noThreeD="1"/>
</file>

<file path=xl/ctrlProps/ctrlProp915.xml><?xml version="1.0" encoding="utf-8"?>
<formControlPr xmlns="http://schemas.microsoft.com/office/spreadsheetml/2009/9/main" objectType="CheckBox" fmlaLink="$AM$765" lockText="1" noThreeD="1"/>
</file>

<file path=xl/ctrlProps/ctrlProp916.xml><?xml version="1.0" encoding="utf-8"?>
<formControlPr xmlns="http://schemas.microsoft.com/office/spreadsheetml/2009/9/main" objectType="Drop" dropStyle="combo" dx="16" fmlaLink="$Z$58" fmlaRange="リスト_人員配置区分_共同生活援助" noThreeD="1" sel="1" val="0"/>
</file>

<file path=xl/ctrlProps/ctrlProp917.xml><?xml version="1.0" encoding="utf-8"?>
<formControlPr xmlns="http://schemas.microsoft.com/office/spreadsheetml/2009/9/main" objectType="GBox" noThreeD="1"/>
</file>

<file path=xl/ctrlProps/ctrlProp918.xml><?xml version="1.0" encoding="utf-8"?>
<formControlPr xmlns="http://schemas.microsoft.com/office/spreadsheetml/2009/9/main" objectType="Drop" dropLines="7" dropStyle="combo" dx="16" fmlaLink="$Z$63" fmlaRange="リスト_処遇改善助成金キャリアパス区分" noThreeD="1" sel="1" val="0"/>
</file>

<file path=xl/ctrlProps/ctrlProp919.xml><?xml version="1.0" encoding="utf-8"?>
<formControlPr xmlns="http://schemas.microsoft.com/office/spreadsheetml/2009/9/main" objectType="GBox" noThreeD="1"/>
</file>

<file path=xl/ctrlProps/ctrlProp920.xml><?xml version="1.0" encoding="utf-8"?>
<formControlPr xmlns="http://schemas.microsoft.com/office/spreadsheetml/2009/9/main" objectType="CheckBox" fmlaLink="$AN$93" lockText="1" noThreeD="1"/>
</file>

<file path=xl/ctrlProps/ctrlProp921.xml><?xml version="1.0" encoding="utf-8"?>
<formControlPr xmlns="http://schemas.microsoft.com/office/spreadsheetml/2009/9/main" objectType="CheckBox" fmlaLink="$AN$120" lockText="1" noThreeD="1"/>
</file>

<file path=xl/ctrlProps/ctrlProp922.xml><?xml version="1.0" encoding="utf-8"?>
<formControlPr xmlns="http://schemas.microsoft.com/office/spreadsheetml/2009/9/main" objectType="CheckBox" fmlaLink="$AN$147" lockText="1" noThreeD="1"/>
</file>

<file path=xl/ctrlProps/ctrlProp923.xml><?xml version="1.0" encoding="utf-8"?>
<formControlPr xmlns="http://schemas.microsoft.com/office/spreadsheetml/2009/9/main" objectType="CheckBox" fmlaLink="$AN$177" lockText="1" noThreeD="1"/>
</file>

<file path=xl/ctrlProps/ctrlProp924.xml><?xml version="1.0" encoding="utf-8"?>
<formControlPr xmlns="http://schemas.microsoft.com/office/spreadsheetml/2009/9/main" objectType="CheckBox" fmlaLink="$AN$204" lockText="1" noThreeD="1"/>
</file>

<file path=xl/ctrlProps/ctrlProp925.xml><?xml version="1.0" encoding="utf-8"?>
<formControlPr xmlns="http://schemas.microsoft.com/office/spreadsheetml/2009/9/main" objectType="CheckBox" fmlaLink="$AN$231" lockText="1" noThreeD="1"/>
</file>

<file path=xl/ctrlProps/ctrlProp926.xml><?xml version="1.0" encoding="utf-8"?>
<formControlPr xmlns="http://schemas.microsoft.com/office/spreadsheetml/2009/9/main" objectType="CheckBox" fmlaLink="$AN$261" lockText="1" noThreeD="1"/>
</file>

<file path=xl/ctrlProps/ctrlProp927.xml><?xml version="1.0" encoding="utf-8"?>
<formControlPr xmlns="http://schemas.microsoft.com/office/spreadsheetml/2009/9/main" objectType="CheckBox" fmlaLink="$AN$288" lockText="1" noThreeD="1"/>
</file>

<file path=xl/ctrlProps/ctrlProp928.xml><?xml version="1.0" encoding="utf-8"?>
<formControlPr xmlns="http://schemas.microsoft.com/office/spreadsheetml/2009/9/main" objectType="CheckBox" fmlaLink="$AN$315" lockText="1" noThreeD="1"/>
</file>

<file path=xl/ctrlProps/ctrlProp929.xml><?xml version="1.0" encoding="utf-8"?>
<formControlPr xmlns="http://schemas.microsoft.com/office/spreadsheetml/2009/9/main" objectType="CheckBox" fmlaLink="$AN$345" lockText="1" noThreeD="1"/>
</file>

<file path=xl/ctrlProps/ctrlProp930.xml><?xml version="1.0" encoding="utf-8"?>
<formControlPr xmlns="http://schemas.microsoft.com/office/spreadsheetml/2009/9/main" objectType="CheckBox" fmlaLink="$AN$372" lockText="1" noThreeD="1"/>
</file>

<file path=xl/ctrlProps/ctrlProp931.xml><?xml version="1.0" encoding="utf-8"?>
<formControlPr xmlns="http://schemas.microsoft.com/office/spreadsheetml/2009/9/main" objectType="CheckBox" fmlaLink="$AN$399" lockText="1" noThreeD="1"/>
</file>

<file path=xl/ctrlProps/ctrlProp932.xml><?xml version="1.0" encoding="utf-8"?>
<formControlPr xmlns="http://schemas.microsoft.com/office/spreadsheetml/2009/9/main" objectType="CheckBox" fmlaLink="$AN$429" lockText="1" noThreeD="1"/>
</file>

<file path=xl/ctrlProps/ctrlProp933.xml><?xml version="1.0" encoding="utf-8"?>
<formControlPr xmlns="http://schemas.microsoft.com/office/spreadsheetml/2009/9/main" objectType="CheckBox" fmlaLink="$AN$456" lockText="1" noThreeD="1"/>
</file>

<file path=xl/ctrlProps/ctrlProp934.xml><?xml version="1.0" encoding="utf-8"?>
<formControlPr xmlns="http://schemas.microsoft.com/office/spreadsheetml/2009/9/main" objectType="CheckBox" fmlaLink="$AN$483" lockText="1" noThreeD="1"/>
</file>

<file path=xl/ctrlProps/ctrlProp935.xml><?xml version="1.0" encoding="utf-8"?>
<formControlPr xmlns="http://schemas.microsoft.com/office/spreadsheetml/2009/9/main" objectType="CheckBox" fmlaLink="$AN$513" lockText="1" noThreeD="1"/>
</file>

<file path=xl/ctrlProps/ctrlProp936.xml><?xml version="1.0" encoding="utf-8"?>
<formControlPr xmlns="http://schemas.microsoft.com/office/spreadsheetml/2009/9/main" objectType="CheckBox" fmlaLink="$AN$540" lockText="1" noThreeD="1"/>
</file>

<file path=xl/ctrlProps/ctrlProp937.xml><?xml version="1.0" encoding="utf-8"?>
<formControlPr xmlns="http://schemas.microsoft.com/office/spreadsheetml/2009/9/main" objectType="CheckBox" fmlaLink="$AN$567" lockText="1" noThreeD="1"/>
</file>

<file path=xl/ctrlProps/ctrlProp938.xml><?xml version="1.0" encoding="utf-8"?>
<formControlPr xmlns="http://schemas.microsoft.com/office/spreadsheetml/2009/9/main" objectType="CheckBox" fmlaLink="$AN$597" lockText="1" noThreeD="1"/>
</file>

<file path=xl/ctrlProps/ctrlProp939.xml><?xml version="1.0" encoding="utf-8"?>
<formControlPr xmlns="http://schemas.microsoft.com/office/spreadsheetml/2009/9/main" objectType="CheckBox" fmlaLink="$AN$624" lockText="1" noThreeD="1"/>
</file>

<file path=xl/ctrlProps/ctrlProp940.xml><?xml version="1.0" encoding="utf-8"?>
<formControlPr xmlns="http://schemas.microsoft.com/office/spreadsheetml/2009/9/main" objectType="CheckBox" fmlaLink="$AN$651" lockText="1" noThreeD="1"/>
</file>

<file path=xl/ctrlProps/ctrlProp941.xml><?xml version="1.0" encoding="utf-8"?>
<formControlPr xmlns="http://schemas.microsoft.com/office/spreadsheetml/2009/9/main" objectType="CheckBox" fmlaLink="$AN$681" lockText="1" noThreeD="1"/>
</file>

<file path=xl/ctrlProps/ctrlProp942.xml><?xml version="1.0" encoding="utf-8"?>
<formControlPr xmlns="http://schemas.microsoft.com/office/spreadsheetml/2009/9/main" objectType="CheckBox" fmlaLink="$AN$708" lockText="1" noThreeD="1"/>
</file>

<file path=xl/ctrlProps/ctrlProp943.xml><?xml version="1.0" encoding="utf-8"?>
<formControlPr xmlns="http://schemas.microsoft.com/office/spreadsheetml/2009/9/main" objectType="CheckBox" fmlaLink="$AN$735" lockText="1" noThreeD="1"/>
</file>

<file path=xl/ctrlProps/ctrlProp944.xml><?xml version="1.0" encoding="utf-8"?>
<formControlPr xmlns="http://schemas.microsoft.com/office/spreadsheetml/2009/9/main" objectType="CheckBox" fmlaLink="$AN$765" lockText="1" noThreeD="1"/>
</file>

<file path=xl/ctrlProps/ctrlProp945.xml><?xml version="1.0" encoding="utf-8"?>
<formControlPr xmlns="http://schemas.microsoft.com/office/spreadsheetml/2009/9/main" objectType="GBox" noThreeD="1"/>
</file>

<file path=xl/ctrlProps/ctrlProp946.xml><?xml version="1.0" encoding="utf-8"?>
<formControlPr xmlns="http://schemas.microsoft.com/office/spreadsheetml/2009/9/main" objectType="GBox" noThreeD="1"/>
</file>

<file path=xl/ctrlProps/ctrlProp947.xml><?xml version="1.0" encoding="utf-8"?>
<formControlPr xmlns="http://schemas.microsoft.com/office/spreadsheetml/2009/9/main" objectType="GBox" noThreeD="1"/>
</file>

<file path=xl/ctrlProps/ctrlProp948.xml><?xml version="1.0" encoding="utf-8"?>
<formControlPr xmlns="http://schemas.microsoft.com/office/spreadsheetml/2009/9/main" objectType="GBox" noThreeD="1"/>
</file>

<file path=xl/ctrlProps/ctrlProp949.xml><?xml version="1.0" encoding="utf-8"?>
<formControlPr xmlns="http://schemas.microsoft.com/office/spreadsheetml/2009/9/main" objectType="Drop" dropLines="12" dropStyle="combo" dx="16" fmlaLink="$I$98" fmlaRange="リスト_夜間支援体制加算の人数_付７" noThreeD="1" sel="1" val="0"/>
</file>

<file path=xl/ctrlProps/ctrlProp950.xml><?xml version="1.0" encoding="utf-8"?>
<formControlPr xmlns="http://schemas.microsoft.com/office/spreadsheetml/2009/9/main" objectType="Drop" dropLines="10" dropStyle="combo" dx="16" fmlaLink="$I$125" fmlaRange="リスト_夜間支援体制加算の人数_付７" noThreeD="1" sel="1" val="0"/>
</file>

<file path=xl/ctrlProps/ctrlProp951.xml><?xml version="1.0" encoding="utf-8"?>
<formControlPr xmlns="http://schemas.microsoft.com/office/spreadsheetml/2009/9/main" objectType="Drop" dropLines="12" dropStyle="combo" dx="16" fmlaLink="$I$152" fmlaRange="リスト_夜間支援体制加算の人数_付７" noThreeD="1" sel="1" val="0"/>
</file>

<file path=xl/ctrlProps/ctrlProp952.xml><?xml version="1.0" encoding="utf-8"?>
<formControlPr xmlns="http://schemas.microsoft.com/office/spreadsheetml/2009/9/main" objectType="Drop" dropLines="12" dropStyle="combo" dx="16" fmlaLink="$I$182" fmlaRange="リスト_夜間支援体制加算の人数_付７" noThreeD="1" sel="1" val="0"/>
</file>

<file path=xl/ctrlProps/ctrlProp953.xml><?xml version="1.0" encoding="utf-8"?>
<formControlPr xmlns="http://schemas.microsoft.com/office/spreadsheetml/2009/9/main" objectType="Drop" dropLines="12" dropStyle="combo" dx="16" fmlaLink="$I$209" fmlaRange="リスト_夜間支援体制加算の人数_付７" noThreeD="1" sel="1" val="0"/>
</file>

<file path=xl/ctrlProps/ctrlProp954.xml><?xml version="1.0" encoding="utf-8"?>
<formControlPr xmlns="http://schemas.microsoft.com/office/spreadsheetml/2009/9/main" objectType="Drop" dropLines="12" dropStyle="combo" dx="16" fmlaLink="$I$236" fmlaRange="リスト_夜間支援体制加算の人数_付７" noThreeD="1" sel="1" val="0"/>
</file>

<file path=xl/ctrlProps/ctrlProp955.xml><?xml version="1.0" encoding="utf-8"?>
<formControlPr xmlns="http://schemas.microsoft.com/office/spreadsheetml/2009/9/main" objectType="Drop" dropLines="12" dropStyle="combo" dx="16" fmlaLink="$I$266" fmlaRange="リスト_夜間支援体制加算の人数_付７" noThreeD="1" sel="1" val="0"/>
</file>

<file path=xl/ctrlProps/ctrlProp956.xml><?xml version="1.0" encoding="utf-8"?>
<formControlPr xmlns="http://schemas.microsoft.com/office/spreadsheetml/2009/9/main" objectType="Drop" dropLines="12" dropStyle="combo" dx="16" fmlaLink="$I$293" fmlaRange="リスト_夜間支援体制加算の人数_付７" noThreeD="1" sel="1" val="0"/>
</file>

<file path=xl/ctrlProps/ctrlProp957.xml><?xml version="1.0" encoding="utf-8"?>
<formControlPr xmlns="http://schemas.microsoft.com/office/spreadsheetml/2009/9/main" objectType="Drop" dropLines="12" dropStyle="combo" dx="16" fmlaLink="$I$320" fmlaRange="リスト_夜間支援体制加算の人数_付７" noThreeD="1" sel="1" val="0"/>
</file>

<file path=xl/ctrlProps/ctrlProp958.xml><?xml version="1.0" encoding="utf-8"?>
<formControlPr xmlns="http://schemas.microsoft.com/office/spreadsheetml/2009/9/main" objectType="Drop" dropLines="12" dropStyle="combo" dx="16" fmlaLink="$I$350" fmlaRange="リスト_夜間支援体制加算の人数_付７" noThreeD="1" sel="1" val="0"/>
</file>

<file path=xl/ctrlProps/ctrlProp959.xml><?xml version="1.0" encoding="utf-8"?>
<formControlPr xmlns="http://schemas.microsoft.com/office/spreadsheetml/2009/9/main" objectType="Drop" dropLines="12" dropStyle="combo" dx="16" fmlaLink="$I$377" fmlaRange="リスト_夜間支援体制加算の人数_付７" noThreeD="1" sel="1" val="0"/>
</file>

<file path=xl/ctrlProps/ctrlProp960.xml><?xml version="1.0" encoding="utf-8"?>
<formControlPr xmlns="http://schemas.microsoft.com/office/spreadsheetml/2009/9/main" objectType="Drop" dropLines="12" dropStyle="combo" dx="16" fmlaLink="$I$404" fmlaRange="リスト_夜間支援体制加算の人数_付７" noThreeD="1" sel="1" val="0"/>
</file>

<file path=xl/ctrlProps/ctrlProp961.xml><?xml version="1.0" encoding="utf-8"?>
<formControlPr xmlns="http://schemas.microsoft.com/office/spreadsheetml/2009/9/main" objectType="Drop" dropLines="12" dropStyle="combo" dx="16" fmlaLink="$I$434" fmlaRange="リスト_夜間支援体制加算の人数_付７" noThreeD="1" sel="1" val="0"/>
</file>

<file path=xl/ctrlProps/ctrlProp962.xml><?xml version="1.0" encoding="utf-8"?>
<formControlPr xmlns="http://schemas.microsoft.com/office/spreadsheetml/2009/9/main" objectType="Drop" dropLines="12" dropStyle="combo" dx="16" fmlaLink="$I$461" fmlaRange="リスト_夜間支援体制加算の人数_付７" noThreeD="1" sel="1" val="0"/>
</file>

<file path=xl/ctrlProps/ctrlProp963.xml><?xml version="1.0" encoding="utf-8"?>
<formControlPr xmlns="http://schemas.microsoft.com/office/spreadsheetml/2009/9/main" objectType="Drop" dropLines="12" dropStyle="combo" dx="16" fmlaLink="$I$488" fmlaRange="リスト_夜間支援体制加算の人数_付７" noThreeD="1" sel="1" val="0"/>
</file>

<file path=xl/ctrlProps/ctrlProp964.xml><?xml version="1.0" encoding="utf-8"?>
<formControlPr xmlns="http://schemas.microsoft.com/office/spreadsheetml/2009/9/main" objectType="Drop" dropLines="12" dropStyle="combo" dx="16" fmlaLink="$I$518" fmlaRange="リスト_夜間支援体制加算の人数_付７" noThreeD="1" sel="1" val="0"/>
</file>

<file path=xl/ctrlProps/ctrlProp965.xml><?xml version="1.0" encoding="utf-8"?>
<formControlPr xmlns="http://schemas.microsoft.com/office/spreadsheetml/2009/9/main" objectType="Drop" dropLines="12" dropStyle="combo" dx="16" fmlaLink="$I$545" fmlaRange="リスト_夜間支援体制加算の人数_付７" noThreeD="1" sel="1" val="0"/>
</file>

<file path=xl/ctrlProps/ctrlProp966.xml><?xml version="1.0" encoding="utf-8"?>
<formControlPr xmlns="http://schemas.microsoft.com/office/spreadsheetml/2009/9/main" objectType="Drop" dropLines="12" dropStyle="combo" dx="16" fmlaLink="$I$572" fmlaRange="リスト_夜間支援体制加算の人数_付７" noThreeD="1" sel="1" val="0"/>
</file>

<file path=xl/ctrlProps/ctrlProp967.xml><?xml version="1.0" encoding="utf-8"?>
<formControlPr xmlns="http://schemas.microsoft.com/office/spreadsheetml/2009/9/main" objectType="Drop" dropLines="12" dropStyle="combo" dx="16" fmlaLink="$I$602" fmlaRange="リスト_夜間支援体制加算の人数_付７" noThreeD="1" sel="1" val="0"/>
</file>

<file path=xl/ctrlProps/ctrlProp968.xml><?xml version="1.0" encoding="utf-8"?>
<formControlPr xmlns="http://schemas.microsoft.com/office/spreadsheetml/2009/9/main" objectType="Drop" dropLines="12" dropStyle="combo" dx="16" fmlaLink="$I$629" fmlaRange="リスト_夜間支援体制加算の人数_付７" noThreeD="1" sel="1" val="0"/>
</file>

<file path=xl/ctrlProps/ctrlProp969.xml><?xml version="1.0" encoding="utf-8"?>
<formControlPr xmlns="http://schemas.microsoft.com/office/spreadsheetml/2009/9/main" objectType="Drop" dropLines="10" dropStyle="combo" dx="16" fmlaLink="$I$656" fmlaRange="リスト_夜間支援体制加算の人数_付７" noThreeD="1" sel="1" val="0"/>
</file>

<file path=xl/ctrlProps/ctrlProp970.xml><?xml version="1.0" encoding="utf-8"?>
<formControlPr xmlns="http://schemas.microsoft.com/office/spreadsheetml/2009/9/main" objectType="Drop" dropLines="12" dropStyle="combo" dx="16" fmlaLink="$I$686" fmlaRange="リスト_夜間支援体制加算の人数_付７" noThreeD="1" sel="1" val="0"/>
</file>

<file path=xl/ctrlProps/ctrlProp971.xml><?xml version="1.0" encoding="utf-8"?>
<formControlPr xmlns="http://schemas.microsoft.com/office/spreadsheetml/2009/9/main" objectType="Drop" dropLines="12" dropStyle="combo" dx="16" fmlaLink="$I$713" fmlaRange="リスト_夜間支援体制加算の人数_付７" noThreeD="1" sel="1" val="0"/>
</file>

<file path=xl/ctrlProps/ctrlProp972.xml><?xml version="1.0" encoding="utf-8"?>
<formControlPr xmlns="http://schemas.microsoft.com/office/spreadsheetml/2009/9/main" objectType="Drop" dropLines="12" dropStyle="combo" dx="16" fmlaLink="$I$740" fmlaRange="リスト_夜間支援体制加算の人数_付７" noThreeD="1" sel="1" val="0"/>
</file>

<file path=xl/ctrlProps/ctrlProp973.xml><?xml version="1.0" encoding="utf-8"?>
<formControlPr xmlns="http://schemas.microsoft.com/office/spreadsheetml/2009/9/main" objectType="Drop" dropLines="12" dropStyle="combo" dx="16" fmlaLink="$I$770" fmlaRange="リスト_夜間支援体制加算の人数_付７" noThreeD="1" sel="1" val="0"/>
</file>

<file path=xl/ctrlProps/ctrlProp974.xml><?xml version="1.0" encoding="utf-8"?>
<formControlPr xmlns="http://schemas.microsoft.com/office/spreadsheetml/2009/9/main" objectType="Radio" checked="Checked" firstButton="1" fmlaLink="$I$321" lockText="1" noThreeD="1"/>
</file>

<file path=xl/ctrlProps/ctrlProp975.xml><?xml version="1.0" encoding="utf-8"?>
<formControlPr xmlns="http://schemas.microsoft.com/office/spreadsheetml/2009/9/main" objectType="Radio" lockText="1" noThreeD="1"/>
</file>

<file path=xl/ctrlProps/ctrlProp976.xml><?xml version="1.0" encoding="utf-8"?>
<formControlPr xmlns="http://schemas.microsoft.com/office/spreadsheetml/2009/9/main" objectType="Radio" lockText="1" noThreeD="1"/>
</file>

<file path=xl/ctrlProps/ctrlProp977.xml><?xml version="1.0" encoding="utf-8"?>
<formControlPr xmlns="http://schemas.microsoft.com/office/spreadsheetml/2009/9/main" objectType="Radio" lockText="1" noThreeD="1"/>
</file>

<file path=xl/ctrlProps/ctrlProp978.xml><?xml version="1.0" encoding="utf-8"?>
<formControlPr xmlns="http://schemas.microsoft.com/office/spreadsheetml/2009/9/main" objectType="GBox" noThreeD="1"/>
</file>

<file path=xl/ctrlProps/ctrlProp979.xml><?xml version="1.0" encoding="utf-8"?>
<formControlPr xmlns="http://schemas.microsoft.com/office/spreadsheetml/2009/9/main" objectType="Radio" checked="Checked" firstButton="1" fmlaLink="$I$771" lockText="1" noThreeD="1"/>
</file>

<file path=xl/ctrlProps/ctrlProp980.xml><?xml version="1.0" encoding="utf-8"?>
<formControlPr xmlns="http://schemas.microsoft.com/office/spreadsheetml/2009/9/main" objectType="Radio" lockText="1" noThreeD="1"/>
</file>

<file path=xl/ctrlProps/ctrlProp981.xml><?xml version="1.0" encoding="utf-8"?>
<formControlPr xmlns="http://schemas.microsoft.com/office/spreadsheetml/2009/9/main" objectType="Radio" lockText="1" noThreeD="1"/>
</file>

<file path=xl/ctrlProps/ctrlProp982.xml><?xml version="1.0" encoding="utf-8"?>
<formControlPr xmlns="http://schemas.microsoft.com/office/spreadsheetml/2009/9/main" objectType="Radio" lockText="1" noThreeD="1"/>
</file>

<file path=xl/ctrlProps/ctrlProp983.xml><?xml version="1.0" encoding="utf-8"?>
<formControlPr xmlns="http://schemas.microsoft.com/office/spreadsheetml/2009/9/main" objectType="GBox" noThreeD="1"/>
</file>

<file path=xl/ctrlProps/ctrlProp984.xml><?xml version="1.0" encoding="utf-8"?>
<formControlPr xmlns="http://schemas.microsoft.com/office/spreadsheetml/2009/9/main" objectType="Radio" checked="Checked" firstButton="1" fmlaLink="$I$741" lockText="1" noThreeD="1"/>
</file>

<file path=xl/ctrlProps/ctrlProp985.xml><?xml version="1.0" encoding="utf-8"?>
<formControlPr xmlns="http://schemas.microsoft.com/office/spreadsheetml/2009/9/main" objectType="Radio" lockText="1" noThreeD="1"/>
</file>

<file path=xl/ctrlProps/ctrlProp986.xml><?xml version="1.0" encoding="utf-8"?>
<formControlPr xmlns="http://schemas.microsoft.com/office/spreadsheetml/2009/9/main" objectType="Radio" lockText="1" noThreeD="1"/>
</file>

<file path=xl/ctrlProps/ctrlProp987.xml><?xml version="1.0" encoding="utf-8"?>
<formControlPr xmlns="http://schemas.microsoft.com/office/spreadsheetml/2009/9/main" objectType="Radio" lockText="1" noThreeD="1"/>
</file>

<file path=xl/ctrlProps/ctrlProp988.xml><?xml version="1.0" encoding="utf-8"?>
<formControlPr xmlns="http://schemas.microsoft.com/office/spreadsheetml/2009/9/main" objectType="GBox" noThreeD="1"/>
</file>

<file path=xl/ctrlProps/ctrlProp989.xml><?xml version="1.0" encoding="utf-8"?>
<formControlPr xmlns="http://schemas.microsoft.com/office/spreadsheetml/2009/9/main" objectType="Radio" checked="Checked" firstButton="1" fmlaLink="$I$714" lockText="1" noThreeD="1"/>
</file>

<file path=xl/ctrlProps/ctrlProp990.xml><?xml version="1.0" encoding="utf-8"?>
<formControlPr xmlns="http://schemas.microsoft.com/office/spreadsheetml/2009/9/main" objectType="Radio" lockText="1" noThreeD="1"/>
</file>

<file path=xl/ctrlProps/ctrlProp991.xml><?xml version="1.0" encoding="utf-8"?>
<formControlPr xmlns="http://schemas.microsoft.com/office/spreadsheetml/2009/9/main" objectType="Radio" lockText="1" noThreeD="1"/>
</file>

<file path=xl/ctrlProps/ctrlProp992.xml><?xml version="1.0" encoding="utf-8"?>
<formControlPr xmlns="http://schemas.microsoft.com/office/spreadsheetml/2009/9/main" objectType="Radio" lockText="1" noThreeD="1"/>
</file>

<file path=xl/ctrlProps/ctrlProp993.xml><?xml version="1.0" encoding="utf-8"?>
<formControlPr xmlns="http://schemas.microsoft.com/office/spreadsheetml/2009/9/main" objectType="GBox" noThreeD="1"/>
</file>

<file path=xl/ctrlProps/ctrlProp994.xml><?xml version="1.0" encoding="utf-8"?>
<formControlPr xmlns="http://schemas.microsoft.com/office/spreadsheetml/2009/9/main" objectType="Radio" checked="Checked" firstButton="1" fmlaLink="$I$687" lockText="1" noThreeD="1"/>
</file>

<file path=xl/ctrlProps/ctrlProp995.xml><?xml version="1.0" encoding="utf-8"?>
<formControlPr xmlns="http://schemas.microsoft.com/office/spreadsheetml/2009/9/main" objectType="Radio" lockText="1" noThreeD="1"/>
</file>

<file path=xl/ctrlProps/ctrlProp996.xml><?xml version="1.0" encoding="utf-8"?>
<formControlPr xmlns="http://schemas.microsoft.com/office/spreadsheetml/2009/9/main" objectType="Radio" lockText="1" noThreeD="1"/>
</file>

<file path=xl/ctrlProps/ctrlProp997.xml><?xml version="1.0" encoding="utf-8"?>
<formControlPr xmlns="http://schemas.microsoft.com/office/spreadsheetml/2009/9/main" objectType="Radio" lockText="1" noThreeD="1"/>
</file>

<file path=xl/ctrlProps/ctrlProp998.xml><?xml version="1.0" encoding="utf-8"?>
<formControlPr xmlns="http://schemas.microsoft.com/office/spreadsheetml/2009/9/main" objectType="GBox" noThreeD="1"/>
</file>

<file path=xl/ctrlProps/ctrlProp999.xml><?xml version="1.0" encoding="utf-8"?>
<formControlPr xmlns="http://schemas.microsoft.com/office/spreadsheetml/2009/9/main" objectType="Radio" checked="Checked" firstButton="1" fmlaLink="$I$657" lockText="1" noThreeD="1"/>
</file>

<file path=xl/ctrlProps/ctrlProp1000.xml><?xml version="1.0" encoding="utf-8"?>
<formControlPr xmlns="http://schemas.microsoft.com/office/spreadsheetml/2009/9/main" objectType="Radio" lockText="1" noThreeD="1"/>
</file>

<file path=xl/ctrlProps/ctrlProp1001.xml><?xml version="1.0" encoding="utf-8"?>
<formControlPr xmlns="http://schemas.microsoft.com/office/spreadsheetml/2009/9/main" objectType="Radio" lockText="1" noThreeD="1"/>
</file>

<file path=xl/ctrlProps/ctrlProp1002.xml><?xml version="1.0" encoding="utf-8"?>
<formControlPr xmlns="http://schemas.microsoft.com/office/spreadsheetml/2009/9/main" objectType="Radio" lockText="1" noThreeD="1"/>
</file>

<file path=xl/ctrlProps/ctrlProp1003.xml><?xml version="1.0" encoding="utf-8"?>
<formControlPr xmlns="http://schemas.microsoft.com/office/spreadsheetml/2009/9/main" objectType="GBox" noThreeD="1"/>
</file>

<file path=xl/ctrlProps/ctrlProp1004.xml><?xml version="1.0" encoding="utf-8"?>
<formControlPr xmlns="http://schemas.microsoft.com/office/spreadsheetml/2009/9/main" objectType="Radio" checked="Checked" firstButton="1" fmlaLink="$I$630" lockText="1" noThreeD="1"/>
</file>

<file path=xl/ctrlProps/ctrlProp1005.xml><?xml version="1.0" encoding="utf-8"?>
<formControlPr xmlns="http://schemas.microsoft.com/office/spreadsheetml/2009/9/main" objectType="Radio" lockText="1" noThreeD="1"/>
</file>

<file path=xl/ctrlProps/ctrlProp1006.xml><?xml version="1.0" encoding="utf-8"?>
<formControlPr xmlns="http://schemas.microsoft.com/office/spreadsheetml/2009/9/main" objectType="Radio" lockText="1" noThreeD="1"/>
</file>

<file path=xl/ctrlProps/ctrlProp1007.xml><?xml version="1.0" encoding="utf-8"?>
<formControlPr xmlns="http://schemas.microsoft.com/office/spreadsheetml/2009/9/main" objectType="Radio" lockText="1" noThreeD="1"/>
</file>

<file path=xl/ctrlProps/ctrlProp1008.xml><?xml version="1.0" encoding="utf-8"?>
<formControlPr xmlns="http://schemas.microsoft.com/office/spreadsheetml/2009/9/main" objectType="GBox" noThreeD="1"/>
</file>

<file path=xl/ctrlProps/ctrlProp1009.xml><?xml version="1.0" encoding="utf-8"?>
<formControlPr xmlns="http://schemas.microsoft.com/office/spreadsheetml/2009/9/main" objectType="Radio" checked="Checked" firstButton="1" fmlaLink="$I$603" lockText="1" noThreeD="1"/>
</file>

<file path=xl/ctrlProps/ctrlProp1010.xml><?xml version="1.0" encoding="utf-8"?>
<formControlPr xmlns="http://schemas.microsoft.com/office/spreadsheetml/2009/9/main" objectType="Radio" lockText="1" noThreeD="1"/>
</file>

<file path=xl/ctrlProps/ctrlProp1011.xml><?xml version="1.0" encoding="utf-8"?>
<formControlPr xmlns="http://schemas.microsoft.com/office/spreadsheetml/2009/9/main" objectType="Radio" lockText="1" noThreeD="1"/>
</file>

<file path=xl/ctrlProps/ctrlProp1012.xml><?xml version="1.0" encoding="utf-8"?>
<formControlPr xmlns="http://schemas.microsoft.com/office/spreadsheetml/2009/9/main" objectType="Radio" lockText="1" noThreeD="1"/>
</file>

<file path=xl/ctrlProps/ctrlProp1013.xml><?xml version="1.0" encoding="utf-8"?>
<formControlPr xmlns="http://schemas.microsoft.com/office/spreadsheetml/2009/9/main" objectType="GBox" noThreeD="1"/>
</file>

<file path=xl/ctrlProps/ctrlProp1014.xml><?xml version="1.0" encoding="utf-8"?>
<formControlPr xmlns="http://schemas.microsoft.com/office/spreadsheetml/2009/9/main" objectType="Radio" checked="Checked" firstButton="1" fmlaLink="$I$573" lockText="1" noThreeD="1"/>
</file>

<file path=xl/ctrlProps/ctrlProp1015.xml><?xml version="1.0" encoding="utf-8"?>
<formControlPr xmlns="http://schemas.microsoft.com/office/spreadsheetml/2009/9/main" objectType="Radio" lockText="1" noThreeD="1"/>
</file>

<file path=xl/ctrlProps/ctrlProp1016.xml><?xml version="1.0" encoding="utf-8"?>
<formControlPr xmlns="http://schemas.microsoft.com/office/spreadsheetml/2009/9/main" objectType="Radio" lockText="1" noThreeD="1"/>
</file>

<file path=xl/ctrlProps/ctrlProp1017.xml><?xml version="1.0" encoding="utf-8"?>
<formControlPr xmlns="http://schemas.microsoft.com/office/spreadsheetml/2009/9/main" objectType="Radio" lockText="1" noThreeD="1"/>
</file>

<file path=xl/ctrlProps/ctrlProp1018.xml><?xml version="1.0" encoding="utf-8"?>
<formControlPr xmlns="http://schemas.microsoft.com/office/spreadsheetml/2009/9/main" objectType="GBox" noThreeD="1"/>
</file>

<file path=xl/ctrlProps/ctrlProp1019.xml><?xml version="1.0" encoding="utf-8"?>
<formControlPr xmlns="http://schemas.microsoft.com/office/spreadsheetml/2009/9/main" objectType="Radio" checked="Checked" firstButton="1" fmlaLink="$I$546" lockText="1" noThreeD="1"/>
</file>

<file path=xl/ctrlProps/ctrlProp1020.xml><?xml version="1.0" encoding="utf-8"?>
<formControlPr xmlns="http://schemas.microsoft.com/office/spreadsheetml/2009/9/main" objectType="Radio" lockText="1" noThreeD="1"/>
</file>

<file path=xl/ctrlProps/ctrlProp1021.xml><?xml version="1.0" encoding="utf-8"?>
<formControlPr xmlns="http://schemas.microsoft.com/office/spreadsheetml/2009/9/main" objectType="Radio" lockText="1" noThreeD="1"/>
</file>

<file path=xl/ctrlProps/ctrlProp1022.xml><?xml version="1.0" encoding="utf-8"?>
<formControlPr xmlns="http://schemas.microsoft.com/office/spreadsheetml/2009/9/main" objectType="Radio" lockText="1" noThreeD="1"/>
</file>

<file path=xl/ctrlProps/ctrlProp1023.xml><?xml version="1.0" encoding="utf-8"?>
<formControlPr xmlns="http://schemas.microsoft.com/office/spreadsheetml/2009/9/main" objectType="GBox" noThreeD="1"/>
</file>

<file path=xl/ctrlProps/ctrlProp1024.xml><?xml version="1.0" encoding="utf-8"?>
<formControlPr xmlns="http://schemas.microsoft.com/office/spreadsheetml/2009/9/main" objectType="Radio" checked="Checked" firstButton="1" fmlaLink="$I$519" lockText="1" noThreeD="1"/>
</file>

<file path=xl/ctrlProps/ctrlProp1025.xml><?xml version="1.0" encoding="utf-8"?>
<formControlPr xmlns="http://schemas.microsoft.com/office/spreadsheetml/2009/9/main" objectType="Radio" lockText="1" noThreeD="1"/>
</file>

<file path=xl/ctrlProps/ctrlProp1026.xml><?xml version="1.0" encoding="utf-8"?>
<formControlPr xmlns="http://schemas.microsoft.com/office/spreadsheetml/2009/9/main" objectType="Radio" lockText="1" noThreeD="1"/>
</file>

<file path=xl/ctrlProps/ctrlProp1027.xml><?xml version="1.0" encoding="utf-8"?>
<formControlPr xmlns="http://schemas.microsoft.com/office/spreadsheetml/2009/9/main" objectType="Radio" lockText="1"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Radio" checked="Checked" firstButton="1" fmlaLink="$I$489" lockText="1" noThreeD="1"/>
</file>

<file path=xl/ctrlProps/ctrlProp1030.xml><?xml version="1.0" encoding="utf-8"?>
<formControlPr xmlns="http://schemas.microsoft.com/office/spreadsheetml/2009/9/main" objectType="Radio" lockText="1" noThreeD="1"/>
</file>

<file path=xl/ctrlProps/ctrlProp1031.xml><?xml version="1.0" encoding="utf-8"?>
<formControlPr xmlns="http://schemas.microsoft.com/office/spreadsheetml/2009/9/main" objectType="Radio" lockText="1" noThreeD="1"/>
</file>

<file path=xl/ctrlProps/ctrlProp1032.xml><?xml version="1.0" encoding="utf-8"?>
<formControlPr xmlns="http://schemas.microsoft.com/office/spreadsheetml/2009/9/main" objectType="Radio" lockText="1" noThreeD="1"/>
</file>

<file path=xl/ctrlProps/ctrlProp1033.xml><?xml version="1.0" encoding="utf-8"?>
<formControlPr xmlns="http://schemas.microsoft.com/office/spreadsheetml/2009/9/main" objectType="GBox" noThreeD="1"/>
</file>

<file path=xl/ctrlProps/ctrlProp1034.xml><?xml version="1.0" encoding="utf-8"?>
<formControlPr xmlns="http://schemas.microsoft.com/office/spreadsheetml/2009/9/main" objectType="Radio" checked="Checked" firstButton="1" fmlaLink="$I$462" lockText="1" noThreeD="1"/>
</file>

<file path=xl/ctrlProps/ctrlProp1035.xml><?xml version="1.0" encoding="utf-8"?>
<formControlPr xmlns="http://schemas.microsoft.com/office/spreadsheetml/2009/9/main" objectType="Radio" lockText="1" noThreeD="1"/>
</file>

<file path=xl/ctrlProps/ctrlProp1036.xml><?xml version="1.0" encoding="utf-8"?>
<formControlPr xmlns="http://schemas.microsoft.com/office/spreadsheetml/2009/9/main" objectType="Radio" lockText="1" noThreeD="1"/>
</file>

<file path=xl/ctrlProps/ctrlProp1037.xml><?xml version="1.0" encoding="utf-8"?>
<formControlPr xmlns="http://schemas.microsoft.com/office/spreadsheetml/2009/9/main" objectType="Radio" lockText="1" noThreeD="1"/>
</file>

<file path=xl/ctrlProps/ctrlProp1038.xml><?xml version="1.0" encoding="utf-8"?>
<formControlPr xmlns="http://schemas.microsoft.com/office/spreadsheetml/2009/9/main" objectType="GBox" noThreeD="1"/>
</file>

<file path=xl/ctrlProps/ctrlProp1039.xml><?xml version="1.0" encoding="utf-8"?>
<formControlPr xmlns="http://schemas.microsoft.com/office/spreadsheetml/2009/9/main" objectType="Radio" checked="Checked" firstButton="1" fmlaLink="$I$435" lockText="1" noThreeD="1"/>
</file>

<file path=xl/ctrlProps/ctrlProp1040.xml><?xml version="1.0" encoding="utf-8"?>
<formControlPr xmlns="http://schemas.microsoft.com/office/spreadsheetml/2009/9/main" objectType="Radio" lockText="1" noThreeD="1"/>
</file>

<file path=xl/ctrlProps/ctrlProp1041.xml><?xml version="1.0" encoding="utf-8"?>
<formControlPr xmlns="http://schemas.microsoft.com/office/spreadsheetml/2009/9/main" objectType="Radio" lockText="1" noThreeD="1"/>
</file>

<file path=xl/ctrlProps/ctrlProp1042.xml><?xml version="1.0" encoding="utf-8"?>
<formControlPr xmlns="http://schemas.microsoft.com/office/spreadsheetml/2009/9/main" objectType="Radio" lockText="1" noThreeD="1"/>
</file>

<file path=xl/ctrlProps/ctrlProp1043.xml><?xml version="1.0" encoding="utf-8"?>
<formControlPr xmlns="http://schemas.microsoft.com/office/spreadsheetml/2009/9/main" objectType="GBox" noThreeD="1"/>
</file>

<file path=xl/ctrlProps/ctrlProp1044.xml><?xml version="1.0" encoding="utf-8"?>
<formControlPr xmlns="http://schemas.microsoft.com/office/spreadsheetml/2009/9/main" objectType="Radio" checked="Checked" firstButton="1" fmlaLink="$I$405" lockText="1" noThreeD="1"/>
</file>

<file path=xl/ctrlProps/ctrlProp1045.xml><?xml version="1.0" encoding="utf-8"?>
<formControlPr xmlns="http://schemas.microsoft.com/office/spreadsheetml/2009/9/main" objectType="Radio" lockText="1" noThreeD="1"/>
</file>

<file path=xl/ctrlProps/ctrlProp1046.xml><?xml version="1.0" encoding="utf-8"?>
<formControlPr xmlns="http://schemas.microsoft.com/office/spreadsheetml/2009/9/main" objectType="Radio" lockText="1" noThreeD="1"/>
</file>

<file path=xl/ctrlProps/ctrlProp1047.xml><?xml version="1.0" encoding="utf-8"?>
<formControlPr xmlns="http://schemas.microsoft.com/office/spreadsheetml/2009/9/main" objectType="Radio" lockText="1" noThreeD="1"/>
</file>

<file path=xl/ctrlProps/ctrlProp1048.xml><?xml version="1.0" encoding="utf-8"?>
<formControlPr xmlns="http://schemas.microsoft.com/office/spreadsheetml/2009/9/main" objectType="GBox" noThreeD="1"/>
</file>

<file path=xl/ctrlProps/ctrlProp1049.xml><?xml version="1.0" encoding="utf-8"?>
<formControlPr xmlns="http://schemas.microsoft.com/office/spreadsheetml/2009/9/main" objectType="Radio" checked="Checked" firstButton="1" fmlaLink="$I$378" lockText="1" noThreeD="1"/>
</file>

<file path=xl/ctrlProps/ctrlProp1050.xml><?xml version="1.0" encoding="utf-8"?>
<formControlPr xmlns="http://schemas.microsoft.com/office/spreadsheetml/2009/9/main" objectType="Radio" lockText="1" noThreeD="1"/>
</file>

<file path=xl/ctrlProps/ctrlProp1051.xml><?xml version="1.0" encoding="utf-8"?>
<formControlPr xmlns="http://schemas.microsoft.com/office/spreadsheetml/2009/9/main" objectType="Radio" lockText="1" noThreeD="1"/>
</file>

<file path=xl/ctrlProps/ctrlProp1052.xml><?xml version="1.0" encoding="utf-8"?>
<formControlPr xmlns="http://schemas.microsoft.com/office/spreadsheetml/2009/9/main" objectType="Radio" lockText="1" noThreeD="1"/>
</file>

<file path=xl/ctrlProps/ctrlProp1053.xml><?xml version="1.0" encoding="utf-8"?>
<formControlPr xmlns="http://schemas.microsoft.com/office/spreadsheetml/2009/9/main" objectType="GBox" noThreeD="1"/>
</file>

<file path=xl/ctrlProps/ctrlProp1054.xml><?xml version="1.0" encoding="utf-8"?>
<formControlPr xmlns="http://schemas.microsoft.com/office/spreadsheetml/2009/9/main" objectType="Radio" checked="Checked" firstButton="1" fmlaLink="$I$351" lockText="1" noThreeD="1"/>
</file>

<file path=xl/ctrlProps/ctrlProp1055.xml><?xml version="1.0" encoding="utf-8"?>
<formControlPr xmlns="http://schemas.microsoft.com/office/spreadsheetml/2009/9/main" objectType="Radio" lockText="1" noThreeD="1"/>
</file>

<file path=xl/ctrlProps/ctrlProp1056.xml><?xml version="1.0" encoding="utf-8"?>
<formControlPr xmlns="http://schemas.microsoft.com/office/spreadsheetml/2009/9/main" objectType="Radio" lockText="1" noThreeD="1"/>
</file>

<file path=xl/ctrlProps/ctrlProp1057.xml><?xml version="1.0" encoding="utf-8"?>
<formControlPr xmlns="http://schemas.microsoft.com/office/spreadsheetml/2009/9/main" objectType="Radio" lockText="1" noThreeD="1"/>
</file>

<file path=xl/ctrlProps/ctrlProp1058.xml><?xml version="1.0" encoding="utf-8"?>
<formControlPr xmlns="http://schemas.microsoft.com/office/spreadsheetml/2009/9/main" objectType="GBox" noThreeD="1"/>
</file>

<file path=xl/ctrlProps/ctrlProp1059.xml><?xml version="1.0" encoding="utf-8"?>
<formControlPr xmlns="http://schemas.microsoft.com/office/spreadsheetml/2009/9/main" objectType="Radio" checked="Checked" firstButton="1" fmlaLink="$I$294" lockText="1" noThreeD="1"/>
</file>

<file path=xl/ctrlProps/ctrlProp1060.xml><?xml version="1.0" encoding="utf-8"?>
<formControlPr xmlns="http://schemas.microsoft.com/office/spreadsheetml/2009/9/main" objectType="Radio" lockText="1" noThreeD="1"/>
</file>

<file path=xl/ctrlProps/ctrlProp1061.xml><?xml version="1.0" encoding="utf-8"?>
<formControlPr xmlns="http://schemas.microsoft.com/office/spreadsheetml/2009/9/main" objectType="Radio" lockText="1" noThreeD="1"/>
</file>

<file path=xl/ctrlProps/ctrlProp1062.xml><?xml version="1.0" encoding="utf-8"?>
<formControlPr xmlns="http://schemas.microsoft.com/office/spreadsheetml/2009/9/main" objectType="Radio" lockText="1" noThreeD="1"/>
</file>

<file path=xl/ctrlProps/ctrlProp1063.xml><?xml version="1.0" encoding="utf-8"?>
<formControlPr xmlns="http://schemas.microsoft.com/office/spreadsheetml/2009/9/main" objectType="GBox" noThreeD="1"/>
</file>

<file path=xl/ctrlProps/ctrlProp1064.xml><?xml version="1.0" encoding="utf-8"?>
<formControlPr xmlns="http://schemas.microsoft.com/office/spreadsheetml/2009/9/main" objectType="Radio" checked="Checked" firstButton="1" fmlaLink="$I$267" lockText="1" noThreeD="1"/>
</file>

<file path=xl/ctrlProps/ctrlProp1065.xml><?xml version="1.0" encoding="utf-8"?>
<formControlPr xmlns="http://schemas.microsoft.com/office/spreadsheetml/2009/9/main" objectType="Radio" lockText="1" noThreeD="1"/>
</file>

<file path=xl/ctrlProps/ctrlProp1066.xml><?xml version="1.0" encoding="utf-8"?>
<formControlPr xmlns="http://schemas.microsoft.com/office/spreadsheetml/2009/9/main" objectType="Radio" lockText="1" noThreeD="1"/>
</file>

<file path=xl/ctrlProps/ctrlProp1067.xml><?xml version="1.0" encoding="utf-8"?>
<formControlPr xmlns="http://schemas.microsoft.com/office/spreadsheetml/2009/9/main" objectType="Radio" lockText="1" noThreeD="1"/>
</file>

<file path=xl/ctrlProps/ctrlProp1068.xml><?xml version="1.0" encoding="utf-8"?>
<formControlPr xmlns="http://schemas.microsoft.com/office/spreadsheetml/2009/9/main" objectType="GBox" noThreeD="1"/>
</file>

<file path=xl/ctrlProps/ctrlProp1069.xml><?xml version="1.0" encoding="utf-8"?>
<formControlPr xmlns="http://schemas.microsoft.com/office/spreadsheetml/2009/9/main" objectType="Radio" checked="Checked" firstButton="1" fmlaLink="$I$237" lockText="1" noThreeD="1"/>
</file>

<file path=xl/ctrlProps/ctrlProp1070.xml><?xml version="1.0" encoding="utf-8"?>
<formControlPr xmlns="http://schemas.microsoft.com/office/spreadsheetml/2009/9/main" objectType="Radio" lockText="1" noThreeD="1"/>
</file>

<file path=xl/ctrlProps/ctrlProp1071.xml><?xml version="1.0" encoding="utf-8"?>
<formControlPr xmlns="http://schemas.microsoft.com/office/spreadsheetml/2009/9/main" objectType="Radio" lockText="1" noThreeD="1"/>
</file>

<file path=xl/ctrlProps/ctrlProp1072.xml><?xml version="1.0" encoding="utf-8"?>
<formControlPr xmlns="http://schemas.microsoft.com/office/spreadsheetml/2009/9/main" objectType="Radio" lockText="1" noThreeD="1"/>
</file>

<file path=xl/ctrlProps/ctrlProp1073.xml><?xml version="1.0" encoding="utf-8"?>
<formControlPr xmlns="http://schemas.microsoft.com/office/spreadsheetml/2009/9/main" objectType="GBox" noThreeD="1"/>
</file>

<file path=xl/ctrlProps/ctrlProp1074.xml><?xml version="1.0" encoding="utf-8"?>
<formControlPr xmlns="http://schemas.microsoft.com/office/spreadsheetml/2009/9/main" objectType="Radio" checked="Checked" firstButton="1" fmlaLink="$I$210" lockText="1" noThreeD="1"/>
</file>

<file path=xl/ctrlProps/ctrlProp1075.xml><?xml version="1.0" encoding="utf-8"?>
<formControlPr xmlns="http://schemas.microsoft.com/office/spreadsheetml/2009/9/main" objectType="Radio" lockText="1" noThreeD="1"/>
</file>

<file path=xl/ctrlProps/ctrlProp1076.xml><?xml version="1.0" encoding="utf-8"?>
<formControlPr xmlns="http://schemas.microsoft.com/office/spreadsheetml/2009/9/main" objectType="Radio" lockText="1" noThreeD="1"/>
</file>

<file path=xl/ctrlProps/ctrlProp1077.xml><?xml version="1.0" encoding="utf-8"?>
<formControlPr xmlns="http://schemas.microsoft.com/office/spreadsheetml/2009/9/main" objectType="Radio" lockText="1" noThreeD="1"/>
</file>

<file path=xl/ctrlProps/ctrlProp1078.xml><?xml version="1.0" encoding="utf-8"?>
<formControlPr xmlns="http://schemas.microsoft.com/office/spreadsheetml/2009/9/main" objectType="GBox" noThreeD="1"/>
</file>

<file path=xl/ctrlProps/ctrlProp1079.xml><?xml version="1.0" encoding="utf-8"?>
<formControlPr xmlns="http://schemas.microsoft.com/office/spreadsheetml/2009/9/main" objectType="Radio" checked="Checked" firstButton="1" fmlaLink="$I$183" lockText="1" noThreeD="1"/>
</file>

<file path=xl/ctrlProps/ctrlProp1080.xml><?xml version="1.0" encoding="utf-8"?>
<formControlPr xmlns="http://schemas.microsoft.com/office/spreadsheetml/2009/9/main" objectType="Radio" lockText="1" noThreeD="1"/>
</file>

<file path=xl/ctrlProps/ctrlProp1081.xml><?xml version="1.0" encoding="utf-8"?>
<formControlPr xmlns="http://schemas.microsoft.com/office/spreadsheetml/2009/9/main" objectType="Radio" lockText="1" noThreeD="1"/>
</file>

<file path=xl/ctrlProps/ctrlProp1082.xml><?xml version="1.0" encoding="utf-8"?>
<formControlPr xmlns="http://schemas.microsoft.com/office/spreadsheetml/2009/9/main" objectType="Radio" lockText="1" noThreeD="1"/>
</file>

<file path=xl/ctrlProps/ctrlProp1083.xml><?xml version="1.0" encoding="utf-8"?>
<formControlPr xmlns="http://schemas.microsoft.com/office/spreadsheetml/2009/9/main" objectType="GBox" noThreeD="1"/>
</file>

<file path=xl/ctrlProps/ctrlProp1084.xml><?xml version="1.0" encoding="utf-8"?>
<formControlPr xmlns="http://schemas.microsoft.com/office/spreadsheetml/2009/9/main" objectType="Radio" checked="Checked" firstButton="1" fmlaLink="$I$153" lockText="1" noThreeD="1"/>
</file>

<file path=xl/ctrlProps/ctrlProp1085.xml><?xml version="1.0" encoding="utf-8"?>
<formControlPr xmlns="http://schemas.microsoft.com/office/spreadsheetml/2009/9/main" objectType="Radio" lockText="1" noThreeD="1"/>
</file>

<file path=xl/ctrlProps/ctrlProp1086.xml><?xml version="1.0" encoding="utf-8"?>
<formControlPr xmlns="http://schemas.microsoft.com/office/spreadsheetml/2009/9/main" objectType="Radio" lockText="1" noThreeD="1"/>
</file>

<file path=xl/ctrlProps/ctrlProp1087.xml><?xml version="1.0" encoding="utf-8"?>
<formControlPr xmlns="http://schemas.microsoft.com/office/spreadsheetml/2009/9/main" objectType="Radio" lockText="1" noThreeD="1"/>
</file>

<file path=xl/ctrlProps/ctrlProp1088.xml><?xml version="1.0" encoding="utf-8"?>
<formControlPr xmlns="http://schemas.microsoft.com/office/spreadsheetml/2009/9/main" objectType="GBox" noThreeD="1"/>
</file>

<file path=xl/ctrlProps/ctrlProp1089.xml><?xml version="1.0" encoding="utf-8"?>
<formControlPr xmlns="http://schemas.microsoft.com/office/spreadsheetml/2009/9/main" objectType="Radio" checked="Checked" firstButton="1" fmlaLink="$I$126" lockText="1" noThreeD="1"/>
</file>

<file path=xl/ctrlProps/ctrlProp1090.xml><?xml version="1.0" encoding="utf-8"?>
<formControlPr xmlns="http://schemas.microsoft.com/office/spreadsheetml/2009/9/main" objectType="Radio" lockText="1" noThreeD="1"/>
</file>

<file path=xl/ctrlProps/ctrlProp1091.xml><?xml version="1.0" encoding="utf-8"?>
<formControlPr xmlns="http://schemas.microsoft.com/office/spreadsheetml/2009/9/main" objectType="Radio" lockText="1" noThreeD="1"/>
</file>

<file path=xl/ctrlProps/ctrlProp1092.xml><?xml version="1.0" encoding="utf-8"?>
<formControlPr xmlns="http://schemas.microsoft.com/office/spreadsheetml/2009/9/main" objectType="Radio" lockText="1" noThreeD="1"/>
</file>

<file path=xl/ctrlProps/ctrlProp1093.xml><?xml version="1.0" encoding="utf-8"?>
<formControlPr xmlns="http://schemas.microsoft.com/office/spreadsheetml/2009/9/main" objectType="GBox" noThreeD="1"/>
</file>

<file path=xl/ctrlProps/ctrlProp1094.xml><?xml version="1.0" encoding="utf-8"?>
<formControlPr xmlns="http://schemas.microsoft.com/office/spreadsheetml/2009/9/main" objectType="Radio" checked="Checked" firstButton="1" fmlaLink="$I$99" lockText="1" noThreeD="1"/>
</file>

<file path=xl/ctrlProps/ctrlProp1095.xml><?xml version="1.0" encoding="utf-8"?>
<formControlPr xmlns="http://schemas.microsoft.com/office/spreadsheetml/2009/9/main" objectType="Radio" lockText="1" noThreeD="1"/>
</file>

<file path=xl/ctrlProps/ctrlProp1096.xml><?xml version="1.0" encoding="utf-8"?>
<formControlPr xmlns="http://schemas.microsoft.com/office/spreadsheetml/2009/9/main" objectType="Radio" lockText="1" noThreeD="1"/>
</file>

<file path=xl/ctrlProps/ctrlProp1097.xml><?xml version="1.0" encoding="utf-8"?>
<formControlPr xmlns="http://schemas.microsoft.com/office/spreadsheetml/2009/9/main" objectType="Radio" lockText="1" noThreeD="1"/>
</file>

<file path=xl/ctrlProps/ctrlProp1098.xml><?xml version="1.0" encoding="utf-8"?>
<formControlPr xmlns="http://schemas.microsoft.com/office/spreadsheetml/2009/9/main" objectType="GBox" noThreeD="1"/>
</file>

<file path=xl/ctrlProps/ctrlProp1099.xml><?xml version="1.0" encoding="utf-8"?>
<formControlPr xmlns="http://schemas.microsoft.com/office/spreadsheetml/2009/9/main" objectType="GBox" noThreeD="1"/>
</file>

<file path=xl/ctrlProps/ctrlProp1100.xml><?xml version="1.0" encoding="utf-8"?>
<formControlPr xmlns="http://schemas.microsoft.com/office/spreadsheetml/2009/9/main" objectType="GBox" noThreeD="1"/>
</file>

<file path=xl/ctrlProps/ctrlProp1101.xml><?xml version="1.0" encoding="utf-8"?>
<formControlPr xmlns="http://schemas.microsoft.com/office/spreadsheetml/2009/9/main" objectType="GBox" noThreeD="1"/>
</file>

<file path=xl/ctrlProps/ctrlProp1102.xml><?xml version="1.0" encoding="utf-8"?>
<formControlPr xmlns="http://schemas.microsoft.com/office/spreadsheetml/2009/9/main" objectType="GBox" noThreeD="1"/>
</file>

<file path=xl/ctrlProps/ctrlProp1103.xml><?xml version="1.0" encoding="utf-8"?>
<formControlPr xmlns="http://schemas.microsoft.com/office/spreadsheetml/2009/9/main" objectType="GBox" noThreeD="1"/>
</file>

<file path=xl/ctrlProps/ctrlProp1104.xml><?xml version="1.0" encoding="utf-8"?>
<formControlPr xmlns="http://schemas.microsoft.com/office/spreadsheetml/2009/9/main" objectType="Radio" checked="Checked" firstButton="1" fmlaLink="$I$110" lockText="1" noThreeD="1"/>
</file>

<file path=xl/ctrlProps/ctrlProp1105.xml><?xml version="1.0" encoding="utf-8"?>
<formControlPr xmlns="http://schemas.microsoft.com/office/spreadsheetml/2009/9/main" objectType="Radio" lockText="1" noThreeD="1"/>
</file>

<file path=xl/ctrlProps/ctrlProp1106.xml><?xml version="1.0" encoding="utf-8"?>
<formControlPr xmlns="http://schemas.microsoft.com/office/spreadsheetml/2009/9/main" objectType="GBox" noThreeD="1"/>
</file>

<file path=xl/ctrlProps/ctrlProp1107.xml><?xml version="1.0" encoding="utf-8"?>
<formControlPr xmlns="http://schemas.microsoft.com/office/spreadsheetml/2009/9/main" objectType="Radio" checked="Checked" firstButton="1" fmlaLink="$I$137" lockText="1" noThreeD="1"/>
</file>

<file path=xl/ctrlProps/ctrlProp1108.xml><?xml version="1.0" encoding="utf-8"?>
<formControlPr xmlns="http://schemas.microsoft.com/office/spreadsheetml/2009/9/main" objectType="Radio" lockText="1" noThreeD="1"/>
</file>

<file path=xl/ctrlProps/ctrlProp1109.xml><?xml version="1.0" encoding="utf-8"?>
<formControlPr xmlns="http://schemas.microsoft.com/office/spreadsheetml/2009/9/main" objectType="GBox" noThreeD="1"/>
</file>

<file path=xl/ctrlProps/ctrlProp1110.xml><?xml version="1.0" encoding="utf-8"?>
<formControlPr xmlns="http://schemas.microsoft.com/office/spreadsheetml/2009/9/main" objectType="Radio" checked="Checked" firstButton="1" fmlaLink="$I$167" lockText="1" noThreeD="1"/>
</file>

<file path=xl/ctrlProps/ctrlProp1111.xml><?xml version="1.0" encoding="utf-8"?>
<formControlPr xmlns="http://schemas.microsoft.com/office/spreadsheetml/2009/9/main" objectType="Radio" lockText="1" noThreeD="1"/>
</file>

<file path=xl/ctrlProps/ctrlProp1112.xml><?xml version="1.0" encoding="utf-8"?>
<formControlPr xmlns="http://schemas.microsoft.com/office/spreadsheetml/2009/9/main" objectType="GBox" noThreeD="1"/>
</file>

<file path=xl/ctrlProps/ctrlProp1113.xml><?xml version="1.0" encoding="utf-8"?>
<formControlPr xmlns="http://schemas.microsoft.com/office/spreadsheetml/2009/9/main" objectType="Radio" checked="Checked" firstButton="1" fmlaLink="$I$194" lockText="1" noThreeD="1"/>
</file>

<file path=xl/ctrlProps/ctrlProp1114.xml><?xml version="1.0" encoding="utf-8"?>
<formControlPr xmlns="http://schemas.microsoft.com/office/spreadsheetml/2009/9/main" objectType="Radio" lockText="1" noThreeD="1"/>
</file>

<file path=xl/ctrlProps/ctrlProp1115.xml><?xml version="1.0" encoding="utf-8"?>
<formControlPr xmlns="http://schemas.microsoft.com/office/spreadsheetml/2009/9/main" objectType="GBox" noThreeD="1"/>
</file>

<file path=xl/ctrlProps/ctrlProp1116.xml><?xml version="1.0" encoding="utf-8"?>
<formControlPr xmlns="http://schemas.microsoft.com/office/spreadsheetml/2009/9/main" objectType="Radio" checked="Checked" firstButton="1" fmlaLink="$I$221" lockText="1" noThreeD="1"/>
</file>

<file path=xl/ctrlProps/ctrlProp1117.xml><?xml version="1.0" encoding="utf-8"?>
<formControlPr xmlns="http://schemas.microsoft.com/office/spreadsheetml/2009/9/main" objectType="Radio" lockText="1" noThreeD="1"/>
</file>

<file path=xl/ctrlProps/ctrlProp1118.xml><?xml version="1.0" encoding="utf-8"?>
<formControlPr xmlns="http://schemas.microsoft.com/office/spreadsheetml/2009/9/main" objectType="GBox" noThreeD="1"/>
</file>

<file path=xl/ctrlProps/ctrlProp1119.xml><?xml version="1.0" encoding="utf-8"?>
<formControlPr xmlns="http://schemas.microsoft.com/office/spreadsheetml/2009/9/main" objectType="Radio" checked="Checked" firstButton="1" fmlaLink="$I$251" lockText="1" noThreeD="1"/>
</file>

<file path=xl/ctrlProps/ctrlProp1120.xml><?xml version="1.0" encoding="utf-8"?>
<formControlPr xmlns="http://schemas.microsoft.com/office/spreadsheetml/2009/9/main" objectType="Radio" lockText="1" noThreeD="1"/>
</file>

<file path=xl/ctrlProps/ctrlProp1121.xml><?xml version="1.0" encoding="utf-8"?>
<formControlPr xmlns="http://schemas.microsoft.com/office/spreadsheetml/2009/9/main" objectType="GBox" noThreeD="1"/>
</file>

<file path=xl/ctrlProps/ctrlProp1122.xml><?xml version="1.0" encoding="utf-8"?>
<formControlPr xmlns="http://schemas.microsoft.com/office/spreadsheetml/2009/9/main" objectType="Radio" checked="Checked" firstButton="1" fmlaLink="$I$278" lockText="1" noThreeD="1"/>
</file>

<file path=xl/ctrlProps/ctrlProp1123.xml><?xml version="1.0" encoding="utf-8"?>
<formControlPr xmlns="http://schemas.microsoft.com/office/spreadsheetml/2009/9/main" objectType="Radio" lockText="1" noThreeD="1"/>
</file>

<file path=xl/ctrlProps/ctrlProp1124.xml><?xml version="1.0" encoding="utf-8"?>
<formControlPr xmlns="http://schemas.microsoft.com/office/spreadsheetml/2009/9/main" objectType="GBox" noThreeD="1"/>
</file>

<file path=xl/ctrlProps/ctrlProp1125.xml><?xml version="1.0" encoding="utf-8"?>
<formControlPr xmlns="http://schemas.microsoft.com/office/spreadsheetml/2009/9/main" objectType="Radio" checked="Checked" firstButton="1" fmlaLink="$I$305" lockText="1" noThreeD="1"/>
</file>

<file path=xl/ctrlProps/ctrlProp1126.xml><?xml version="1.0" encoding="utf-8"?>
<formControlPr xmlns="http://schemas.microsoft.com/office/spreadsheetml/2009/9/main" objectType="Radio" lockText="1" noThreeD="1"/>
</file>

<file path=xl/ctrlProps/ctrlProp1127.xml><?xml version="1.0" encoding="utf-8"?>
<formControlPr xmlns="http://schemas.microsoft.com/office/spreadsheetml/2009/9/main" objectType="GBox" noThreeD="1"/>
</file>

<file path=xl/ctrlProps/ctrlProp1128.xml><?xml version="1.0" encoding="utf-8"?>
<formControlPr xmlns="http://schemas.microsoft.com/office/spreadsheetml/2009/9/main" objectType="Radio" checked="Checked" firstButton="1" fmlaLink="$I$335" lockText="1" noThreeD="1"/>
</file>

<file path=xl/ctrlProps/ctrlProp1129.xml><?xml version="1.0" encoding="utf-8"?>
<formControlPr xmlns="http://schemas.microsoft.com/office/spreadsheetml/2009/9/main" objectType="Radio" lockText="1" noThreeD="1"/>
</file>

<file path=xl/ctrlProps/ctrlProp1130.xml><?xml version="1.0" encoding="utf-8"?>
<formControlPr xmlns="http://schemas.microsoft.com/office/spreadsheetml/2009/9/main" objectType="GBox" noThreeD="1"/>
</file>

<file path=xl/ctrlProps/ctrlProp1131.xml><?xml version="1.0" encoding="utf-8"?>
<formControlPr xmlns="http://schemas.microsoft.com/office/spreadsheetml/2009/9/main" objectType="Radio" checked="Checked" firstButton="1" fmlaLink="$I$362" lockText="1" noThreeD="1"/>
</file>

<file path=xl/ctrlProps/ctrlProp1132.xml><?xml version="1.0" encoding="utf-8"?>
<formControlPr xmlns="http://schemas.microsoft.com/office/spreadsheetml/2009/9/main" objectType="Radio" lockText="1" noThreeD="1"/>
</file>

<file path=xl/ctrlProps/ctrlProp1133.xml><?xml version="1.0" encoding="utf-8"?>
<formControlPr xmlns="http://schemas.microsoft.com/office/spreadsheetml/2009/9/main" objectType="GBox" noThreeD="1"/>
</file>

<file path=xl/ctrlProps/ctrlProp1134.xml><?xml version="1.0" encoding="utf-8"?>
<formControlPr xmlns="http://schemas.microsoft.com/office/spreadsheetml/2009/9/main" objectType="Radio" checked="Checked" firstButton="1" fmlaLink="$I$389" lockText="1" noThreeD="1"/>
</file>

<file path=xl/ctrlProps/ctrlProp1135.xml><?xml version="1.0" encoding="utf-8"?>
<formControlPr xmlns="http://schemas.microsoft.com/office/spreadsheetml/2009/9/main" objectType="Radio" lockText="1" noThreeD="1"/>
</file>

<file path=xl/ctrlProps/ctrlProp1136.xml><?xml version="1.0" encoding="utf-8"?>
<formControlPr xmlns="http://schemas.microsoft.com/office/spreadsheetml/2009/9/main" objectType="GBox" noThreeD="1"/>
</file>

<file path=xl/ctrlProps/ctrlProp1137.xml><?xml version="1.0" encoding="utf-8"?>
<formControlPr xmlns="http://schemas.microsoft.com/office/spreadsheetml/2009/9/main" objectType="Radio" checked="Checked" firstButton="1" fmlaLink="$I$419" lockText="1" noThreeD="1"/>
</file>

<file path=xl/ctrlProps/ctrlProp1138.xml><?xml version="1.0" encoding="utf-8"?>
<formControlPr xmlns="http://schemas.microsoft.com/office/spreadsheetml/2009/9/main" objectType="Radio" lockText="1" noThreeD="1"/>
</file>

<file path=xl/ctrlProps/ctrlProp1139.xml><?xml version="1.0" encoding="utf-8"?>
<formControlPr xmlns="http://schemas.microsoft.com/office/spreadsheetml/2009/9/main" objectType="GBox" noThreeD="1"/>
</file>

<file path=xl/ctrlProps/ctrlProp1140.xml><?xml version="1.0" encoding="utf-8"?>
<formControlPr xmlns="http://schemas.microsoft.com/office/spreadsheetml/2009/9/main" objectType="Radio" checked="Checked" firstButton="1" fmlaLink="$I$446" lockText="1" noThreeD="1"/>
</file>

<file path=xl/ctrlProps/ctrlProp1141.xml><?xml version="1.0" encoding="utf-8"?>
<formControlPr xmlns="http://schemas.microsoft.com/office/spreadsheetml/2009/9/main" objectType="Radio" lockText="1" noThreeD="1"/>
</file>

<file path=xl/ctrlProps/ctrlProp1142.xml><?xml version="1.0" encoding="utf-8"?>
<formControlPr xmlns="http://schemas.microsoft.com/office/spreadsheetml/2009/9/main" objectType="GBox" noThreeD="1"/>
</file>

<file path=xl/ctrlProps/ctrlProp1143.xml><?xml version="1.0" encoding="utf-8"?>
<formControlPr xmlns="http://schemas.microsoft.com/office/spreadsheetml/2009/9/main" objectType="Radio" checked="Checked" firstButton="1" fmlaLink="$I$473" lockText="1" noThreeD="1"/>
</file>

<file path=xl/ctrlProps/ctrlProp1144.xml><?xml version="1.0" encoding="utf-8"?>
<formControlPr xmlns="http://schemas.microsoft.com/office/spreadsheetml/2009/9/main" objectType="Radio" lockText="1" noThreeD="1"/>
</file>

<file path=xl/ctrlProps/ctrlProp1145.xml><?xml version="1.0" encoding="utf-8"?>
<formControlPr xmlns="http://schemas.microsoft.com/office/spreadsheetml/2009/9/main" objectType="GBox" noThreeD="1"/>
</file>

<file path=xl/ctrlProps/ctrlProp1146.xml><?xml version="1.0" encoding="utf-8"?>
<formControlPr xmlns="http://schemas.microsoft.com/office/spreadsheetml/2009/9/main" objectType="Radio" checked="Checked" firstButton="1" fmlaLink="$I$503" lockText="1" noThreeD="1"/>
</file>

<file path=xl/ctrlProps/ctrlProp1147.xml><?xml version="1.0" encoding="utf-8"?>
<formControlPr xmlns="http://schemas.microsoft.com/office/spreadsheetml/2009/9/main" objectType="Radio" lockText="1" noThreeD="1"/>
</file>

<file path=xl/ctrlProps/ctrlProp1148.xml><?xml version="1.0" encoding="utf-8"?>
<formControlPr xmlns="http://schemas.microsoft.com/office/spreadsheetml/2009/9/main" objectType="GBox" noThreeD="1"/>
</file>

<file path=xl/ctrlProps/ctrlProp1149.xml><?xml version="1.0" encoding="utf-8"?>
<formControlPr xmlns="http://schemas.microsoft.com/office/spreadsheetml/2009/9/main" objectType="Radio" checked="Checked" firstButton="1" fmlaLink="$I$530" lockText="1" noThreeD="1"/>
</file>

<file path=xl/ctrlProps/ctrlProp1150.xml><?xml version="1.0" encoding="utf-8"?>
<formControlPr xmlns="http://schemas.microsoft.com/office/spreadsheetml/2009/9/main" objectType="Radio" lockText="1" noThreeD="1"/>
</file>

<file path=xl/ctrlProps/ctrlProp1151.xml><?xml version="1.0" encoding="utf-8"?>
<formControlPr xmlns="http://schemas.microsoft.com/office/spreadsheetml/2009/9/main" objectType="GBox" noThreeD="1"/>
</file>

<file path=xl/ctrlProps/ctrlProp1152.xml><?xml version="1.0" encoding="utf-8"?>
<formControlPr xmlns="http://schemas.microsoft.com/office/spreadsheetml/2009/9/main" objectType="Radio" checked="Checked" firstButton="1" fmlaLink="$I$557" lockText="1" noThreeD="1"/>
</file>

<file path=xl/ctrlProps/ctrlProp1153.xml><?xml version="1.0" encoding="utf-8"?>
<formControlPr xmlns="http://schemas.microsoft.com/office/spreadsheetml/2009/9/main" objectType="Radio" lockText="1" noThreeD="1"/>
</file>

<file path=xl/ctrlProps/ctrlProp1154.xml><?xml version="1.0" encoding="utf-8"?>
<formControlPr xmlns="http://schemas.microsoft.com/office/spreadsheetml/2009/9/main" objectType="GBox" noThreeD="1"/>
</file>

<file path=xl/ctrlProps/ctrlProp1155.xml><?xml version="1.0" encoding="utf-8"?>
<formControlPr xmlns="http://schemas.microsoft.com/office/spreadsheetml/2009/9/main" objectType="Radio" checked="Checked" firstButton="1" fmlaLink="$I$587" lockText="1" noThreeD="1"/>
</file>

<file path=xl/ctrlProps/ctrlProp1156.xml><?xml version="1.0" encoding="utf-8"?>
<formControlPr xmlns="http://schemas.microsoft.com/office/spreadsheetml/2009/9/main" objectType="Radio" lockText="1" noThreeD="1"/>
</file>

<file path=xl/ctrlProps/ctrlProp1157.xml><?xml version="1.0" encoding="utf-8"?>
<formControlPr xmlns="http://schemas.microsoft.com/office/spreadsheetml/2009/9/main" objectType="GBox" noThreeD="1"/>
</file>

<file path=xl/ctrlProps/ctrlProp1158.xml><?xml version="1.0" encoding="utf-8"?>
<formControlPr xmlns="http://schemas.microsoft.com/office/spreadsheetml/2009/9/main" objectType="Radio" checked="Checked" firstButton="1" fmlaLink="$I$641" lockText="1" noThreeD="1"/>
</file>

<file path=xl/ctrlProps/ctrlProp1159.xml><?xml version="1.0" encoding="utf-8"?>
<formControlPr xmlns="http://schemas.microsoft.com/office/spreadsheetml/2009/9/main" objectType="Radio" lockText="1" noThreeD="1"/>
</file>

<file path=xl/ctrlProps/ctrlProp1160.xml><?xml version="1.0" encoding="utf-8"?>
<formControlPr xmlns="http://schemas.microsoft.com/office/spreadsheetml/2009/9/main" objectType="GBox" noThreeD="1"/>
</file>

<file path=xl/ctrlProps/ctrlProp1161.xml><?xml version="1.0" encoding="utf-8"?>
<formControlPr xmlns="http://schemas.microsoft.com/office/spreadsheetml/2009/9/main" objectType="Radio" checked="Checked" firstButton="1" fmlaLink="$I$671" lockText="1" noThreeD="1"/>
</file>

<file path=xl/ctrlProps/ctrlProp1162.xml><?xml version="1.0" encoding="utf-8"?>
<formControlPr xmlns="http://schemas.microsoft.com/office/spreadsheetml/2009/9/main" objectType="Radio" lockText="1" noThreeD="1"/>
</file>

<file path=xl/ctrlProps/ctrlProp1163.xml><?xml version="1.0" encoding="utf-8"?>
<formControlPr xmlns="http://schemas.microsoft.com/office/spreadsheetml/2009/9/main" objectType="GBox" noThreeD="1"/>
</file>

<file path=xl/ctrlProps/ctrlProp1164.xml><?xml version="1.0" encoding="utf-8"?>
<formControlPr xmlns="http://schemas.microsoft.com/office/spreadsheetml/2009/9/main" objectType="Radio" checked="Checked" firstButton="1" fmlaLink="$I$698" lockText="1" noThreeD="1"/>
</file>

<file path=xl/ctrlProps/ctrlProp1165.xml><?xml version="1.0" encoding="utf-8"?>
<formControlPr xmlns="http://schemas.microsoft.com/office/spreadsheetml/2009/9/main" objectType="Radio" lockText="1" noThreeD="1"/>
</file>

<file path=xl/ctrlProps/ctrlProp1166.xml><?xml version="1.0" encoding="utf-8"?>
<formControlPr xmlns="http://schemas.microsoft.com/office/spreadsheetml/2009/9/main" objectType="GBox" noThreeD="1"/>
</file>

<file path=xl/ctrlProps/ctrlProp1167.xml><?xml version="1.0" encoding="utf-8"?>
<formControlPr xmlns="http://schemas.microsoft.com/office/spreadsheetml/2009/9/main" objectType="Radio" checked="Checked" firstButton="1" fmlaLink="$I$725" lockText="1" noThreeD="1"/>
</file>

<file path=xl/ctrlProps/ctrlProp1168.xml><?xml version="1.0" encoding="utf-8"?>
<formControlPr xmlns="http://schemas.microsoft.com/office/spreadsheetml/2009/9/main" objectType="Radio" lockText="1" noThreeD="1"/>
</file>

<file path=xl/ctrlProps/ctrlProp1169.xml><?xml version="1.0" encoding="utf-8"?>
<formControlPr xmlns="http://schemas.microsoft.com/office/spreadsheetml/2009/9/main" objectType="GBox" noThreeD="1"/>
</file>

<file path=xl/ctrlProps/ctrlProp1170.xml><?xml version="1.0" encoding="utf-8"?>
<formControlPr xmlns="http://schemas.microsoft.com/office/spreadsheetml/2009/9/main" objectType="Radio" checked="Checked" firstButton="1" fmlaLink="$I$755" lockText="1" noThreeD="1"/>
</file>

<file path=xl/ctrlProps/ctrlProp1171.xml><?xml version="1.0" encoding="utf-8"?>
<formControlPr xmlns="http://schemas.microsoft.com/office/spreadsheetml/2009/9/main" objectType="Radio" lockText="1" noThreeD="1"/>
</file>

<file path=xl/ctrlProps/ctrlProp1172.xml><?xml version="1.0" encoding="utf-8"?>
<formControlPr xmlns="http://schemas.microsoft.com/office/spreadsheetml/2009/9/main" objectType="Radio" firstButton="1" fmlaLink="$I$58" lockText="1" noThreeD="1"/>
</file>

<file path=xl/ctrlProps/ctrlProp1173.xml><?xml version="1.0" encoding="utf-8"?>
<formControlPr xmlns="http://schemas.microsoft.com/office/spreadsheetml/2009/9/main" objectType="Radio" checked="Checked" lockText="1" noThreeD="1"/>
</file>

<file path=xl/ctrlProps/ctrlProp1174.xml><?xml version="1.0" encoding="utf-8"?>
<formControlPr xmlns="http://schemas.microsoft.com/office/spreadsheetml/2009/9/main" objectType="GBox" noThreeD="1"/>
</file>

<file path=xl/ctrlProps/ctrlProp1175.xml><?xml version="1.0" encoding="utf-8"?>
<formControlPr xmlns="http://schemas.microsoft.com/office/spreadsheetml/2009/9/main" objectType="Radio" checked="Checked" firstButton="1" fmlaLink="$I$614" lockText="1" noThreeD="1"/>
</file>

<file path=xl/ctrlProps/ctrlProp1176.xml><?xml version="1.0" encoding="utf-8"?>
<formControlPr xmlns="http://schemas.microsoft.com/office/spreadsheetml/2009/9/main" objectType="Radio" lockText="1" noThreeD="1"/>
</file>

<file path=xl/ctrlProps/ctrlProp1177.xml><?xml version="1.0" encoding="utf-8"?>
<formControlPr xmlns="http://schemas.microsoft.com/office/spreadsheetml/2009/9/main" objectType="Radio" checked="Checked" firstButton="1" fmlaLink="$I$37" lockText="1" noThreeD="1"/>
</file>

<file path=xl/ctrlProps/ctrlProp1178.xml><?xml version="1.0" encoding="utf-8"?>
<formControlPr xmlns="http://schemas.microsoft.com/office/spreadsheetml/2009/9/main" objectType="Radio" lockText="1" noThreeD="1"/>
</file>

<file path=xl/ctrlProps/ctrlProp1179.xml><?xml version="1.0" encoding="utf-8"?>
<formControlPr xmlns="http://schemas.microsoft.com/office/spreadsheetml/2009/9/main" objectType="Radio" firstButton="1" fmlaLink="$R$45" lockText="1" noThreeD="1"/>
</file>

<file path=xl/ctrlProps/ctrlProp1180.xml><?xml version="1.0" encoding="utf-8"?>
<formControlPr xmlns="http://schemas.microsoft.com/office/spreadsheetml/2009/9/main" objectType="Radio" checked="Checked" lockText="1" noThreeD="1"/>
</file>

<file path=xl/ctrlProps/ctrlProp1181.xml><?xml version="1.0" encoding="utf-8"?>
<formControlPr xmlns="http://schemas.microsoft.com/office/spreadsheetml/2009/9/main" objectType="Radio" firstButton="1" fmlaLink="$I$57" lockText="1" noThreeD="1"/>
</file>

<file path=xl/ctrlProps/ctrlProp1182.xml><?xml version="1.0" encoding="utf-8"?>
<formControlPr xmlns="http://schemas.microsoft.com/office/spreadsheetml/2009/9/main" objectType="Radio" checked="Checked" lockText="1" noThreeD="1"/>
</file>

<file path=xl/ctrlProps/ctrlProp1183.xml><?xml version="1.0" encoding="utf-8"?>
<formControlPr xmlns="http://schemas.microsoft.com/office/spreadsheetml/2009/9/main" objectType="Radio" checked="Checked" firstButton="1" fmlaLink="$I$61" lockText="1" noThreeD="1"/>
</file>

<file path=xl/ctrlProps/ctrlProp1184.xml><?xml version="1.0" encoding="utf-8"?>
<formControlPr xmlns="http://schemas.microsoft.com/office/spreadsheetml/2009/9/main" objectType="Radio" lockText="1" noThreeD="1"/>
</file>

<file path=xl/ctrlProps/ctrlProp1185.xml><?xml version="1.0" encoding="utf-8"?>
<formControlPr xmlns="http://schemas.microsoft.com/office/spreadsheetml/2009/9/main" objectType="Radio" lockText="1" noThreeD="1"/>
</file>

<file path=xl/ctrlProps/ctrlProp1186.xml><?xml version="1.0" encoding="utf-8"?>
<formControlPr xmlns="http://schemas.microsoft.com/office/spreadsheetml/2009/9/main" objectType="Radio" firstButton="1" fmlaLink="$I$63" lockText="1" noThreeD="1"/>
</file>

<file path=xl/ctrlProps/ctrlProp1187.xml><?xml version="1.0" encoding="utf-8"?>
<formControlPr xmlns="http://schemas.microsoft.com/office/spreadsheetml/2009/9/main" objectType="Radio" checked="Checked" lockText="1" noThreeD="1"/>
</file>

<file path=xl/ctrlProps/ctrlProp1188.xml><?xml version="1.0" encoding="utf-8"?>
<formControlPr xmlns="http://schemas.microsoft.com/office/spreadsheetml/2009/9/main" objectType="Radio" firstButton="1" fmlaLink="$Z$60" lockText="1" noThreeD="1"/>
</file>

<file path=xl/ctrlProps/ctrlProp1189.xml><?xml version="1.0" encoding="utf-8"?>
<formControlPr xmlns="http://schemas.microsoft.com/office/spreadsheetml/2009/9/main" objectType="Radio" checked="Checked" lockText="1" noThreeD="1"/>
</file>

<file path=xl/ctrlProps/ctrlProp1190.xml><?xml version="1.0" encoding="utf-8"?>
<formControlPr xmlns="http://schemas.microsoft.com/office/spreadsheetml/2009/9/main" objectType="Radio" firstButton="1" fmlaLink="$Z$61" lockText="1" noThreeD="1"/>
</file>

<file path=xl/ctrlProps/ctrlProp1191.xml><?xml version="1.0" encoding="utf-8"?>
<formControlPr xmlns="http://schemas.microsoft.com/office/spreadsheetml/2009/9/main" objectType="Radio" checked="Checked" lockText="1" noThreeD="1"/>
</file>

<file path=xl/ctrlProps/ctrlProp1192.xml><?xml version="1.0" encoding="utf-8"?>
<formControlPr xmlns="http://schemas.microsoft.com/office/spreadsheetml/2009/9/main" objectType="Radio" firstButton="1" fmlaLink="$I$65" lockText="1" noThreeD="1"/>
</file>

<file path=xl/ctrlProps/ctrlProp1193.xml><?xml version="1.0" encoding="utf-8"?>
<formControlPr xmlns="http://schemas.microsoft.com/office/spreadsheetml/2009/9/main" objectType="Radio" checked="Checked" lockText="1" noThreeD="1"/>
</file>

<file path=xl/ctrlProps/ctrlProp1194.xml><?xml version="1.0" encoding="utf-8"?>
<formControlPr xmlns="http://schemas.microsoft.com/office/spreadsheetml/2009/9/main" objectType="Radio" firstButton="1" fmlaLink="$Z$65" lockText="1" noThreeD="1"/>
</file>

<file path=xl/ctrlProps/ctrlProp1195.xml><?xml version="1.0" encoding="utf-8"?>
<formControlPr xmlns="http://schemas.microsoft.com/office/spreadsheetml/2009/9/main" objectType="Radio" checked="Checked" lockText="1" noThreeD="1"/>
</file>

<file path=xl/ctrlProps/ctrlProp1196.xml><?xml version="1.0" encoding="utf-8"?>
<formControlPr xmlns="http://schemas.microsoft.com/office/spreadsheetml/2009/9/main" objectType="Radio" checked="Checked" firstButton="1" fmlaLink="$I$83" lockText="1" noThreeD="1"/>
</file>

<file path=xl/ctrlProps/ctrlProp1197.xml><?xml version="1.0" encoding="utf-8"?>
<formControlPr xmlns="http://schemas.microsoft.com/office/spreadsheetml/2009/9/main" objectType="Radio" lockText="1" noThreeD="1"/>
</file>

<file path=xl/ctrlProps/ctrlProp1198.xml><?xml version="1.0" encoding="utf-8"?>
<formControlPr xmlns="http://schemas.microsoft.com/office/spreadsheetml/2009/9/main" objectType="Radio" lockText="1" noThreeD="1"/>
</file>

<file path=xl/ctrlProps/ctrlProp1199.xml><?xml version="1.0" encoding="utf-8"?>
<formControlPr xmlns="http://schemas.microsoft.com/office/spreadsheetml/2009/9/main" objectType="GBox" noThreeD="1"/>
</file>

<file path=xl/ctrlProps/ctrlProp1200.xml><?xml version="1.0" encoding="utf-8"?>
<formControlPr xmlns="http://schemas.microsoft.com/office/spreadsheetml/2009/9/main" objectType="Radio" firstButton="1" fmlaLink="$I$62" lockText="1" noThreeD="1"/>
</file>

<file path=xl/ctrlProps/ctrlProp1201.xml><?xml version="1.0" encoding="utf-8"?>
<formControlPr xmlns="http://schemas.microsoft.com/office/spreadsheetml/2009/9/main" objectType="Radio" checked="Checked" lockText="1" noThreeD="1"/>
</file>

<file path=xl/ctrlProps/ctrlProp1202.xml><?xml version="1.0" encoding="utf-8"?>
<formControlPr xmlns="http://schemas.microsoft.com/office/spreadsheetml/2009/9/main" objectType="GBox" noThreeD="1"/>
</file>

<file path=xl/ctrlProps/ctrlProp1203.xml><?xml version="1.0" encoding="utf-8"?>
<formControlPr xmlns="http://schemas.microsoft.com/office/spreadsheetml/2009/9/main" objectType="Radio" firstButton="1" fmlaLink="$Z$62" lockText="1" noThreeD="1"/>
</file>

<file path=xl/ctrlProps/ctrlProp1204.xml><?xml version="1.0" encoding="utf-8"?>
<formControlPr xmlns="http://schemas.microsoft.com/office/spreadsheetml/2009/9/main" objectType="Radio" checked="Checked" lockText="1" noThreeD="1"/>
</file>

<file path=xl/ctrlProps/ctrlProp1205.xml><?xml version="1.0" encoding="utf-8"?>
<formControlPr xmlns="http://schemas.microsoft.com/office/spreadsheetml/2009/9/main" objectType="Drop" dropStyle="combo" dx="16" fmlaLink="$I$97" fmlaRange="リスト_夜間支援等体制加算" noThreeD="1" sel="1" val="0"/>
</file>

<file path=xl/ctrlProps/ctrlProp1206.xml><?xml version="1.0" encoding="utf-8"?>
<formControlPr xmlns="http://schemas.microsoft.com/office/spreadsheetml/2009/9/main" objectType="Drop" dropStyle="combo" dx="16" fmlaLink="$I$124" fmlaRange="リスト_夜間支援等体制加算" noThreeD="1" sel="1" val="0"/>
</file>

<file path=xl/ctrlProps/ctrlProp1207.xml><?xml version="1.0" encoding="utf-8"?>
<formControlPr xmlns="http://schemas.microsoft.com/office/spreadsheetml/2009/9/main" objectType="Drop" dropStyle="combo" dx="16" fmlaLink="$I$151" fmlaRange="リスト_夜間支援等体制加算" noThreeD="1" sel="1" val="0"/>
</file>

<file path=xl/ctrlProps/ctrlProp1208.xml><?xml version="1.0" encoding="utf-8"?>
<formControlPr xmlns="http://schemas.microsoft.com/office/spreadsheetml/2009/9/main" objectType="Drop" dropStyle="combo" dx="16" fmlaLink="$I$181" fmlaRange="リスト_夜間支援等体制加算" noThreeD="1" sel="1" val="0"/>
</file>

<file path=xl/ctrlProps/ctrlProp1209.xml><?xml version="1.0" encoding="utf-8"?>
<formControlPr xmlns="http://schemas.microsoft.com/office/spreadsheetml/2009/9/main" objectType="Drop" dropStyle="combo" dx="16" fmlaLink="$I$208" fmlaRange="リスト_夜間支援等体制加算" noThreeD="1" sel="1" val="0"/>
</file>

<file path=xl/ctrlProps/ctrlProp1210.xml><?xml version="1.0" encoding="utf-8"?>
<formControlPr xmlns="http://schemas.microsoft.com/office/spreadsheetml/2009/9/main" objectType="Drop" dropStyle="combo" dx="16" fmlaLink="$I$235" fmlaRange="リスト_夜間支援等体制加算" noThreeD="1" sel="1" val="0"/>
</file>

<file path=xl/ctrlProps/ctrlProp1211.xml><?xml version="1.0" encoding="utf-8"?>
<formControlPr xmlns="http://schemas.microsoft.com/office/spreadsheetml/2009/9/main" objectType="Drop" dropStyle="combo" dx="16" fmlaLink="$I$265" fmlaRange="リスト_夜間支援等体制加算" noThreeD="1" sel="1" val="0"/>
</file>

<file path=xl/ctrlProps/ctrlProp1212.xml><?xml version="1.0" encoding="utf-8"?>
<formControlPr xmlns="http://schemas.microsoft.com/office/spreadsheetml/2009/9/main" objectType="Drop" dropStyle="combo" dx="16" fmlaLink="$I$292" fmlaRange="リスト_夜間支援等体制加算" noThreeD="1" sel="1" val="0"/>
</file>

<file path=xl/ctrlProps/ctrlProp1213.xml><?xml version="1.0" encoding="utf-8"?>
<formControlPr xmlns="http://schemas.microsoft.com/office/spreadsheetml/2009/9/main" objectType="Drop" dropStyle="combo" dx="16" fmlaLink="$I$319" fmlaRange="リスト_夜間支援等体制加算" noThreeD="1" sel="1" val="0"/>
</file>

<file path=xl/ctrlProps/ctrlProp1214.xml><?xml version="1.0" encoding="utf-8"?>
<formControlPr xmlns="http://schemas.microsoft.com/office/spreadsheetml/2009/9/main" objectType="Drop" dropStyle="combo" dx="16" fmlaLink="$I$349" fmlaRange="リスト_夜間支援等体制加算" noThreeD="1" sel="1" val="0"/>
</file>

<file path=xl/ctrlProps/ctrlProp1215.xml><?xml version="1.0" encoding="utf-8"?>
<formControlPr xmlns="http://schemas.microsoft.com/office/spreadsheetml/2009/9/main" objectType="Drop" dropStyle="combo" dx="16" fmlaLink="$I$376" fmlaRange="リスト_夜間支援等体制加算" noThreeD="1" sel="1" val="0"/>
</file>

<file path=xl/ctrlProps/ctrlProp1216.xml><?xml version="1.0" encoding="utf-8"?>
<formControlPr xmlns="http://schemas.microsoft.com/office/spreadsheetml/2009/9/main" objectType="Drop" dropStyle="combo" dx="16" fmlaLink="$I$403" fmlaRange="リスト_夜間支援等体制加算" noThreeD="1" sel="1" val="0"/>
</file>

<file path=xl/ctrlProps/ctrlProp1217.xml><?xml version="1.0" encoding="utf-8"?>
<formControlPr xmlns="http://schemas.microsoft.com/office/spreadsheetml/2009/9/main" objectType="Drop" dropStyle="combo" dx="16" fmlaLink="$I$433" fmlaRange="リスト_夜間支援等体制加算" noThreeD="1" sel="1" val="0"/>
</file>

<file path=xl/ctrlProps/ctrlProp1218.xml><?xml version="1.0" encoding="utf-8"?>
<formControlPr xmlns="http://schemas.microsoft.com/office/spreadsheetml/2009/9/main" objectType="Drop" dropStyle="combo" dx="16" fmlaLink="$I$460" fmlaRange="リスト_夜間支援等体制加算" noThreeD="1" sel="1" val="0"/>
</file>

<file path=xl/ctrlProps/ctrlProp1219.xml><?xml version="1.0" encoding="utf-8"?>
<formControlPr xmlns="http://schemas.microsoft.com/office/spreadsheetml/2009/9/main" objectType="Drop" dropStyle="combo" dx="16" fmlaLink="$I$487" fmlaRange="リスト_夜間支援等体制加算" noThreeD="1" sel="1" val="0"/>
</file>

<file path=xl/ctrlProps/ctrlProp1220.xml><?xml version="1.0" encoding="utf-8"?>
<formControlPr xmlns="http://schemas.microsoft.com/office/spreadsheetml/2009/9/main" objectType="Drop" dropStyle="combo" dx="16" fmlaLink="$I$517" fmlaRange="リスト_夜間支援等体制加算" noThreeD="1" sel="1" val="0"/>
</file>

<file path=xl/ctrlProps/ctrlProp1221.xml><?xml version="1.0" encoding="utf-8"?>
<formControlPr xmlns="http://schemas.microsoft.com/office/spreadsheetml/2009/9/main" objectType="Drop" dropStyle="combo" dx="16" fmlaLink="$I$544" fmlaRange="リスト_夜間支援等体制加算" noThreeD="1" sel="1" val="0"/>
</file>

<file path=xl/ctrlProps/ctrlProp1222.xml><?xml version="1.0" encoding="utf-8"?>
<formControlPr xmlns="http://schemas.microsoft.com/office/spreadsheetml/2009/9/main" objectType="Drop" dropStyle="combo" dx="16" fmlaLink="$I$571" fmlaRange="リスト_夜間支援等体制加算" noThreeD="1" sel="1" val="0"/>
</file>

<file path=xl/ctrlProps/ctrlProp1223.xml><?xml version="1.0" encoding="utf-8"?>
<formControlPr xmlns="http://schemas.microsoft.com/office/spreadsheetml/2009/9/main" objectType="Drop" dropStyle="combo" dx="16" fmlaLink="$I$601" fmlaRange="リスト_夜間支援等体制加算" noThreeD="1" sel="1" val="0"/>
</file>

<file path=xl/ctrlProps/ctrlProp1224.xml><?xml version="1.0" encoding="utf-8"?>
<formControlPr xmlns="http://schemas.microsoft.com/office/spreadsheetml/2009/9/main" objectType="Drop" dropStyle="combo" dx="16" fmlaLink="$I$628" fmlaRange="リスト_夜間支援等体制加算" noThreeD="1" sel="1" val="0"/>
</file>

<file path=xl/ctrlProps/ctrlProp1225.xml><?xml version="1.0" encoding="utf-8"?>
<formControlPr xmlns="http://schemas.microsoft.com/office/spreadsheetml/2009/9/main" objectType="Drop" dropStyle="combo" dx="16" fmlaLink="$I$655" fmlaRange="リスト_夜間支援等体制加算" noThreeD="1" sel="1" val="0"/>
</file>

<file path=xl/ctrlProps/ctrlProp1226.xml><?xml version="1.0" encoding="utf-8"?>
<formControlPr xmlns="http://schemas.microsoft.com/office/spreadsheetml/2009/9/main" objectType="Drop" dropStyle="combo" dx="16" fmlaLink="$I$685" fmlaRange="リスト_夜間支援等体制加算" noThreeD="1" sel="1" val="0"/>
</file>

<file path=xl/ctrlProps/ctrlProp1227.xml><?xml version="1.0" encoding="utf-8"?>
<formControlPr xmlns="http://schemas.microsoft.com/office/spreadsheetml/2009/9/main" objectType="Drop" dropStyle="combo" dx="16" fmlaLink="$I$712" fmlaRange="リスト_夜間支援等体制加算" noThreeD="1" sel="1" val="0"/>
</file>

<file path=xl/ctrlProps/ctrlProp1228.xml><?xml version="1.0" encoding="utf-8"?>
<formControlPr xmlns="http://schemas.microsoft.com/office/spreadsheetml/2009/9/main" objectType="Drop" dropStyle="combo" dx="16" fmlaLink="$I$739" fmlaRange="リスト_夜間支援等体制加算" noThreeD="1" sel="1" val="0"/>
</file>

<file path=xl/ctrlProps/ctrlProp1229.xml><?xml version="1.0" encoding="utf-8"?>
<formControlPr xmlns="http://schemas.microsoft.com/office/spreadsheetml/2009/9/main" objectType="Drop" dropStyle="combo" dx="16" fmlaLink="$I$769" fmlaRange="リスト_夜間支援等体制加算" noThreeD="1" sel="1" val="0"/>
</file>

<file path=xl/ctrlProps/ctrlProp1230.xml><?xml version="1.0" encoding="utf-8"?>
<formControlPr xmlns="http://schemas.microsoft.com/office/spreadsheetml/2009/9/main" objectType="Radio" lockText="1" noThreeD="1"/>
</file>

<file path=xl/ctrlProps/ctrlProp1231.xml><?xml version="1.0" encoding="utf-8"?>
<formControlPr xmlns="http://schemas.microsoft.com/office/spreadsheetml/2009/9/main" objectType="GBox" noThreeD="1"/>
</file>

<file path=xl/ctrlProps/ctrlProp1232.xml><?xml version="1.0" encoding="utf-8"?>
<formControlPr xmlns="http://schemas.microsoft.com/office/spreadsheetml/2009/9/main" objectType="GBox" noThreeD="1"/>
</file>

<file path=xl/ctrlProps/ctrlProp1233.xml><?xml version="1.0" encoding="utf-8"?>
<formControlPr xmlns="http://schemas.microsoft.com/office/spreadsheetml/2009/9/main" objectType="GBox" noThreeD="1"/>
</file>

<file path=xl/ctrlProps/ctrlProp1234.xml><?xml version="1.0" encoding="utf-8"?>
<formControlPr xmlns="http://schemas.microsoft.com/office/spreadsheetml/2009/9/main" objectType="GBox" noThreeD="1"/>
</file>

<file path=xl/ctrlProps/ctrlProp1235.xml><?xml version="1.0" encoding="utf-8"?>
<formControlPr xmlns="http://schemas.microsoft.com/office/spreadsheetml/2009/9/main" objectType="Radio" firstButton="1" fmlaLink="$AL$66" lockText="1" noThreeD="1"/>
</file>

<file path=xl/ctrlProps/ctrlProp1236.xml><?xml version="1.0" encoding="utf-8"?>
<formControlPr xmlns="http://schemas.microsoft.com/office/spreadsheetml/2009/9/main" objectType="Radio" checked="Checked" lockText="1" noThreeD="1"/>
</file>

<file path=xl/ctrlProps/ctrlProp1237.xml><?xml version="1.0" encoding="utf-8"?>
<formControlPr xmlns="http://schemas.microsoft.com/office/spreadsheetml/2009/9/main" objectType="Radio" firstButton="1" fmlaLink="$AL$67" lockText="1" noThreeD="1"/>
</file>

<file path=xl/ctrlProps/ctrlProp1238.xml><?xml version="1.0" encoding="utf-8"?>
<formControlPr xmlns="http://schemas.microsoft.com/office/spreadsheetml/2009/9/main" objectType="Radio" checked="Checked" lockText="1" noThreeD="1"/>
</file>

<file path=xl/ctrlProps/ctrlProp1239.xml><?xml version="1.0" encoding="utf-8"?>
<formControlPr xmlns="http://schemas.microsoft.com/office/spreadsheetml/2009/9/main" objectType="Radio" firstButton="1" fmlaLink="$AL$68" lockText="1" noThreeD="1"/>
</file>

<file path=xl/ctrlProps/ctrlProp1240.xml><?xml version="1.0" encoding="utf-8"?>
<formControlPr xmlns="http://schemas.microsoft.com/office/spreadsheetml/2009/9/main" objectType="Radio" checked="Checked" lockText="1" noThreeD="1"/>
</file>

<file path=xl/ctrlProps/ctrlProp1241.xml><?xml version="1.0" encoding="utf-8"?>
<formControlPr xmlns="http://schemas.microsoft.com/office/spreadsheetml/2009/9/main" objectType="Radio" firstButton="1" fmlaLink="$AN$66" lockText="1" noThreeD="1"/>
</file>

<file path=xl/ctrlProps/ctrlProp1242.xml><?xml version="1.0" encoding="utf-8"?>
<formControlPr xmlns="http://schemas.microsoft.com/office/spreadsheetml/2009/9/main" objectType="Radio" checked="Checked" lockText="1" noThreeD="1"/>
</file>

<file path=xl/ctrlProps/ctrlProp1243.xml><?xml version="1.0" encoding="utf-8"?>
<formControlPr xmlns="http://schemas.microsoft.com/office/spreadsheetml/2009/9/main" objectType="GBox" noThreeD="1"/>
</file>

<file path=xl/ctrlProps/ctrlProp1244.xml><?xml version="1.0" encoding="utf-8"?>
<formControlPr xmlns="http://schemas.microsoft.com/office/spreadsheetml/2009/9/main" objectType="Radio" firstButton="1" fmlaLink="$AL$97" lockText="1" noThreeD="1"/>
</file>

<file path=xl/ctrlProps/ctrlProp1245.xml><?xml version="1.0" encoding="utf-8"?>
<formControlPr xmlns="http://schemas.microsoft.com/office/spreadsheetml/2009/9/main" objectType="Radio" checked="Checked" lockText="1" noThreeD="1"/>
</file>

<file path=xl/ctrlProps/ctrlProp1246.xml><?xml version="1.0" encoding="utf-8"?>
<formControlPr xmlns="http://schemas.microsoft.com/office/spreadsheetml/2009/9/main" objectType="GBox" noThreeD="1"/>
</file>

<file path=xl/ctrlProps/ctrlProp1247.xml><?xml version="1.0" encoding="utf-8"?>
<formControlPr xmlns="http://schemas.microsoft.com/office/spreadsheetml/2009/9/main" objectType="Radio" firstButton="1" fmlaLink="$AL$124" lockText="1" noThreeD="1"/>
</file>

<file path=xl/ctrlProps/ctrlProp1248.xml><?xml version="1.0" encoding="utf-8"?>
<formControlPr xmlns="http://schemas.microsoft.com/office/spreadsheetml/2009/9/main" objectType="Radio" checked="Checked" lockText="1" noThreeD="1"/>
</file>

<file path=xl/ctrlProps/ctrlProp1249.xml><?xml version="1.0" encoding="utf-8"?>
<formControlPr xmlns="http://schemas.microsoft.com/office/spreadsheetml/2009/9/main" objectType="GBox" noThreeD="1"/>
</file>

<file path=xl/ctrlProps/ctrlProp1250.xml><?xml version="1.0" encoding="utf-8"?>
<formControlPr xmlns="http://schemas.microsoft.com/office/spreadsheetml/2009/9/main" objectType="Radio" firstButton="1" fmlaLink="$AL$151" lockText="1" noThreeD="1"/>
</file>

<file path=xl/ctrlProps/ctrlProp1251.xml><?xml version="1.0" encoding="utf-8"?>
<formControlPr xmlns="http://schemas.microsoft.com/office/spreadsheetml/2009/9/main" objectType="Radio" checked="Checked" lockText="1" noThreeD="1"/>
</file>

<file path=xl/ctrlProps/ctrlProp1252.xml><?xml version="1.0" encoding="utf-8"?>
<formControlPr xmlns="http://schemas.microsoft.com/office/spreadsheetml/2009/9/main" objectType="GBox" noThreeD="1"/>
</file>

<file path=xl/ctrlProps/ctrlProp1253.xml><?xml version="1.0" encoding="utf-8"?>
<formControlPr xmlns="http://schemas.microsoft.com/office/spreadsheetml/2009/9/main" objectType="Radio" firstButton="1" fmlaLink="$AL$181" lockText="1" noThreeD="1"/>
</file>

<file path=xl/ctrlProps/ctrlProp1254.xml><?xml version="1.0" encoding="utf-8"?>
<formControlPr xmlns="http://schemas.microsoft.com/office/spreadsheetml/2009/9/main" objectType="Radio" checked="Checked" lockText="1" noThreeD="1"/>
</file>

<file path=xl/ctrlProps/ctrlProp1255.xml><?xml version="1.0" encoding="utf-8"?>
<formControlPr xmlns="http://schemas.microsoft.com/office/spreadsheetml/2009/9/main" objectType="GBox" noThreeD="1"/>
</file>

<file path=xl/ctrlProps/ctrlProp1256.xml><?xml version="1.0" encoding="utf-8"?>
<formControlPr xmlns="http://schemas.microsoft.com/office/spreadsheetml/2009/9/main" objectType="Radio" firstButton="1" fmlaLink="$AL$208" lockText="1" noThreeD="1"/>
</file>

<file path=xl/ctrlProps/ctrlProp1257.xml><?xml version="1.0" encoding="utf-8"?>
<formControlPr xmlns="http://schemas.microsoft.com/office/spreadsheetml/2009/9/main" objectType="Radio" checked="Checked" lockText="1" noThreeD="1"/>
</file>

<file path=xl/ctrlProps/ctrlProp1258.xml><?xml version="1.0" encoding="utf-8"?>
<formControlPr xmlns="http://schemas.microsoft.com/office/spreadsheetml/2009/9/main" objectType="GBox" noThreeD="1"/>
</file>

<file path=xl/ctrlProps/ctrlProp1259.xml><?xml version="1.0" encoding="utf-8"?>
<formControlPr xmlns="http://schemas.microsoft.com/office/spreadsheetml/2009/9/main" objectType="Radio" firstButton="1" fmlaLink="$AL$235" lockText="1" noThreeD="1"/>
</file>

<file path=xl/ctrlProps/ctrlProp1260.xml><?xml version="1.0" encoding="utf-8"?>
<formControlPr xmlns="http://schemas.microsoft.com/office/spreadsheetml/2009/9/main" objectType="Radio" checked="Checked" lockText="1" noThreeD="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Radio" firstButton="1" fmlaLink="$AL$265" lockText="1" noThreeD="1"/>
</file>

<file path=xl/ctrlProps/ctrlProp1263.xml><?xml version="1.0" encoding="utf-8"?>
<formControlPr xmlns="http://schemas.microsoft.com/office/spreadsheetml/2009/9/main" objectType="Radio" checked="Checked" lockText="1" noThreeD="1"/>
</file>

<file path=xl/ctrlProps/ctrlProp1264.xml><?xml version="1.0" encoding="utf-8"?>
<formControlPr xmlns="http://schemas.microsoft.com/office/spreadsheetml/2009/9/main" objectType="GBox" noThreeD="1"/>
</file>

<file path=xl/ctrlProps/ctrlProp1265.xml><?xml version="1.0" encoding="utf-8"?>
<formControlPr xmlns="http://schemas.microsoft.com/office/spreadsheetml/2009/9/main" objectType="Radio" firstButton="1" fmlaLink="$AL$292" lockText="1" noThreeD="1"/>
</file>

<file path=xl/ctrlProps/ctrlProp1266.xml><?xml version="1.0" encoding="utf-8"?>
<formControlPr xmlns="http://schemas.microsoft.com/office/spreadsheetml/2009/9/main" objectType="Radio" checked="Checked" lockText="1" noThreeD="1"/>
</file>

<file path=xl/ctrlProps/ctrlProp1267.xml><?xml version="1.0" encoding="utf-8"?>
<formControlPr xmlns="http://schemas.microsoft.com/office/spreadsheetml/2009/9/main" objectType="GBox" noThreeD="1"/>
</file>

<file path=xl/ctrlProps/ctrlProp1268.xml><?xml version="1.0" encoding="utf-8"?>
<formControlPr xmlns="http://schemas.microsoft.com/office/spreadsheetml/2009/9/main" objectType="Radio" firstButton="1" fmlaLink="$AL$319" lockText="1" noThreeD="1"/>
</file>

<file path=xl/ctrlProps/ctrlProp1269.xml><?xml version="1.0" encoding="utf-8"?>
<formControlPr xmlns="http://schemas.microsoft.com/office/spreadsheetml/2009/9/main" objectType="Radio" checked="Checked" lockText="1" noThreeD="1"/>
</file>

<file path=xl/ctrlProps/ctrlProp1270.xml><?xml version="1.0" encoding="utf-8"?>
<formControlPr xmlns="http://schemas.microsoft.com/office/spreadsheetml/2009/9/main" objectType="GBox" noThreeD="1"/>
</file>

<file path=xl/ctrlProps/ctrlProp1271.xml><?xml version="1.0" encoding="utf-8"?>
<formControlPr xmlns="http://schemas.microsoft.com/office/spreadsheetml/2009/9/main" objectType="Radio" firstButton="1" fmlaLink="$AL$349" lockText="1" noThreeD="1"/>
</file>

<file path=xl/ctrlProps/ctrlProp1272.xml><?xml version="1.0" encoding="utf-8"?>
<formControlPr xmlns="http://schemas.microsoft.com/office/spreadsheetml/2009/9/main" objectType="Radio" checked="Checked" lockText="1"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Radio" firstButton="1" fmlaLink="$AL$376" lockText="1" noThreeD="1"/>
</file>

<file path=xl/ctrlProps/ctrlProp1275.xml><?xml version="1.0" encoding="utf-8"?>
<formControlPr xmlns="http://schemas.microsoft.com/office/spreadsheetml/2009/9/main" objectType="Radio" checked="Checked" lockText="1" noThreeD="1"/>
</file>

<file path=xl/ctrlProps/ctrlProp1276.xml><?xml version="1.0" encoding="utf-8"?>
<formControlPr xmlns="http://schemas.microsoft.com/office/spreadsheetml/2009/9/main" objectType="GBox" noThreeD="1"/>
</file>

<file path=xl/ctrlProps/ctrlProp1277.xml><?xml version="1.0" encoding="utf-8"?>
<formControlPr xmlns="http://schemas.microsoft.com/office/spreadsheetml/2009/9/main" objectType="Radio" firstButton="1" fmlaLink="$AL$403" lockText="1" noThreeD="1"/>
</file>

<file path=xl/ctrlProps/ctrlProp1278.xml><?xml version="1.0" encoding="utf-8"?>
<formControlPr xmlns="http://schemas.microsoft.com/office/spreadsheetml/2009/9/main" objectType="Radio" checked="Checked" lockText="1" noThreeD="1"/>
</file>

<file path=xl/ctrlProps/ctrlProp1279.xml><?xml version="1.0" encoding="utf-8"?>
<formControlPr xmlns="http://schemas.microsoft.com/office/spreadsheetml/2009/9/main" objectType="GBox" noThreeD="1"/>
</file>

<file path=xl/ctrlProps/ctrlProp1280.xml><?xml version="1.0" encoding="utf-8"?>
<formControlPr xmlns="http://schemas.microsoft.com/office/spreadsheetml/2009/9/main" objectType="Radio" firstButton="1" fmlaLink="$AL$433" lockText="1" noThreeD="1"/>
</file>

<file path=xl/ctrlProps/ctrlProp1281.xml><?xml version="1.0" encoding="utf-8"?>
<formControlPr xmlns="http://schemas.microsoft.com/office/spreadsheetml/2009/9/main" objectType="Radio" checked="Checked" lockText="1" noThreeD="1"/>
</file>

<file path=xl/ctrlProps/ctrlProp1282.xml><?xml version="1.0" encoding="utf-8"?>
<formControlPr xmlns="http://schemas.microsoft.com/office/spreadsheetml/2009/9/main" objectType="GBox" noThreeD="1"/>
</file>

<file path=xl/ctrlProps/ctrlProp1283.xml><?xml version="1.0" encoding="utf-8"?>
<formControlPr xmlns="http://schemas.microsoft.com/office/spreadsheetml/2009/9/main" objectType="Radio" firstButton="1" fmlaLink="$AL$460" lockText="1" noThreeD="1"/>
</file>

<file path=xl/ctrlProps/ctrlProp1284.xml><?xml version="1.0" encoding="utf-8"?>
<formControlPr xmlns="http://schemas.microsoft.com/office/spreadsheetml/2009/9/main" objectType="Radio" checked="Checked" lockText="1" noThreeD="1"/>
</file>

<file path=xl/ctrlProps/ctrlProp1285.xml><?xml version="1.0" encoding="utf-8"?>
<formControlPr xmlns="http://schemas.microsoft.com/office/spreadsheetml/2009/9/main" objectType="GBox" noThreeD="1"/>
</file>

<file path=xl/ctrlProps/ctrlProp1286.xml><?xml version="1.0" encoding="utf-8"?>
<formControlPr xmlns="http://schemas.microsoft.com/office/spreadsheetml/2009/9/main" objectType="Radio" firstButton="1" fmlaLink="$AL$487" lockText="1" noThreeD="1"/>
</file>

<file path=xl/ctrlProps/ctrlProp1287.xml><?xml version="1.0" encoding="utf-8"?>
<formControlPr xmlns="http://schemas.microsoft.com/office/spreadsheetml/2009/9/main" objectType="Radio" checked="Checked" lockText="1" noThreeD="1"/>
</file>

<file path=xl/ctrlProps/ctrlProp1288.xml><?xml version="1.0" encoding="utf-8"?>
<formControlPr xmlns="http://schemas.microsoft.com/office/spreadsheetml/2009/9/main" objectType="GBox" noThreeD="1"/>
</file>

<file path=xl/ctrlProps/ctrlProp1289.xml><?xml version="1.0" encoding="utf-8"?>
<formControlPr xmlns="http://schemas.microsoft.com/office/spreadsheetml/2009/9/main" objectType="Radio" firstButton="1" fmlaLink="$AL$517" lockText="1" noThreeD="1"/>
</file>

<file path=xl/ctrlProps/ctrlProp1290.xml><?xml version="1.0" encoding="utf-8"?>
<formControlPr xmlns="http://schemas.microsoft.com/office/spreadsheetml/2009/9/main" objectType="Radio" checked="Checked" lockText="1" noThreeD="1"/>
</file>

<file path=xl/ctrlProps/ctrlProp1291.xml><?xml version="1.0" encoding="utf-8"?>
<formControlPr xmlns="http://schemas.microsoft.com/office/spreadsheetml/2009/9/main" objectType="GBox" noThreeD="1"/>
</file>

<file path=xl/ctrlProps/ctrlProp1292.xml><?xml version="1.0" encoding="utf-8"?>
<formControlPr xmlns="http://schemas.microsoft.com/office/spreadsheetml/2009/9/main" objectType="Radio" firstButton="1" fmlaLink="$AL$544" lockText="1" noThreeD="1"/>
</file>

<file path=xl/ctrlProps/ctrlProp1293.xml><?xml version="1.0" encoding="utf-8"?>
<formControlPr xmlns="http://schemas.microsoft.com/office/spreadsheetml/2009/9/main" objectType="Radio" checked="Checked" lockText="1" noThreeD="1"/>
</file>

<file path=xl/ctrlProps/ctrlProp1294.xml><?xml version="1.0" encoding="utf-8"?>
<formControlPr xmlns="http://schemas.microsoft.com/office/spreadsheetml/2009/9/main" objectType="GBox" noThreeD="1"/>
</file>

<file path=xl/ctrlProps/ctrlProp1295.xml><?xml version="1.0" encoding="utf-8"?>
<formControlPr xmlns="http://schemas.microsoft.com/office/spreadsheetml/2009/9/main" objectType="Radio" firstButton="1" fmlaLink="$AL$571" lockText="1" noThreeD="1"/>
</file>

<file path=xl/ctrlProps/ctrlProp1296.xml><?xml version="1.0" encoding="utf-8"?>
<formControlPr xmlns="http://schemas.microsoft.com/office/spreadsheetml/2009/9/main" objectType="Radio" checked="Checked" lockText="1" noThreeD="1"/>
</file>

<file path=xl/ctrlProps/ctrlProp1297.xml><?xml version="1.0" encoding="utf-8"?>
<formControlPr xmlns="http://schemas.microsoft.com/office/spreadsheetml/2009/9/main" objectType="GBox" noThreeD="1"/>
</file>

<file path=xl/ctrlProps/ctrlProp1298.xml><?xml version="1.0" encoding="utf-8"?>
<formControlPr xmlns="http://schemas.microsoft.com/office/spreadsheetml/2009/9/main" objectType="Radio" firstButton="1" fmlaLink="$AL$601" lockText="1" noThreeD="1"/>
</file>

<file path=xl/ctrlProps/ctrlProp1299.xml><?xml version="1.0" encoding="utf-8"?>
<formControlPr xmlns="http://schemas.microsoft.com/office/spreadsheetml/2009/9/main" objectType="Radio" checked="Checked" lockText="1" noThreeD="1"/>
</file>

<file path=xl/ctrlProps/ctrlProp1300.xml><?xml version="1.0" encoding="utf-8"?>
<formControlPr xmlns="http://schemas.microsoft.com/office/spreadsheetml/2009/9/main" objectType="GBox" noThreeD="1"/>
</file>

<file path=xl/ctrlProps/ctrlProp1301.xml><?xml version="1.0" encoding="utf-8"?>
<formControlPr xmlns="http://schemas.microsoft.com/office/spreadsheetml/2009/9/main" objectType="Radio" firstButton="1" fmlaLink="$AL$628" lockText="1" noThreeD="1"/>
</file>

<file path=xl/ctrlProps/ctrlProp1302.xml><?xml version="1.0" encoding="utf-8"?>
<formControlPr xmlns="http://schemas.microsoft.com/office/spreadsheetml/2009/9/main" objectType="Radio" checked="Checked" lockText="1" noThreeD="1"/>
</file>

<file path=xl/ctrlProps/ctrlProp1303.xml><?xml version="1.0" encoding="utf-8"?>
<formControlPr xmlns="http://schemas.microsoft.com/office/spreadsheetml/2009/9/main" objectType="GBox" noThreeD="1"/>
</file>

<file path=xl/ctrlProps/ctrlProp1304.xml><?xml version="1.0" encoding="utf-8"?>
<formControlPr xmlns="http://schemas.microsoft.com/office/spreadsheetml/2009/9/main" objectType="Radio" firstButton="1" fmlaLink="$AL$655" lockText="1" noThreeD="1"/>
</file>

<file path=xl/ctrlProps/ctrlProp1305.xml><?xml version="1.0" encoding="utf-8"?>
<formControlPr xmlns="http://schemas.microsoft.com/office/spreadsheetml/2009/9/main" objectType="Radio" checked="Checked" lockText="1" noThreeD="1"/>
</file>

<file path=xl/ctrlProps/ctrlProp1306.xml><?xml version="1.0" encoding="utf-8"?>
<formControlPr xmlns="http://schemas.microsoft.com/office/spreadsheetml/2009/9/main" objectType="GBox" noThreeD="1"/>
</file>

<file path=xl/ctrlProps/ctrlProp1307.xml><?xml version="1.0" encoding="utf-8"?>
<formControlPr xmlns="http://schemas.microsoft.com/office/spreadsheetml/2009/9/main" objectType="Radio" firstButton="1" fmlaLink="$AL$685" lockText="1" noThreeD="1"/>
</file>

<file path=xl/ctrlProps/ctrlProp1308.xml><?xml version="1.0" encoding="utf-8"?>
<formControlPr xmlns="http://schemas.microsoft.com/office/spreadsheetml/2009/9/main" objectType="Radio" checked="Checked" lockText="1" noThreeD="1"/>
</file>

<file path=xl/ctrlProps/ctrlProp1309.xml><?xml version="1.0" encoding="utf-8"?>
<formControlPr xmlns="http://schemas.microsoft.com/office/spreadsheetml/2009/9/main" objectType="GBox" noThreeD="1"/>
</file>

<file path=xl/ctrlProps/ctrlProp1310.xml><?xml version="1.0" encoding="utf-8"?>
<formControlPr xmlns="http://schemas.microsoft.com/office/spreadsheetml/2009/9/main" objectType="Radio" firstButton="1" fmlaLink="$AL$712" lockText="1" noThreeD="1"/>
</file>

<file path=xl/ctrlProps/ctrlProp1311.xml><?xml version="1.0" encoding="utf-8"?>
<formControlPr xmlns="http://schemas.microsoft.com/office/spreadsheetml/2009/9/main" objectType="Radio" checked="Checked" lockText="1" noThreeD="1"/>
</file>

<file path=xl/ctrlProps/ctrlProp1312.xml><?xml version="1.0" encoding="utf-8"?>
<formControlPr xmlns="http://schemas.microsoft.com/office/spreadsheetml/2009/9/main" objectType="GBox" noThreeD="1"/>
</file>

<file path=xl/ctrlProps/ctrlProp1313.xml><?xml version="1.0" encoding="utf-8"?>
<formControlPr xmlns="http://schemas.microsoft.com/office/spreadsheetml/2009/9/main" objectType="Radio" firstButton="1" fmlaLink="$AL$739" lockText="1" noThreeD="1"/>
</file>

<file path=xl/ctrlProps/ctrlProp1314.xml><?xml version="1.0" encoding="utf-8"?>
<formControlPr xmlns="http://schemas.microsoft.com/office/spreadsheetml/2009/9/main" objectType="Radio" checked="Checked" lockText="1" noThreeD="1"/>
</file>

<file path=xl/ctrlProps/ctrlProp1315.xml><?xml version="1.0" encoding="utf-8"?>
<formControlPr xmlns="http://schemas.microsoft.com/office/spreadsheetml/2009/9/main" objectType="GBox" noThreeD="1"/>
</file>

<file path=xl/ctrlProps/ctrlProp1316.xml><?xml version="1.0" encoding="utf-8"?>
<formControlPr xmlns="http://schemas.microsoft.com/office/spreadsheetml/2009/9/main" objectType="Radio" firstButton="1" fmlaLink="$AL$769" lockText="1" noThreeD="1"/>
</file>

<file path=xl/ctrlProps/ctrlProp1317.xml><?xml version="1.0" encoding="utf-8"?>
<formControlPr xmlns="http://schemas.microsoft.com/office/spreadsheetml/2009/9/main" objectType="Radio" checked="Checked" lockText="1" noThreeD="1"/>
</file>

<file path=xl/ctrlProps/ctrlProp1318.xml><?xml version="1.0" encoding="utf-8"?>
<formControlPr xmlns="http://schemas.microsoft.com/office/spreadsheetml/2009/9/main" objectType="GBox" noThreeD="1"/>
</file>

<file path=xl/ctrlProps/ctrlProp1319.xml><?xml version="1.0" encoding="utf-8"?>
<formControlPr xmlns="http://schemas.microsoft.com/office/spreadsheetml/2009/9/main" objectType="Radio" firstButton="1" fmlaLink="$I$64" lockText="1" noThreeD="1"/>
</file>

<file path=xl/ctrlProps/ctrlProp1320.xml><?xml version="1.0" encoding="utf-8"?>
<formControlPr xmlns="http://schemas.microsoft.com/office/spreadsheetml/2009/9/main" objectType="Radio" checked="Checked" lockText="1" noThreeD="1"/>
</file>

<file path=xl/ctrlProps/ctrlProp1321.xml><?xml version="1.0" encoding="utf-8"?>
<formControlPr xmlns="http://schemas.microsoft.com/office/spreadsheetml/2009/9/main" objectType="Drop" dropLines="3" dropStyle="combo" dx="16" fmlaLink="$Z$64" fmlaRange="リスト_福祉・介護職員等特定処遇改善加算区分" noThreeD="1" sel="1" val="0"/>
</file>

<file path=xl/ctrlProps/ctrlProp1322.xml><?xml version="1.0" encoding="utf-8"?>
<formControlPr xmlns="http://schemas.microsoft.com/office/spreadsheetml/2009/9/main" objectType="Drop" dropStyle="combo" dx="16" fmlaLink="$I$277" fmlaRange="リスト_夜間支援等体制加算" noThreeD="1" sel="1" val="0"/>
</file>

<file path=xl/ctrlProps/ctrlProp1323.xml><?xml version="1.0" encoding="utf-8"?>
<formControlPr xmlns="http://schemas.microsoft.com/office/spreadsheetml/2009/9/main" objectType="Drop" dropStyle="combo" dx="16" fmlaLink="$I$247" fmlaRange="リスト_夜間支援等体制加算" noThreeD="1" sel="1" val="0"/>
</file>

<file path=xl/ctrlProps/ctrlProp1324.xml><?xml version="1.0" encoding="utf-8"?>
<formControlPr xmlns="http://schemas.microsoft.com/office/spreadsheetml/2009/9/main" objectType="Drop" dropStyle="combo" dx="16" fmlaLink="$I$220" fmlaRange="リスト_夜間支援等体制加算" noThreeD="1" sel="1" val="0"/>
</file>

<file path=xl/ctrlProps/ctrlProp1325.xml><?xml version="1.0" encoding="utf-8"?>
<formControlPr xmlns="http://schemas.microsoft.com/office/spreadsheetml/2009/9/main" objectType="Drop" dropStyle="combo" dx="16" fmlaLink="$I$193" fmlaRange="リスト_夜間支援等体制加算" noThreeD="1" sel="1" val="0"/>
</file>

<file path=xl/ctrlProps/ctrlProp1326.xml><?xml version="1.0" encoding="utf-8"?>
<formControlPr xmlns="http://schemas.microsoft.com/office/spreadsheetml/2009/9/main" objectType="Drop" dropStyle="combo" dx="16" fmlaLink="$I$163" fmlaRange="リスト_夜間支援等体制加算" noThreeD="1" sel="1" val="0"/>
</file>

<file path=xl/ctrlProps/ctrlProp1327.xml><?xml version="1.0" encoding="utf-8"?>
<formControlPr xmlns="http://schemas.microsoft.com/office/spreadsheetml/2009/9/main" objectType="Drop" dropStyle="combo" dx="16" fmlaLink="$I$136" fmlaRange="リスト_夜間支援等体制加算" noThreeD="1" sel="1" val="0"/>
</file>

<file path=xl/ctrlProps/ctrlProp1328.xml><?xml version="1.0" encoding="utf-8"?>
<formControlPr xmlns="http://schemas.microsoft.com/office/spreadsheetml/2009/9/main" objectType="Drop" dropStyle="combo" dx="16" fmlaLink="$I$109" fmlaRange="リスト_夜間支援等体制加算" noThreeD="1" sel="1" val="0"/>
</file>

<file path=xl/ctrlProps/ctrlProp1329.xml><?xml version="1.0" encoding="utf-8"?>
<formControlPr xmlns="http://schemas.microsoft.com/office/spreadsheetml/2009/9/main" objectType="Drop" dropStyle="combo" dx="16" fmlaLink="$I$79" fmlaRange="リスト_夜間支援等体制加算" noThreeD="1" sel="0" val="0"/>
</file>

<file path=xl/ctrlProps/ctrlProp1330.xml><?xml version="1.0" encoding="utf-8"?>
<formControlPr xmlns="http://schemas.microsoft.com/office/spreadsheetml/2009/9/main" objectType="Drop" dropStyle="combo" dx="16" fmlaLink="$I$52" fmlaRange="リスト_夜間支援等体制加算" noThreeD="1" sel="1" val="0"/>
</file>

<file path=xl/ctrlProps/ctrlProp1331.xml><?xml version="1.0" encoding="utf-8"?>
<formControlPr xmlns="http://schemas.microsoft.com/office/spreadsheetml/2009/9/main" objectType="Drop" dropStyle="combo" dx="16" fmlaLink="$I$25" fmlaRange="リスト_夜間支援等体制加算" noThreeD="1" sel="1" val="0"/>
</file>

<file path=xl/ctrlProps/ctrlProp1332.xml><?xml version="1.0" encoding="utf-8"?>
<formControlPr xmlns="http://schemas.microsoft.com/office/spreadsheetml/2009/9/main" objectType="GBox" noThreeD="1"/>
</file>

<file path=xl/ctrlProps/ctrlProp1333.xml><?xml version="1.0" encoding="utf-8"?>
<formControlPr xmlns="http://schemas.microsoft.com/office/spreadsheetml/2009/9/main" objectType="Radio" firstButton="1" fmlaLink="$I$14" lockText="1" noThreeD="1"/>
</file>

<file path=xl/ctrlProps/ctrlProp1334.xml><?xml version="1.0" encoding="utf-8"?>
<formControlPr xmlns="http://schemas.microsoft.com/office/spreadsheetml/2009/9/main" objectType="Radio" lockText="1" noThreeD="1"/>
</file>

<file path=xl/ctrlProps/ctrlProp1335.xml><?xml version="1.0" encoding="utf-8"?>
<formControlPr xmlns="http://schemas.microsoft.com/office/spreadsheetml/2009/9/main" objectType="Radio" lockText="1" noThreeD="1"/>
</file>

<file path=xl/ctrlProps/ctrlProp1336.xml><?xml version="1.0" encoding="utf-8"?>
<formControlPr xmlns="http://schemas.microsoft.com/office/spreadsheetml/2009/9/main" objectType="Radio" checked="Checked" lockText="1" noThreeD="1"/>
</file>

<file path=xl/ctrlProps/ctrlProp1337.xml><?xml version="1.0" encoding="utf-8"?>
<formControlPr xmlns="http://schemas.microsoft.com/office/spreadsheetml/2009/9/main" objectType="GBox" noThreeD="1"/>
</file>

<file path=xl/ctrlProps/ctrlProp1338.xml><?xml version="1.0" encoding="utf-8"?>
<formControlPr xmlns="http://schemas.microsoft.com/office/spreadsheetml/2009/9/main" objectType="GBox" noThreeD="1"/>
</file>

<file path=xl/ctrlProps/ctrlProp1339.xml><?xml version="1.0" encoding="utf-8"?>
<formControlPr xmlns="http://schemas.microsoft.com/office/spreadsheetml/2009/9/main" objectType="Radio" firstButton="1" fmlaLink="$I$41" lockText="1" noThreeD="1"/>
</file>

<file path=xl/ctrlProps/ctrlProp1340.xml><?xml version="1.0" encoding="utf-8"?>
<formControlPr xmlns="http://schemas.microsoft.com/office/spreadsheetml/2009/9/main" objectType="Radio" lockText="1" noThreeD="1"/>
</file>

<file path=xl/ctrlProps/ctrlProp1341.xml><?xml version="1.0" encoding="utf-8"?>
<formControlPr xmlns="http://schemas.microsoft.com/office/spreadsheetml/2009/9/main" objectType="Radio" lockText="1" noThreeD="1"/>
</file>

<file path=xl/ctrlProps/ctrlProp1342.xml><?xml version="1.0" encoding="utf-8"?>
<formControlPr xmlns="http://schemas.microsoft.com/office/spreadsheetml/2009/9/main" objectType="Radio" checked="Checked" lockText="1" noThreeD="1"/>
</file>

<file path=xl/ctrlProps/ctrlProp1343.xml><?xml version="1.0" encoding="utf-8"?>
<formControlPr xmlns="http://schemas.microsoft.com/office/spreadsheetml/2009/9/main" objectType="GBox" noThreeD="1"/>
</file>

<file path=xl/ctrlProps/ctrlProp1344.xml><?xml version="1.0" encoding="utf-8"?>
<formControlPr xmlns="http://schemas.microsoft.com/office/spreadsheetml/2009/9/main" objectType="Radio" firstButton="1" fmlaLink="$I$68" lockText="1" noThreeD="1"/>
</file>

<file path=xl/ctrlProps/ctrlProp1345.xml><?xml version="1.0" encoding="utf-8"?>
<formControlPr xmlns="http://schemas.microsoft.com/office/spreadsheetml/2009/9/main" objectType="Radio" lockText="1" noThreeD="1"/>
</file>

<file path=xl/ctrlProps/ctrlProp1346.xml><?xml version="1.0" encoding="utf-8"?>
<formControlPr xmlns="http://schemas.microsoft.com/office/spreadsheetml/2009/9/main" objectType="Radio" lockText="1" noThreeD="1"/>
</file>

<file path=xl/ctrlProps/ctrlProp1347.xml><?xml version="1.0" encoding="utf-8"?>
<formControlPr xmlns="http://schemas.microsoft.com/office/spreadsheetml/2009/9/main" objectType="Radio" checked="Checked" lockText="1" noThreeD="1"/>
</file>

<file path=xl/ctrlProps/ctrlProp1348.xml><?xml version="1.0" encoding="utf-8"?>
<formControlPr xmlns="http://schemas.microsoft.com/office/spreadsheetml/2009/9/main" objectType="GBox" noThreeD="1"/>
</file>

<file path=xl/ctrlProps/ctrlProp1349.xml><?xml version="1.0" encoding="utf-8"?>
<formControlPr xmlns="http://schemas.microsoft.com/office/spreadsheetml/2009/9/main" objectType="Radio" firstButton="1" fmlaLink="$I$98" lockText="1" noThreeD="1"/>
</file>

<file path=xl/ctrlProps/ctrlProp1350.xml><?xml version="1.0" encoding="utf-8"?>
<formControlPr xmlns="http://schemas.microsoft.com/office/spreadsheetml/2009/9/main" objectType="Radio" lockText="1" noThreeD="1"/>
</file>

<file path=xl/ctrlProps/ctrlProp1351.xml><?xml version="1.0" encoding="utf-8"?>
<formControlPr xmlns="http://schemas.microsoft.com/office/spreadsheetml/2009/9/main" objectType="Radio" lockText="1" noThreeD="1"/>
</file>

<file path=xl/ctrlProps/ctrlProp1352.xml><?xml version="1.0" encoding="utf-8"?>
<formControlPr xmlns="http://schemas.microsoft.com/office/spreadsheetml/2009/9/main" objectType="Radio" checked="Checked" lockText="1" noThreeD="1"/>
</file>

<file path=xl/ctrlProps/ctrlProp1353.xml><?xml version="1.0" encoding="utf-8"?>
<formControlPr xmlns="http://schemas.microsoft.com/office/spreadsheetml/2009/9/main" objectType="GBox" noThreeD="1"/>
</file>

<file path=xl/ctrlProps/ctrlProp1354.xml><?xml version="1.0" encoding="utf-8"?>
<formControlPr xmlns="http://schemas.microsoft.com/office/spreadsheetml/2009/9/main" objectType="Radio" firstButton="1" fmlaLink="$I$125" lockText="1" noThreeD="1"/>
</file>

<file path=xl/ctrlProps/ctrlProp1355.xml><?xml version="1.0" encoding="utf-8"?>
<formControlPr xmlns="http://schemas.microsoft.com/office/spreadsheetml/2009/9/main" objectType="Radio" lockText="1" noThreeD="1"/>
</file>

<file path=xl/ctrlProps/ctrlProp1356.xml><?xml version="1.0" encoding="utf-8"?>
<formControlPr xmlns="http://schemas.microsoft.com/office/spreadsheetml/2009/9/main" objectType="Radio" lockText="1" noThreeD="1"/>
</file>

<file path=xl/ctrlProps/ctrlProp1357.xml><?xml version="1.0" encoding="utf-8"?>
<formControlPr xmlns="http://schemas.microsoft.com/office/spreadsheetml/2009/9/main" objectType="Radio" checked="Checked" lockText="1" noThreeD="1"/>
</file>

<file path=xl/ctrlProps/ctrlProp1358.xml><?xml version="1.0" encoding="utf-8"?>
<formControlPr xmlns="http://schemas.microsoft.com/office/spreadsheetml/2009/9/main" objectType="GBox" noThreeD="1"/>
</file>

<file path=xl/ctrlProps/ctrlProp1359.xml><?xml version="1.0" encoding="utf-8"?>
<formControlPr xmlns="http://schemas.microsoft.com/office/spreadsheetml/2009/9/main" objectType="Radio" firstButton="1" fmlaLink="$I$152" lockText="1" noThreeD="1"/>
</file>

<file path=xl/ctrlProps/ctrlProp1360.xml><?xml version="1.0" encoding="utf-8"?>
<formControlPr xmlns="http://schemas.microsoft.com/office/spreadsheetml/2009/9/main" objectType="Radio" lockText="1" noThreeD="1"/>
</file>

<file path=xl/ctrlProps/ctrlProp1361.xml><?xml version="1.0" encoding="utf-8"?>
<formControlPr xmlns="http://schemas.microsoft.com/office/spreadsheetml/2009/9/main" objectType="Radio" lockText="1" noThreeD="1"/>
</file>

<file path=xl/ctrlProps/ctrlProp1362.xml><?xml version="1.0" encoding="utf-8"?>
<formControlPr xmlns="http://schemas.microsoft.com/office/spreadsheetml/2009/9/main" objectType="Radio" checked="Checked" lockText="1" noThreeD="1"/>
</file>

<file path=xl/ctrlProps/ctrlProp1363.xml><?xml version="1.0" encoding="utf-8"?>
<formControlPr xmlns="http://schemas.microsoft.com/office/spreadsheetml/2009/9/main" objectType="GBox" noThreeD="1"/>
</file>

<file path=xl/ctrlProps/ctrlProp1364.xml><?xml version="1.0" encoding="utf-8"?>
<formControlPr xmlns="http://schemas.microsoft.com/office/spreadsheetml/2009/9/main" objectType="Radio" firstButton="1" fmlaLink="$I$182" lockText="1" noThreeD="1"/>
</file>

<file path=xl/ctrlProps/ctrlProp1365.xml><?xml version="1.0" encoding="utf-8"?>
<formControlPr xmlns="http://schemas.microsoft.com/office/spreadsheetml/2009/9/main" objectType="Radio" lockText="1" noThreeD="1"/>
</file>

<file path=xl/ctrlProps/ctrlProp1366.xml><?xml version="1.0" encoding="utf-8"?>
<formControlPr xmlns="http://schemas.microsoft.com/office/spreadsheetml/2009/9/main" objectType="Radio" lockText="1" noThreeD="1"/>
</file>

<file path=xl/ctrlProps/ctrlProp1367.xml><?xml version="1.0" encoding="utf-8"?>
<formControlPr xmlns="http://schemas.microsoft.com/office/spreadsheetml/2009/9/main" objectType="Radio" checked="Checked" lockText="1" noThreeD="1"/>
</file>

<file path=xl/ctrlProps/ctrlProp1368.xml><?xml version="1.0" encoding="utf-8"?>
<formControlPr xmlns="http://schemas.microsoft.com/office/spreadsheetml/2009/9/main" objectType="GBox" noThreeD="1"/>
</file>

<file path=xl/ctrlProps/ctrlProp1369.xml><?xml version="1.0" encoding="utf-8"?>
<formControlPr xmlns="http://schemas.microsoft.com/office/spreadsheetml/2009/9/main" objectType="Radio" firstButton="1" fmlaLink="$I$209" lockText="1" noThreeD="1"/>
</file>

<file path=xl/ctrlProps/ctrlProp1370.xml><?xml version="1.0" encoding="utf-8"?>
<formControlPr xmlns="http://schemas.microsoft.com/office/spreadsheetml/2009/9/main" objectType="Radio" lockText="1" noThreeD="1"/>
</file>

<file path=xl/ctrlProps/ctrlProp1371.xml><?xml version="1.0" encoding="utf-8"?>
<formControlPr xmlns="http://schemas.microsoft.com/office/spreadsheetml/2009/9/main" objectType="Radio" lockText="1" noThreeD="1"/>
</file>

<file path=xl/ctrlProps/ctrlProp1372.xml><?xml version="1.0" encoding="utf-8"?>
<formControlPr xmlns="http://schemas.microsoft.com/office/spreadsheetml/2009/9/main" objectType="Radio" checked="Checked" lockText="1" noThreeD="1"/>
</file>

<file path=xl/ctrlProps/ctrlProp1373.xml><?xml version="1.0" encoding="utf-8"?>
<formControlPr xmlns="http://schemas.microsoft.com/office/spreadsheetml/2009/9/main" objectType="GBox" noThreeD="1"/>
</file>

<file path=xl/ctrlProps/ctrlProp1374.xml><?xml version="1.0" encoding="utf-8"?>
<formControlPr xmlns="http://schemas.microsoft.com/office/spreadsheetml/2009/9/main" objectType="Radio" firstButton="1" fmlaLink="$I$236" lockText="1" noThreeD="1"/>
</file>

<file path=xl/ctrlProps/ctrlProp1375.xml><?xml version="1.0" encoding="utf-8"?>
<formControlPr xmlns="http://schemas.microsoft.com/office/spreadsheetml/2009/9/main" objectType="Radio" lockText="1" noThreeD="1"/>
</file>

<file path=xl/ctrlProps/ctrlProp1376.xml><?xml version="1.0" encoding="utf-8"?>
<formControlPr xmlns="http://schemas.microsoft.com/office/spreadsheetml/2009/9/main" objectType="Radio" lockText="1" noThreeD="1"/>
</file>

<file path=xl/ctrlProps/ctrlProp1377.xml><?xml version="1.0" encoding="utf-8"?>
<formControlPr xmlns="http://schemas.microsoft.com/office/spreadsheetml/2009/9/main" objectType="Radio" checked="Checked" lockText="1" noThreeD="1"/>
</file>

<file path=xl/ctrlProps/ctrlProp1378.xml><?xml version="1.0" encoding="utf-8"?>
<formControlPr xmlns="http://schemas.microsoft.com/office/spreadsheetml/2009/9/main" objectType="GBox" noThreeD="1"/>
</file>

<file path=xl/ctrlProps/ctrlProp1379.xml><?xml version="1.0" encoding="utf-8"?>
<formControlPr xmlns="http://schemas.microsoft.com/office/spreadsheetml/2009/9/main" objectType="Radio" firstButton="1" fmlaLink="$I$266" lockText="1" noThreeD="1"/>
</file>

<file path=xl/ctrlProps/ctrlProp1380.xml><?xml version="1.0" encoding="utf-8"?>
<formControlPr xmlns="http://schemas.microsoft.com/office/spreadsheetml/2009/9/main" objectType="Radio" lockText="1" noThreeD="1"/>
</file>

<file path=xl/ctrlProps/ctrlProp1381.xml><?xml version="1.0" encoding="utf-8"?>
<formControlPr xmlns="http://schemas.microsoft.com/office/spreadsheetml/2009/9/main" objectType="Radio" lockText="1" noThreeD="1"/>
</file>

<file path=xl/ctrlProps/ctrlProp1382.xml><?xml version="1.0" encoding="utf-8"?>
<formControlPr xmlns="http://schemas.microsoft.com/office/spreadsheetml/2009/9/main" objectType="Radio" checked="Checked" lockText="1" noThreeD="1"/>
</file>

<file path=xl/ctrlProps/ctrlProp1383.xml><?xml version="1.0" encoding="utf-8"?>
<formControlPr xmlns="http://schemas.microsoft.com/office/spreadsheetml/2009/9/main" objectType="CheckBox" fmlaLink="$AL$21" lockText="1" noThreeD="1"/>
</file>

<file path=xl/ctrlProps/ctrlProp1384.xml><?xml version="1.0" encoding="utf-8"?>
<formControlPr xmlns="http://schemas.microsoft.com/office/spreadsheetml/2009/9/main" objectType="CheckBox" fmlaLink="$AM$21" lockText="1" noThreeD="1"/>
</file>

<file path=xl/ctrlProps/ctrlProp1385.xml><?xml version="1.0" encoding="utf-8"?>
<formControlPr xmlns="http://schemas.microsoft.com/office/spreadsheetml/2009/9/main" objectType="GBox" noThreeD="1"/>
</file>

<file path=xl/ctrlProps/ctrlProp1386.xml><?xml version="1.0" encoding="utf-8"?>
<formControlPr xmlns="http://schemas.microsoft.com/office/spreadsheetml/2009/9/main" objectType="CheckBox" fmlaLink="$AL$75" lockText="1" noThreeD="1"/>
</file>

<file path=xl/ctrlProps/ctrlProp1387.xml><?xml version="1.0" encoding="utf-8"?>
<formControlPr xmlns="http://schemas.microsoft.com/office/spreadsheetml/2009/9/main" objectType="CheckBox" fmlaLink="$AM$75" lockText="1" noThreeD="1"/>
</file>

<file path=xl/ctrlProps/ctrlProp1388.xml><?xml version="1.0" encoding="utf-8"?>
<formControlPr xmlns="http://schemas.microsoft.com/office/spreadsheetml/2009/9/main" objectType="GBox" noThreeD="1"/>
</file>

<file path=xl/ctrlProps/ctrlProp1389.xml><?xml version="1.0" encoding="utf-8"?>
<formControlPr xmlns="http://schemas.microsoft.com/office/spreadsheetml/2009/9/main" objectType="CheckBox" fmlaLink="$AL$48" lockText="1" noThreeD="1"/>
</file>

<file path=xl/ctrlProps/ctrlProp1390.xml><?xml version="1.0" encoding="utf-8"?>
<formControlPr xmlns="http://schemas.microsoft.com/office/spreadsheetml/2009/9/main" objectType="CheckBox" fmlaLink="$AM$48" lockText="1" noThreeD="1"/>
</file>

<file path=xl/ctrlProps/ctrlProp1391.xml><?xml version="1.0" encoding="utf-8"?>
<formControlPr xmlns="http://schemas.microsoft.com/office/spreadsheetml/2009/9/main" objectType="GBox" noThreeD="1"/>
</file>

<file path=xl/ctrlProps/ctrlProp1392.xml><?xml version="1.0" encoding="utf-8"?>
<formControlPr xmlns="http://schemas.microsoft.com/office/spreadsheetml/2009/9/main" objectType="CheckBox" fmlaLink="$AL$105" lockText="1" noThreeD="1"/>
</file>

<file path=xl/ctrlProps/ctrlProp1393.xml><?xml version="1.0" encoding="utf-8"?>
<formControlPr xmlns="http://schemas.microsoft.com/office/spreadsheetml/2009/9/main" objectType="CheckBox" fmlaLink="$AM$105" lockText="1" noThreeD="1"/>
</file>

<file path=xl/ctrlProps/ctrlProp1394.xml><?xml version="1.0" encoding="utf-8"?>
<formControlPr xmlns="http://schemas.microsoft.com/office/spreadsheetml/2009/9/main" objectType="GBox" noThreeD="1"/>
</file>

<file path=xl/ctrlProps/ctrlProp1395.xml><?xml version="1.0" encoding="utf-8"?>
<formControlPr xmlns="http://schemas.microsoft.com/office/spreadsheetml/2009/9/main" objectType="CheckBox" fmlaLink="$AL$132" lockText="1" noThreeD="1"/>
</file>

<file path=xl/ctrlProps/ctrlProp1396.xml><?xml version="1.0" encoding="utf-8"?>
<formControlPr xmlns="http://schemas.microsoft.com/office/spreadsheetml/2009/9/main" objectType="CheckBox" fmlaLink="$AM$132" lockText="1"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CheckBox" fmlaLink="$AL$159" lockText="1" noThreeD="1"/>
</file>

<file path=xl/ctrlProps/ctrlProp1399.xml><?xml version="1.0" encoding="utf-8"?>
<formControlPr xmlns="http://schemas.microsoft.com/office/spreadsheetml/2009/9/main" objectType="CheckBox" fmlaLink="$AM$159" lockText="1" noThreeD="1"/>
</file>

<file path=xl/ctrlProps/ctrlProp1400.xml><?xml version="1.0" encoding="utf-8"?>
<formControlPr xmlns="http://schemas.microsoft.com/office/spreadsheetml/2009/9/main" objectType="GBox" noThreeD="1"/>
</file>

<file path=xl/ctrlProps/ctrlProp1401.xml><?xml version="1.0" encoding="utf-8"?>
<formControlPr xmlns="http://schemas.microsoft.com/office/spreadsheetml/2009/9/main" objectType="CheckBox" fmlaLink="$AL$189" lockText="1" noThreeD="1"/>
</file>

<file path=xl/ctrlProps/ctrlProp1402.xml><?xml version="1.0" encoding="utf-8"?>
<formControlPr xmlns="http://schemas.microsoft.com/office/spreadsheetml/2009/9/main" objectType="CheckBox" fmlaLink="$AM$189" lockText="1" noThreeD="1"/>
</file>

<file path=xl/ctrlProps/ctrlProp1403.xml><?xml version="1.0" encoding="utf-8"?>
<formControlPr xmlns="http://schemas.microsoft.com/office/spreadsheetml/2009/9/main" objectType="GBox" noThreeD="1"/>
</file>

<file path=xl/ctrlProps/ctrlProp1404.xml><?xml version="1.0" encoding="utf-8"?>
<formControlPr xmlns="http://schemas.microsoft.com/office/spreadsheetml/2009/9/main" objectType="CheckBox" fmlaLink="$AL$216" lockText="1" noThreeD="1"/>
</file>

<file path=xl/ctrlProps/ctrlProp1405.xml><?xml version="1.0" encoding="utf-8"?>
<formControlPr xmlns="http://schemas.microsoft.com/office/spreadsheetml/2009/9/main" objectType="CheckBox" fmlaLink="$AM$216" lockText="1" noThreeD="1"/>
</file>

<file path=xl/ctrlProps/ctrlProp1406.xml><?xml version="1.0" encoding="utf-8"?>
<formControlPr xmlns="http://schemas.microsoft.com/office/spreadsheetml/2009/9/main" objectType="GBox" noThreeD="1"/>
</file>

<file path=xl/ctrlProps/ctrlProp1407.xml><?xml version="1.0" encoding="utf-8"?>
<formControlPr xmlns="http://schemas.microsoft.com/office/spreadsheetml/2009/9/main" objectType="CheckBox" fmlaLink="$AL$243" lockText="1" noThreeD="1"/>
</file>

<file path=xl/ctrlProps/ctrlProp1408.xml><?xml version="1.0" encoding="utf-8"?>
<formControlPr xmlns="http://schemas.microsoft.com/office/spreadsheetml/2009/9/main" objectType="CheckBox" fmlaLink="$AM$243" lockText="1" noThreeD="1"/>
</file>

<file path=xl/ctrlProps/ctrlProp1409.xml><?xml version="1.0" encoding="utf-8"?>
<formControlPr xmlns="http://schemas.microsoft.com/office/spreadsheetml/2009/9/main" objectType="GBox" noThreeD="1"/>
</file>

<file path=xl/ctrlProps/ctrlProp1410.xml><?xml version="1.0" encoding="utf-8"?>
<formControlPr xmlns="http://schemas.microsoft.com/office/spreadsheetml/2009/9/main" objectType="CheckBox" fmlaLink="$AL$273" lockText="1" noThreeD="1"/>
</file>

<file path=xl/ctrlProps/ctrlProp1411.xml><?xml version="1.0" encoding="utf-8"?>
<formControlPr xmlns="http://schemas.microsoft.com/office/spreadsheetml/2009/9/main" objectType="CheckBox" fmlaLink="$AM$273" lockText="1" noThreeD="1"/>
</file>

<file path=xl/ctrlProps/ctrlProp1412.xml><?xml version="1.0" encoding="utf-8"?>
<formControlPr xmlns="http://schemas.microsoft.com/office/spreadsheetml/2009/9/main" objectType="CheckBox" fmlaLink="$AN$21" lockText="1" noThreeD="1"/>
</file>

<file path=xl/ctrlProps/ctrlProp1413.xml><?xml version="1.0" encoding="utf-8"?>
<formControlPr xmlns="http://schemas.microsoft.com/office/spreadsheetml/2009/9/main" objectType="CheckBox" fmlaLink="$AN$48" lockText="1" noThreeD="1"/>
</file>

<file path=xl/ctrlProps/ctrlProp1414.xml><?xml version="1.0" encoding="utf-8"?>
<formControlPr xmlns="http://schemas.microsoft.com/office/spreadsheetml/2009/9/main" objectType="CheckBox" fmlaLink="$AN$75" lockText="1" noThreeD="1"/>
</file>

<file path=xl/ctrlProps/ctrlProp1415.xml><?xml version="1.0" encoding="utf-8"?>
<formControlPr xmlns="http://schemas.microsoft.com/office/spreadsheetml/2009/9/main" objectType="CheckBox" fmlaLink="$AN$105" lockText="1" noThreeD="1"/>
</file>

<file path=xl/ctrlProps/ctrlProp1416.xml><?xml version="1.0" encoding="utf-8"?>
<formControlPr xmlns="http://schemas.microsoft.com/office/spreadsheetml/2009/9/main" objectType="CheckBox" fmlaLink="$AN$132" lockText="1" noThreeD="1"/>
</file>

<file path=xl/ctrlProps/ctrlProp1417.xml><?xml version="1.0" encoding="utf-8"?>
<formControlPr xmlns="http://schemas.microsoft.com/office/spreadsheetml/2009/9/main" objectType="CheckBox" fmlaLink="$AN$159" lockText="1" noThreeD="1"/>
</file>

<file path=xl/ctrlProps/ctrlProp1418.xml><?xml version="1.0" encoding="utf-8"?>
<formControlPr xmlns="http://schemas.microsoft.com/office/spreadsheetml/2009/9/main" objectType="CheckBox" fmlaLink="$AN$189" lockText="1" noThreeD="1"/>
</file>

<file path=xl/ctrlProps/ctrlProp1419.xml><?xml version="1.0" encoding="utf-8"?>
<formControlPr xmlns="http://schemas.microsoft.com/office/spreadsheetml/2009/9/main" objectType="CheckBox" fmlaLink="$AN$216" lockText="1" noThreeD="1"/>
</file>

<file path=xl/ctrlProps/ctrlProp1420.xml><?xml version="1.0" encoding="utf-8"?>
<formControlPr xmlns="http://schemas.microsoft.com/office/spreadsheetml/2009/9/main" objectType="CheckBox" fmlaLink="$AN$243" lockText="1" noThreeD="1"/>
</file>

<file path=xl/ctrlProps/ctrlProp1421.xml><?xml version="1.0" encoding="utf-8"?>
<formControlPr xmlns="http://schemas.microsoft.com/office/spreadsheetml/2009/9/main" objectType="CheckBox" fmlaLink="$AN$273" lockText="1" noThreeD="1"/>
</file>

<file path=xl/ctrlProps/ctrlProp1422.xml><?xml version="1.0" encoding="utf-8"?>
<formControlPr xmlns="http://schemas.microsoft.com/office/spreadsheetml/2009/9/main" objectType="Radio" checked="Checked" firstButton="1" fmlaLink="$I$27" lockText="1" noThreeD="1"/>
</file>

<file path=xl/ctrlProps/ctrlProp1423.xml><?xml version="1.0" encoding="utf-8"?>
<formControlPr xmlns="http://schemas.microsoft.com/office/spreadsheetml/2009/9/main" objectType="Radio" lockText="1" noThreeD="1"/>
</file>

<file path=xl/ctrlProps/ctrlProp1424.xml><?xml version="1.0" encoding="utf-8"?>
<formControlPr xmlns="http://schemas.microsoft.com/office/spreadsheetml/2009/9/main" objectType="Radio" lockText="1" noThreeD="1"/>
</file>

<file path=xl/ctrlProps/ctrlProp1425.xml><?xml version="1.0" encoding="utf-8"?>
<formControlPr xmlns="http://schemas.microsoft.com/office/spreadsheetml/2009/9/main" objectType="Radio" lockText="1" noThreeD="1"/>
</file>

<file path=xl/ctrlProps/ctrlProp1426.xml><?xml version="1.0" encoding="utf-8"?>
<formControlPr xmlns="http://schemas.microsoft.com/office/spreadsheetml/2009/9/main" objectType="GBox" noThreeD="1"/>
</file>

<file path=xl/ctrlProps/ctrlProp1427.xml><?xml version="1.0" encoding="utf-8"?>
<formControlPr xmlns="http://schemas.microsoft.com/office/spreadsheetml/2009/9/main" objectType="Radio" checked="Checked" firstButton="1" fmlaLink="$I$54" lockText="1" noThreeD="1"/>
</file>

<file path=xl/ctrlProps/ctrlProp1428.xml><?xml version="1.0" encoding="utf-8"?>
<formControlPr xmlns="http://schemas.microsoft.com/office/spreadsheetml/2009/9/main" objectType="Radio" lockText="1" noThreeD="1"/>
</file>

<file path=xl/ctrlProps/ctrlProp1429.xml><?xml version="1.0" encoding="utf-8"?>
<formControlPr xmlns="http://schemas.microsoft.com/office/spreadsheetml/2009/9/main" objectType="Radio" lockText="1" noThreeD="1"/>
</file>

<file path=xl/ctrlProps/ctrlProp1430.xml><?xml version="1.0" encoding="utf-8"?>
<formControlPr xmlns="http://schemas.microsoft.com/office/spreadsheetml/2009/9/main" objectType="Radio" lockText="1" noThreeD="1"/>
</file>

<file path=xl/ctrlProps/ctrlProp1431.xml><?xml version="1.0" encoding="utf-8"?>
<formControlPr xmlns="http://schemas.microsoft.com/office/spreadsheetml/2009/9/main" objectType="GBox" noThreeD="1"/>
</file>

<file path=xl/ctrlProps/ctrlProp1432.xml><?xml version="1.0" encoding="utf-8"?>
<formControlPr xmlns="http://schemas.microsoft.com/office/spreadsheetml/2009/9/main" objectType="Radio" firstButton="1" fmlaLink="$I$81" lockText="1" noThreeD="1"/>
</file>

<file path=xl/ctrlProps/ctrlProp1433.xml><?xml version="1.0" encoding="utf-8"?>
<formControlPr xmlns="http://schemas.microsoft.com/office/spreadsheetml/2009/9/main" objectType="Radio" lockText="1" noThreeD="1"/>
</file>

<file path=xl/ctrlProps/ctrlProp1434.xml><?xml version="1.0" encoding="utf-8"?>
<formControlPr xmlns="http://schemas.microsoft.com/office/spreadsheetml/2009/9/main" objectType="Radio" lockText="1" noThreeD="1"/>
</file>

<file path=xl/ctrlProps/ctrlProp1435.xml><?xml version="1.0" encoding="utf-8"?>
<formControlPr xmlns="http://schemas.microsoft.com/office/spreadsheetml/2009/9/main" objectType="Radio" lockText="1" noThreeD="1"/>
</file>

<file path=xl/ctrlProps/ctrlProp1436.xml><?xml version="1.0" encoding="utf-8"?>
<formControlPr xmlns="http://schemas.microsoft.com/office/spreadsheetml/2009/9/main" objectType="GBox" noThreeD="1"/>
</file>

<file path=xl/ctrlProps/ctrlProp1437.xml><?xml version="1.0" encoding="utf-8"?>
<formControlPr xmlns="http://schemas.microsoft.com/office/spreadsheetml/2009/9/main" objectType="Radio" checked="Checked" firstButton="1" fmlaLink="$I$111" lockText="1" noThreeD="1"/>
</file>

<file path=xl/ctrlProps/ctrlProp1438.xml><?xml version="1.0" encoding="utf-8"?>
<formControlPr xmlns="http://schemas.microsoft.com/office/spreadsheetml/2009/9/main" objectType="Radio" lockText="1" noThreeD="1"/>
</file>

<file path=xl/ctrlProps/ctrlProp1439.xml><?xml version="1.0" encoding="utf-8"?>
<formControlPr xmlns="http://schemas.microsoft.com/office/spreadsheetml/2009/9/main" objectType="Radio" lockText="1" noThreeD="1"/>
</file>

<file path=xl/ctrlProps/ctrlProp1440.xml><?xml version="1.0" encoding="utf-8"?>
<formControlPr xmlns="http://schemas.microsoft.com/office/spreadsheetml/2009/9/main" objectType="Radio" lockText="1"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Radio" checked="Checked" firstButton="1" fmlaLink="$I$138" lockText="1" noThreeD="1"/>
</file>

<file path=xl/ctrlProps/ctrlProp1443.xml><?xml version="1.0" encoding="utf-8"?>
<formControlPr xmlns="http://schemas.microsoft.com/office/spreadsheetml/2009/9/main" objectType="Radio" lockText="1" noThreeD="1"/>
</file>

<file path=xl/ctrlProps/ctrlProp1444.xml><?xml version="1.0" encoding="utf-8"?>
<formControlPr xmlns="http://schemas.microsoft.com/office/spreadsheetml/2009/9/main" objectType="Radio" lockText="1" noThreeD="1"/>
</file>

<file path=xl/ctrlProps/ctrlProp1445.xml><?xml version="1.0" encoding="utf-8"?>
<formControlPr xmlns="http://schemas.microsoft.com/office/spreadsheetml/2009/9/main" objectType="Radio" lockText="1" noThreeD="1"/>
</file>

<file path=xl/ctrlProps/ctrlProp1446.xml><?xml version="1.0" encoding="utf-8"?>
<formControlPr xmlns="http://schemas.microsoft.com/office/spreadsheetml/2009/9/main" objectType="GBox" noThreeD="1"/>
</file>

<file path=xl/ctrlProps/ctrlProp1447.xml><?xml version="1.0" encoding="utf-8"?>
<formControlPr xmlns="http://schemas.microsoft.com/office/spreadsheetml/2009/9/main" objectType="Radio" checked="Checked" firstButton="1" fmlaLink="$I$165" lockText="1" noThreeD="1"/>
</file>

<file path=xl/ctrlProps/ctrlProp1448.xml><?xml version="1.0" encoding="utf-8"?>
<formControlPr xmlns="http://schemas.microsoft.com/office/spreadsheetml/2009/9/main" objectType="Radio" lockText="1" noThreeD="1"/>
</file>

<file path=xl/ctrlProps/ctrlProp1449.xml><?xml version="1.0" encoding="utf-8"?>
<formControlPr xmlns="http://schemas.microsoft.com/office/spreadsheetml/2009/9/main" objectType="Radio" lockText="1" noThreeD="1"/>
</file>

<file path=xl/ctrlProps/ctrlProp1450.xml><?xml version="1.0" encoding="utf-8"?>
<formControlPr xmlns="http://schemas.microsoft.com/office/spreadsheetml/2009/9/main" objectType="Radio" lockText="1" noThreeD="1"/>
</file>

<file path=xl/ctrlProps/ctrlProp1451.xml><?xml version="1.0" encoding="utf-8"?>
<formControlPr xmlns="http://schemas.microsoft.com/office/spreadsheetml/2009/9/main" objectType="GBox" noThreeD="1"/>
</file>

<file path=xl/ctrlProps/ctrlProp1452.xml><?xml version="1.0" encoding="utf-8"?>
<formControlPr xmlns="http://schemas.microsoft.com/office/spreadsheetml/2009/9/main" objectType="Radio" checked="Checked" firstButton="1" fmlaLink="$I$195" lockText="1" noThreeD="1"/>
</file>

<file path=xl/ctrlProps/ctrlProp1453.xml><?xml version="1.0" encoding="utf-8"?>
<formControlPr xmlns="http://schemas.microsoft.com/office/spreadsheetml/2009/9/main" objectType="Radio" lockText="1" noThreeD="1"/>
</file>

<file path=xl/ctrlProps/ctrlProp1454.xml><?xml version="1.0" encoding="utf-8"?>
<formControlPr xmlns="http://schemas.microsoft.com/office/spreadsheetml/2009/9/main" objectType="Radio" lockText="1" noThreeD="1"/>
</file>

<file path=xl/ctrlProps/ctrlProp1455.xml><?xml version="1.0" encoding="utf-8"?>
<formControlPr xmlns="http://schemas.microsoft.com/office/spreadsheetml/2009/9/main" objectType="Radio" lockText="1" noThreeD="1"/>
</file>

<file path=xl/ctrlProps/ctrlProp1456.xml><?xml version="1.0" encoding="utf-8"?>
<formControlPr xmlns="http://schemas.microsoft.com/office/spreadsheetml/2009/9/main" objectType="GBox" noThreeD="1"/>
</file>

<file path=xl/ctrlProps/ctrlProp1457.xml><?xml version="1.0" encoding="utf-8"?>
<formControlPr xmlns="http://schemas.microsoft.com/office/spreadsheetml/2009/9/main" objectType="Radio" checked="Checked" firstButton="1" fmlaLink="$I$222" lockText="1" noThreeD="1"/>
</file>

<file path=xl/ctrlProps/ctrlProp1458.xml><?xml version="1.0" encoding="utf-8"?>
<formControlPr xmlns="http://schemas.microsoft.com/office/spreadsheetml/2009/9/main" objectType="Radio" lockText="1" noThreeD="1"/>
</file>

<file path=xl/ctrlProps/ctrlProp1459.xml><?xml version="1.0" encoding="utf-8"?>
<formControlPr xmlns="http://schemas.microsoft.com/office/spreadsheetml/2009/9/main" objectType="Radio" lockText="1" noThreeD="1"/>
</file>

<file path=xl/ctrlProps/ctrlProp1460.xml><?xml version="1.0" encoding="utf-8"?>
<formControlPr xmlns="http://schemas.microsoft.com/office/spreadsheetml/2009/9/main" objectType="Radio" lockText="1" noThreeD="1"/>
</file>

<file path=xl/ctrlProps/ctrlProp1461.xml><?xml version="1.0" encoding="utf-8"?>
<formControlPr xmlns="http://schemas.microsoft.com/office/spreadsheetml/2009/9/main" objectType="GBox" noThreeD="1"/>
</file>

<file path=xl/ctrlProps/ctrlProp1462.xml><?xml version="1.0" encoding="utf-8"?>
<formControlPr xmlns="http://schemas.microsoft.com/office/spreadsheetml/2009/9/main" objectType="Radio" checked="Checked" firstButton="1" fmlaLink="$I$279" lockText="1" noThreeD="1"/>
</file>

<file path=xl/ctrlProps/ctrlProp1463.xml><?xml version="1.0" encoding="utf-8"?>
<formControlPr xmlns="http://schemas.microsoft.com/office/spreadsheetml/2009/9/main" objectType="Radio" lockText="1" noThreeD="1"/>
</file>

<file path=xl/ctrlProps/ctrlProp1464.xml><?xml version="1.0" encoding="utf-8"?>
<formControlPr xmlns="http://schemas.microsoft.com/office/spreadsheetml/2009/9/main" objectType="Radio" lockText="1" noThreeD="1"/>
</file>

<file path=xl/ctrlProps/ctrlProp1465.xml><?xml version="1.0" encoding="utf-8"?>
<formControlPr xmlns="http://schemas.microsoft.com/office/spreadsheetml/2009/9/main" objectType="Radio" lockText="1" noThreeD="1"/>
</file>

<file path=xl/ctrlProps/ctrlProp1466.xml><?xml version="1.0" encoding="utf-8"?>
<formControlPr xmlns="http://schemas.microsoft.com/office/spreadsheetml/2009/9/main" objectType="GBox" noThreeD="1"/>
</file>

<file path=xl/ctrlProps/ctrlProp1467.xml><?xml version="1.0" encoding="utf-8"?>
<formControlPr xmlns="http://schemas.microsoft.com/office/spreadsheetml/2009/9/main" objectType="Radio" checked="Checked" firstButton="1" fmlaLink="$I$249" lockText="1" noThreeD="1"/>
</file>

<file path=xl/ctrlProps/ctrlProp1468.xml><?xml version="1.0" encoding="utf-8"?>
<formControlPr xmlns="http://schemas.microsoft.com/office/spreadsheetml/2009/9/main" objectType="Radio" lockText="1" noThreeD="1"/>
</file>

<file path=xl/ctrlProps/ctrlProp1469.xml><?xml version="1.0" encoding="utf-8"?>
<formControlPr xmlns="http://schemas.microsoft.com/office/spreadsheetml/2009/9/main" objectType="Radio" lockText="1" noThreeD="1"/>
</file>

<file path=xl/ctrlProps/ctrlProp1470.xml><?xml version="1.0" encoding="utf-8"?>
<formControlPr xmlns="http://schemas.microsoft.com/office/spreadsheetml/2009/9/main" objectType="Radio" lockText="1" noThreeD="1"/>
</file>

<file path=xl/ctrlProps/ctrlProp1471.xml><?xml version="1.0" encoding="utf-8"?>
<formControlPr xmlns="http://schemas.microsoft.com/office/spreadsheetml/2009/9/main" objectType="GBox" noThreeD="1"/>
</file>

<file path=xl/ctrlProps/ctrlProp1472.xml><?xml version="1.0" encoding="utf-8"?>
<formControlPr xmlns="http://schemas.microsoft.com/office/spreadsheetml/2009/9/main" objectType="GBox" noThreeD="1"/>
</file>

<file path=xl/ctrlProps/ctrlProp1473.xml><?xml version="1.0" encoding="utf-8"?>
<formControlPr xmlns="http://schemas.microsoft.com/office/spreadsheetml/2009/9/main" objectType="Drop" dropLines="12" dropStyle="combo" dx="16" fmlaLink="$I$26" fmlaRange="リスト_夜間支援体制加算の人数_付７" noThreeD="1" sel="1" val="0"/>
</file>

<file path=xl/ctrlProps/ctrlProp1474.xml><?xml version="1.0" encoding="utf-8"?>
<formControlPr xmlns="http://schemas.microsoft.com/office/spreadsheetml/2009/9/main" objectType="Drop" dropLines="12" dropStyle="combo" dx="16" fmlaLink="$I$53" fmlaRange="リスト_夜間支援体制加算の人数_付７" noThreeD="1" sel="1" val="0"/>
</file>

<file path=xl/ctrlProps/ctrlProp1475.xml><?xml version="1.0" encoding="utf-8"?>
<formControlPr xmlns="http://schemas.microsoft.com/office/spreadsheetml/2009/9/main" objectType="Drop" dropLines="12" dropStyle="combo" dx="16" fmlaLink="$I$80" fmlaRange="リスト_夜間支援体制加算の人数_付７" noThreeD="1" sel="1" val="0"/>
</file>

<file path=xl/ctrlProps/ctrlProp1476.xml><?xml version="1.0" encoding="utf-8"?>
<formControlPr xmlns="http://schemas.microsoft.com/office/spreadsheetml/2009/9/main" objectType="Drop" dropLines="12" dropStyle="combo" dx="16" fmlaLink="$I$110" fmlaRange="リスト_夜間支援体制加算の人数_付７" noThreeD="1" sel="1" val="0"/>
</file>

<file path=xl/ctrlProps/ctrlProp1477.xml><?xml version="1.0" encoding="utf-8"?>
<formControlPr xmlns="http://schemas.microsoft.com/office/spreadsheetml/2009/9/main" objectType="Drop" dropLines="12" dropStyle="combo" dx="16" fmlaLink="$I$137" fmlaRange="リスト_夜間支援体制加算の人数_付７" noThreeD="1" sel="1" val="0"/>
</file>

<file path=xl/ctrlProps/ctrlProp1478.xml><?xml version="1.0" encoding="utf-8"?>
<formControlPr xmlns="http://schemas.microsoft.com/office/spreadsheetml/2009/9/main" objectType="Drop" dropLines="12" dropStyle="combo" dx="16" fmlaLink="$I$164" fmlaRange="リスト_夜間支援体制加算の人数_付７" noThreeD="1" sel="1" val="0"/>
</file>

<file path=xl/ctrlProps/ctrlProp1479.xml><?xml version="1.0" encoding="utf-8"?>
<formControlPr xmlns="http://schemas.microsoft.com/office/spreadsheetml/2009/9/main" objectType="Drop" dropLines="12" dropStyle="combo" dx="16" fmlaLink="$I$194" fmlaRange="リスト_夜間支援体制加算の人数_付７" noThreeD="1" sel="1" val="0"/>
</file>

<file path=xl/ctrlProps/ctrlProp1480.xml><?xml version="1.0" encoding="utf-8"?>
<formControlPr xmlns="http://schemas.microsoft.com/office/spreadsheetml/2009/9/main" objectType="Drop" dropLines="12" dropStyle="combo" dx="16" fmlaLink="$I$221" fmlaRange="リスト_夜間支援体制加算の人数_付７" noThreeD="1" sel="1" val="0"/>
</file>

<file path=xl/ctrlProps/ctrlProp1481.xml><?xml version="1.0" encoding="utf-8"?>
<formControlPr xmlns="http://schemas.microsoft.com/office/spreadsheetml/2009/9/main" objectType="Drop" dropLines="12" dropStyle="combo" dx="16" fmlaLink="$I$248" fmlaRange="リスト_夜間支援体制加算の人数_付７" noThreeD="1" sel="1" val="0"/>
</file>

<file path=xl/ctrlProps/ctrlProp1482.xml><?xml version="1.0" encoding="utf-8"?>
<formControlPr xmlns="http://schemas.microsoft.com/office/spreadsheetml/2009/9/main" objectType="Drop" dropLines="12" dropStyle="combo" dx="16" fmlaLink="$I$278" fmlaRange="リスト_夜間支援体制加算の人数_付７" noThreeD="1" sel="1" val="0"/>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GBox" noThreeD="1"/>
</file>

<file path=xl/ctrlProps/ctrlProp1485.xml><?xml version="1.0" encoding="utf-8"?>
<formControlPr xmlns="http://schemas.microsoft.com/office/spreadsheetml/2009/9/main" objectType="Radio" checked="Checked" firstButton="1" fmlaLink="$I$38" lockText="1" noThreeD="1"/>
</file>

<file path=xl/ctrlProps/ctrlProp1486.xml><?xml version="1.0" encoding="utf-8"?>
<formControlPr xmlns="http://schemas.microsoft.com/office/spreadsheetml/2009/9/main" objectType="Radio" lockText="1" noThreeD="1"/>
</file>

<file path=xl/ctrlProps/ctrlProp1487.xml><?xml version="1.0" encoding="utf-8"?>
<formControlPr xmlns="http://schemas.microsoft.com/office/spreadsheetml/2009/9/main" objectType="GBox" noThreeD="1"/>
</file>

<file path=xl/ctrlProps/ctrlProp1488.xml><?xml version="1.0" encoding="utf-8"?>
<formControlPr xmlns="http://schemas.microsoft.com/office/spreadsheetml/2009/9/main" objectType="Radio" checked="Checked" firstButton="1" fmlaLink="$I$65" lockText="1" noThreeD="1"/>
</file>

<file path=xl/ctrlProps/ctrlProp1489.xml><?xml version="1.0" encoding="utf-8"?>
<formControlPr xmlns="http://schemas.microsoft.com/office/spreadsheetml/2009/9/main" objectType="Radio" lockText="1" noThreeD="1"/>
</file>

<file path=xl/ctrlProps/ctrlProp1490.xml><?xml version="1.0" encoding="utf-8"?>
<formControlPr xmlns="http://schemas.microsoft.com/office/spreadsheetml/2009/9/main" objectType="GBox" noThreeD="1"/>
</file>

<file path=xl/ctrlProps/ctrlProp1491.xml><?xml version="1.0" encoding="utf-8"?>
<formControlPr xmlns="http://schemas.microsoft.com/office/spreadsheetml/2009/9/main" objectType="Radio" firstButton="1" fmlaLink="$I$95" lockText="1" noThreeD="1"/>
</file>

<file path=xl/ctrlProps/ctrlProp1492.xml><?xml version="1.0" encoding="utf-8"?>
<formControlPr xmlns="http://schemas.microsoft.com/office/spreadsheetml/2009/9/main" objectType="Radio" lockText="1" noThreeD="1"/>
</file>

<file path=xl/ctrlProps/ctrlProp1493.xml><?xml version="1.0" encoding="utf-8"?>
<formControlPr xmlns="http://schemas.microsoft.com/office/spreadsheetml/2009/9/main" objectType="GBox" noThreeD="1"/>
</file>

<file path=xl/ctrlProps/ctrlProp1494.xml><?xml version="1.0" encoding="utf-8"?>
<formControlPr xmlns="http://schemas.microsoft.com/office/spreadsheetml/2009/9/main" objectType="Radio" checked="Checked" firstButton="1" fmlaLink="$I$122" lockText="1" noThreeD="1"/>
</file>

<file path=xl/ctrlProps/ctrlProp1495.xml><?xml version="1.0" encoding="utf-8"?>
<formControlPr xmlns="http://schemas.microsoft.com/office/spreadsheetml/2009/9/main" objectType="Radio" lockText="1" noThreeD="1"/>
</file>

<file path=xl/ctrlProps/ctrlProp1496.xml><?xml version="1.0" encoding="utf-8"?>
<formControlPr xmlns="http://schemas.microsoft.com/office/spreadsheetml/2009/9/main" objectType="GBox" noThreeD="1"/>
</file>

<file path=xl/ctrlProps/ctrlProp1497.xml><?xml version="1.0" encoding="utf-8"?>
<formControlPr xmlns="http://schemas.microsoft.com/office/spreadsheetml/2009/9/main" objectType="Radio" checked="Checked" firstButton="1" fmlaLink="$I$149" lockText="1" noThreeD="1"/>
</file>

<file path=xl/ctrlProps/ctrlProp1498.xml><?xml version="1.0" encoding="utf-8"?>
<formControlPr xmlns="http://schemas.microsoft.com/office/spreadsheetml/2009/9/main" objectType="Radio" lockText="1" noThreeD="1"/>
</file>

<file path=xl/ctrlProps/ctrlProp1499.xml><?xml version="1.0" encoding="utf-8"?>
<formControlPr xmlns="http://schemas.microsoft.com/office/spreadsheetml/2009/9/main" objectType="GBox" noThreeD="1"/>
</file>

<file path=xl/ctrlProps/ctrlProp1500.xml><?xml version="1.0" encoding="utf-8"?>
<formControlPr xmlns="http://schemas.microsoft.com/office/spreadsheetml/2009/9/main" objectType="Radio" checked="Checked" firstButton="1" fmlaLink="$I$179" lockText="1" noThreeD="1"/>
</file>

<file path=xl/ctrlProps/ctrlProp1501.xml><?xml version="1.0" encoding="utf-8"?>
<formControlPr xmlns="http://schemas.microsoft.com/office/spreadsheetml/2009/9/main" objectType="Radio" lockText="1"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Radio" checked="Checked" firstButton="1" fmlaLink="$I$206" lockText="1" noThreeD="1"/>
</file>

<file path=xl/ctrlProps/ctrlProp1504.xml><?xml version="1.0" encoding="utf-8"?>
<formControlPr xmlns="http://schemas.microsoft.com/office/spreadsheetml/2009/9/main" objectType="Radio" lockText="1" noThreeD="1"/>
</file>

<file path=xl/ctrlProps/ctrlProp1505.xml><?xml version="1.0" encoding="utf-8"?>
<formControlPr xmlns="http://schemas.microsoft.com/office/spreadsheetml/2009/9/main" objectType="GBox" noThreeD="1"/>
</file>

<file path=xl/ctrlProps/ctrlProp1506.xml><?xml version="1.0" encoding="utf-8"?>
<formControlPr xmlns="http://schemas.microsoft.com/office/spreadsheetml/2009/9/main" objectType="Radio" checked="Checked" firstButton="1" fmlaLink="$I$233" lockText="1" noThreeD="1"/>
</file>

<file path=xl/ctrlProps/ctrlProp1507.xml><?xml version="1.0" encoding="utf-8"?>
<formControlPr xmlns="http://schemas.microsoft.com/office/spreadsheetml/2009/9/main" objectType="Radio" lockText="1" noThreeD="1"/>
</file>

<file path=xl/ctrlProps/ctrlProp1508.xml><?xml version="1.0" encoding="utf-8"?>
<formControlPr xmlns="http://schemas.microsoft.com/office/spreadsheetml/2009/9/main" objectType="GBox" noThreeD="1"/>
</file>

<file path=xl/ctrlProps/ctrlProp1509.xml><?xml version="1.0" encoding="utf-8"?>
<formControlPr xmlns="http://schemas.microsoft.com/office/spreadsheetml/2009/9/main" objectType="Radio" checked="Checked" firstButton="1" fmlaLink="$I$263" lockText="1" noThreeD="1"/>
</file>

<file path=xl/ctrlProps/ctrlProp1510.xml><?xml version="1.0" encoding="utf-8"?>
<formControlPr xmlns="http://schemas.microsoft.com/office/spreadsheetml/2009/9/main" objectType="Radio" lockText="1" noThreeD="1"/>
</file>

<file path=xl/ctrlProps/ctrlProp1511.xml><?xml version="1.0" encoding="utf-8"?>
<formControlPr xmlns="http://schemas.microsoft.com/office/spreadsheetml/2009/9/main" objectType="Radio" checked="Checked" firstButton="1" fmlaLink="$I$11" lockText="1" noThreeD="1"/>
</file>

<file path=xl/ctrlProps/ctrlProp1512.xml><?xml version="1.0" encoding="utf-8"?>
<formControlPr xmlns="http://schemas.microsoft.com/office/spreadsheetml/2009/9/main" objectType="Radio" lockText="1" noThreeD="1"/>
</file>

<file path=xl/ctrlProps/ctrlProp1513.xml><?xml version="1.0" encoding="utf-8"?>
<formControlPr xmlns="http://schemas.microsoft.com/office/spreadsheetml/2009/9/main" objectType="Label" lockText="1"/>
</file>

<file path=xl/ctrlProps/ctrlProp1514.xml><?xml version="1.0" encoding="utf-8"?>
<formControlPr xmlns="http://schemas.microsoft.com/office/spreadsheetml/2009/9/main" objectType="GBox" noThreeD="1"/>
</file>

<file path=xl/ctrlProps/ctrlProp1515.xml><?xml version="1.0" encoding="utf-8"?>
<formControlPr xmlns="http://schemas.microsoft.com/office/spreadsheetml/2009/9/main" objectType="Radio" firstButton="1" fmlaLink="$AL$25" lockText="1" noThreeD="1"/>
</file>

<file path=xl/ctrlProps/ctrlProp1516.xml><?xml version="1.0" encoding="utf-8"?>
<formControlPr xmlns="http://schemas.microsoft.com/office/spreadsheetml/2009/9/main" objectType="Radio" checked="Checked" lockText="1" noThreeD="1"/>
</file>

<file path=xl/ctrlProps/ctrlProp1517.xml><?xml version="1.0" encoding="utf-8"?>
<formControlPr xmlns="http://schemas.microsoft.com/office/spreadsheetml/2009/9/main" objectType="GBox" noThreeD="1"/>
</file>

<file path=xl/ctrlProps/ctrlProp1518.xml><?xml version="1.0" encoding="utf-8"?>
<formControlPr xmlns="http://schemas.microsoft.com/office/spreadsheetml/2009/9/main" objectType="Radio" firstButton="1" fmlaLink="$AL$52" lockText="1" noThreeD="1"/>
</file>

<file path=xl/ctrlProps/ctrlProp1519.xml><?xml version="1.0" encoding="utf-8"?>
<formControlPr xmlns="http://schemas.microsoft.com/office/spreadsheetml/2009/9/main" objectType="Radio" checked="Checked" lockText="1" noThreeD="1"/>
</file>

<file path=xl/ctrlProps/ctrlProp1520.xml><?xml version="1.0" encoding="utf-8"?>
<formControlPr xmlns="http://schemas.microsoft.com/office/spreadsheetml/2009/9/main" objectType="GBox" noThreeD="1"/>
</file>

<file path=xl/ctrlProps/ctrlProp1521.xml><?xml version="1.0" encoding="utf-8"?>
<formControlPr xmlns="http://schemas.microsoft.com/office/spreadsheetml/2009/9/main" objectType="Radio" firstButton="1" fmlaLink="$AL$79" lockText="1" noThreeD="1"/>
</file>

<file path=xl/ctrlProps/ctrlProp1522.xml><?xml version="1.0" encoding="utf-8"?>
<formControlPr xmlns="http://schemas.microsoft.com/office/spreadsheetml/2009/9/main" objectType="Radio" checked="Checked" lockText="1" noThreeD="1"/>
</file>

<file path=xl/ctrlProps/ctrlProp1523.xml><?xml version="1.0" encoding="utf-8"?>
<formControlPr xmlns="http://schemas.microsoft.com/office/spreadsheetml/2009/9/main" objectType="GBox" noThreeD="1"/>
</file>

<file path=xl/ctrlProps/ctrlProp1524.xml><?xml version="1.0" encoding="utf-8"?>
<formControlPr xmlns="http://schemas.microsoft.com/office/spreadsheetml/2009/9/main" objectType="Radio" firstButton="1" fmlaLink="$AL$109" lockText="1" noThreeD="1"/>
</file>

<file path=xl/ctrlProps/ctrlProp1525.xml><?xml version="1.0" encoding="utf-8"?>
<formControlPr xmlns="http://schemas.microsoft.com/office/spreadsheetml/2009/9/main" objectType="Radio" checked="Checked" lockText="1" noThreeD="1"/>
</file>

<file path=xl/ctrlProps/ctrlProp1526.xml><?xml version="1.0" encoding="utf-8"?>
<formControlPr xmlns="http://schemas.microsoft.com/office/spreadsheetml/2009/9/main" objectType="GBox" noThreeD="1"/>
</file>

<file path=xl/ctrlProps/ctrlProp1527.xml><?xml version="1.0" encoding="utf-8"?>
<formControlPr xmlns="http://schemas.microsoft.com/office/spreadsheetml/2009/9/main" objectType="Radio" firstButton="1" fmlaLink="$AL$136" lockText="1" noThreeD="1"/>
</file>

<file path=xl/ctrlProps/ctrlProp1528.xml><?xml version="1.0" encoding="utf-8"?>
<formControlPr xmlns="http://schemas.microsoft.com/office/spreadsheetml/2009/9/main" objectType="Radio" checked="Checked" lockText="1" noThreeD="1"/>
</file>

<file path=xl/ctrlProps/ctrlProp1529.xml><?xml version="1.0" encoding="utf-8"?>
<formControlPr xmlns="http://schemas.microsoft.com/office/spreadsheetml/2009/9/main" objectType="GBox" noThreeD="1"/>
</file>

<file path=xl/ctrlProps/ctrlProp1530.xml><?xml version="1.0" encoding="utf-8"?>
<formControlPr xmlns="http://schemas.microsoft.com/office/spreadsheetml/2009/9/main" objectType="Radio" firstButton="1" fmlaLink="$AL$163" lockText="1" noThreeD="1"/>
</file>

<file path=xl/ctrlProps/ctrlProp1531.xml><?xml version="1.0" encoding="utf-8"?>
<formControlPr xmlns="http://schemas.microsoft.com/office/spreadsheetml/2009/9/main" objectType="Radio" checked="Checked" lockText="1" noThreeD="1"/>
</file>

<file path=xl/ctrlProps/ctrlProp1532.xml><?xml version="1.0" encoding="utf-8"?>
<formControlPr xmlns="http://schemas.microsoft.com/office/spreadsheetml/2009/9/main" objectType="GBox" noThreeD="1"/>
</file>

<file path=xl/ctrlProps/ctrlProp1533.xml><?xml version="1.0" encoding="utf-8"?>
<formControlPr xmlns="http://schemas.microsoft.com/office/spreadsheetml/2009/9/main" objectType="Radio" firstButton="1" fmlaLink="$AL$193" lockText="1" noThreeD="1"/>
</file>

<file path=xl/ctrlProps/ctrlProp1534.xml><?xml version="1.0" encoding="utf-8"?>
<formControlPr xmlns="http://schemas.microsoft.com/office/spreadsheetml/2009/9/main" objectType="Radio" checked="Checked" lockText="1" noThreeD="1"/>
</file>

<file path=xl/ctrlProps/ctrlProp1535.xml><?xml version="1.0" encoding="utf-8"?>
<formControlPr xmlns="http://schemas.microsoft.com/office/spreadsheetml/2009/9/main" objectType="GBox" noThreeD="1"/>
</file>

<file path=xl/ctrlProps/ctrlProp1536.xml><?xml version="1.0" encoding="utf-8"?>
<formControlPr xmlns="http://schemas.microsoft.com/office/spreadsheetml/2009/9/main" objectType="Radio" firstButton="1" fmlaLink="$AL$220" lockText="1" noThreeD="1"/>
</file>

<file path=xl/ctrlProps/ctrlProp1537.xml><?xml version="1.0" encoding="utf-8"?>
<formControlPr xmlns="http://schemas.microsoft.com/office/spreadsheetml/2009/9/main" objectType="Radio" checked="Checked" lockText="1" noThreeD="1"/>
</file>

<file path=xl/ctrlProps/ctrlProp1538.xml><?xml version="1.0" encoding="utf-8"?>
<formControlPr xmlns="http://schemas.microsoft.com/office/spreadsheetml/2009/9/main" objectType="GBox" noThreeD="1"/>
</file>

<file path=xl/ctrlProps/ctrlProp1539.xml><?xml version="1.0" encoding="utf-8"?>
<formControlPr xmlns="http://schemas.microsoft.com/office/spreadsheetml/2009/9/main" objectType="Radio" firstButton="1" fmlaLink="$AL$247" lockText="1" noThreeD="1"/>
</file>

<file path=xl/ctrlProps/ctrlProp1540.xml><?xml version="1.0" encoding="utf-8"?>
<formControlPr xmlns="http://schemas.microsoft.com/office/spreadsheetml/2009/9/main" objectType="Radio" checked="Checked" lockText="1" noThreeD="1"/>
</file>

<file path=xl/ctrlProps/ctrlProp1541.xml><?xml version="1.0" encoding="utf-8"?>
<formControlPr xmlns="http://schemas.microsoft.com/office/spreadsheetml/2009/9/main" objectType="GBox" noThreeD="1"/>
</file>

<file path=xl/ctrlProps/ctrlProp1542.xml><?xml version="1.0" encoding="utf-8"?>
<formControlPr xmlns="http://schemas.microsoft.com/office/spreadsheetml/2009/9/main" objectType="Radio" firstButton="1" fmlaLink="$AL$277" lockText="1" noThreeD="1"/>
</file>

<file path=xl/ctrlProps/ctrlProp1543.xml><?xml version="1.0" encoding="utf-8"?>
<formControlPr xmlns="http://schemas.microsoft.com/office/spreadsheetml/2009/9/main" objectType="Radio" checked="Checked" lockText="1" noThreeD="1"/>
</file>

<file path=xl/ctrlProps/ctrlProp1544.xml><?xml version="1.0" encoding="utf-8"?>
<formControlPr xmlns="http://schemas.microsoft.com/office/spreadsheetml/2009/9/main" objectType="GBox" noThreeD="1"/>
</file>

<file path=xl/ctrlProps/ctrlProp1545.xml><?xml version="1.0" encoding="utf-8"?>
<formControlPr xmlns="http://schemas.microsoft.com/office/spreadsheetml/2009/9/main" objectType="Radio" firstButton="1" fmlaLink="$R$44" lockText="1" noThreeD="1"/>
</file>

<file path=xl/ctrlProps/ctrlProp1546.xml><?xml version="1.0" encoding="utf-8"?>
<formControlPr xmlns="http://schemas.microsoft.com/office/spreadsheetml/2009/9/main" objectType="Radio" checked="Checked" lockText="1" noThreeD="1"/>
</file>

<file path=xl/ctrlProps/ctrlProp1547.xml><?xml version="1.0" encoding="utf-8"?>
<formControlPr xmlns="http://schemas.microsoft.com/office/spreadsheetml/2009/9/main" objectType="GBox" noThreeD="1"/>
</file>

<file path=xl/ctrlProps/ctrlProp1548.xml><?xml version="1.0" encoding="utf-8"?>
<formControlPr xmlns="http://schemas.microsoft.com/office/spreadsheetml/2009/9/main" objectType="Radio" firstButton="1" fmlaLink="$AA$17" lockText="1" noThreeD="1"/>
</file>

<file path=xl/ctrlProps/ctrlProp1549.xml><?xml version="1.0" encoding="utf-8"?>
<formControlPr xmlns="http://schemas.microsoft.com/office/spreadsheetml/2009/9/main" objectType="Radio" checked="Checked" lockText="1" noThreeD="1"/>
</file>

<file path=xl/ctrlProps/ctrlProp1550.xml><?xml version="1.0" encoding="utf-8"?>
<formControlPr xmlns="http://schemas.microsoft.com/office/spreadsheetml/2009/9/main" objectType="GBox" noThreeD="1"/>
</file>

<file path=xl/ctrlProps/ctrlProp1551.xml><?xml version="1.0" encoding="utf-8"?>
<formControlPr xmlns="http://schemas.microsoft.com/office/spreadsheetml/2009/9/main" objectType="Radio" firstButton="1" fmlaLink="$I$19" lockText="1" noThreeD="1"/>
</file>

<file path=xl/ctrlProps/ctrlProp1552.xml><?xml version="1.0" encoding="utf-8"?>
<formControlPr xmlns="http://schemas.microsoft.com/office/spreadsheetml/2009/9/main" objectType="Radio" checked="Checked" lockText="1" noThreeD="1"/>
</file>

<file path=xl/ctrlProps/ctrlProp1553.xml><?xml version="1.0" encoding="utf-8"?>
<formControlPr xmlns="http://schemas.microsoft.com/office/spreadsheetml/2009/9/main" objectType="GBox" noThreeD="1"/>
</file>

<file path=xl/ctrlProps/ctrlProp1554.xml><?xml version="1.0" encoding="utf-8"?>
<formControlPr xmlns="http://schemas.microsoft.com/office/spreadsheetml/2009/9/main" objectType="CheckBox" fmlaLink="$AL$42" lockText="1" noThreeD="1"/>
</file>

<file path=xl/ctrlProps/ctrlProp1555.xml><?xml version="1.0" encoding="utf-8"?>
<formControlPr xmlns="http://schemas.microsoft.com/office/spreadsheetml/2009/9/main" objectType="CheckBox" fmlaLink="$AM$42" lockText="1" noThreeD="1"/>
</file>

<file path=xl/ctrlProps/ctrlProp1556.xml><?xml version="1.0" encoding="utf-8"?>
<formControlPr xmlns="http://schemas.microsoft.com/office/spreadsheetml/2009/9/main" objectType="CheckBox" fmlaLink="$AN$42" lockText="1" noThreeD="1"/>
</file>

<file path=xl/ctrlProps/ctrlProp1557.xml><?xml version="1.0" encoding="utf-8"?>
<formControlPr xmlns="http://schemas.microsoft.com/office/spreadsheetml/2009/9/main" objectType="CheckBox" fmlaLink="$AO$42" lockText="1" noThreeD="1"/>
</file>

<file path=xl/ctrlProps/ctrlProp1558.xml><?xml version="1.0" encoding="utf-8"?>
<formControlPr xmlns="http://schemas.microsoft.com/office/spreadsheetml/2009/9/main" objectType="CheckBox" fmlaLink="$AP$42" lockText="1" noThreeD="1"/>
</file>

<file path=xl/ctrlProps/ctrlProp1559.xml><?xml version="1.0" encoding="utf-8"?>
<formControlPr xmlns="http://schemas.microsoft.com/office/spreadsheetml/2009/9/main" objectType="GBox" noThreeD="1"/>
</file>

<file path=xl/ctrlProps/ctrlProp1560.xml><?xml version="1.0" encoding="utf-8"?>
<formControlPr xmlns="http://schemas.microsoft.com/office/spreadsheetml/2009/9/main" objectType="GBox" noThreeD="1"/>
</file>

<file path=xl/ctrlProps/ctrlProp1561.xml><?xml version="1.0" encoding="utf-8"?>
<formControlPr xmlns="http://schemas.microsoft.com/office/spreadsheetml/2009/9/main" objectType="CheckBox" fmlaLink="$AL$43" lockText="1" noThreeD="1"/>
</file>

<file path=xl/ctrlProps/ctrlProp1562.xml><?xml version="1.0" encoding="utf-8"?>
<formControlPr xmlns="http://schemas.microsoft.com/office/spreadsheetml/2009/9/main" objectType="CheckBox" fmlaLink="$AM$43" lockText="1" noThreeD="1"/>
</file>

<file path=xl/ctrlProps/ctrlProp1563.xml><?xml version="1.0" encoding="utf-8"?>
<formControlPr xmlns="http://schemas.microsoft.com/office/spreadsheetml/2009/9/main" objectType="Drop" dropLines="4" dropStyle="combo" dx="16" fmlaLink="$I$56" fmlaRange="リスト_施設等の区分_付８_１" noThreeD="1" sel="1" val="0"/>
</file>

<file path=xl/ctrlProps/ctrlProp1564.xml><?xml version="1.0" encoding="utf-8"?>
<formControlPr xmlns="http://schemas.microsoft.com/office/spreadsheetml/2009/9/main" objectType="Drop" dropLines="6" dropStyle="combo" dx="16" fmlaLink="$I$57" fmlaRange="リスト_障害児施設区分_付８_１" noThreeD="1" sel="1" val="0"/>
</file>

<file path=xl/ctrlProps/ctrlProp1565.xml><?xml version="1.0" encoding="utf-8"?>
<formControlPr xmlns="http://schemas.microsoft.com/office/spreadsheetml/2009/9/main" objectType="GBox" noThreeD="1"/>
</file>

<file path=xl/ctrlProps/ctrlProp1566.xml><?xml version="1.0" encoding="utf-8"?>
<formControlPr xmlns="http://schemas.microsoft.com/office/spreadsheetml/2009/9/main" objectType="Radio" firstButton="1" fmlaLink="$Z$56" lockText="1" noThreeD="1"/>
</file>

<file path=xl/ctrlProps/ctrlProp1567.xml><?xml version="1.0" encoding="utf-8"?>
<formControlPr xmlns="http://schemas.microsoft.com/office/spreadsheetml/2009/9/main" objectType="Radio" checked="Checked" lockText="1"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CheckBox" fmlaLink="$AL$61" lockText="1" noThreeD="1"/>
</file>

<file path=xl/ctrlProps/ctrlProp1570.xml><?xml version="1.0" encoding="utf-8"?>
<formControlPr xmlns="http://schemas.microsoft.com/office/spreadsheetml/2009/9/main" objectType="CheckBox" fmlaLink="$AM$61" lockText="1" noThreeD="1"/>
</file>

<file path=xl/ctrlProps/ctrlProp1571.xml><?xml version="1.0" encoding="utf-8"?>
<formControlPr xmlns="http://schemas.microsoft.com/office/spreadsheetml/2009/9/main" objectType="CheckBox" fmlaLink="$AN$61" lockText="1" noThreeD="1"/>
</file>

<file path=xl/ctrlProps/ctrlProp1572.xml><?xml version="1.0" encoding="utf-8"?>
<formControlPr xmlns="http://schemas.microsoft.com/office/spreadsheetml/2009/9/main" objectType="CheckBox" fmlaLink="$AO$61" lockText="1" noThreeD="1"/>
</file>

<file path=xl/ctrlProps/ctrlProp1573.xml><?xml version="1.0" encoding="utf-8"?>
<formControlPr xmlns="http://schemas.microsoft.com/office/spreadsheetml/2009/9/main" objectType="CheckBox" fmlaLink="$AP$61" lockText="1" noThreeD="1"/>
</file>

<file path=xl/ctrlProps/ctrlProp1574.xml><?xml version="1.0" encoding="utf-8"?>
<formControlPr xmlns="http://schemas.microsoft.com/office/spreadsheetml/2009/9/main" objectType="GBox" noThreeD="1"/>
</file>

<file path=xl/ctrlProps/ctrlProp1575.xml><?xml version="1.0" encoding="utf-8"?>
<formControlPr xmlns="http://schemas.microsoft.com/office/spreadsheetml/2009/9/main" objectType="GBox" noThreeD="1"/>
</file>

<file path=xl/ctrlProps/ctrlProp1576.xml><?xml version="1.0" encoding="utf-8"?>
<formControlPr xmlns="http://schemas.microsoft.com/office/spreadsheetml/2009/9/main" objectType="CheckBox" fmlaLink="$AM$62" lockText="1" noThreeD="1"/>
</file>

<file path=xl/ctrlProps/ctrlProp1577.xml><?xml version="1.0" encoding="utf-8"?>
<formControlPr xmlns="http://schemas.microsoft.com/office/spreadsheetml/2009/9/main" objectType="CheckBox" fmlaLink="$AN$62" lockText="1" noThreeD="1"/>
</file>

<file path=xl/ctrlProps/ctrlProp1578.xml><?xml version="1.0" encoding="utf-8"?>
<formControlPr xmlns="http://schemas.microsoft.com/office/spreadsheetml/2009/9/main" objectType="GBox" noThreeD="1"/>
</file>

<file path=xl/ctrlProps/ctrlProp1579.xml><?xml version="1.0" encoding="utf-8"?>
<formControlPr xmlns="http://schemas.microsoft.com/office/spreadsheetml/2009/9/main" objectType="Radio" firstButton="1" fmlaLink="$AL$17" lockText="1" noThreeD="1"/>
</file>

<file path=xl/ctrlProps/ctrlProp1580.xml><?xml version="1.0" encoding="utf-8"?>
<formControlPr xmlns="http://schemas.microsoft.com/office/spreadsheetml/2009/9/main" objectType="Radio" checked="Checked" lockText="1" noThreeD="1"/>
</file>

<file path=xl/ctrlProps/ctrlProp1581.xml><?xml version="1.0" encoding="utf-8"?>
<formControlPr xmlns="http://schemas.microsoft.com/office/spreadsheetml/2009/9/main" objectType="GBox" noThreeD="1"/>
</file>

<file path=xl/ctrlProps/ctrlProp1582.xml><?xml version="1.0" encoding="utf-8"?>
<formControlPr xmlns="http://schemas.microsoft.com/office/spreadsheetml/2009/9/main" objectType="CheckBox" fmlaLink="$AM$17" lockText="1" noThreeD="1"/>
</file>

<file path=xl/ctrlProps/ctrlProp1583.xml><?xml version="1.0" encoding="utf-8"?>
<formControlPr xmlns="http://schemas.microsoft.com/office/spreadsheetml/2009/9/main" objectType="CheckBox" fmlaLink="$AN$17" lockText="1" noThreeD="1"/>
</file>

<file path=xl/ctrlProps/ctrlProp1584.xml><?xml version="1.0" encoding="utf-8"?>
<formControlPr xmlns="http://schemas.microsoft.com/office/spreadsheetml/2009/9/main" objectType="CheckBox" fmlaLink="$AO$17" lockText="1" noThreeD="1"/>
</file>

<file path=xl/ctrlProps/ctrlProp1585.xml><?xml version="1.0" encoding="utf-8"?>
<formControlPr xmlns="http://schemas.microsoft.com/office/spreadsheetml/2009/9/main" objectType="CheckBox" fmlaLink="$AP$17" lockText="1" noThreeD="1"/>
</file>

<file path=xl/ctrlProps/ctrlProp1586.xml><?xml version="1.0" encoding="utf-8"?>
<formControlPr xmlns="http://schemas.microsoft.com/office/spreadsheetml/2009/9/main" objectType="CheckBox" fmlaLink="$AQ$17" lockText="1" noThreeD="1"/>
</file>

<file path=xl/ctrlProps/ctrlProp1587.xml><?xml version="1.0" encoding="utf-8"?>
<formControlPr xmlns="http://schemas.microsoft.com/office/spreadsheetml/2009/9/main" objectType="CheckBox" fmlaLink="$AR$17" lockText="1" noThreeD="1"/>
</file>

<file path=xl/ctrlProps/ctrlProp1588.xml><?xml version="1.0" encoding="utf-8"?>
<formControlPr xmlns="http://schemas.microsoft.com/office/spreadsheetml/2009/9/main" objectType="GBox" noThreeD="1"/>
</file>

<file path=xl/ctrlProps/ctrlProp1589.xml><?xml version="1.0" encoding="utf-8"?>
<formControlPr xmlns="http://schemas.microsoft.com/office/spreadsheetml/2009/9/main" objectType="Radio" firstButton="1" fmlaLink="$I$19" lockText="1" noThreeD="1"/>
</file>

<file path=xl/ctrlProps/ctrlProp1590.xml><?xml version="1.0" encoding="utf-8"?>
<formControlPr xmlns="http://schemas.microsoft.com/office/spreadsheetml/2009/9/main" objectType="Radio" checked="Checked" lockText="1" noThreeD="1"/>
</file>

<file path=xl/ctrlProps/ctrlProp1591.xml><?xml version="1.0" encoding="utf-8"?>
<formControlPr xmlns="http://schemas.microsoft.com/office/spreadsheetml/2009/9/main" objectType="GBox" noThreeD="1"/>
</file>

<file path=xl/ctrlProps/ctrlProp1592.xml><?xml version="1.0" encoding="utf-8"?>
<formControlPr xmlns="http://schemas.microsoft.com/office/spreadsheetml/2009/9/main" objectType="Radio" firstButton="1" fmlaLink="$P$22" lockText="1" noThreeD="1"/>
</file>

<file path=xl/ctrlProps/ctrlProp1593.xml><?xml version="1.0" encoding="utf-8"?>
<formControlPr xmlns="http://schemas.microsoft.com/office/spreadsheetml/2009/9/main" objectType="Radio" lockText="1" noThreeD="1"/>
</file>

<file path=xl/ctrlProps/ctrlProp1594.xml><?xml version="1.0" encoding="utf-8"?>
<formControlPr xmlns="http://schemas.microsoft.com/office/spreadsheetml/2009/9/main" objectType="Radio" lockText="1" noThreeD="1"/>
</file>

<file path=xl/ctrlProps/ctrlProp1595.xml><?xml version="1.0" encoding="utf-8"?>
<formControlPr xmlns="http://schemas.microsoft.com/office/spreadsheetml/2009/9/main" objectType="GBox" noThreeD="1"/>
</file>

<file path=xl/ctrlProps/ctrlProp1596.xml><?xml version="1.0" encoding="utf-8"?>
<formControlPr xmlns="http://schemas.microsoft.com/office/spreadsheetml/2009/9/main" objectType="GBox"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Radio" firstButton="1" fmlaLink="$P$23" lockText="1" noThreeD="1"/>
</file>

<file path=xl/ctrlProps/ctrlProp1599.xml><?xml version="1.0" encoding="utf-8"?>
<formControlPr xmlns="http://schemas.microsoft.com/office/spreadsheetml/2009/9/main" objectType="Radio" lockText="1" noThreeD="1"/>
</file>

<file path=xl/ctrlProps/ctrlProp1600.xml><?xml version="1.0" encoding="utf-8"?>
<formControlPr xmlns="http://schemas.microsoft.com/office/spreadsheetml/2009/9/main" objectType="Radio" lockText="1" noThreeD="1"/>
</file>

<file path=xl/ctrlProps/ctrlProp1601.xml><?xml version="1.0" encoding="utf-8"?>
<formControlPr xmlns="http://schemas.microsoft.com/office/spreadsheetml/2009/9/main" objectType="Radio" firstButton="1" fmlaLink="$P$24" lockText="1" noThreeD="1"/>
</file>

<file path=xl/ctrlProps/ctrlProp1602.xml><?xml version="1.0" encoding="utf-8"?>
<formControlPr xmlns="http://schemas.microsoft.com/office/spreadsheetml/2009/9/main" objectType="Radio" lockText="1" noThreeD="1"/>
</file>

<file path=xl/ctrlProps/ctrlProp1603.xml><?xml version="1.0" encoding="utf-8"?>
<formControlPr xmlns="http://schemas.microsoft.com/office/spreadsheetml/2009/9/main" objectType="Radio" lockText="1" noThreeD="1"/>
</file>

<file path=xl/ctrlProps/ctrlProp1604.xml><?xml version="1.0" encoding="utf-8"?>
<formControlPr xmlns="http://schemas.microsoft.com/office/spreadsheetml/2009/9/main" objectType="Radio" firstButton="1" fmlaLink="$P$25" lockText="1" noThreeD="1"/>
</file>

<file path=xl/ctrlProps/ctrlProp1605.xml><?xml version="1.0" encoding="utf-8"?>
<formControlPr xmlns="http://schemas.microsoft.com/office/spreadsheetml/2009/9/main" objectType="Radio" lockText="1" noThreeD="1"/>
</file>

<file path=xl/ctrlProps/ctrlProp1606.xml><?xml version="1.0" encoding="utf-8"?>
<formControlPr xmlns="http://schemas.microsoft.com/office/spreadsheetml/2009/9/main" objectType="Radio" lockText="1" noThreeD="1"/>
</file>

<file path=xl/ctrlProps/ctrlProp1607.xml><?xml version="1.0" encoding="utf-8"?>
<formControlPr xmlns="http://schemas.microsoft.com/office/spreadsheetml/2009/9/main" objectType="GBox" noThreeD="1"/>
</file>

<file path=xl/ctrlProps/ctrlProp1608.xml><?xml version="1.0" encoding="utf-8"?>
<formControlPr xmlns="http://schemas.microsoft.com/office/spreadsheetml/2009/9/main" objectType="CheckBox" fmlaLink="$AL$58" lockText="1" noThreeD="1"/>
</file>

<file path=xl/ctrlProps/ctrlProp1609.xml><?xml version="1.0" encoding="utf-8"?>
<formControlPr xmlns="http://schemas.microsoft.com/office/spreadsheetml/2009/9/main" objectType="CheckBox" fmlaLink="$AM$58" lockText="1" noThreeD="1"/>
</file>

<file path=xl/ctrlProps/ctrlProp1610.xml><?xml version="1.0" encoding="utf-8"?>
<formControlPr xmlns="http://schemas.microsoft.com/office/spreadsheetml/2009/9/main" objectType="CheckBox" fmlaLink="$AN$58" lockText="1" noThreeD="1"/>
</file>

<file path=xl/ctrlProps/ctrlProp1611.xml><?xml version="1.0" encoding="utf-8"?>
<formControlPr xmlns="http://schemas.microsoft.com/office/spreadsheetml/2009/9/main" objectType="CheckBox" fmlaLink="$AO$58" lockText="1" noThreeD="1"/>
</file>

<file path=xl/ctrlProps/ctrlProp1612.xml><?xml version="1.0" encoding="utf-8"?>
<formControlPr xmlns="http://schemas.microsoft.com/office/spreadsheetml/2009/9/main" objectType="CheckBox" fmlaLink="$AP$58" lockText="1" noThreeD="1"/>
</file>

<file path=xl/ctrlProps/ctrlProp1613.xml><?xml version="1.0" encoding="utf-8"?>
<formControlPr xmlns="http://schemas.microsoft.com/office/spreadsheetml/2009/9/main" objectType="CheckBox" fmlaLink="$AQ$58" lockText="1" noThreeD="1"/>
</file>

<file path=xl/ctrlProps/ctrlProp1614.xml><?xml version="1.0" encoding="utf-8"?>
<formControlPr xmlns="http://schemas.microsoft.com/office/spreadsheetml/2009/9/main" objectType="CheckBox" fmlaLink="$AR$58" lockText="1" noThreeD="1"/>
</file>

<file path=xl/ctrlProps/ctrlProp1615.xml><?xml version="1.0" encoding="utf-8"?>
<formControlPr xmlns="http://schemas.microsoft.com/office/spreadsheetml/2009/9/main" objectType="GBox" noThreeD="1"/>
</file>

<file path=xl/ctrlProps/ctrlProp1616.xml><?xml version="1.0" encoding="utf-8"?>
<formControlPr xmlns="http://schemas.microsoft.com/office/spreadsheetml/2009/9/main" objectType="CheckBox" fmlaLink="$AL$62" lockText="1" noThreeD="1"/>
</file>

<file path=xl/ctrlProps/ctrlProp1617.xml><?xml version="1.0" encoding="utf-8"?>
<formControlPr xmlns="http://schemas.microsoft.com/office/spreadsheetml/2009/9/main" objectType="GBox" noThreeD="1"/>
</file>

<file path=xl/ctrlProps/ctrlProp1618.xml><?xml version="1.0" encoding="utf-8"?>
<formControlPr xmlns="http://schemas.microsoft.com/office/spreadsheetml/2009/9/main" objectType="CheckBox" fmlaLink="$AL$103" lockText="1" noThreeD="1"/>
</file>

<file path=xl/ctrlProps/ctrlProp1619.xml><?xml version="1.0" encoding="utf-8"?>
<formControlPr xmlns="http://schemas.microsoft.com/office/spreadsheetml/2009/9/main" objectType="CheckBox" fmlaLink="$AM$103" lockText="1" noThreeD="1"/>
</file>

<file path=xl/ctrlProps/ctrlProp1620.xml><?xml version="1.0" encoding="utf-8"?>
<formControlPr xmlns="http://schemas.microsoft.com/office/spreadsheetml/2009/9/main" objectType="CheckBox" fmlaLink="$AN$103" lockText="1" noThreeD="1"/>
</file>

<file path=xl/ctrlProps/ctrlProp1621.xml><?xml version="1.0" encoding="utf-8"?>
<formControlPr xmlns="http://schemas.microsoft.com/office/spreadsheetml/2009/9/main" objectType="CheckBox" fmlaLink="$AO$103" lockText="1" noThreeD="1"/>
</file>

<file path=xl/ctrlProps/ctrlProp1622.xml><?xml version="1.0" encoding="utf-8"?>
<formControlPr xmlns="http://schemas.microsoft.com/office/spreadsheetml/2009/9/main" objectType="CheckBox" fmlaLink="$AP$103" lockText="1" noThreeD="1"/>
</file>

<file path=xl/ctrlProps/ctrlProp1623.xml><?xml version="1.0" encoding="utf-8"?>
<formControlPr xmlns="http://schemas.microsoft.com/office/spreadsheetml/2009/9/main" objectType="GBox" noThreeD="1"/>
</file>

<file path=xl/ctrlProps/ctrlProp1624.xml><?xml version="1.0" encoding="utf-8"?>
<formControlPr xmlns="http://schemas.microsoft.com/office/spreadsheetml/2009/9/main" objectType="GBox" noThreeD="1"/>
</file>

<file path=xl/ctrlProps/ctrlProp1625.xml><?xml version="1.0" encoding="utf-8"?>
<formControlPr xmlns="http://schemas.microsoft.com/office/spreadsheetml/2009/9/main" objectType="CheckBox" fmlaLink="$AM$104" lockText="1" noThreeD="1"/>
</file>

<file path=xl/ctrlProps/ctrlProp1626.xml><?xml version="1.0" encoding="utf-8"?>
<formControlPr xmlns="http://schemas.microsoft.com/office/spreadsheetml/2009/9/main" objectType="CheckBox" fmlaLink="$AN$104" lockText="1" noThreeD="1"/>
</file>

<file path=xl/ctrlProps/ctrlProp1627.xml><?xml version="1.0" encoding="utf-8"?>
<formControlPr xmlns="http://schemas.microsoft.com/office/spreadsheetml/2009/9/main" objectType="GBox" noThreeD="1"/>
</file>

<file path=xl/ctrlProps/ctrlProp1628.xml><?xml version="1.0" encoding="utf-8"?>
<formControlPr xmlns="http://schemas.microsoft.com/office/spreadsheetml/2009/9/main" objectType="CheckBox" fmlaLink="$AL$100" lockText="1" noThreeD="1"/>
</file>

<file path=xl/ctrlProps/ctrlProp1629.xml><?xml version="1.0" encoding="utf-8"?>
<formControlPr xmlns="http://schemas.microsoft.com/office/spreadsheetml/2009/9/main" objectType="CheckBox" fmlaLink="$AM$100" lockText="1" noThreeD="1"/>
</file>

<file path=xl/ctrlProps/ctrlProp1630.xml><?xml version="1.0" encoding="utf-8"?>
<formControlPr xmlns="http://schemas.microsoft.com/office/spreadsheetml/2009/9/main" objectType="CheckBox" fmlaLink="$AN$100" lockText="1" noThreeD="1"/>
</file>

<file path=xl/ctrlProps/ctrlProp1631.xml><?xml version="1.0" encoding="utf-8"?>
<formControlPr xmlns="http://schemas.microsoft.com/office/spreadsheetml/2009/9/main" objectType="CheckBox" fmlaLink="$AO$100" lockText="1" noThreeD="1"/>
</file>

<file path=xl/ctrlProps/ctrlProp1632.xml><?xml version="1.0" encoding="utf-8"?>
<formControlPr xmlns="http://schemas.microsoft.com/office/spreadsheetml/2009/9/main" objectType="CheckBox" fmlaLink="$AP$100" lockText="1" noThreeD="1"/>
</file>

<file path=xl/ctrlProps/ctrlProp1633.xml><?xml version="1.0" encoding="utf-8"?>
<formControlPr xmlns="http://schemas.microsoft.com/office/spreadsheetml/2009/9/main" objectType="CheckBox" fmlaLink="$AQ$100" lockText="1" noThreeD="1"/>
</file>

<file path=xl/ctrlProps/ctrlProp1634.xml><?xml version="1.0" encoding="utf-8"?>
<formControlPr xmlns="http://schemas.microsoft.com/office/spreadsheetml/2009/9/main" objectType="CheckBox" fmlaLink="$AR$100" lockText="1" noThreeD="1"/>
</file>

<file path=xl/ctrlProps/ctrlProp1635.xml><?xml version="1.0" encoding="utf-8"?>
<formControlPr xmlns="http://schemas.microsoft.com/office/spreadsheetml/2009/9/main" objectType="GBox" noThreeD="1"/>
</file>

<file path=xl/ctrlProps/ctrlProp1636.xml><?xml version="1.0" encoding="utf-8"?>
<formControlPr xmlns="http://schemas.microsoft.com/office/spreadsheetml/2009/9/main" objectType="CheckBox" fmlaLink="$AL$104" lockText="1" noThreeD="1"/>
</file>

<file path=xl/ctrlProps/ctrlProp1637.xml><?xml version="1.0" encoding="utf-8"?>
<formControlPr xmlns="http://schemas.microsoft.com/office/spreadsheetml/2009/9/main" objectType="GBox" noThreeD="1"/>
</file>

<file path=xl/ctrlProps/ctrlProp1638.xml><?xml version="1.0" encoding="utf-8"?>
<formControlPr xmlns="http://schemas.microsoft.com/office/spreadsheetml/2009/9/main" objectType="CheckBox" fmlaLink="$AL$133" lockText="1" noThreeD="1"/>
</file>

<file path=xl/ctrlProps/ctrlProp1639.xml><?xml version="1.0" encoding="utf-8"?>
<formControlPr xmlns="http://schemas.microsoft.com/office/spreadsheetml/2009/9/main" objectType="CheckBox" fmlaLink="$AM$133" lockText="1" noThreeD="1"/>
</file>

<file path=xl/ctrlProps/ctrlProp1640.xml><?xml version="1.0" encoding="utf-8"?>
<formControlPr xmlns="http://schemas.microsoft.com/office/spreadsheetml/2009/9/main" objectType="CheckBox" fmlaLink="$AN$133" lockText="1" noThreeD="1"/>
</file>

<file path=xl/ctrlProps/ctrlProp1641.xml><?xml version="1.0" encoding="utf-8"?>
<formControlPr xmlns="http://schemas.microsoft.com/office/spreadsheetml/2009/9/main" objectType="CheckBox" fmlaLink="$AO$133" lockText="1" noThreeD="1"/>
</file>

<file path=xl/ctrlProps/ctrlProp1642.xml><?xml version="1.0" encoding="utf-8"?>
<formControlPr xmlns="http://schemas.microsoft.com/office/spreadsheetml/2009/9/main" objectType="CheckBox" fmlaLink="$AP$133" lockText="1" noThreeD="1"/>
</file>

<file path=xl/ctrlProps/ctrlProp1643.xml><?xml version="1.0" encoding="utf-8"?>
<formControlPr xmlns="http://schemas.microsoft.com/office/spreadsheetml/2009/9/main" objectType="GBox" noThreeD="1"/>
</file>

<file path=xl/ctrlProps/ctrlProp1644.xml><?xml version="1.0" encoding="utf-8"?>
<formControlPr xmlns="http://schemas.microsoft.com/office/spreadsheetml/2009/9/main" objectType="GBox" noThreeD="1"/>
</file>

<file path=xl/ctrlProps/ctrlProp1645.xml><?xml version="1.0" encoding="utf-8"?>
<formControlPr xmlns="http://schemas.microsoft.com/office/spreadsheetml/2009/9/main" objectType="CheckBox" fmlaLink="$AM$134" lockText="1" noThreeD="1"/>
</file>

<file path=xl/ctrlProps/ctrlProp1646.xml><?xml version="1.0" encoding="utf-8"?>
<formControlPr xmlns="http://schemas.microsoft.com/office/spreadsheetml/2009/9/main" objectType="CheckBox" fmlaLink="$AN$134" lockText="1" noThreeD="1"/>
</file>

<file path=xl/ctrlProps/ctrlProp1647.xml><?xml version="1.0" encoding="utf-8"?>
<formControlPr xmlns="http://schemas.microsoft.com/office/spreadsheetml/2009/9/main" objectType="GBox" noThreeD="1"/>
</file>

<file path=xl/ctrlProps/ctrlProp1648.xml><?xml version="1.0" encoding="utf-8"?>
<formControlPr xmlns="http://schemas.microsoft.com/office/spreadsheetml/2009/9/main" objectType="CheckBox" fmlaLink="$AL$130" lockText="1" noThreeD="1"/>
</file>

<file path=xl/ctrlProps/ctrlProp1649.xml><?xml version="1.0" encoding="utf-8"?>
<formControlPr xmlns="http://schemas.microsoft.com/office/spreadsheetml/2009/9/main" objectType="CheckBox" fmlaLink="$AM$130" lockText="1" noThreeD="1"/>
</file>

<file path=xl/ctrlProps/ctrlProp1650.xml><?xml version="1.0" encoding="utf-8"?>
<formControlPr xmlns="http://schemas.microsoft.com/office/spreadsheetml/2009/9/main" objectType="CheckBox" fmlaLink="$AN$130" lockText="1" noThreeD="1"/>
</file>

<file path=xl/ctrlProps/ctrlProp1651.xml><?xml version="1.0" encoding="utf-8"?>
<formControlPr xmlns="http://schemas.microsoft.com/office/spreadsheetml/2009/9/main" objectType="CheckBox" fmlaLink="$AO$130" lockText="1" noThreeD="1"/>
</file>

<file path=xl/ctrlProps/ctrlProp1652.xml><?xml version="1.0" encoding="utf-8"?>
<formControlPr xmlns="http://schemas.microsoft.com/office/spreadsheetml/2009/9/main" objectType="CheckBox" fmlaLink="$AP$130" lockText="1" noThreeD="1"/>
</file>

<file path=xl/ctrlProps/ctrlProp1653.xml><?xml version="1.0" encoding="utf-8"?>
<formControlPr xmlns="http://schemas.microsoft.com/office/spreadsheetml/2009/9/main" objectType="CheckBox" fmlaLink="$AQ$130" lockText="1" noThreeD="1"/>
</file>

<file path=xl/ctrlProps/ctrlProp1654.xml><?xml version="1.0" encoding="utf-8"?>
<formControlPr xmlns="http://schemas.microsoft.com/office/spreadsheetml/2009/9/main" objectType="CheckBox" fmlaLink="$AR$130" lockText="1" noThreeD="1"/>
</file>

<file path=xl/ctrlProps/ctrlProp1655.xml><?xml version="1.0" encoding="utf-8"?>
<formControlPr xmlns="http://schemas.microsoft.com/office/spreadsheetml/2009/9/main" objectType="GBox" noThreeD="1"/>
</file>

<file path=xl/ctrlProps/ctrlProp1656.xml><?xml version="1.0" encoding="utf-8"?>
<formControlPr xmlns="http://schemas.microsoft.com/office/spreadsheetml/2009/9/main" objectType="CheckBox" fmlaLink="$AL$134" lockText="1" noThreeD="1"/>
</file>

<file path=xl/ctrlProps/ctrlProp1657.xml><?xml version="1.0" encoding="utf-8"?>
<formControlPr xmlns="http://schemas.microsoft.com/office/spreadsheetml/2009/9/main" objectType="GBox" noThreeD="1"/>
</file>

<file path=xl/ctrlProps/ctrlProp1658.xml><?xml version="1.0" encoding="utf-8"?>
<formControlPr xmlns="http://schemas.microsoft.com/office/spreadsheetml/2009/9/main" objectType="CheckBox" fmlaLink="$AL$166" lockText="1" noThreeD="1"/>
</file>

<file path=xl/ctrlProps/ctrlProp1659.xml><?xml version="1.0" encoding="utf-8"?>
<formControlPr xmlns="http://schemas.microsoft.com/office/spreadsheetml/2009/9/main" objectType="CheckBox" fmlaLink="$AM$166" lockText="1" noThreeD="1"/>
</file>

<file path=xl/ctrlProps/ctrlProp1660.xml><?xml version="1.0" encoding="utf-8"?>
<formControlPr xmlns="http://schemas.microsoft.com/office/spreadsheetml/2009/9/main" objectType="CheckBox" fmlaLink="$AN$166" lockText="1" noThreeD="1"/>
</file>

<file path=xl/ctrlProps/ctrlProp1661.xml><?xml version="1.0" encoding="utf-8"?>
<formControlPr xmlns="http://schemas.microsoft.com/office/spreadsheetml/2009/9/main" objectType="CheckBox" fmlaLink="$AO$166" lockText="1" noThreeD="1"/>
</file>

<file path=xl/ctrlProps/ctrlProp1662.xml><?xml version="1.0" encoding="utf-8"?>
<formControlPr xmlns="http://schemas.microsoft.com/office/spreadsheetml/2009/9/main" objectType="CheckBox" fmlaLink="$AP$166" lockText="1" noThreeD="1"/>
</file>

<file path=xl/ctrlProps/ctrlProp1663.xml><?xml version="1.0" encoding="utf-8"?>
<formControlPr xmlns="http://schemas.microsoft.com/office/spreadsheetml/2009/9/main" objectType="GBox" noThreeD="1"/>
</file>

<file path=xl/ctrlProps/ctrlProp1664.xml><?xml version="1.0" encoding="utf-8"?>
<formControlPr xmlns="http://schemas.microsoft.com/office/spreadsheetml/2009/9/main" objectType="GBox" noThreeD="1"/>
</file>

<file path=xl/ctrlProps/ctrlProp1665.xml><?xml version="1.0" encoding="utf-8"?>
<formControlPr xmlns="http://schemas.microsoft.com/office/spreadsheetml/2009/9/main" objectType="CheckBox" fmlaLink="$AM$167" lockText="1" noThreeD="1"/>
</file>

<file path=xl/ctrlProps/ctrlProp1666.xml><?xml version="1.0" encoding="utf-8"?>
<formControlPr xmlns="http://schemas.microsoft.com/office/spreadsheetml/2009/9/main" objectType="CheckBox" fmlaLink="$AN$167" lockText="1" noThreeD="1"/>
</file>

<file path=xl/ctrlProps/ctrlProp1667.xml><?xml version="1.0" encoding="utf-8"?>
<formControlPr xmlns="http://schemas.microsoft.com/office/spreadsheetml/2009/9/main" objectType="GBox" noThreeD="1"/>
</file>

<file path=xl/ctrlProps/ctrlProp1668.xml><?xml version="1.0" encoding="utf-8"?>
<formControlPr xmlns="http://schemas.microsoft.com/office/spreadsheetml/2009/9/main" objectType="CheckBox" fmlaLink="$AL$163" lockText="1" noThreeD="1"/>
</file>

<file path=xl/ctrlProps/ctrlProp1669.xml><?xml version="1.0" encoding="utf-8"?>
<formControlPr xmlns="http://schemas.microsoft.com/office/spreadsheetml/2009/9/main" objectType="CheckBox" fmlaLink="$AM$163" lockText="1" noThreeD="1"/>
</file>

<file path=xl/ctrlProps/ctrlProp1670.xml><?xml version="1.0" encoding="utf-8"?>
<formControlPr xmlns="http://schemas.microsoft.com/office/spreadsheetml/2009/9/main" objectType="CheckBox" fmlaLink="$AN$163" lockText="1" noThreeD="1"/>
</file>

<file path=xl/ctrlProps/ctrlProp1671.xml><?xml version="1.0" encoding="utf-8"?>
<formControlPr xmlns="http://schemas.microsoft.com/office/spreadsheetml/2009/9/main" objectType="CheckBox" fmlaLink="$AO$163" lockText="1" noThreeD="1"/>
</file>

<file path=xl/ctrlProps/ctrlProp1672.xml><?xml version="1.0" encoding="utf-8"?>
<formControlPr xmlns="http://schemas.microsoft.com/office/spreadsheetml/2009/9/main" objectType="CheckBox" fmlaLink="$AP$163" lockText="1" noThreeD="1"/>
</file>

<file path=xl/ctrlProps/ctrlProp1673.xml><?xml version="1.0" encoding="utf-8"?>
<formControlPr xmlns="http://schemas.microsoft.com/office/spreadsheetml/2009/9/main" objectType="CheckBox" fmlaLink="$AQ$163" lockText="1" noThreeD="1"/>
</file>

<file path=xl/ctrlProps/ctrlProp1674.xml><?xml version="1.0" encoding="utf-8"?>
<formControlPr xmlns="http://schemas.microsoft.com/office/spreadsheetml/2009/9/main" objectType="CheckBox" fmlaLink="$AR$163" lockText="1" noThreeD="1"/>
</file>

<file path=xl/ctrlProps/ctrlProp1675.xml><?xml version="1.0" encoding="utf-8"?>
<formControlPr xmlns="http://schemas.microsoft.com/office/spreadsheetml/2009/9/main" objectType="GBox" noThreeD="1"/>
</file>

<file path=xl/ctrlProps/ctrlProp1676.xml><?xml version="1.0" encoding="utf-8"?>
<formControlPr xmlns="http://schemas.microsoft.com/office/spreadsheetml/2009/9/main" objectType="CheckBox" fmlaLink="$AL$167" lockText="1" noThreeD="1"/>
</file>

<file path=xl/ctrlProps/ctrlProp1677.xml><?xml version="1.0" encoding="utf-8"?>
<formControlPr xmlns="http://schemas.microsoft.com/office/spreadsheetml/2009/9/main" objectType="GBox" noThreeD="1"/>
</file>

<file path=xl/ctrlProps/ctrlProp1678.xml><?xml version="1.0" encoding="utf-8"?>
<formControlPr xmlns="http://schemas.microsoft.com/office/spreadsheetml/2009/9/main" objectType="CheckBox" fmlaLink="$AL$196" lockText="1" noThreeD="1"/>
</file>

<file path=xl/ctrlProps/ctrlProp1679.xml><?xml version="1.0" encoding="utf-8"?>
<formControlPr xmlns="http://schemas.microsoft.com/office/spreadsheetml/2009/9/main" objectType="CheckBox" fmlaLink="$AM$196" lockText="1" noThreeD="1"/>
</file>

<file path=xl/ctrlProps/ctrlProp1680.xml><?xml version="1.0" encoding="utf-8"?>
<formControlPr xmlns="http://schemas.microsoft.com/office/spreadsheetml/2009/9/main" objectType="CheckBox" fmlaLink="$AN$196" lockText="1" noThreeD="1"/>
</file>

<file path=xl/ctrlProps/ctrlProp1681.xml><?xml version="1.0" encoding="utf-8"?>
<formControlPr xmlns="http://schemas.microsoft.com/office/spreadsheetml/2009/9/main" objectType="CheckBox" fmlaLink="$AO$196" lockText="1" noThreeD="1"/>
</file>

<file path=xl/ctrlProps/ctrlProp1682.xml><?xml version="1.0" encoding="utf-8"?>
<formControlPr xmlns="http://schemas.microsoft.com/office/spreadsheetml/2009/9/main" objectType="CheckBox" fmlaLink="$AP$196" lockText="1" noThreeD="1"/>
</file>

<file path=xl/ctrlProps/ctrlProp1683.xml><?xml version="1.0" encoding="utf-8"?>
<formControlPr xmlns="http://schemas.microsoft.com/office/spreadsheetml/2009/9/main" objectType="GBox" noThreeD="1"/>
</file>

<file path=xl/ctrlProps/ctrlProp1684.xml><?xml version="1.0" encoding="utf-8"?>
<formControlPr xmlns="http://schemas.microsoft.com/office/spreadsheetml/2009/9/main" objectType="GBox" noThreeD="1"/>
</file>

<file path=xl/ctrlProps/ctrlProp1685.xml><?xml version="1.0" encoding="utf-8"?>
<formControlPr xmlns="http://schemas.microsoft.com/office/spreadsheetml/2009/9/main" objectType="CheckBox" fmlaLink="$AM$197" lockText="1" noThreeD="1"/>
</file>

<file path=xl/ctrlProps/ctrlProp1686.xml><?xml version="1.0" encoding="utf-8"?>
<formControlPr xmlns="http://schemas.microsoft.com/office/spreadsheetml/2009/9/main" objectType="CheckBox" fmlaLink="$AN$197" lockText="1" noThreeD="1"/>
</file>

<file path=xl/ctrlProps/ctrlProp1687.xml><?xml version="1.0" encoding="utf-8"?>
<formControlPr xmlns="http://schemas.microsoft.com/office/spreadsheetml/2009/9/main" objectType="GBox" noThreeD="1"/>
</file>

<file path=xl/ctrlProps/ctrlProp1688.xml><?xml version="1.0" encoding="utf-8"?>
<formControlPr xmlns="http://schemas.microsoft.com/office/spreadsheetml/2009/9/main" objectType="CheckBox" fmlaLink="$AL$193" lockText="1" noThreeD="1"/>
</file>

<file path=xl/ctrlProps/ctrlProp1689.xml><?xml version="1.0" encoding="utf-8"?>
<formControlPr xmlns="http://schemas.microsoft.com/office/spreadsheetml/2009/9/main" objectType="CheckBox" fmlaLink="$AM$193" lockText="1" noThreeD="1"/>
</file>

<file path=xl/ctrlProps/ctrlProp1690.xml><?xml version="1.0" encoding="utf-8"?>
<formControlPr xmlns="http://schemas.microsoft.com/office/spreadsheetml/2009/9/main" objectType="CheckBox" fmlaLink="$AN$193" lockText="1" noThreeD="1"/>
</file>

<file path=xl/ctrlProps/ctrlProp1691.xml><?xml version="1.0" encoding="utf-8"?>
<formControlPr xmlns="http://schemas.microsoft.com/office/spreadsheetml/2009/9/main" objectType="CheckBox" fmlaLink="$AO$193" lockText="1" noThreeD="1"/>
</file>

<file path=xl/ctrlProps/ctrlProp1692.xml><?xml version="1.0" encoding="utf-8"?>
<formControlPr xmlns="http://schemas.microsoft.com/office/spreadsheetml/2009/9/main" objectType="CheckBox" fmlaLink="$AP$193" lockText="1" noThreeD="1"/>
</file>

<file path=xl/ctrlProps/ctrlProp1693.xml><?xml version="1.0" encoding="utf-8"?>
<formControlPr xmlns="http://schemas.microsoft.com/office/spreadsheetml/2009/9/main" objectType="CheckBox" fmlaLink="$AQ$193" lockText="1" noThreeD="1"/>
</file>

<file path=xl/ctrlProps/ctrlProp1694.xml><?xml version="1.0" encoding="utf-8"?>
<formControlPr xmlns="http://schemas.microsoft.com/office/spreadsheetml/2009/9/main" objectType="CheckBox" fmlaLink="$AR$193" lockText="1" noThreeD="1"/>
</file>

<file path=xl/ctrlProps/ctrlProp1695.xml><?xml version="1.0" encoding="utf-8"?>
<formControlPr xmlns="http://schemas.microsoft.com/office/spreadsheetml/2009/9/main" objectType="GBox" noThreeD="1"/>
</file>

<file path=xl/ctrlProps/ctrlProp1696.xml><?xml version="1.0" encoding="utf-8"?>
<formControlPr xmlns="http://schemas.microsoft.com/office/spreadsheetml/2009/9/main" objectType="CheckBox" fmlaLink="$AL$197" lockText="1" noThreeD="1"/>
</file>

<file path=xl/ctrlProps/ctrlProp1697.xml><?xml version="1.0" encoding="utf-8"?>
<formControlPr xmlns="http://schemas.microsoft.com/office/spreadsheetml/2009/9/main" objectType="Radio" checked="Checked" lockText="1" noThreeD="1"/>
</file>

<file path=xl/ctrlProps/ctrlProp1698.xml><?xml version="1.0" encoding="utf-8"?>
<formControlPr xmlns="http://schemas.microsoft.com/office/spreadsheetml/2009/9/main" objectType="Radio" checked="Checked" lockText="1" noThreeD="1"/>
</file>

<file path=xl/ctrlProps/ctrlProp1699.xml><?xml version="1.0" encoding="utf-8"?>
<formControlPr xmlns="http://schemas.microsoft.com/office/spreadsheetml/2009/9/main" objectType="Radio" checked="Checked" lockText="1" noThreeD="1"/>
</file>

<file path=xl/ctrlProps/ctrlProp1700.xml><?xml version="1.0" encoding="utf-8"?>
<formControlPr xmlns="http://schemas.microsoft.com/office/spreadsheetml/2009/9/main" objectType="Radio" checked="Checked" lockText="1" noThreeD="1"/>
</file>

<file path=xl/ctrlProps/ctrlProp1701.xml><?xml version="1.0" encoding="utf-8"?>
<formControlPr xmlns="http://schemas.microsoft.com/office/spreadsheetml/2009/9/main" objectType="GBox" noThreeD="1"/>
</file>

<file path=xl/ctrlProps/ctrlProp1702.xml><?xml version="1.0" encoding="utf-8"?>
<formControlPr xmlns="http://schemas.microsoft.com/office/spreadsheetml/2009/9/main" objectType="CheckBox" fmlaLink="$AL$229" lockText="1" noThreeD="1"/>
</file>

<file path=xl/ctrlProps/ctrlProp1703.xml><?xml version="1.0" encoding="utf-8"?>
<formControlPr xmlns="http://schemas.microsoft.com/office/spreadsheetml/2009/9/main" objectType="CheckBox" fmlaLink="$AM$229" lockText="1" noThreeD="1"/>
</file>

<file path=xl/ctrlProps/ctrlProp1704.xml><?xml version="1.0" encoding="utf-8"?>
<formControlPr xmlns="http://schemas.microsoft.com/office/spreadsheetml/2009/9/main" objectType="CheckBox" fmlaLink="$AN$229" lockText="1" noThreeD="1"/>
</file>

<file path=xl/ctrlProps/ctrlProp1705.xml><?xml version="1.0" encoding="utf-8"?>
<formControlPr xmlns="http://schemas.microsoft.com/office/spreadsheetml/2009/9/main" objectType="CheckBox" fmlaLink="$AO$229" lockText="1" noThreeD="1"/>
</file>

<file path=xl/ctrlProps/ctrlProp1706.xml><?xml version="1.0" encoding="utf-8"?>
<formControlPr xmlns="http://schemas.microsoft.com/office/spreadsheetml/2009/9/main" objectType="CheckBox" fmlaLink="$AP$229" lockText="1" noThreeD="1"/>
</file>

<file path=xl/ctrlProps/ctrlProp1707.xml><?xml version="1.0" encoding="utf-8"?>
<formControlPr xmlns="http://schemas.microsoft.com/office/spreadsheetml/2009/9/main" objectType="GBox" noThreeD="1"/>
</file>

<file path=xl/ctrlProps/ctrlProp1708.xml><?xml version="1.0" encoding="utf-8"?>
<formControlPr xmlns="http://schemas.microsoft.com/office/spreadsheetml/2009/9/main" objectType="GBox" noThreeD="1"/>
</file>

<file path=xl/ctrlProps/ctrlProp1709.xml><?xml version="1.0" encoding="utf-8"?>
<formControlPr xmlns="http://schemas.microsoft.com/office/spreadsheetml/2009/9/main" objectType="CheckBox" fmlaLink="$AM$230" lockText="1" noThreeD="1"/>
</file>

<file path=xl/ctrlProps/ctrlProp1710.xml><?xml version="1.0" encoding="utf-8"?>
<formControlPr xmlns="http://schemas.microsoft.com/office/spreadsheetml/2009/9/main" objectType="CheckBox" fmlaLink="$AN$230" lockText="1" noThreeD="1"/>
</file>

<file path=xl/ctrlProps/ctrlProp1711.xml><?xml version="1.0" encoding="utf-8"?>
<formControlPr xmlns="http://schemas.microsoft.com/office/spreadsheetml/2009/9/main" objectType="GBox" noThreeD="1"/>
</file>

<file path=xl/ctrlProps/ctrlProp1712.xml><?xml version="1.0" encoding="utf-8"?>
<formControlPr xmlns="http://schemas.microsoft.com/office/spreadsheetml/2009/9/main" objectType="CheckBox" fmlaLink="$AL$226" lockText="1" noThreeD="1"/>
</file>

<file path=xl/ctrlProps/ctrlProp1713.xml><?xml version="1.0" encoding="utf-8"?>
<formControlPr xmlns="http://schemas.microsoft.com/office/spreadsheetml/2009/9/main" objectType="CheckBox" fmlaLink="$AM$226" lockText="1" noThreeD="1"/>
</file>

<file path=xl/ctrlProps/ctrlProp1714.xml><?xml version="1.0" encoding="utf-8"?>
<formControlPr xmlns="http://schemas.microsoft.com/office/spreadsheetml/2009/9/main" objectType="CheckBox" fmlaLink="$AN$226" lockText="1" noThreeD="1"/>
</file>

<file path=xl/ctrlProps/ctrlProp1715.xml><?xml version="1.0" encoding="utf-8"?>
<formControlPr xmlns="http://schemas.microsoft.com/office/spreadsheetml/2009/9/main" objectType="CheckBox" fmlaLink="$AO$226" lockText="1" noThreeD="1"/>
</file>

<file path=xl/ctrlProps/ctrlProp1716.xml><?xml version="1.0" encoding="utf-8"?>
<formControlPr xmlns="http://schemas.microsoft.com/office/spreadsheetml/2009/9/main" objectType="CheckBox" fmlaLink="$AP$226" lockText="1" noThreeD="1"/>
</file>

<file path=xl/ctrlProps/ctrlProp1717.xml><?xml version="1.0" encoding="utf-8"?>
<formControlPr xmlns="http://schemas.microsoft.com/office/spreadsheetml/2009/9/main" objectType="CheckBox" fmlaLink="$AQ$226" lockText="1" noThreeD="1"/>
</file>

<file path=xl/ctrlProps/ctrlProp1718.xml><?xml version="1.0" encoding="utf-8"?>
<formControlPr xmlns="http://schemas.microsoft.com/office/spreadsheetml/2009/9/main" objectType="CheckBox" fmlaLink="$AR$226" lockText="1" noThreeD="1"/>
</file>

<file path=xl/ctrlProps/ctrlProp1719.xml><?xml version="1.0" encoding="utf-8"?>
<formControlPr xmlns="http://schemas.microsoft.com/office/spreadsheetml/2009/9/main" objectType="GBox" noThreeD="1"/>
</file>

<file path=xl/ctrlProps/ctrlProp1720.xml><?xml version="1.0" encoding="utf-8"?>
<formControlPr xmlns="http://schemas.microsoft.com/office/spreadsheetml/2009/9/main" objectType="CheckBox" fmlaLink="$AL$230" lockText="1" noThreeD="1"/>
</file>

<file path=xl/ctrlProps/ctrlProp1721.xml><?xml version="1.0" encoding="utf-8"?>
<formControlPr xmlns="http://schemas.microsoft.com/office/spreadsheetml/2009/9/main" objectType="GBox" noThreeD="1"/>
</file>

<file path=xl/ctrlProps/ctrlProp1722.xml><?xml version="1.0" encoding="utf-8"?>
<formControlPr xmlns="http://schemas.microsoft.com/office/spreadsheetml/2009/9/main" objectType="CheckBox" fmlaLink="$AL$259" lockText="1" noThreeD="1"/>
</file>

<file path=xl/ctrlProps/ctrlProp1723.xml><?xml version="1.0" encoding="utf-8"?>
<formControlPr xmlns="http://schemas.microsoft.com/office/spreadsheetml/2009/9/main" objectType="CheckBox" fmlaLink="$AM$259" lockText="1" noThreeD="1"/>
</file>

<file path=xl/ctrlProps/ctrlProp1724.xml><?xml version="1.0" encoding="utf-8"?>
<formControlPr xmlns="http://schemas.microsoft.com/office/spreadsheetml/2009/9/main" objectType="CheckBox" fmlaLink="$AN$259" lockText="1" noThreeD="1"/>
</file>

<file path=xl/ctrlProps/ctrlProp1725.xml><?xml version="1.0" encoding="utf-8"?>
<formControlPr xmlns="http://schemas.microsoft.com/office/spreadsheetml/2009/9/main" objectType="CheckBox" fmlaLink="$AO$259" lockText="1" noThreeD="1"/>
</file>

<file path=xl/ctrlProps/ctrlProp1726.xml><?xml version="1.0" encoding="utf-8"?>
<formControlPr xmlns="http://schemas.microsoft.com/office/spreadsheetml/2009/9/main" objectType="CheckBox" fmlaLink="$AP$259" lockText="1" noThreeD="1"/>
</file>

<file path=xl/ctrlProps/ctrlProp1727.xml><?xml version="1.0" encoding="utf-8"?>
<formControlPr xmlns="http://schemas.microsoft.com/office/spreadsheetml/2009/9/main" objectType="GBox" noThreeD="1"/>
</file>

<file path=xl/ctrlProps/ctrlProp1728.xml><?xml version="1.0" encoding="utf-8"?>
<formControlPr xmlns="http://schemas.microsoft.com/office/spreadsheetml/2009/9/main" objectType="GBox" noThreeD="1"/>
</file>

<file path=xl/ctrlProps/ctrlProp1729.xml><?xml version="1.0" encoding="utf-8"?>
<formControlPr xmlns="http://schemas.microsoft.com/office/spreadsheetml/2009/9/main" objectType="CheckBox" fmlaLink="$AM$260" lockText="1" noThreeD="1"/>
</file>

<file path=xl/ctrlProps/ctrlProp1730.xml><?xml version="1.0" encoding="utf-8"?>
<formControlPr xmlns="http://schemas.microsoft.com/office/spreadsheetml/2009/9/main" objectType="CheckBox" fmlaLink="$AN$260" lockText="1" noThreeD="1"/>
</file>

<file path=xl/ctrlProps/ctrlProp1731.xml><?xml version="1.0" encoding="utf-8"?>
<formControlPr xmlns="http://schemas.microsoft.com/office/spreadsheetml/2009/9/main" objectType="GBox" noThreeD="1"/>
</file>

<file path=xl/ctrlProps/ctrlProp1732.xml><?xml version="1.0" encoding="utf-8"?>
<formControlPr xmlns="http://schemas.microsoft.com/office/spreadsheetml/2009/9/main" objectType="CheckBox" fmlaLink="$AL$256" lockText="1" noThreeD="1"/>
</file>

<file path=xl/ctrlProps/ctrlProp1733.xml><?xml version="1.0" encoding="utf-8"?>
<formControlPr xmlns="http://schemas.microsoft.com/office/spreadsheetml/2009/9/main" objectType="CheckBox" fmlaLink="$AM$256" lockText="1" noThreeD="1"/>
</file>

<file path=xl/ctrlProps/ctrlProp1734.xml><?xml version="1.0" encoding="utf-8"?>
<formControlPr xmlns="http://schemas.microsoft.com/office/spreadsheetml/2009/9/main" objectType="CheckBox" fmlaLink="$AN$256" lockText="1" noThreeD="1"/>
</file>

<file path=xl/ctrlProps/ctrlProp1735.xml><?xml version="1.0" encoding="utf-8"?>
<formControlPr xmlns="http://schemas.microsoft.com/office/spreadsheetml/2009/9/main" objectType="CheckBox" fmlaLink="$AO$256" lockText="1" noThreeD="1"/>
</file>

<file path=xl/ctrlProps/ctrlProp1736.xml><?xml version="1.0" encoding="utf-8"?>
<formControlPr xmlns="http://schemas.microsoft.com/office/spreadsheetml/2009/9/main" objectType="CheckBox" fmlaLink="$AP$256" lockText="1" noThreeD="1"/>
</file>

<file path=xl/ctrlProps/ctrlProp1737.xml><?xml version="1.0" encoding="utf-8"?>
<formControlPr xmlns="http://schemas.microsoft.com/office/spreadsheetml/2009/9/main" objectType="CheckBox" fmlaLink="$AQ$256" lockText="1" noThreeD="1"/>
</file>

<file path=xl/ctrlProps/ctrlProp1738.xml><?xml version="1.0" encoding="utf-8"?>
<formControlPr xmlns="http://schemas.microsoft.com/office/spreadsheetml/2009/9/main" objectType="CheckBox" fmlaLink="$AR$256" lockText="1" noThreeD="1"/>
</file>

<file path=xl/ctrlProps/ctrlProp1739.xml><?xml version="1.0" encoding="utf-8"?>
<formControlPr xmlns="http://schemas.microsoft.com/office/spreadsheetml/2009/9/main" objectType="GBox" noThreeD="1"/>
</file>

<file path=xl/ctrlProps/ctrlProp1740.xml><?xml version="1.0" encoding="utf-8"?>
<formControlPr xmlns="http://schemas.microsoft.com/office/spreadsheetml/2009/9/main" objectType="CheckBox" fmlaLink="$AL$260" lockText="1" noThreeD="1"/>
</file>

<file path=xl/ctrlProps/ctrlProp1741.xml><?xml version="1.0" encoding="utf-8"?>
<formControlPr xmlns="http://schemas.microsoft.com/office/spreadsheetml/2009/9/main" objectType="GBox" noThreeD="1"/>
</file>

<file path=xl/ctrlProps/ctrlProp1742.xml><?xml version="1.0" encoding="utf-8"?>
<formControlPr xmlns="http://schemas.microsoft.com/office/spreadsheetml/2009/9/main" objectType="CheckBox" fmlaLink="$AL$292" lockText="1" noThreeD="1"/>
</file>

<file path=xl/ctrlProps/ctrlProp1743.xml><?xml version="1.0" encoding="utf-8"?>
<formControlPr xmlns="http://schemas.microsoft.com/office/spreadsheetml/2009/9/main" objectType="CheckBox" fmlaLink="$AM$292" lockText="1" noThreeD="1"/>
</file>

<file path=xl/ctrlProps/ctrlProp1744.xml><?xml version="1.0" encoding="utf-8"?>
<formControlPr xmlns="http://schemas.microsoft.com/office/spreadsheetml/2009/9/main" objectType="CheckBox" fmlaLink="$AN$292" lockText="1" noThreeD="1"/>
</file>

<file path=xl/ctrlProps/ctrlProp1745.xml><?xml version="1.0" encoding="utf-8"?>
<formControlPr xmlns="http://schemas.microsoft.com/office/spreadsheetml/2009/9/main" objectType="CheckBox" fmlaLink="$AO$292" lockText="1" noThreeD="1"/>
</file>

<file path=xl/ctrlProps/ctrlProp1746.xml><?xml version="1.0" encoding="utf-8"?>
<formControlPr xmlns="http://schemas.microsoft.com/office/spreadsheetml/2009/9/main" objectType="CheckBox" fmlaLink="$AP$292" lockText="1" noThreeD="1"/>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GBox" noThreeD="1"/>
</file>

<file path=xl/ctrlProps/ctrlProp1749.xml><?xml version="1.0" encoding="utf-8"?>
<formControlPr xmlns="http://schemas.microsoft.com/office/spreadsheetml/2009/9/main" objectType="CheckBox" fmlaLink="$AM$293" lockText="1" noThreeD="1"/>
</file>

<file path=xl/ctrlProps/ctrlProp1750.xml><?xml version="1.0" encoding="utf-8"?>
<formControlPr xmlns="http://schemas.microsoft.com/office/spreadsheetml/2009/9/main" objectType="CheckBox" fmlaLink="$AN$293" lockText="1" noThreeD="1"/>
</file>

<file path=xl/ctrlProps/ctrlProp1751.xml><?xml version="1.0" encoding="utf-8"?>
<formControlPr xmlns="http://schemas.microsoft.com/office/spreadsheetml/2009/9/main" objectType="GBox" noThreeD="1"/>
</file>

<file path=xl/ctrlProps/ctrlProp1752.xml><?xml version="1.0" encoding="utf-8"?>
<formControlPr xmlns="http://schemas.microsoft.com/office/spreadsheetml/2009/9/main" objectType="CheckBox" fmlaLink="$AL$289" lockText="1" noThreeD="1"/>
</file>

<file path=xl/ctrlProps/ctrlProp1753.xml><?xml version="1.0" encoding="utf-8"?>
<formControlPr xmlns="http://schemas.microsoft.com/office/spreadsheetml/2009/9/main" objectType="CheckBox" fmlaLink="$AM$289" lockText="1" noThreeD="1"/>
</file>

<file path=xl/ctrlProps/ctrlProp1754.xml><?xml version="1.0" encoding="utf-8"?>
<formControlPr xmlns="http://schemas.microsoft.com/office/spreadsheetml/2009/9/main" objectType="CheckBox" fmlaLink="$AN$289" lockText="1" noThreeD="1"/>
</file>

<file path=xl/ctrlProps/ctrlProp1755.xml><?xml version="1.0" encoding="utf-8"?>
<formControlPr xmlns="http://schemas.microsoft.com/office/spreadsheetml/2009/9/main" objectType="CheckBox" fmlaLink="$AO$289" lockText="1" noThreeD="1"/>
</file>

<file path=xl/ctrlProps/ctrlProp1756.xml><?xml version="1.0" encoding="utf-8"?>
<formControlPr xmlns="http://schemas.microsoft.com/office/spreadsheetml/2009/9/main" objectType="CheckBox" fmlaLink="$AP$289" lockText="1" noThreeD="1"/>
</file>

<file path=xl/ctrlProps/ctrlProp1757.xml><?xml version="1.0" encoding="utf-8"?>
<formControlPr xmlns="http://schemas.microsoft.com/office/spreadsheetml/2009/9/main" objectType="CheckBox" fmlaLink="$AQ$289" lockText="1" noThreeD="1"/>
</file>

<file path=xl/ctrlProps/ctrlProp1758.xml><?xml version="1.0" encoding="utf-8"?>
<formControlPr xmlns="http://schemas.microsoft.com/office/spreadsheetml/2009/9/main" objectType="CheckBox" fmlaLink="$AR$289" lockText="1" noThreeD="1"/>
</file>

<file path=xl/ctrlProps/ctrlProp1759.xml><?xml version="1.0" encoding="utf-8"?>
<formControlPr xmlns="http://schemas.microsoft.com/office/spreadsheetml/2009/9/main" objectType="GBox" noThreeD="1"/>
</file>

<file path=xl/ctrlProps/ctrlProp1760.xml><?xml version="1.0" encoding="utf-8"?>
<formControlPr xmlns="http://schemas.microsoft.com/office/spreadsheetml/2009/9/main" objectType="CheckBox" fmlaLink="$AL$293" lockText="1" noThreeD="1"/>
</file>

<file path=xl/ctrlProps/ctrlProp1761.xml><?xml version="1.0" encoding="utf-8"?>
<formControlPr xmlns="http://schemas.microsoft.com/office/spreadsheetml/2009/9/main" objectType="GBox" noThreeD="1"/>
</file>

<file path=xl/ctrlProps/ctrlProp1762.xml><?xml version="1.0" encoding="utf-8"?>
<formControlPr xmlns="http://schemas.microsoft.com/office/spreadsheetml/2009/9/main" objectType="CheckBox" fmlaLink="$AL$322" lockText="1" noThreeD="1"/>
</file>

<file path=xl/ctrlProps/ctrlProp1763.xml><?xml version="1.0" encoding="utf-8"?>
<formControlPr xmlns="http://schemas.microsoft.com/office/spreadsheetml/2009/9/main" objectType="CheckBox" fmlaLink="$AM$322" lockText="1" noThreeD="1"/>
</file>

<file path=xl/ctrlProps/ctrlProp1764.xml><?xml version="1.0" encoding="utf-8"?>
<formControlPr xmlns="http://schemas.microsoft.com/office/spreadsheetml/2009/9/main" objectType="CheckBox" fmlaLink="$AN$322" lockText="1" noThreeD="1"/>
</file>

<file path=xl/ctrlProps/ctrlProp1765.xml><?xml version="1.0" encoding="utf-8"?>
<formControlPr xmlns="http://schemas.microsoft.com/office/spreadsheetml/2009/9/main" objectType="CheckBox" fmlaLink="$AO$322" lockText="1" noThreeD="1"/>
</file>

<file path=xl/ctrlProps/ctrlProp1766.xml><?xml version="1.0" encoding="utf-8"?>
<formControlPr xmlns="http://schemas.microsoft.com/office/spreadsheetml/2009/9/main" objectType="CheckBox" fmlaLink="$AP$322" lockText="1" noThreeD="1"/>
</file>

<file path=xl/ctrlProps/ctrlProp1767.xml><?xml version="1.0" encoding="utf-8"?>
<formControlPr xmlns="http://schemas.microsoft.com/office/spreadsheetml/2009/9/main" objectType="GBox" noThreeD="1"/>
</file>

<file path=xl/ctrlProps/ctrlProp1768.xml><?xml version="1.0" encoding="utf-8"?>
<formControlPr xmlns="http://schemas.microsoft.com/office/spreadsheetml/2009/9/main" objectType="GBox" noThreeD="1"/>
</file>

<file path=xl/ctrlProps/ctrlProp1769.xml><?xml version="1.0" encoding="utf-8"?>
<formControlPr xmlns="http://schemas.microsoft.com/office/spreadsheetml/2009/9/main" objectType="CheckBox" fmlaLink="$AM$323" lockText="1" noThreeD="1"/>
</file>

<file path=xl/ctrlProps/ctrlProp1770.xml><?xml version="1.0" encoding="utf-8"?>
<formControlPr xmlns="http://schemas.microsoft.com/office/spreadsheetml/2009/9/main" objectType="CheckBox" fmlaLink="$AN$323" lockText="1" noThreeD="1"/>
</file>

<file path=xl/ctrlProps/ctrlProp1771.xml><?xml version="1.0" encoding="utf-8"?>
<formControlPr xmlns="http://schemas.microsoft.com/office/spreadsheetml/2009/9/main" objectType="GBox" noThreeD="1"/>
</file>

<file path=xl/ctrlProps/ctrlProp1772.xml><?xml version="1.0" encoding="utf-8"?>
<formControlPr xmlns="http://schemas.microsoft.com/office/spreadsheetml/2009/9/main" objectType="CheckBox" fmlaLink="$AL$319" lockText="1" noThreeD="1"/>
</file>

<file path=xl/ctrlProps/ctrlProp1773.xml><?xml version="1.0" encoding="utf-8"?>
<formControlPr xmlns="http://schemas.microsoft.com/office/spreadsheetml/2009/9/main" objectType="CheckBox" fmlaLink="$AM$319" lockText="1" noThreeD="1"/>
</file>

<file path=xl/ctrlProps/ctrlProp1774.xml><?xml version="1.0" encoding="utf-8"?>
<formControlPr xmlns="http://schemas.microsoft.com/office/spreadsheetml/2009/9/main" objectType="CheckBox" fmlaLink="$AN$319" lockText="1" noThreeD="1"/>
</file>

<file path=xl/ctrlProps/ctrlProp1775.xml><?xml version="1.0" encoding="utf-8"?>
<formControlPr xmlns="http://schemas.microsoft.com/office/spreadsheetml/2009/9/main" objectType="CheckBox" fmlaLink="$AO$319" lockText="1" noThreeD="1"/>
</file>

<file path=xl/ctrlProps/ctrlProp1776.xml><?xml version="1.0" encoding="utf-8"?>
<formControlPr xmlns="http://schemas.microsoft.com/office/spreadsheetml/2009/9/main" objectType="CheckBox" fmlaLink="$AP$319" lockText="1" noThreeD="1"/>
</file>

<file path=xl/ctrlProps/ctrlProp1777.xml><?xml version="1.0" encoding="utf-8"?>
<formControlPr xmlns="http://schemas.microsoft.com/office/spreadsheetml/2009/9/main" objectType="CheckBox" fmlaLink="$AQ$319" lockText="1" noThreeD="1"/>
</file>

<file path=xl/ctrlProps/ctrlProp1778.xml><?xml version="1.0" encoding="utf-8"?>
<formControlPr xmlns="http://schemas.microsoft.com/office/spreadsheetml/2009/9/main" objectType="CheckBox" fmlaLink="$AR$319" lockText="1" noThreeD="1"/>
</file>

<file path=xl/ctrlProps/ctrlProp1779.xml><?xml version="1.0" encoding="utf-8"?>
<formControlPr xmlns="http://schemas.microsoft.com/office/spreadsheetml/2009/9/main" objectType="GBox" noThreeD="1"/>
</file>

<file path=xl/ctrlProps/ctrlProp1780.xml><?xml version="1.0" encoding="utf-8"?>
<formControlPr xmlns="http://schemas.microsoft.com/office/spreadsheetml/2009/9/main" objectType="CheckBox" fmlaLink="$AL$323" lockText="1" noThreeD="1"/>
</file>

<file path=xl/ctrlProps/ctrlProp1781.xml><?xml version="1.0" encoding="utf-8"?>
<formControlPr xmlns="http://schemas.microsoft.com/office/spreadsheetml/2009/9/main" objectType="GBox" noThreeD="1"/>
</file>

<file path=xl/ctrlProps/ctrlProp1782.xml><?xml version="1.0" encoding="utf-8"?>
<formControlPr xmlns="http://schemas.microsoft.com/office/spreadsheetml/2009/9/main" objectType="CheckBox" fmlaLink="$AL$355" lockText="1" noThreeD="1"/>
</file>

<file path=xl/ctrlProps/ctrlProp1783.xml><?xml version="1.0" encoding="utf-8"?>
<formControlPr xmlns="http://schemas.microsoft.com/office/spreadsheetml/2009/9/main" objectType="CheckBox" fmlaLink="$AM$355" lockText="1" noThreeD="1"/>
</file>

<file path=xl/ctrlProps/ctrlProp1784.xml><?xml version="1.0" encoding="utf-8"?>
<formControlPr xmlns="http://schemas.microsoft.com/office/spreadsheetml/2009/9/main" objectType="CheckBox" fmlaLink="$AN$355" lockText="1" noThreeD="1"/>
</file>

<file path=xl/ctrlProps/ctrlProp1785.xml><?xml version="1.0" encoding="utf-8"?>
<formControlPr xmlns="http://schemas.microsoft.com/office/spreadsheetml/2009/9/main" objectType="CheckBox" fmlaLink="$AO$355" lockText="1" noThreeD="1"/>
</file>

<file path=xl/ctrlProps/ctrlProp1786.xml><?xml version="1.0" encoding="utf-8"?>
<formControlPr xmlns="http://schemas.microsoft.com/office/spreadsheetml/2009/9/main" objectType="CheckBox" fmlaLink="$AP$355" lockText="1" noThreeD="1"/>
</file>

<file path=xl/ctrlProps/ctrlProp1787.xml><?xml version="1.0" encoding="utf-8"?>
<formControlPr xmlns="http://schemas.microsoft.com/office/spreadsheetml/2009/9/main" objectType="GBox" noThreeD="1"/>
</file>

<file path=xl/ctrlProps/ctrlProp1788.xml><?xml version="1.0" encoding="utf-8"?>
<formControlPr xmlns="http://schemas.microsoft.com/office/spreadsheetml/2009/9/main" objectType="GBox" noThreeD="1"/>
</file>

<file path=xl/ctrlProps/ctrlProp1789.xml><?xml version="1.0" encoding="utf-8"?>
<formControlPr xmlns="http://schemas.microsoft.com/office/spreadsheetml/2009/9/main" objectType="CheckBox" fmlaLink="$AM$356" lockText="1" noThreeD="1"/>
</file>

<file path=xl/ctrlProps/ctrlProp1790.xml><?xml version="1.0" encoding="utf-8"?>
<formControlPr xmlns="http://schemas.microsoft.com/office/spreadsheetml/2009/9/main" objectType="CheckBox" fmlaLink="$AN$356" lockText="1" noThreeD="1"/>
</file>

<file path=xl/ctrlProps/ctrlProp1791.xml><?xml version="1.0" encoding="utf-8"?>
<formControlPr xmlns="http://schemas.microsoft.com/office/spreadsheetml/2009/9/main" objectType="GBox" noThreeD="1"/>
</file>

<file path=xl/ctrlProps/ctrlProp1792.xml><?xml version="1.0" encoding="utf-8"?>
<formControlPr xmlns="http://schemas.microsoft.com/office/spreadsheetml/2009/9/main" objectType="CheckBox" fmlaLink="$AL$352" lockText="1" noThreeD="1"/>
</file>

<file path=xl/ctrlProps/ctrlProp1793.xml><?xml version="1.0" encoding="utf-8"?>
<formControlPr xmlns="http://schemas.microsoft.com/office/spreadsheetml/2009/9/main" objectType="CheckBox" fmlaLink="$AM$352" lockText="1" noThreeD="1"/>
</file>

<file path=xl/ctrlProps/ctrlProp1794.xml><?xml version="1.0" encoding="utf-8"?>
<formControlPr xmlns="http://schemas.microsoft.com/office/spreadsheetml/2009/9/main" objectType="CheckBox" fmlaLink="$AN$352" lockText="1" noThreeD="1"/>
</file>

<file path=xl/ctrlProps/ctrlProp1795.xml><?xml version="1.0" encoding="utf-8"?>
<formControlPr xmlns="http://schemas.microsoft.com/office/spreadsheetml/2009/9/main" objectType="CheckBox" fmlaLink="$AO$352" lockText="1" noThreeD="1"/>
</file>

<file path=xl/ctrlProps/ctrlProp1796.xml><?xml version="1.0" encoding="utf-8"?>
<formControlPr xmlns="http://schemas.microsoft.com/office/spreadsheetml/2009/9/main" objectType="CheckBox" fmlaLink="$AP$352" lockText="1" noThreeD="1"/>
</file>

<file path=xl/ctrlProps/ctrlProp1797.xml><?xml version="1.0" encoding="utf-8"?>
<formControlPr xmlns="http://schemas.microsoft.com/office/spreadsheetml/2009/9/main" objectType="CheckBox" fmlaLink="$AQ$352" lockText="1" noThreeD="1"/>
</file>

<file path=xl/ctrlProps/ctrlProp1798.xml><?xml version="1.0" encoding="utf-8"?>
<formControlPr xmlns="http://schemas.microsoft.com/office/spreadsheetml/2009/9/main" objectType="CheckBox" fmlaLink="$AR$352" lockText="1" noThreeD="1"/>
</file>

<file path=xl/ctrlProps/ctrlProp1799.xml><?xml version="1.0" encoding="utf-8"?>
<formControlPr xmlns="http://schemas.microsoft.com/office/spreadsheetml/2009/9/main" objectType="GBox" noThreeD="1"/>
</file>

<file path=xl/ctrlProps/ctrlProp1800.xml><?xml version="1.0" encoding="utf-8"?>
<formControlPr xmlns="http://schemas.microsoft.com/office/spreadsheetml/2009/9/main" objectType="CheckBox" fmlaLink="$AL$356" lockText="1"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CheckBox" fmlaLink="$AL$385" lockText="1" noThreeD="1"/>
</file>

<file path=xl/ctrlProps/ctrlProp1803.xml><?xml version="1.0" encoding="utf-8"?>
<formControlPr xmlns="http://schemas.microsoft.com/office/spreadsheetml/2009/9/main" objectType="CheckBox" fmlaLink="$AM$385" lockText="1" noThreeD="1"/>
</file>

<file path=xl/ctrlProps/ctrlProp1804.xml><?xml version="1.0" encoding="utf-8"?>
<formControlPr xmlns="http://schemas.microsoft.com/office/spreadsheetml/2009/9/main" objectType="CheckBox" fmlaLink="$AN$385" lockText="1" noThreeD="1"/>
</file>

<file path=xl/ctrlProps/ctrlProp1805.xml><?xml version="1.0" encoding="utf-8"?>
<formControlPr xmlns="http://schemas.microsoft.com/office/spreadsheetml/2009/9/main" objectType="CheckBox" fmlaLink="$AO$385" lockText="1" noThreeD="1"/>
</file>

<file path=xl/ctrlProps/ctrlProp1806.xml><?xml version="1.0" encoding="utf-8"?>
<formControlPr xmlns="http://schemas.microsoft.com/office/spreadsheetml/2009/9/main" objectType="CheckBox" fmlaLink="$AP$385" lockText="1" noThreeD="1"/>
</file>

<file path=xl/ctrlProps/ctrlProp1807.xml><?xml version="1.0" encoding="utf-8"?>
<formControlPr xmlns="http://schemas.microsoft.com/office/spreadsheetml/2009/9/main" objectType="GBox" noThreeD="1"/>
</file>

<file path=xl/ctrlProps/ctrlProp1808.xml><?xml version="1.0" encoding="utf-8"?>
<formControlPr xmlns="http://schemas.microsoft.com/office/spreadsheetml/2009/9/main" objectType="GBox" noThreeD="1"/>
</file>

<file path=xl/ctrlProps/ctrlProp1809.xml><?xml version="1.0" encoding="utf-8"?>
<formControlPr xmlns="http://schemas.microsoft.com/office/spreadsheetml/2009/9/main" objectType="CheckBox" fmlaLink="$AM$386" lockText="1" noThreeD="1"/>
</file>

<file path=xl/ctrlProps/ctrlProp1810.xml><?xml version="1.0" encoding="utf-8"?>
<formControlPr xmlns="http://schemas.microsoft.com/office/spreadsheetml/2009/9/main" objectType="CheckBox" fmlaLink="$AN$386" lockText="1" noThreeD="1"/>
</file>

<file path=xl/ctrlProps/ctrlProp1811.xml><?xml version="1.0" encoding="utf-8"?>
<formControlPr xmlns="http://schemas.microsoft.com/office/spreadsheetml/2009/9/main" objectType="GBox" noThreeD="1"/>
</file>

<file path=xl/ctrlProps/ctrlProp1812.xml><?xml version="1.0" encoding="utf-8"?>
<formControlPr xmlns="http://schemas.microsoft.com/office/spreadsheetml/2009/9/main" objectType="CheckBox" fmlaLink="$AL$382" lockText="1" noThreeD="1"/>
</file>

<file path=xl/ctrlProps/ctrlProp1813.xml><?xml version="1.0" encoding="utf-8"?>
<formControlPr xmlns="http://schemas.microsoft.com/office/spreadsheetml/2009/9/main" objectType="CheckBox" fmlaLink="$AM$382" lockText="1" noThreeD="1"/>
</file>

<file path=xl/ctrlProps/ctrlProp1814.xml><?xml version="1.0" encoding="utf-8"?>
<formControlPr xmlns="http://schemas.microsoft.com/office/spreadsheetml/2009/9/main" objectType="CheckBox" fmlaLink="$AN$382" lockText="1" noThreeD="1"/>
</file>

<file path=xl/ctrlProps/ctrlProp1815.xml><?xml version="1.0" encoding="utf-8"?>
<formControlPr xmlns="http://schemas.microsoft.com/office/spreadsheetml/2009/9/main" objectType="CheckBox" fmlaLink="$AO$382" lockText="1" noThreeD="1"/>
</file>

<file path=xl/ctrlProps/ctrlProp1816.xml><?xml version="1.0" encoding="utf-8"?>
<formControlPr xmlns="http://schemas.microsoft.com/office/spreadsheetml/2009/9/main" objectType="CheckBox" fmlaLink="$AP$382" lockText="1" noThreeD="1"/>
</file>

<file path=xl/ctrlProps/ctrlProp1817.xml><?xml version="1.0" encoding="utf-8"?>
<formControlPr xmlns="http://schemas.microsoft.com/office/spreadsheetml/2009/9/main" objectType="CheckBox" fmlaLink="$AQ$382" lockText="1" noThreeD="1"/>
</file>

<file path=xl/ctrlProps/ctrlProp1818.xml><?xml version="1.0" encoding="utf-8"?>
<formControlPr xmlns="http://schemas.microsoft.com/office/spreadsheetml/2009/9/main" objectType="CheckBox" fmlaLink="$AR$382" lockText="1" noThreeD="1"/>
</file>

<file path=xl/ctrlProps/ctrlProp1819.xml><?xml version="1.0" encoding="utf-8"?>
<formControlPr xmlns="http://schemas.microsoft.com/office/spreadsheetml/2009/9/main" objectType="GBox" noThreeD="1"/>
</file>

<file path=xl/ctrlProps/ctrlProp1820.xml><?xml version="1.0" encoding="utf-8"?>
<formControlPr xmlns="http://schemas.microsoft.com/office/spreadsheetml/2009/9/main" objectType="CheckBox" fmlaLink="$AL$386" lockText="1" noThreeD="1"/>
</file>

<file path=xl/ctrlProps/ctrlProp1821.xml><?xml version="1.0" encoding="utf-8"?>
<formControlPr xmlns="http://schemas.microsoft.com/office/spreadsheetml/2009/9/main" objectType="GBox" noThreeD="1"/>
</file>

<file path=xl/ctrlProps/ctrlProp1822.xml><?xml version="1.0" encoding="utf-8"?>
<formControlPr xmlns="http://schemas.microsoft.com/office/spreadsheetml/2009/9/main" objectType="GBox" noThreeD="1"/>
</file>

<file path=xl/ctrlProps/ctrlProp1823.xml><?xml version="1.0" encoding="utf-8"?>
<formControlPr xmlns="http://schemas.microsoft.com/office/spreadsheetml/2009/9/main" objectType="Radio" firstButton="1" fmlaLink="$AE$21" lockText="1" noThreeD="1"/>
</file>

<file path=xl/ctrlProps/ctrlProp1824.xml><?xml version="1.0" encoding="utf-8"?>
<formControlPr xmlns="http://schemas.microsoft.com/office/spreadsheetml/2009/9/main" objectType="Radio" checked="Checked" lockText="1" noThreeD="1"/>
</file>

<file path=xl/ctrlProps/ctrlProp1825.xml><?xml version="1.0" encoding="utf-8"?>
<formControlPr xmlns="http://schemas.microsoft.com/office/spreadsheetml/2009/9/main" objectType="GBox" noThreeD="1"/>
</file>

<file path=xl/ctrlProps/ctrlProp1826.xml><?xml version="1.0" encoding="utf-8"?>
<formControlPr xmlns="http://schemas.microsoft.com/office/spreadsheetml/2009/9/main" objectType="Radio" firstButton="1" fmlaLink="$O$26" lockText="1" noThreeD="1"/>
</file>

<file path=xl/ctrlProps/ctrlProp1827.xml><?xml version="1.0" encoding="utf-8"?>
<formControlPr xmlns="http://schemas.microsoft.com/office/spreadsheetml/2009/9/main" objectType="Radio" checked="Checked" lockText="1" noThreeD="1"/>
</file>

<file path=xl/ctrlProps/ctrlProp1828.xml><?xml version="1.0" encoding="utf-8"?>
<formControlPr xmlns="http://schemas.microsoft.com/office/spreadsheetml/2009/9/main" objectType="GBox" noThreeD="1"/>
</file>

<file path=xl/ctrlProps/ctrlProp1829.xml><?xml version="1.0" encoding="utf-8"?>
<formControlPr xmlns="http://schemas.microsoft.com/office/spreadsheetml/2009/9/main" objectType="CheckBox" fmlaLink="$AL$50" lockText="1" noThreeD="1"/>
</file>

<file path=xl/ctrlProps/ctrlProp1830.xml><?xml version="1.0" encoding="utf-8"?>
<formControlPr xmlns="http://schemas.microsoft.com/office/spreadsheetml/2009/9/main" objectType="CheckBox" fmlaLink="$AM$50" lockText="1" noThreeD="1"/>
</file>

<file path=xl/ctrlProps/ctrlProp1831.xml><?xml version="1.0" encoding="utf-8"?>
<formControlPr xmlns="http://schemas.microsoft.com/office/spreadsheetml/2009/9/main" objectType="CheckBox" fmlaLink="$AN$50" lockText="1" noThreeD="1"/>
</file>

<file path=xl/ctrlProps/ctrlProp1832.xml><?xml version="1.0" encoding="utf-8"?>
<formControlPr xmlns="http://schemas.microsoft.com/office/spreadsheetml/2009/9/main" objectType="CheckBox" fmlaLink="$AO$50" lockText="1" noThreeD="1"/>
</file>

<file path=xl/ctrlProps/ctrlProp1833.xml><?xml version="1.0" encoding="utf-8"?>
<formControlPr xmlns="http://schemas.microsoft.com/office/spreadsheetml/2009/9/main" objectType="CheckBox" fmlaLink="$AP$50" lockText="1" noThreeD="1"/>
</file>

<file path=xl/ctrlProps/ctrlProp1834.xml><?xml version="1.0" encoding="utf-8"?>
<formControlPr xmlns="http://schemas.microsoft.com/office/spreadsheetml/2009/9/main" objectType="GBox" noThreeD="1"/>
</file>

<file path=xl/ctrlProps/ctrlProp1835.xml><?xml version="1.0" encoding="utf-8"?>
<formControlPr xmlns="http://schemas.microsoft.com/office/spreadsheetml/2009/9/main" objectType="GBox" noThreeD="1"/>
</file>

<file path=xl/ctrlProps/ctrlProp1836.xml><?xml version="1.0" encoding="utf-8"?>
<formControlPr xmlns="http://schemas.microsoft.com/office/spreadsheetml/2009/9/main" objectType="CheckBox" fmlaLink="$AM$51" lockText="1" noThreeD="1"/>
</file>

<file path=xl/ctrlProps/ctrlProp1837.xml><?xml version="1.0" encoding="utf-8"?>
<formControlPr xmlns="http://schemas.microsoft.com/office/spreadsheetml/2009/9/main" objectType="CheckBox" fmlaLink="$AN$51" lockText="1" noThreeD="1"/>
</file>

<file path=xl/ctrlProps/ctrlProp1838.xml><?xml version="1.0" encoding="utf-8"?>
<formControlPr xmlns="http://schemas.microsoft.com/office/spreadsheetml/2009/9/main" objectType="GBox" noThreeD="1"/>
</file>

<file path=xl/ctrlProps/ctrlProp1839.xml><?xml version="1.0" encoding="utf-8"?>
<formControlPr xmlns="http://schemas.microsoft.com/office/spreadsheetml/2009/9/main" objectType="CheckBox" fmlaLink="$AL$51" lockText="1" noThreeD="1"/>
</file>

<file path=xl/ctrlProps/ctrlProp1840.xml><?xml version="1.0" encoding="utf-8"?>
<formControlPr xmlns="http://schemas.microsoft.com/office/spreadsheetml/2009/9/main" objectType="GBox" noThreeD="1"/>
</file>

<file path=xl/ctrlProps/ctrlProp1841.xml><?xml version="1.0" encoding="utf-8"?>
<formControlPr xmlns="http://schemas.microsoft.com/office/spreadsheetml/2009/9/main" objectType="CheckBox" fmlaLink="$AL$62" lockText="1" noThreeD="1"/>
</file>

<file path=xl/ctrlProps/ctrlProp1842.xml><?xml version="1.0" encoding="utf-8"?>
<formControlPr xmlns="http://schemas.microsoft.com/office/spreadsheetml/2009/9/main" objectType="CheckBox" fmlaLink="$AM$62" lockText="1" noThreeD="1"/>
</file>

<file path=xl/ctrlProps/ctrlProp1843.xml><?xml version="1.0" encoding="utf-8"?>
<formControlPr xmlns="http://schemas.microsoft.com/office/spreadsheetml/2009/9/main" objectType="CheckBox" fmlaLink="$AN$62" lockText="1" noThreeD="1"/>
</file>

<file path=xl/ctrlProps/ctrlProp1844.xml><?xml version="1.0" encoding="utf-8"?>
<formControlPr xmlns="http://schemas.microsoft.com/office/spreadsheetml/2009/9/main" objectType="CheckBox" fmlaLink="$AO$62" lockText="1" noThreeD="1"/>
</file>

<file path=xl/ctrlProps/ctrlProp1845.xml><?xml version="1.0" encoding="utf-8"?>
<formControlPr xmlns="http://schemas.microsoft.com/office/spreadsheetml/2009/9/main" objectType="CheckBox" fmlaLink="$AP$62" lockText="1" noThreeD="1"/>
</file>

<file path=xl/ctrlProps/ctrlProp1846.xml><?xml version="1.0" encoding="utf-8"?>
<formControlPr xmlns="http://schemas.microsoft.com/office/spreadsheetml/2009/9/main" objectType="GBox" noThreeD="1"/>
</file>

<file path=xl/ctrlProps/ctrlProp1847.xml><?xml version="1.0" encoding="utf-8"?>
<formControlPr xmlns="http://schemas.microsoft.com/office/spreadsheetml/2009/9/main" objectType="GBox" noThreeD="1"/>
</file>

<file path=xl/ctrlProps/ctrlProp1848.xml><?xml version="1.0" encoding="utf-8"?>
<formControlPr xmlns="http://schemas.microsoft.com/office/spreadsheetml/2009/9/main" objectType="CheckBox" fmlaLink="$AM$63" lockText="1" noThreeD="1"/>
</file>

<file path=xl/ctrlProps/ctrlProp1849.xml><?xml version="1.0" encoding="utf-8"?>
<formControlPr xmlns="http://schemas.microsoft.com/office/spreadsheetml/2009/9/main" objectType="CheckBox" fmlaLink="$AN$63" lockText="1" noThreeD="1"/>
</file>

<file path=xl/ctrlProps/ctrlProp1850.xml><?xml version="1.0" encoding="utf-8"?>
<formControlPr xmlns="http://schemas.microsoft.com/office/spreadsheetml/2009/9/main" objectType="GBox" noThreeD="1"/>
</file>

<file path=xl/ctrlProps/ctrlProp1851.xml><?xml version="1.0" encoding="utf-8"?>
<formControlPr xmlns="http://schemas.microsoft.com/office/spreadsheetml/2009/9/main" objectType="CheckBox" fmlaLink="$AL$63" lockText="1" noThreeD="1"/>
</file>

<file path=xl/ctrlProps/ctrlProp1852.xml><?xml version="1.0" encoding="utf-8"?>
<formControlPr xmlns="http://schemas.microsoft.com/office/spreadsheetml/2009/9/main" objectType="GBox" noThreeD="1"/>
</file>

<file path=xl/ctrlProps/ctrlProp1853.xml><?xml version="1.0" encoding="utf-8"?>
<formControlPr xmlns="http://schemas.microsoft.com/office/spreadsheetml/2009/9/main" objectType="CheckBox" fmlaLink="$AL$74" lockText="1" noThreeD="1"/>
</file>

<file path=xl/ctrlProps/ctrlProp1854.xml><?xml version="1.0" encoding="utf-8"?>
<formControlPr xmlns="http://schemas.microsoft.com/office/spreadsheetml/2009/9/main" objectType="CheckBox" fmlaLink="$AM$74" lockText="1" noThreeD="1"/>
</file>

<file path=xl/ctrlProps/ctrlProp1855.xml><?xml version="1.0" encoding="utf-8"?>
<formControlPr xmlns="http://schemas.microsoft.com/office/spreadsheetml/2009/9/main" objectType="CheckBox" fmlaLink="$AN$74" lockText="1" noThreeD="1"/>
</file>

<file path=xl/ctrlProps/ctrlProp1856.xml><?xml version="1.0" encoding="utf-8"?>
<formControlPr xmlns="http://schemas.microsoft.com/office/spreadsheetml/2009/9/main" objectType="CheckBox" fmlaLink="$AO$74" lockText="1" noThreeD="1"/>
</file>

<file path=xl/ctrlProps/ctrlProp1857.xml><?xml version="1.0" encoding="utf-8"?>
<formControlPr xmlns="http://schemas.microsoft.com/office/spreadsheetml/2009/9/main" objectType="CheckBox" fmlaLink="$AP$74" lockText="1" noThreeD="1"/>
</file>

<file path=xl/ctrlProps/ctrlProp1858.xml><?xml version="1.0" encoding="utf-8"?>
<formControlPr xmlns="http://schemas.microsoft.com/office/spreadsheetml/2009/9/main" objectType="GBox" noThreeD="1"/>
</file>

<file path=xl/ctrlProps/ctrlProp1859.xml><?xml version="1.0" encoding="utf-8"?>
<formControlPr xmlns="http://schemas.microsoft.com/office/spreadsheetml/2009/9/main" objectType="CheckBox" fmlaLink="$AM$75" lockText="1" noThreeD="1"/>
</file>

<file path=xl/ctrlProps/ctrlProp1860.xml><?xml version="1.0" encoding="utf-8"?>
<formControlPr xmlns="http://schemas.microsoft.com/office/spreadsheetml/2009/9/main" objectType="CheckBox" fmlaLink="$AN$75" lockText="1" noThreeD="1"/>
</file>

<file path=xl/ctrlProps/ctrlProp1861.xml><?xml version="1.0" encoding="utf-8"?>
<formControlPr xmlns="http://schemas.microsoft.com/office/spreadsheetml/2009/9/main" objectType="GBox" noThreeD="1"/>
</file>

<file path=xl/ctrlProps/ctrlProp1862.xml><?xml version="1.0" encoding="utf-8"?>
<formControlPr xmlns="http://schemas.microsoft.com/office/spreadsheetml/2009/9/main" objectType="CheckBox" fmlaLink="$AL$75" lockText="1" noThreeD="1"/>
</file>

<file path=xl/ctrlProps/ctrlProp1863.xml><?xml version="1.0" encoding="utf-8"?>
<formControlPr xmlns="http://schemas.microsoft.com/office/spreadsheetml/2009/9/main" objectType="GBox" noThreeD="1"/>
</file>

<file path=xl/ctrlProps/ctrlProp1864.xml><?xml version="1.0" encoding="utf-8"?>
<formControlPr xmlns="http://schemas.microsoft.com/office/spreadsheetml/2009/9/main" objectType="Radio" firstButton="1" fmlaLink="$I$27" lockText="1" noThreeD="1"/>
</file>

<file path=xl/ctrlProps/ctrlProp1865.xml><?xml version="1.0" encoding="utf-8"?>
<formControlPr xmlns="http://schemas.microsoft.com/office/spreadsheetml/2009/9/main" objectType="Radio" lockText="1" noThreeD="1"/>
</file>

<file path=xl/ctrlProps/ctrlProp1866.xml><?xml version="1.0" encoding="utf-8"?>
<formControlPr xmlns="http://schemas.microsoft.com/office/spreadsheetml/2009/9/main" objectType="Radio" lockText="1" noThreeD="1"/>
</file>

<file path=xl/ctrlProps/ctrlProp1867.xml><?xml version="1.0" encoding="utf-8"?>
<formControlPr xmlns="http://schemas.microsoft.com/office/spreadsheetml/2009/9/main" objectType="Radio" checked="Checked" lockText="1" noThreeD="1"/>
</file>

<file path=xl/ctrlProps/ctrlProp1868.xml><?xml version="1.0" encoding="utf-8"?>
<formControlPr xmlns="http://schemas.microsoft.com/office/spreadsheetml/2009/9/main" objectType="GBox" noThreeD="1"/>
</file>

<file path=xl/ctrlProps/ctrlProp1869.xml><?xml version="1.0" encoding="utf-8"?>
<formControlPr xmlns="http://schemas.microsoft.com/office/spreadsheetml/2009/9/main" objectType="Radio" firstButton="1" fmlaLink="$T$53" lockText="1" noThreeD="1"/>
</file>

<file path=xl/ctrlProps/ctrlProp1870.xml><?xml version="1.0" encoding="utf-8"?>
<formControlPr xmlns="http://schemas.microsoft.com/office/spreadsheetml/2009/9/main" objectType="Radio" checked="Checked" lockText="1" noThreeD="1"/>
</file>

<file path=xl/ctrlProps/ctrlProp1871.xml><?xml version="1.0" encoding="utf-8"?>
<formControlPr xmlns="http://schemas.microsoft.com/office/spreadsheetml/2009/9/main" objectType="GBox" noThreeD="1"/>
</file>

<file path=xl/ctrlProps/ctrlProp1872.xml><?xml version="1.0" encoding="utf-8"?>
<formControlPr xmlns="http://schemas.microsoft.com/office/spreadsheetml/2009/9/main" objectType="Radio" firstButton="1" fmlaLink="$AF$53" lockText="1" noThreeD="1"/>
</file>

<file path=xl/ctrlProps/ctrlProp1873.xml><?xml version="1.0" encoding="utf-8"?>
<formControlPr xmlns="http://schemas.microsoft.com/office/spreadsheetml/2009/9/main" objectType="Radio" checked="Checked" lockText="1" noThreeD="1"/>
</file>

<file path=xl/ctrlProps/ctrlProp1874.xml><?xml version="1.0" encoding="utf-8"?>
<formControlPr xmlns="http://schemas.microsoft.com/office/spreadsheetml/2009/9/main" objectType="GBox" noThreeD="1"/>
</file>

<file path=xl/ctrlProps/ctrlProp1875.xml><?xml version="1.0" encoding="utf-8"?>
<formControlPr xmlns="http://schemas.microsoft.com/office/spreadsheetml/2009/9/main" objectType="Radio" firstButton="1" fmlaLink="$I$53" lockText="1" noThreeD="1"/>
</file>

<file path=xl/ctrlProps/ctrlProp1876.xml><?xml version="1.0" encoding="utf-8"?>
<formControlPr xmlns="http://schemas.microsoft.com/office/spreadsheetml/2009/9/main" objectType="Radio" checked="Checked" lockText="1" noThreeD="1"/>
</file>

<file path=xl/ctrlProps/ctrlProp1877.xml><?xml version="1.0" encoding="utf-8"?>
<formControlPr xmlns="http://schemas.microsoft.com/office/spreadsheetml/2009/9/main" objectType="GBox" noThreeD="1"/>
</file>

<file path=xl/ctrlProps/ctrlProp1878.xml><?xml version="1.0" encoding="utf-8"?>
<formControlPr xmlns="http://schemas.microsoft.com/office/spreadsheetml/2009/9/main" objectType="Radio" firstButton="1" fmlaLink="$T$65" lockText="1" noThreeD="1"/>
</file>

<file path=xl/ctrlProps/ctrlProp1879.xml><?xml version="1.0" encoding="utf-8"?>
<formControlPr xmlns="http://schemas.microsoft.com/office/spreadsheetml/2009/9/main" objectType="Radio" checked="Checked" lockText="1" noThreeD="1"/>
</file>

<file path=xl/ctrlProps/ctrlProp1880.xml><?xml version="1.0" encoding="utf-8"?>
<formControlPr xmlns="http://schemas.microsoft.com/office/spreadsheetml/2009/9/main" objectType="GBox" noThreeD="1"/>
</file>

<file path=xl/ctrlProps/ctrlProp1881.xml><?xml version="1.0" encoding="utf-8"?>
<formControlPr xmlns="http://schemas.microsoft.com/office/spreadsheetml/2009/9/main" objectType="Radio" firstButton="1" fmlaLink="$AF$65" lockText="1" noThreeD="1"/>
</file>

<file path=xl/ctrlProps/ctrlProp1882.xml><?xml version="1.0" encoding="utf-8"?>
<formControlPr xmlns="http://schemas.microsoft.com/office/spreadsheetml/2009/9/main" objectType="Radio" checked="Checked" lockText="1" noThreeD="1"/>
</file>

<file path=xl/ctrlProps/ctrlProp1883.xml><?xml version="1.0" encoding="utf-8"?>
<formControlPr xmlns="http://schemas.microsoft.com/office/spreadsheetml/2009/9/main" objectType="GBox" noThreeD="1"/>
</file>

<file path=xl/ctrlProps/ctrlProp1884.xml><?xml version="1.0" encoding="utf-8"?>
<formControlPr xmlns="http://schemas.microsoft.com/office/spreadsheetml/2009/9/main" objectType="Radio" firstButton="1" fmlaLink="$I$65" lockText="1" noThreeD="1"/>
</file>

<file path=xl/ctrlProps/ctrlProp1885.xml><?xml version="1.0" encoding="utf-8"?>
<formControlPr xmlns="http://schemas.microsoft.com/office/spreadsheetml/2009/9/main" objectType="Radio" checked="Checked" lockText="1" noThreeD="1"/>
</file>

<file path=xl/ctrlProps/ctrlProp1886.xml><?xml version="1.0" encoding="utf-8"?>
<formControlPr xmlns="http://schemas.microsoft.com/office/spreadsheetml/2009/9/main" objectType="GBox" noThreeD="1"/>
</file>

<file path=xl/ctrlProps/ctrlProp1887.xml><?xml version="1.0" encoding="utf-8"?>
<formControlPr xmlns="http://schemas.microsoft.com/office/spreadsheetml/2009/9/main" objectType="Radio" firstButton="1" fmlaLink="$I$77" lockText="1" noThreeD="1"/>
</file>

<file path=xl/ctrlProps/ctrlProp1888.xml><?xml version="1.0" encoding="utf-8"?>
<formControlPr xmlns="http://schemas.microsoft.com/office/spreadsheetml/2009/9/main" objectType="Radio" checked="Checked" lockText="1" noThreeD="1"/>
</file>

<file path=xl/ctrlProps/ctrlProp1889.xml><?xml version="1.0" encoding="utf-8"?>
<formControlPr xmlns="http://schemas.microsoft.com/office/spreadsheetml/2009/9/main" objectType="GBox" noThreeD="1"/>
</file>

<file path=xl/ctrlProps/ctrlProp1890.xml><?xml version="1.0" encoding="utf-8"?>
<formControlPr xmlns="http://schemas.microsoft.com/office/spreadsheetml/2009/9/main" objectType="Radio" firstButton="1" fmlaLink="$T$77" lockText="1" noThreeD="1"/>
</file>

<file path=xl/ctrlProps/ctrlProp1891.xml><?xml version="1.0" encoding="utf-8"?>
<formControlPr xmlns="http://schemas.microsoft.com/office/spreadsheetml/2009/9/main" objectType="Radio" checked="Checked" lockText="1" noThreeD="1"/>
</file>

<file path=xl/ctrlProps/ctrlProp1892.xml><?xml version="1.0" encoding="utf-8"?>
<formControlPr xmlns="http://schemas.microsoft.com/office/spreadsheetml/2009/9/main" objectType="GBox" noThreeD="1"/>
</file>

<file path=xl/ctrlProps/ctrlProp1893.xml><?xml version="1.0" encoding="utf-8"?>
<formControlPr xmlns="http://schemas.microsoft.com/office/spreadsheetml/2009/9/main" objectType="Radio" firstButton="1" fmlaLink="$AF$77" lockText="1" noThreeD="1"/>
</file>

<file path=xl/ctrlProps/ctrlProp1894.xml><?xml version="1.0" encoding="utf-8"?>
<formControlPr xmlns="http://schemas.microsoft.com/office/spreadsheetml/2009/9/main" objectType="Radio" checked="Checked" lockText="1" noThreeD="1"/>
</file>

<file path=xl/ctrlProps/ctrlProp1895.xml><?xml version="1.0" encoding="utf-8"?>
<formControlPr xmlns="http://schemas.microsoft.com/office/spreadsheetml/2009/9/main" objectType="Radio" firstButton="1" fmlaLink="$R$52" lockText="1" noThreeD="1"/>
</file>

<file path=xl/ctrlProps/ctrlProp1896.xml><?xml version="1.0" encoding="utf-8"?>
<formControlPr xmlns="http://schemas.microsoft.com/office/spreadsheetml/2009/9/main" objectType="Radio" checked="Checked" lockText="1" noThreeD="1"/>
</file>

<file path=xl/ctrlProps/ctrlProp1897.xml><?xml version="1.0" encoding="utf-8"?>
<formControlPr xmlns="http://schemas.microsoft.com/office/spreadsheetml/2009/9/main" objectType="GBox" noThreeD="1"/>
</file>

<file path=xl/ctrlProps/ctrlProp1898.xml><?xml version="1.0" encoding="utf-8"?>
<formControlPr xmlns="http://schemas.microsoft.com/office/spreadsheetml/2009/9/main" objectType="Radio" firstButton="1" fmlaLink="$I$64" lockText="1" noThreeD="1"/>
</file>

<file path=xl/ctrlProps/ctrlProp1899.xml><?xml version="1.0" encoding="utf-8"?>
<formControlPr xmlns="http://schemas.microsoft.com/office/spreadsheetml/2009/9/main" objectType="Radio" checked="Checked" lockText="1" noThreeD="1"/>
</file>

<file path=xl/ctrlProps/ctrlProp1900.xml><?xml version="1.0" encoding="utf-8"?>
<formControlPr xmlns="http://schemas.microsoft.com/office/spreadsheetml/2009/9/main" objectType="GBox" noThreeD="1"/>
</file>

<file path=xl/ctrlProps/ctrlProp1901.xml><?xml version="1.0" encoding="utf-8"?>
<formControlPr xmlns="http://schemas.microsoft.com/office/spreadsheetml/2009/9/main" objectType="Radio" firstButton="1" fmlaLink="$R$64" lockText="1" noThreeD="1"/>
</file>

<file path=xl/ctrlProps/ctrlProp1902.xml><?xml version="1.0" encoding="utf-8"?>
<formControlPr xmlns="http://schemas.microsoft.com/office/spreadsheetml/2009/9/main" objectType="Radio" checked="Checked" lockText="1" noThreeD="1"/>
</file>

<file path=xl/ctrlProps/ctrlProp1903.xml><?xml version="1.0" encoding="utf-8"?>
<formControlPr xmlns="http://schemas.microsoft.com/office/spreadsheetml/2009/9/main" objectType="GBox" noThreeD="1"/>
</file>

<file path=xl/ctrlProps/ctrlProp1904.xml><?xml version="1.0" encoding="utf-8"?>
<formControlPr xmlns="http://schemas.microsoft.com/office/spreadsheetml/2009/9/main" objectType="Radio" firstButton="1" fmlaLink="$I$76" lockText="1" noThreeD="1"/>
</file>

<file path=xl/ctrlProps/ctrlProp1905.xml><?xml version="1.0" encoding="utf-8"?>
<formControlPr xmlns="http://schemas.microsoft.com/office/spreadsheetml/2009/9/main" objectType="Radio" checked="Checked" lockText="1" noThreeD="1"/>
</file>

<file path=xl/ctrlProps/ctrlProp1906.xml><?xml version="1.0" encoding="utf-8"?>
<formControlPr xmlns="http://schemas.microsoft.com/office/spreadsheetml/2009/9/main" objectType="GBox" noThreeD="1"/>
</file>

<file path=xl/ctrlProps/ctrlProp1907.xml><?xml version="1.0" encoding="utf-8"?>
<formControlPr xmlns="http://schemas.microsoft.com/office/spreadsheetml/2009/9/main" objectType="Radio" firstButton="1" fmlaLink="$R$76" lockText="1" noThreeD="1"/>
</file>

<file path=xl/ctrlProps/ctrlProp1908.xml><?xml version="1.0" encoding="utf-8"?>
<formControlPr xmlns="http://schemas.microsoft.com/office/spreadsheetml/2009/9/main" objectType="Radio" checked="Checked" lockText="1" noThreeD="1"/>
</file>

<file path=xl/ctrlProps/ctrlProp1909.xml><?xml version="1.0" encoding="utf-8"?>
<formControlPr xmlns="http://schemas.microsoft.com/office/spreadsheetml/2009/9/main" objectType="GBox" noThreeD="1"/>
</file>

<file path=xl/ctrlProps/ctrlProp1910.xml><?xml version="1.0" encoding="utf-8"?>
<formControlPr xmlns="http://schemas.microsoft.com/office/spreadsheetml/2009/9/main" objectType="GBox" noThreeD="1"/>
</file>

<file path=xl/ctrlProps/ctrlProp1911.xml><?xml version="1.0" encoding="utf-8"?>
<formControlPr xmlns="http://schemas.microsoft.com/office/spreadsheetml/2009/9/main" objectType="Radio" firstButton="1" fmlaLink="$I$52" lockText="1" noThreeD="1"/>
</file>

<file path=xl/ctrlProps/ctrlProp1912.xml><?xml version="1.0" encoding="utf-8"?>
<formControlPr xmlns="http://schemas.microsoft.com/office/spreadsheetml/2009/9/main" objectType="Radio" checked="Checked" lockText="1" noThreeD="1"/>
</file>

<file path=xl/ctrlProps/ctrlProp1913.xml><?xml version="1.0" encoding="utf-8"?>
<formControlPr xmlns="http://schemas.microsoft.com/office/spreadsheetml/2009/9/main" objectType="GBox" noThreeD="1"/>
</file>

<file path=xl/ctrlProps/ctrlProp1914.xml><?xml version="1.0" encoding="utf-8"?>
<formControlPr xmlns="http://schemas.microsoft.com/office/spreadsheetml/2009/9/main" objectType="Radio" firstButton="1" fmlaLink="$Y$29" lockText="1" noThreeD="1"/>
</file>

<file path=xl/ctrlProps/ctrlProp1915.xml><?xml version="1.0" encoding="utf-8"?>
<formControlPr xmlns="http://schemas.microsoft.com/office/spreadsheetml/2009/9/main" objectType="Radio" checked="Checked" lockText="1" noThreeD="1"/>
</file>

<file path=xl/ctrlProps/ctrlProp1916.xml><?xml version="1.0" encoding="utf-8"?>
<formControlPr xmlns="http://schemas.microsoft.com/office/spreadsheetml/2009/9/main" objectType="GBox" noThreeD="1"/>
</file>

<file path=xl/ctrlProps/ctrlProp1917.xml><?xml version="1.0" encoding="utf-8"?>
<formControlPr xmlns="http://schemas.microsoft.com/office/spreadsheetml/2009/9/main" objectType="Radio" firstButton="1" fmlaLink="$I$29" lockText="1" noThreeD="1"/>
</file>

<file path=xl/ctrlProps/ctrlProp1918.xml><?xml version="1.0" encoding="utf-8"?>
<formControlPr xmlns="http://schemas.microsoft.com/office/spreadsheetml/2009/9/main" objectType="Radio" checked="Checked" lockText="1" noThreeD="1"/>
</file>

<file path=xl/ctrlProps/ctrlProp1919.xml><?xml version="1.0" encoding="utf-8"?>
<formControlPr xmlns="http://schemas.microsoft.com/office/spreadsheetml/2009/9/main" objectType="GBox" noThreeD="1"/>
</file>

<file path=xl/ctrlProps/ctrlProp1920.xml><?xml version="1.0" encoding="utf-8"?>
<formControlPr xmlns="http://schemas.microsoft.com/office/spreadsheetml/2009/9/main" objectType="Radio" firstButton="1" fmlaLink="$I$30" lockText="1" noThreeD="1"/>
</file>

<file path=xl/ctrlProps/ctrlProp1921.xml><?xml version="1.0" encoding="utf-8"?>
<formControlPr xmlns="http://schemas.microsoft.com/office/spreadsheetml/2009/9/main" objectType="Radio" checked="Checked" lockText="1" noThreeD="1"/>
</file>

<file path=xl/ctrlProps/ctrlProp1922.xml><?xml version="1.0" encoding="utf-8"?>
<formControlPr xmlns="http://schemas.microsoft.com/office/spreadsheetml/2009/9/main" objectType="GBox" noThreeD="1"/>
</file>

<file path=xl/ctrlProps/ctrlProp1923.xml><?xml version="1.0" encoding="utf-8"?>
<formControlPr xmlns="http://schemas.microsoft.com/office/spreadsheetml/2009/9/main" objectType="Radio" firstButton="1" fmlaLink="$I$37" lockText="1" noThreeD="1"/>
</file>

<file path=xl/ctrlProps/ctrlProp1924.xml><?xml version="1.0" encoding="utf-8"?>
<formControlPr xmlns="http://schemas.microsoft.com/office/spreadsheetml/2009/9/main" objectType="Radio" checked="Checked" lockText="1" noThreeD="1"/>
</file>

<file path=xl/ctrlProps/ctrlProp1925.xml><?xml version="1.0" encoding="utf-8"?>
<formControlPr xmlns="http://schemas.microsoft.com/office/spreadsheetml/2009/9/main" objectType="GBox" noThreeD="1"/>
</file>

<file path=xl/ctrlProps/ctrlProp1926.xml><?xml version="1.0" encoding="utf-8"?>
<formControlPr xmlns="http://schemas.microsoft.com/office/spreadsheetml/2009/9/main" objectType="Drop" dropLines="7" dropStyle="combo" dx="16" fmlaLink="$Y$37" fmlaRange="リスト_処遇改善助成金キャリアパス区分" noThreeD="1" sel="1" val="0"/>
</file>

<file path=xl/ctrlProps/ctrlProp1927.xml><?xml version="1.0" encoding="utf-8"?>
<formControlPr xmlns="http://schemas.microsoft.com/office/spreadsheetml/2009/9/main" objectType="Radio" firstButton="1" fmlaLink="$I$39" lockText="1" noThreeD="1"/>
</file>

<file path=xl/ctrlProps/ctrlProp1928.xml><?xml version="1.0" encoding="utf-8"?>
<formControlPr xmlns="http://schemas.microsoft.com/office/spreadsheetml/2009/9/main" objectType="Radio" checked="Checked" lockText="1" noThreeD="1"/>
</file>

<file path=xl/ctrlProps/ctrlProp1929.xml><?xml version="1.0" encoding="utf-8"?>
<formControlPr xmlns="http://schemas.microsoft.com/office/spreadsheetml/2009/9/main" objectType="GBox" noThreeD="1"/>
</file>

<file path=xl/ctrlProps/ctrlProp1930.xml><?xml version="1.0" encoding="utf-8"?>
<formControlPr xmlns="http://schemas.microsoft.com/office/spreadsheetml/2009/9/main" objectType="Radio" firstButton="1" fmlaLink="$Y$30" lockText="1" noThreeD="1"/>
</file>

<file path=xl/ctrlProps/ctrlProp1931.xml><?xml version="1.0" encoding="utf-8"?>
<formControlPr xmlns="http://schemas.microsoft.com/office/spreadsheetml/2009/9/main" objectType="Radio" checked="Checked" lockText="1" noThreeD="1"/>
</file>

<file path=xl/ctrlProps/ctrlProp1932.xml><?xml version="1.0" encoding="utf-8"?>
<formControlPr xmlns="http://schemas.microsoft.com/office/spreadsheetml/2009/9/main" objectType="GBox" noThreeD="1"/>
</file>

<file path=xl/ctrlProps/ctrlProp1933.xml><?xml version="1.0" encoding="utf-8"?>
<formControlPr xmlns="http://schemas.microsoft.com/office/spreadsheetml/2009/9/main" objectType="Radio" firstButton="1" fmlaLink="$I$31" lockText="1" noThreeD="1"/>
</file>

<file path=xl/ctrlProps/ctrlProp1934.xml><?xml version="1.0" encoding="utf-8"?>
<formControlPr xmlns="http://schemas.microsoft.com/office/spreadsheetml/2009/9/main" objectType="Radio" checked="Checked" lockText="1" noThreeD="1"/>
</file>

<file path=xl/ctrlProps/ctrlProp1935.xml><?xml version="1.0" encoding="utf-8"?>
<formControlPr xmlns="http://schemas.microsoft.com/office/spreadsheetml/2009/9/main" objectType="GBox" noThreeD="1"/>
</file>

<file path=xl/ctrlProps/ctrlProp1936.xml><?xml version="1.0" encoding="utf-8"?>
<formControlPr xmlns="http://schemas.microsoft.com/office/spreadsheetml/2009/9/main" objectType="Drop" dropLines="4" dropStyle="combo" dx="16" fmlaLink="$I$32" fmlaRange="リスト_栄養士配置減算" noThreeD="1" sel="0" val="0"/>
</file>

<file path=xl/ctrlProps/ctrlProp1937.xml><?xml version="1.0" encoding="utf-8"?>
<formControlPr xmlns="http://schemas.microsoft.com/office/spreadsheetml/2009/9/main" objectType="Radio" firstButton="1" fmlaLink="$Y$32" lockText="1" noThreeD="1"/>
</file>

<file path=xl/ctrlProps/ctrlProp1938.xml><?xml version="1.0" encoding="utf-8"?>
<formControlPr xmlns="http://schemas.microsoft.com/office/spreadsheetml/2009/9/main" objectType="Radio" checked="Checked" lockText="1" noThreeD="1"/>
</file>

<file path=xl/ctrlProps/ctrlProp1939.xml><?xml version="1.0" encoding="utf-8"?>
<formControlPr xmlns="http://schemas.microsoft.com/office/spreadsheetml/2009/9/main" objectType="GBox" noThreeD="1"/>
</file>

<file path=xl/ctrlProps/ctrlProp1940.xml><?xml version="1.0" encoding="utf-8"?>
<formControlPr xmlns="http://schemas.microsoft.com/office/spreadsheetml/2009/9/main" objectType="Radio" firstButton="1" fmlaLink="$Y$31" lockText="1" noThreeD="1"/>
</file>

<file path=xl/ctrlProps/ctrlProp1941.xml><?xml version="1.0" encoding="utf-8"?>
<formControlPr xmlns="http://schemas.microsoft.com/office/spreadsheetml/2009/9/main" objectType="Radio" checked="Checked" lockText="1" noThreeD="1"/>
</file>

<file path=xl/ctrlProps/ctrlProp1942.xml><?xml version="1.0" encoding="utf-8"?>
<formControlPr xmlns="http://schemas.microsoft.com/office/spreadsheetml/2009/9/main" objectType="GBox" noThreeD="1"/>
</file>

<file path=xl/ctrlProps/ctrlProp1943.xml><?xml version="1.0" encoding="utf-8"?>
<formControlPr xmlns="http://schemas.microsoft.com/office/spreadsheetml/2009/9/main" objectType="Radio" firstButton="1" fmlaLink="$I$33" lockText="1" noThreeD="1"/>
</file>

<file path=xl/ctrlProps/ctrlProp1944.xml><?xml version="1.0" encoding="utf-8"?>
<formControlPr xmlns="http://schemas.microsoft.com/office/spreadsheetml/2009/9/main" objectType="Radio" checked="Checked" lockText="1" noThreeD="1"/>
</file>

<file path=xl/ctrlProps/ctrlProp1945.xml><?xml version="1.0" encoding="utf-8"?>
<formControlPr xmlns="http://schemas.microsoft.com/office/spreadsheetml/2009/9/main" objectType="GBox" noThreeD="1"/>
</file>

<file path=xl/ctrlProps/ctrlProp1946.xml><?xml version="1.0" encoding="utf-8"?>
<formControlPr xmlns="http://schemas.microsoft.com/office/spreadsheetml/2009/9/main" objectType="Radio" firstButton="1" fmlaLink="$Y$33" lockText="1" noThreeD="1"/>
</file>

<file path=xl/ctrlProps/ctrlProp1947.xml><?xml version="1.0" encoding="utf-8"?>
<formControlPr xmlns="http://schemas.microsoft.com/office/spreadsheetml/2009/9/main" objectType="Radio" checked="Checked" lockText="1" noThreeD="1"/>
</file>

<file path=xl/ctrlProps/ctrlProp1948.xml><?xml version="1.0" encoding="utf-8"?>
<formControlPr xmlns="http://schemas.microsoft.com/office/spreadsheetml/2009/9/main" objectType="GBox" noThreeD="1"/>
</file>

<file path=xl/ctrlProps/ctrlProp1949.xml><?xml version="1.0" encoding="utf-8"?>
<formControlPr xmlns="http://schemas.microsoft.com/office/spreadsheetml/2009/9/main" objectType="Radio" firstButton="1" fmlaLink="$I$35" lockText="1" noThreeD="1"/>
</file>

<file path=xl/ctrlProps/ctrlProp1950.xml><?xml version="1.0" encoding="utf-8"?>
<formControlPr xmlns="http://schemas.microsoft.com/office/spreadsheetml/2009/9/main" objectType="Radio" checked="Checked" lockText="1" noThreeD="1"/>
</file>

<file path=xl/ctrlProps/ctrlProp1951.xml><?xml version="1.0" encoding="utf-8"?>
<formControlPr xmlns="http://schemas.microsoft.com/office/spreadsheetml/2009/9/main" objectType="GBox" noThreeD="1"/>
</file>

<file path=xl/ctrlProps/ctrlProp1952.xml><?xml version="1.0" encoding="utf-8"?>
<formControlPr xmlns="http://schemas.microsoft.com/office/spreadsheetml/2009/9/main" objectType="Radio" firstButton="1" fmlaLink="$Y$34" lockText="1" noThreeD="1"/>
</file>

<file path=xl/ctrlProps/ctrlProp1953.xml><?xml version="1.0" encoding="utf-8"?>
<formControlPr xmlns="http://schemas.microsoft.com/office/spreadsheetml/2009/9/main" objectType="Radio" checked="Checked" lockText="1" noThreeD="1"/>
</file>

<file path=xl/ctrlProps/ctrlProp1954.xml><?xml version="1.0" encoding="utf-8"?>
<formControlPr xmlns="http://schemas.microsoft.com/office/spreadsheetml/2009/9/main" objectType="GBox" noThreeD="1"/>
</file>

<file path=xl/ctrlProps/ctrlProp1955.xml><?xml version="1.0" encoding="utf-8"?>
<formControlPr xmlns="http://schemas.microsoft.com/office/spreadsheetml/2009/9/main" objectType="GBox" noThreeD="1"/>
</file>

<file path=xl/ctrlProps/ctrlProp1956.xml><?xml version="1.0" encoding="utf-8"?>
<formControlPr xmlns="http://schemas.microsoft.com/office/spreadsheetml/2009/9/main" objectType="Radio" checked="Checked" firstButton="1" fmlaLink="$Y$35" lockText="1" noThreeD="1"/>
</file>

<file path=xl/ctrlProps/ctrlProp1957.xml><?xml version="1.0" encoding="utf-8"?>
<formControlPr xmlns="http://schemas.microsoft.com/office/spreadsheetml/2009/9/main" objectType="Radio" lockText="1" noThreeD="1"/>
</file>

<file path=xl/ctrlProps/ctrlProp1958.xml><?xml version="1.0" encoding="utf-8"?>
<formControlPr xmlns="http://schemas.microsoft.com/office/spreadsheetml/2009/9/main" objectType="Radio" lockText="1" noThreeD="1"/>
</file>

<file path=xl/ctrlProps/ctrlProp1959.xml><?xml version="1.0" encoding="utf-8"?>
<formControlPr xmlns="http://schemas.microsoft.com/office/spreadsheetml/2009/9/main" objectType="Radio" firstButton="1" fmlaLink="$I$36" lockText="1" noThreeD="1"/>
</file>

<file path=xl/ctrlProps/ctrlProp1960.xml><?xml version="1.0" encoding="utf-8"?>
<formControlPr xmlns="http://schemas.microsoft.com/office/spreadsheetml/2009/9/main" objectType="Radio" checked="Checked" lockText="1" noThreeD="1"/>
</file>

<file path=xl/ctrlProps/ctrlProp1961.xml><?xml version="1.0" encoding="utf-8"?>
<formControlPr xmlns="http://schemas.microsoft.com/office/spreadsheetml/2009/9/main" objectType="GBox" noThreeD="1"/>
</file>

<file path=xl/ctrlProps/ctrlProp1962.xml><?xml version="1.0" encoding="utf-8"?>
<formControlPr xmlns="http://schemas.microsoft.com/office/spreadsheetml/2009/9/main" objectType="Radio" firstButton="1" fmlaLink="$Y$36" lockText="1" noThreeD="1"/>
</file>

<file path=xl/ctrlProps/ctrlProp1963.xml><?xml version="1.0" encoding="utf-8"?>
<formControlPr xmlns="http://schemas.microsoft.com/office/spreadsheetml/2009/9/main" objectType="Radio" checked="Checked" lockText="1" noThreeD="1"/>
</file>

<file path=xl/ctrlProps/ctrlProp1964.xml><?xml version="1.0" encoding="utf-8"?>
<formControlPr xmlns="http://schemas.microsoft.com/office/spreadsheetml/2009/9/main" objectType="GBox" noThreeD="1"/>
</file>

<file path=xl/ctrlProps/ctrlProp1965.xml><?xml version="1.0" encoding="utf-8"?>
<formControlPr xmlns="http://schemas.microsoft.com/office/spreadsheetml/2009/9/main" objectType="Radio" lockText="1" noThreeD="1"/>
</file>

<file path=xl/ctrlProps/ctrlProp1966.xml><?xml version="1.0" encoding="utf-8"?>
<formControlPr xmlns="http://schemas.microsoft.com/office/spreadsheetml/2009/9/main" objectType="Radio" firstButton="1" fmlaLink="$Y$39" lockText="1" noThreeD="1"/>
</file>

<file path=xl/ctrlProps/ctrlProp1967.xml><?xml version="1.0" encoding="utf-8"?>
<formControlPr xmlns="http://schemas.microsoft.com/office/spreadsheetml/2009/9/main" objectType="Radio" checked="Checked" lockText="1" noThreeD="1"/>
</file>

<file path=xl/ctrlProps/ctrlProp1968.xml><?xml version="1.0" encoding="utf-8"?>
<formControlPr xmlns="http://schemas.microsoft.com/office/spreadsheetml/2009/9/main" objectType="GBox" noThreeD="1"/>
</file>

<file path=xl/ctrlProps/ctrlProp1969.xml><?xml version="1.0" encoding="utf-8"?>
<formControlPr xmlns="http://schemas.microsoft.com/office/spreadsheetml/2009/9/main" objectType="Drop" dropLines="3" dropStyle="combo" dx="16" fmlaLink="$Y$28" fmlaRange="リスト_夜間看護体制加算＿付８" noThreeD="1" sel="1" val="0"/>
</file>

<file path=xl/ctrlProps/ctrlProp1970.xml><?xml version="1.0" encoding="utf-8"?>
<formControlPr xmlns="http://schemas.microsoft.com/office/spreadsheetml/2009/9/main" objectType="Drop" dropStyle="combo" dx="16" fmlaLink="$I$34" fmlaRange="リスト_心理担当職員配置加算＿付３" noThreeD="1" sel="1" val="0"/>
</file>

<file path=xl/ctrlProps/ctrlProp1971.xml><?xml version="1.0" encoding="utf-8"?>
<formControlPr xmlns="http://schemas.microsoft.com/office/spreadsheetml/2009/9/main" objectType="Drop" dropLines="3" dropStyle="combo" dx="16" fmlaLink="$I$40" fmlaRange="リスト_児童指導員等加配加算＿付３" noThreeD="1" sel="1" val="0"/>
</file>

<file path=xl/ctrlProps/ctrlProp1972.xml><?xml version="1.0" encoding="utf-8"?>
<formControlPr xmlns="http://schemas.microsoft.com/office/spreadsheetml/2009/9/main" objectType="Radio" firstButton="1" fmlaLink="$I$38" lockText="1" noThreeD="1"/>
</file>

<file path=xl/ctrlProps/ctrlProp1973.xml><?xml version="1.0" encoding="utf-8"?>
<formControlPr xmlns="http://schemas.microsoft.com/office/spreadsheetml/2009/9/main" objectType="Radio" checked="Checked" lockText="1" noThreeD="1"/>
</file>

<file path=xl/ctrlProps/ctrlProp1974.xml><?xml version="1.0" encoding="utf-8"?>
<formControlPr xmlns="http://schemas.microsoft.com/office/spreadsheetml/2009/9/main" objectType="GBox" noThreeD="1"/>
</file>

<file path=xl/ctrlProps/ctrlProp1975.xml><?xml version="1.0" encoding="utf-8"?>
<formControlPr xmlns="http://schemas.microsoft.com/office/spreadsheetml/2009/9/main" objectType="Drop" dropLines="3" dropStyle="combo" dx="16" fmlaLink="$Y$38" fmlaRange="リスト_福祉・介護職員等特定処遇改善加算区分" noThreeD="1" sel="1" val="0"/>
</file>

<file path=xl/ctrlProps/ctrlProp1976.xml><?xml version="1.0" encoding="utf-8"?>
<formControlPr xmlns="http://schemas.microsoft.com/office/spreadsheetml/2009/9/main" objectType="GBox" noThreeD="1"/>
</file>

<file path=xl/ctrlProps/ctrlProp1977.xml><?xml version="1.0" encoding="utf-8"?>
<formControlPr xmlns="http://schemas.microsoft.com/office/spreadsheetml/2009/9/main" objectType="Radio" firstButton="1" fmlaLink="$I$20" lockText="1" noThreeD="1"/>
</file>

<file path=xl/ctrlProps/ctrlProp1978.xml><?xml version="1.0" encoding="utf-8"?>
<formControlPr xmlns="http://schemas.microsoft.com/office/spreadsheetml/2009/9/main" objectType="Radio" checked="Checked" lockText="1" noThreeD="1"/>
</file>

<file path=xl/ctrlProps/ctrlProp1979.xml><?xml version="1.0" encoding="utf-8"?>
<formControlPr xmlns="http://schemas.microsoft.com/office/spreadsheetml/2009/9/main" objectType="GBox" noThreeD="1"/>
</file>

<file path=xl/ctrlProps/ctrlProp1980.xml><?xml version="1.0" encoding="utf-8"?>
<formControlPr xmlns="http://schemas.microsoft.com/office/spreadsheetml/2009/9/main" objectType="CheckBox" fmlaLink="$AL$42" lockText="1" noThreeD="1"/>
</file>

<file path=xl/ctrlProps/ctrlProp1981.xml><?xml version="1.0" encoding="utf-8"?>
<formControlPr xmlns="http://schemas.microsoft.com/office/spreadsheetml/2009/9/main" objectType="CheckBox" fmlaLink="$AM$42" lockText="1" noThreeD="1"/>
</file>

<file path=xl/ctrlProps/ctrlProp1982.xml><?xml version="1.0" encoding="utf-8"?>
<formControlPr xmlns="http://schemas.microsoft.com/office/spreadsheetml/2009/9/main" objectType="CheckBox" fmlaLink="$AN$42" lockText="1" noThreeD="1"/>
</file>

<file path=xl/ctrlProps/ctrlProp1983.xml><?xml version="1.0" encoding="utf-8"?>
<formControlPr xmlns="http://schemas.microsoft.com/office/spreadsheetml/2009/9/main" objectType="CheckBox" fmlaLink="$AO$42" lockText="1" noThreeD="1"/>
</file>

<file path=xl/ctrlProps/ctrlProp1984.xml><?xml version="1.0" encoding="utf-8"?>
<formControlPr xmlns="http://schemas.microsoft.com/office/spreadsheetml/2009/9/main" objectType="CheckBox" fmlaLink="$AP$42" lockText="1" noThreeD="1"/>
</file>

<file path=xl/ctrlProps/ctrlProp1985.xml><?xml version="1.0" encoding="utf-8"?>
<formControlPr xmlns="http://schemas.microsoft.com/office/spreadsheetml/2009/9/main" objectType="CheckBox" fmlaLink="$AQ$42" lockText="1" noThreeD="1"/>
</file>

<file path=xl/ctrlProps/ctrlProp1986.xml><?xml version="1.0" encoding="utf-8"?>
<formControlPr xmlns="http://schemas.microsoft.com/office/spreadsheetml/2009/9/main" objectType="CheckBox" fmlaLink="$AR$42" lockText="1" noThreeD="1"/>
</file>

<file path=xl/ctrlProps/ctrlProp1987.xml><?xml version="1.0" encoding="utf-8"?>
<formControlPr xmlns="http://schemas.microsoft.com/office/spreadsheetml/2009/9/main" objectType="GBox" noThreeD="1"/>
</file>

<file path=xl/ctrlProps/ctrlProp1988.xml><?xml version="1.0" encoding="utf-8"?>
<formControlPr xmlns="http://schemas.microsoft.com/office/spreadsheetml/2009/9/main" objectType="CheckBox" fmlaLink="$AL$45" lockText="1" noThreeD="1"/>
</file>

<file path=xl/ctrlProps/ctrlProp1989.xml><?xml version="1.0" encoding="utf-8"?>
<formControlPr xmlns="http://schemas.microsoft.com/office/spreadsheetml/2009/9/main" objectType="CheckBox" fmlaLink="$AM$45" lockText="1" noThreeD="1"/>
</file>

<file path=xl/ctrlProps/ctrlProp1990.xml><?xml version="1.0" encoding="utf-8"?>
<formControlPr xmlns="http://schemas.microsoft.com/office/spreadsheetml/2009/9/main" objectType="CheckBox" fmlaLink="$AN$45" lockText="1" noThreeD="1"/>
</file>

<file path=xl/ctrlProps/ctrlProp1991.xml><?xml version="1.0" encoding="utf-8"?>
<formControlPr xmlns="http://schemas.microsoft.com/office/spreadsheetml/2009/9/main" objectType="CheckBox" fmlaLink="$AO$45" lockText="1" noThreeD="1"/>
</file>

<file path=xl/ctrlProps/ctrlProp1992.xml><?xml version="1.0" encoding="utf-8"?>
<formControlPr xmlns="http://schemas.microsoft.com/office/spreadsheetml/2009/9/main" objectType="CheckBox" fmlaLink="$AP$45" lockText="1" noThreeD="1"/>
</file>

<file path=xl/ctrlProps/ctrlProp1993.xml><?xml version="1.0" encoding="utf-8"?>
<formControlPr xmlns="http://schemas.microsoft.com/office/spreadsheetml/2009/9/main" objectType="GBox" noThreeD="1"/>
</file>

<file path=xl/ctrlProps/ctrlProp1994.xml><?xml version="1.0" encoding="utf-8"?>
<formControlPr xmlns="http://schemas.microsoft.com/office/spreadsheetml/2009/9/main" objectType="GBox" noThreeD="1"/>
</file>

<file path=xl/ctrlProps/ctrlProp1995.xml><?xml version="1.0" encoding="utf-8"?>
<formControlPr xmlns="http://schemas.microsoft.com/office/spreadsheetml/2009/9/main" objectType="Radio" firstButton="1" fmlaLink="$I$46" lockText="1" noThreeD="1"/>
</file>

<file path=xl/ctrlProps/ctrlProp1996.xml><?xml version="1.0" encoding="utf-8"?>
<formControlPr xmlns="http://schemas.microsoft.com/office/spreadsheetml/2009/9/main" objectType="Radio" checked="Checked" lockText="1" noThreeD="1"/>
</file>

<file path=xl/ctrlProps/ctrlProp1997.xml><?xml version="1.0" encoding="utf-8"?>
<formControlPr xmlns="http://schemas.microsoft.com/office/spreadsheetml/2009/9/main" objectType="GBox" noThreeD="1"/>
</file>

<file path=xl/ctrlProps/ctrlProp1998.xml><?xml version="1.0" encoding="utf-8"?>
<formControlPr xmlns="http://schemas.microsoft.com/office/spreadsheetml/2009/9/main" objectType="Radio" firstButton="1" fmlaLink="$R$50" lockText="1" noThreeD="1"/>
</file>

<file path=xl/ctrlProps/ctrlProp1999.xml><?xml version="1.0" encoding="utf-8"?>
<formControlPr xmlns="http://schemas.microsoft.com/office/spreadsheetml/2009/9/main" objectType="Radio" checked="Checked" lockText="1" noThreeD="1"/>
</file>

<file path=xl/ctrlProps/ctrlProp2000.xml><?xml version="1.0" encoding="utf-8"?>
<formControlPr xmlns="http://schemas.microsoft.com/office/spreadsheetml/2009/9/main" objectType="GBox" noThreeD="1"/>
</file>

<file path=xl/ctrlProps/ctrlProp2001.xml><?xml version="1.0" encoding="utf-8"?>
<formControlPr xmlns="http://schemas.microsoft.com/office/spreadsheetml/2009/9/main" objectType="Radio" firstButton="1" fmlaLink="$W$60" lockText="1" noThreeD="1"/>
</file>

<file path=xl/ctrlProps/ctrlProp2002.xml><?xml version="1.0" encoding="utf-8"?>
<formControlPr xmlns="http://schemas.microsoft.com/office/spreadsheetml/2009/9/main" objectType="Radio" checked="Checked" lockText="1" noThreeD="1"/>
</file>

<file path=xl/ctrlProps/ctrlProp2003.xml><?xml version="1.0" encoding="utf-8"?>
<formControlPr xmlns="http://schemas.microsoft.com/office/spreadsheetml/2009/9/main" objectType="GBox" noThreeD="1"/>
</file>

<file path=xl/ctrlProps/ctrlProp2004.xml><?xml version="1.0" encoding="utf-8"?>
<formControlPr xmlns="http://schemas.microsoft.com/office/spreadsheetml/2009/9/main" objectType="Radio" firstButton="1" fmlaLink="$AF$60" lockText="1" noThreeD="1"/>
</file>

<file path=xl/ctrlProps/ctrlProp2005.xml><?xml version="1.0" encoding="utf-8"?>
<formControlPr xmlns="http://schemas.microsoft.com/office/spreadsheetml/2009/9/main" objectType="Radio" checked="Checked" lockText="1" noThreeD="1"/>
</file>

<file path=xl/ctrlProps/ctrlProp2006.xml><?xml version="1.0" encoding="utf-8"?>
<formControlPr xmlns="http://schemas.microsoft.com/office/spreadsheetml/2009/9/main" objectType="GBox" noThreeD="1"/>
</file>

<file path=xl/ctrlProps/ctrlProp2007.xml><?xml version="1.0" encoding="utf-8"?>
<formControlPr xmlns="http://schemas.microsoft.com/office/spreadsheetml/2009/9/main" objectType="Radio" firstButton="1" fmlaLink="$I$62" lockText="1" noThreeD="1"/>
</file>

<file path=xl/ctrlProps/ctrlProp2008.xml><?xml version="1.0" encoding="utf-8"?>
<formControlPr xmlns="http://schemas.microsoft.com/office/spreadsheetml/2009/9/main" objectType="Radio" checked="Checked" lockText="1" noThreeD="1"/>
</file>

<file path=xl/ctrlProps/ctrlProp2009.xml><?xml version="1.0" encoding="utf-8"?>
<formControlPr xmlns="http://schemas.microsoft.com/office/spreadsheetml/2009/9/main" objectType="GBox" noThreeD="1"/>
</file>

<file path=xl/ctrlProps/ctrlProp2010.xml><?xml version="1.0" encoding="utf-8"?>
<formControlPr xmlns="http://schemas.microsoft.com/office/spreadsheetml/2009/9/main" objectType="Radio" firstButton="1" fmlaLink="$I$61" lockText="1" noThreeD="1"/>
</file>

<file path=xl/ctrlProps/ctrlProp2011.xml><?xml version="1.0" encoding="utf-8"?>
<formControlPr xmlns="http://schemas.microsoft.com/office/spreadsheetml/2009/9/main" objectType="Radio" checked="Checked" lockText="1" noThreeD="1"/>
</file>

<file path=xl/ctrlProps/ctrlProp2012.xml><?xml version="1.0" encoding="utf-8"?>
<formControlPr xmlns="http://schemas.microsoft.com/office/spreadsheetml/2009/9/main" objectType="GBox" noThreeD="1"/>
</file>

<file path=xl/ctrlProps/ctrlProp2013.xml><?xml version="1.0" encoding="utf-8"?>
<formControlPr xmlns="http://schemas.microsoft.com/office/spreadsheetml/2009/9/main" objectType="Radio" firstButton="1" fmlaLink="$W$61" lockText="1" noThreeD="1"/>
</file>

<file path=xl/ctrlProps/ctrlProp2014.xml><?xml version="1.0" encoding="utf-8"?>
<formControlPr xmlns="http://schemas.microsoft.com/office/spreadsheetml/2009/9/main" objectType="Radio" checked="Checked" lockText="1" noThreeD="1"/>
</file>

<file path=xl/ctrlProps/ctrlProp2015.xml><?xml version="1.0" encoding="utf-8"?>
<formControlPr xmlns="http://schemas.microsoft.com/office/spreadsheetml/2009/9/main" objectType="GBox" noThreeD="1"/>
</file>

<file path=xl/ctrlProps/ctrlProp2016.xml><?xml version="1.0" encoding="utf-8"?>
<formControlPr xmlns="http://schemas.microsoft.com/office/spreadsheetml/2009/9/main" objectType="Radio" firstButton="1" fmlaLink="$I$63" lockText="1" noThreeD="1"/>
</file>

<file path=xl/ctrlProps/ctrlProp2017.xml><?xml version="1.0" encoding="utf-8"?>
<formControlPr xmlns="http://schemas.microsoft.com/office/spreadsheetml/2009/9/main" objectType="Radio" checked="Checked" lockText="1" noThreeD="1"/>
</file>

<file path=xl/ctrlProps/ctrlProp2018.xml><?xml version="1.0" encoding="utf-8"?>
<formControlPr xmlns="http://schemas.microsoft.com/office/spreadsheetml/2009/9/main" objectType="GBox" noThreeD="1"/>
</file>

<file path=xl/ctrlProps/ctrlProp2019.xml><?xml version="1.0" encoding="utf-8"?>
<formControlPr xmlns="http://schemas.microsoft.com/office/spreadsheetml/2009/9/main" objectType="Radio" firstButton="1" fmlaLink="$I$68" lockText="1" noThreeD="1"/>
</file>

<file path=xl/ctrlProps/ctrlProp2020.xml><?xml version="1.0" encoding="utf-8"?>
<formControlPr xmlns="http://schemas.microsoft.com/office/spreadsheetml/2009/9/main" objectType="Radio" checked="Checked" lockText="1" noThreeD="1"/>
</file>

<file path=xl/ctrlProps/ctrlProp2021.xml><?xml version="1.0" encoding="utf-8"?>
<formControlPr xmlns="http://schemas.microsoft.com/office/spreadsheetml/2009/9/main" objectType="GBox" noThreeD="1"/>
</file>

<file path=xl/ctrlProps/ctrlProp2022.xml><?xml version="1.0" encoding="utf-8"?>
<formControlPr xmlns="http://schemas.microsoft.com/office/spreadsheetml/2009/9/main" objectType="GBox" noThreeD="1"/>
</file>

<file path=xl/ctrlProps/ctrlProp2023.xml><?xml version="1.0" encoding="utf-8"?>
<formControlPr xmlns="http://schemas.microsoft.com/office/spreadsheetml/2009/9/main" objectType="Radio" firstButton="1" fmlaLink="$I$69" lockText="1" noThreeD="1"/>
</file>

<file path=xl/ctrlProps/ctrlProp2024.xml><?xml version="1.0" encoding="utf-8"?>
<formControlPr xmlns="http://schemas.microsoft.com/office/spreadsheetml/2009/9/main" objectType="Radio" checked="Checked" lockText="1" noThreeD="1"/>
</file>

<file path=xl/ctrlProps/ctrlProp2025.xml><?xml version="1.0" encoding="utf-8"?>
<formControlPr xmlns="http://schemas.microsoft.com/office/spreadsheetml/2009/9/main" objectType="GBox" noThreeD="1"/>
</file>

<file path=xl/ctrlProps/ctrlProp2026.xml><?xml version="1.0" encoding="utf-8"?>
<formControlPr xmlns="http://schemas.microsoft.com/office/spreadsheetml/2009/9/main" objectType="Radio" firstButton="1" fmlaLink="$I$71" lockText="1" noThreeD="1"/>
</file>

<file path=xl/ctrlProps/ctrlProp2027.xml><?xml version="1.0" encoding="utf-8"?>
<formControlPr xmlns="http://schemas.microsoft.com/office/spreadsheetml/2009/9/main" objectType="Radio" checked="Checked" lockText="1" noThreeD="1"/>
</file>

<file path=xl/ctrlProps/ctrlProp2028.xml><?xml version="1.0" encoding="utf-8"?>
<formControlPr xmlns="http://schemas.microsoft.com/office/spreadsheetml/2009/9/main" objectType="Drop" dropLines="7" dropStyle="combo" dx="16" fmlaLink="$W$71" fmlaRange="リスト_処遇改善助成金キャリアパス区分" noThreeD="1" sel="1" val="0"/>
</file>

<file path=xl/ctrlProps/ctrlProp2029.xml><?xml version="1.0" encoding="utf-8"?>
<formControlPr xmlns="http://schemas.microsoft.com/office/spreadsheetml/2009/9/main" objectType="Drop" dropLines="2" dropStyle="combo" dx="16" fmlaLink="$W$73" fmlaRange="リスト_主たるサービス種類_付９" noThreeD="1" sel="1" val="0"/>
</file>

<file path=xl/ctrlProps/ctrlProp2030.xml><?xml version="1.0" encoding="utf-8"?>
<formControlPr xmlns="http://schemas.microsoft.com/office/spreadsheetml/2009/9/main" objectType="GBox" noThreeD="1"/>
</file>

<file path=xl/ctrlProps/ctrlProp2031.xml><?xml version="1.0" encoding="utf-8"?>
<formControlPr xmlns="http://schemas.microsoft.com/office/spreadsheetml/2009/9/main" objectType="Radio" checked="Checked" firstButton="1" fmlaLink="$I$70" lockText="1" noThreeD="1"/>
</file>

<file path=xl/ctrlProps/ctrlProp2032.xml><?xml version="1.0" encoding="utf-8"?>
<formControlPr xmlns="http://schemas.microsoft.com/office/spreadsheetml/2009/9/main" objectType="Radio" lockText="1" noThreeD="1"/>
</file>

<file path=xl/ctrlProps/ctrlProp2033.xml><?xml version="1.0" encoding="utf-8"?>
<formControlPr xmlns="http://schemas.microsoft.com/office/spreadsheetml/2009/9/main" objectType="GBox" noThreeD="1"/>
</file>

<file path=xl/ctrlProps/ctrlProp2034.xml><?xml version="1.0" encoding="utf-8"?>
<formControlPr xmlns="http://schemas.microsoft.com/office/spreadsheetml/2009/9/main" objectType="Radio" firstButton="1" fmlaLink="$I$73" lockText="1" noThreeD="1"/>
</file>

<file path=xl/ctrlProps/ctrlProp2035.xml><?xml version="1.0" encoding="utf-8"?>
<formControlPr xmlns="http://schemas.microsoft.com/office/spreadsheetml/2009/9/main" objectType="Radio" checked="Checked" lockText="1" noThreeD="1"/>
</file>

<file path=xl/ctrlProps/ctrlProp2036.xml><?xml version="1.0" encoding="utf-8"?>
<formControlPr xmlns="http://schemas.microsoft.com/office/spreadsheetml/2009/9/main" objectType="GBox" noThreeD="1"/>
</file>

<file path=xl/ctrlProps/ctrlProp2037.xml><?xml version="1.0" encoding="utf-8"?>
<formControlPr xmlns="http://schemas.microsoft.com/office/spreadsheetml/2009/9/main" objectType="Radio" checked="Checked" firstButton="1" fmlaLink="$W$68" lockText="1" noThreeD="1"/>
</file>

<file path=xl/ctrlProps/ctrlProp2038.xml><?xml version="1.0" encoding="utf-8"?>
<formControlPr xmlns="http://schemas.microsoft.com/office/spreadsheetml/2009/9/main" objectType="Radio" lockText="1" noThreeD="1"/>
</file>

<file path=xl/ctrlProps/ctrlProp2039.xml><?xml version="1.0" encoding="utf-8"?>
<formControlPr xmlns="http://schemas.microsoft.com/office/spreadsheetml/2009/9/main" objectType="Radio" lockText="1" noThreeD="1"/>
</file>

<file path=xl/ctrlProps/ctrlProp2040.xml><?xml version="1.0" encoding="utf-8"?>
<formControlPr xmlns="http://schemas.microsoft.com/office/spreadsheetml/2009/9/main" objectType="Radio" lockText="1" noThreeD="1"/>
</file>

<file path=xl/ctrlProps/ctrlProp2041.xml><?xml version="1.0" encoding="utf-8"?>
<formControlPr xmlns="http://schemas.microsoft.com/office/spreadsheetml/2009/9/main" objectType="Radio" lockText="1" noThreeD="1"/>
</file>

<file path=xl/ctrlProps/ctrlProp2042.xml><?xml version="1.0" encoding="utf-8"?>
<formControlPr xmlns="http://schemas.microsoft.com/office/spreadsheetml/2009/9/main" objectType="GBox" noThreeD="1"/>
</file>

<file path=xl/ctrlProps/ctrlProp2043.xml><?xml version="1.0" encoding="utf-8"?>
<formControlPr xmlns="http://schemas.microsoft.com/office/spreadsheetml/2009/9/main" objectType="Radio" firstButton="1" fmlaLink="$I$74" lockText="1" noThreeD="1"/>
</file>

<file path=xl/ctrlProps/ctrlProp2044.xml><?xml version="1.0" encoding="utf-8"?>
<formControlPr xmlns="http://schemas.microsoft.com/office/spreadsheetml/2009/9/main" objectType="Radio" checked="Checked" lockText="1" noThreeD="1"/>
</file>

<file path=xl/ctrlProps/ctrlProp2045.xml><?xml version="1.0" encoding="utf-8"?>
<formControlPr xmlns="http://schemas.microsoft.com/office/spreadsheetml/2009/9/main" objectType="GBox" noThreeD="1"/>
</file>

<file path=xl/ctrlProps/ctrlProp2046.xml><?xml version="1.0" encoding="utf-8"?>
<formControlPr xmlns="http://schemas.microsoft.com/office/spreadsheetml/2009/9/main" objectType="Radio" firstButton="1" fmlaLink="$I$75" lockText="1" noThreeD="1"/>
</file>

<file path=xl/ctrlProps/ctrlProp2047.xml><?xml version="1.0" encoding="utf-8"?>
<formControlPr xmlns="http://schemas.microsoft.com/office/spreadsheetml/2009/9/main" objectType="Radio" checked="Checked" lockText="1" noThreeD="1"/>
</file>

<file path=xl/ctrlProps/ctrlProp2048.xml><?xml version="1.0" encoding="utf-8"?>
<formControlPr xmlns="http://schemas.microsoft.com/office/spreadsheetml/2009/9/main" objectType="GBox" noThreeD="1"/>
</file>

<file path=xl/ctrlProps/ctrlProp2049.xml><?xml version="1.0" encoding="utf-8"?>
<formControlPr xmlns="http://schemas.microsoft.com/office/spreadsheetml/2009/9/main" objectType="GBox" noThreeD="1"/>
</file>

<file path=xl/ctrlProps/ctrlProp2050.xml><?xml version="1.0" encoding="utf-8"?>
<formControlPr xmlns="http://schemas.microsoft.com/office/spreadsheetml/2009/9/main" objectType="Radio" firstButton="1" fmlaLink="$AA$75" lockText="1" noThreeD="1"/>
</file>

<file path=xl/ctrlProps/ctrlProp2051.xml><?xml version="1.0" encoding="utf-8"?>
<formControlPr xmlns="http://schemas.microsoft.com/office/spreadsheetml/2009/9/main" objectType="Radio" checked="Checked" lockText="1" noThreeD="1"/>
</file>

<file path=xl/ctrlProps/ctrlProp2052.xml><?xml version="1.0" encoding="utf-8"?>
<formControlPr xmlns="http://schemas.microsoft.com/office/spreadsheetml/2009/9/main" objectType="Radio" firstButton="1" fmlaLink="$W$74" lockText="1" noThreeD="1"/>
</file>

<file path=xl/ctrlProps/ctrlProp2053.xml><?xml version="1.0" encoding="utf-8"?>
<formControlPr xmlns="http://schemas.microsoft.com/office/spreadsheetml/2009/9/main" objectType="Radio" checked="Checked" lockText="1" noThreeD="1"/>
</file>

<file path=xl/ctrlProps/ctrlProp2054.xml><?xml version="1.0" encoding="utf-8"?>
<formControlPr xmlns="http://schemas.microsoft.com/office/spreadsheetml/2009/9/main" objectType="GBox" noThreeD="1"/>
</file>

<file path=xl/ctrlProps/ctrlProp2055.xml><?xml version="1.0" encoding="utf-8"?>
<formControlPr xmlns="http://schemas.microsoft.com/office/spreadsheetml/2009/9/main" objectType="Radio" firstButton="1" fmlaLink="$I$76" lockText="1" noThreeD="1"/>
</file>

<file path=xl/ctrlProps/ctrlProp2056.xml><?xml version="1.0" encoding="utf-8"?>
<formControlPr xmlns="http://schemas.microsoft.com/office/spreadsheetml/2009/9/main" objectType="Radio" checked="Checked" lockText="1" noThreeD="1"/>
</file>

<file path=xl/ctrlProps/ctrlProp2057.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058.xml><?xml version="1.0" encoding="utf-8"?>
<formControlPr xmlns="http://schemas.microsoft.com/office/spreadsheetml/2009/9/main" objectType="GBox" noThreeD="1"/>
</file>

<file path=xl/ctrlProps/ctrlProp2059.xml><?xml version="1.0" encoding="utf-8"?>
<formControlPr xmlns="http://schemas.microsoft.com/office/spreadsheetml/2009/9/main" objectType="Radio" firstButton="1" fmlaLink="$I$72" lockText="1" noThreeD="1"/>
</file>

<file path=xl/ctrlProps/ctrlProp2060.xml><?xml version="1.0" encoding="utf-8"?>
<formControlPr xmlns="http://schemas.microsoft.com/office/spreadsheetml/2009/9/main" objectType="Radio" checked="Checked" lockText="1" noThreeD="1"/>
</file>

<file path=xl/ctrlProps/ctrlProp2061.xml><?xml version="1.0" encoding="utf-8"?>
<formControlPr xmlns="http://schemas.microsoft.com/office/spreadsheetml/2009/9/main" objectType="GBox" noThreeD="1"/>
</file>

<file path=xl/ctrlProps/ctrlProp2062.xml><?xml version="1.0" encoding="utf-8"?>
<formControlPr xmlns="http://schemas.microsoft.com/office/spreadsheetml/2009/9/main" objectType="Radio" firstButton="1" fmlaLink="$I$22" lockText="1" noThreeD="1"/>
</file>

<file path=xl/ctrlProps/ctrlProp2063.xml><?xml version="1.0" encoding="utf-8"?>
<formControlPr xmlns="http://schemas.microsoft.com/office/spreadsheetml/2009/9/main" objectType="Radio" checked="Checked" lockText="1" noThreeD="1"/>
</file>

<file path=xl/ctrlProps/ctrlProp2064.xml><?xml version="1.0" encoding="utf-8"?>
<formControlPr xmlns="http://schemas.microsoft.com/office/spreadsheetml/2009/9/main" objectType="GBox" noThreeD="1"/>
</file>

<file path=xl/ctrlProps/ctrlProp2065.xml><?xml version="1.0" encoding="utf-8"?>
<formControlPr xmlns="http://schemas.microsoft.com/office/spreadsheetml/2009/9/main" objectType="CheckBox" fmlaLink="$AL$37" lockText="1" noThreeD="1"/>
</file>

<file path=xl/ctrlProps/ctrlProp2066.xml><?xml version="1.0" encoding="utf-8"?>
<formControlPr xmlns="http://schemas.microsoft.com/office/spreadsheetml/2009/9/main" objectType="CheckBox" fmlaLink="$AM$37" lockText="1" noThreeD="1"/>
</file>

<file path=xl/ctrlProps/ctrlProp2067.xml><?xml version="1.0" encoding="utf-8"?>
<formControlPr xmlns="http://schemas.microsoft.com/office/spreadsheetml/2009/9/main" objectType="CheckBox" fmlaLink="$AN$37" lockText="1" noThreeD="1"/>
</file>

<file path=xl/ctrlProps/ctrlProp2068.xml><?xml version="1.0" encoding="utf-8"?>
<formControlPr xmlns="http://schemas.microsoft.com/office/spreadsheetml/2009/9/main" objectType="CheckBox" fmlaLink="$AO$37" lockText="1" noThreeD="1"/>
</file>

<file path=xl/ctrlProps/ctrlProp2069.xml><?xml version="1.0" encoding="utf-8"?>
<formControlPr xmlns="http://schemas.microsoft.com/office/spreadsheetml/2009/9/main" objectType="CheckBox" fmlaLink="$AP$37" lockText="1" noThreeD="1"/>
</file>

<file path=xl/ctrlProps/ctrlProp2070.xml><?xml version="1.0" encoding="utf-8"?>
<formControlPr xmlns="http://schemas.microsoft.com/office/spreadsheetml/2009/9/main" objectType="CheckBox" fmlaLink="$AQ$37" lockText="1" noThreeD="1"/>
</file>

<file path=xl/ctrlProps/ctrlProp2071.xml><?xml version="1.0" encoding="utf-8"?>
<formControlPr xmlns="http://schemas.microsoft.com/office/spreadsheetml/2009/9/main" objectType="CheckBox" fmlaLink="$AR$37" lockText="1" noThreeD="1"/>
</file>

<file path=xl/ctrlProps/ctrlProp2072.xml><?xml version="1.0" encoding="utf-8"?>
<formControlPr xmlns="http://schemas.microsoft.com/office/spreadsheetml/2009/9/main" objectType="GBox" noThreeD="1"/>
</file>

<file path=xl/ctrlProps/ctrlProp2073.xml><?xml version="1.0" encoding="utf-8"?>
<formControlPr xmlns="http://schemas.microsoft.com/office/spreadsheetml/2009/9/main" objectType="GBox" noThreeD="1"/>
</file>

<file path=xl/ctrlProps/ctrlProp2074.xml><?xml version="1.0" encoding="utf-8"?>
<formControlPr xmlns="http://schemas.microsoft.com/office/spreadsheetml/2009/9/main" objectType="CheckBox" fmlaLink="$AM$40" lockText="1" noThreeD="1"/>
</file>

<file path=xl/ctrlProps/ctrlProp2075.xml><?xml version="1.0" encoding="utf-8"?>
<formControlPr xmlns="http://schemas.microsoft.com/office/spreadsheetml/2009/9/main" objectType="CheckBox" fmlaLink="$AN$40" lockText="1" noThreeD="1"/>
</file>

<file path=xl/ctrlProps/ctrlProp2076.xml><?xml version="1.0" encoding="utf-8"?>
<formControlPr xmlns="http://schemas.microsoft.com/office/spreadsheetml/2009/9/main" objectType="GBox" noThreeD="1"/>
</file>

<file path=xl/ctrlProps/ctrlProp2077.xml><?xml version="1.0" encoding="utf-8"?>
<formControlPr xmlns="http://schemas.microsoft.com/office/spreadsheetml/2009/9/main" objectType="GBox" noThreeD="1"/>
</file>

<file path=xl/ctrlProps/ctrlProp2078.xml><?xml version="1.0" encoding="utf-8"?>
<formControlPr xmlns="http://schemas.microsoft.com/office/spreadsheetml/2009/9/main" objectType="Radio" firstButton="1" fmlaLink="$I$41" lockText="1" noThreeD="1"/>
</file>

<file path=xl/ctrlProps/ctrlProp2079.xml><?xml version="1.0" encoding="utf-8"?>
<formControlPr xmlns="http://schemas.microsoft.com/office/spreadsheetml/2009/9/main" objectType="Radio" checked="Checked" lockText="1" noThreeD="1"/>
</file>

<file path=xl/ctrlProps/ctrlProp2080.xml><?xml version="1.0" encoding="utf-8"?>
<formControlPr xmlns="http://schemas.microsoft.com/office/spreadsheetml/2009/9/main" objectType="GBox" noThreeD="1"/>
</file>

<file path=xl/ctrlProps/ctrlProp2081.xml><?xml version="1.0" encoding="utf-8"?>
<formControlPr xmlns="http://schemas.microsoft.com/office/spreadsheetml/2009/9/main" objectType="Radio" firstButton="1" fmlaLink="$I$55" lockText="1" noThreeD="1"/>
</file>

<file path=xl/ctrlProps/ctrlProp2082.xml><?xml version="1.0" encoding="utf-8"?>
<formControlPr xmlns="http://schemas.microsoft.com/office/spreadsheetml/2009/9/main" objectType="Radio" lockText="1" noThreeD="1"/>
</file>

<file path=xl/ctrlProps/ctrlProp2083.xml><?xml version="1.0" encoding="utf-8"?>
<formControlPr xmlns="http://schemas.microsoft.com/office/spreadsheetml/2009/9/main" objectType="Radio" checked="Checked" lockText="1" noThreeD="1"/>
</file>

<file path=xl/ctrlProps/ctrlProp2084.xml><?xml version="1.0" encoding="utf-8"?>
<formControlPr xmlns="http://schemas.microsoft.com/office/spreadsheetml/2009/9/main" objectType="GBox" noThreeD="1"/>
</file>

<file path=xl/ctrlProps/ctrlProp2085.xml><?xml version="1.0" encoding="utf-8"?>
<formControlPr xmlns="http://schemas.microsoft.com/office/spreadsheetml/2009/9/main" objectType="Radio" firstButton="1" fmlaLink="$I$56" lockText="1" noThreeD="1"/>
</file>

<file path=xl/ctrlProps/ctrlProp2086.xml><?xml version="1.0" encoding="utf-8"?>
<formControlPr xmlns="http://schemas.microsoft.com/office/spreadsheetml/2009/9/main" objectType="Radio" lockText="1" noThreeD="1"/>
</file>

<file path=xl/ctrlProps/ctrlProp2087.xml><?xml version="1.0" encoding="utf-8"?>
<formControlPr xmlns="http://schemas.microsoft.com/office/spreadsheetml/2009/9/main" objectType="Radio" checked="Checked" lockText="1" noThreeD="1"/>
</file>

<file path=xl/ctrlProps/ctrlProp2088.xml><?xml version="1.0" encoding="utf-8"?>
<formControlPr xmlns="http://schemas.microsoft.com/office/spreadsheetml/2009/9/main" objectType="GBox" noThreeD="1"/>
</file>

<file path=xl/ctrlProps/ctrlProp2089.xml><?xml version="1.0" encoding="utf-8"?>
<formControlPr xmlns="http://schemas.microsoft.com/office/spreadsheetml/2009/9/main" objectType="Radio" firstButton="1" fmlaLink="$W$57" lockText="1" noThreeD="1"/>
</file>

<file path=xl/ctrlProps/ctrlProp2090.xml><?xml version="1.0" encoding="utf-8"?>
<formControlPr xmlns="http://schemas.microsoft.com/office/spreadsheetml/2009/9/main" objectType="Radio" checked="Checked" lockText="1" noThreeD="1"/>
</file>

<file path=xl/ctrlProps/ctrlProp2091.xml><?xml version="1.0" encoding="utf-8"?>
<formControlPr xmlns="http://schemas.microsoft.com/office/spreadsheetml/2009/9/main" objectType="GBox" noThreeD="1"/>
</file>

<file path=xl/ctrlProps/ctrlProp2092.xml><?xml version="1.0" encoding="utf-8"?>
<formControlPr xmlns="http://schemas.microsoft.com/office/spreadsheetml/2009/9/main" objectType="Radio" firstButton="1" fmlaLink="$AF$57" lockText="1" noThreeD="1"/>
</file>

<file path=xl/ctrlProps/ctrlProp2093.xml><?xml version="1.0" encoding="utf-8"?>
<formControlPr xmlns="http://schemas.microsoft.com/office/spreadsheetml/2009/9/main" objectType="Radio" checked="Checked" lockText="1" noThreeD="1"/>
</file>

<file path=xl/ctrlProps/ctrlProp2094.xml><?xml version="1.0" encoding="utf-8"?>
<formControlPr xmlns="http://schemas.microsoft.com/office/spreadsheetml/2009/9/main" objectType="GBox" noThreeD="1"/>
</file>

<file path=xl/ctrlProps/ctrlProp2095.xml><?xml version="1.0" encoding="utf-8"?>
<formControlPr xmlns="http://schemas.microsoft.com/office/spreadsheetml/2009/9/main" objectType="Radio" firstButton="1" fmlaLink="$I$59" lockText="1" noThreeD="1"/>
</file>

<file path=xl/ctrlProps/ctrlProp2096.xml><?xml version="1.0" encoding="utf-8"?>
<formControlPr xmlns="http://schemas.microsoft.com/office/spreadsheetml/2009/9/main" objectType="Radio" checked="Checked" lockText="1" noThreeD="1"/>
</file>

<file path=xl/ctrlProps/ctrlProp2097.xml><?xml version="1.0" encoding="utf-8"?>
<formControlPr xmlns="http://schemas.microsoft.com/office/spreadsheetml/2009/9/main" objectType="GBox" noThreeD="1"/>
</file>

<file path=xl/ctrlProps/ctrlProp2098.xml><?xml version="1.0" encoding="utf-8"?>
<formControlPr xmlns="http://schemas.microsoft.com/office/spreadsheetml/2009/9/main" objectType="Radio" firstButton="1" fmlaLink="$I$58" lockText="1" noThreeD="1"/>
</file>

<file path=xl/ctrlProps/ctrlProp2099.xml><?xml version="1.0" encoding="utf-8"?>
<formControlPr xmlns="http://schemas.microsoft.com/office/spreadsheetml/2009/9/main" objectType="Radio" checked="Checked" lockText="1" noThreeD="1"/>
</file>

<file path=xl/ctrlProps/ctrlProp2100.xml><?xml version="1.0" encoding="utf-8"?>
<formControlPr xmlns="http://schemas.microsoft.com/office/spreadsheetml/2009/9/main" objectType="GBox" noThreeD="1"/>
</file>

<file path=xl/ctrlProps/ctrlProp2101.xml><?xml version="1.0" encoding="utf-8"?>
<formControlPr xmlns="http://schemas.microsoft.com/office/spreadsheetml/2009/9/main" objectType="Radio" firstButton="1" fmlaLink="$W$58" lockText="1" noThreeD="1"/>
</file>

<file path=xl/ctrlProps/ctrlProp2102.xml><?xml version="1.0" encoding="utf-8"?>
<formControlPr xmlns="http://schemas.microsoft.com/office/spreadsheetml/2009/9/main" objectType="Radio" checked="Checked" lockText="1" noThreeD="1"/>
</file>

<file path=xl/ctrlProps/ctrlProp2103.xml><?xml version="1.0" encoding="utf-8"?>
<formControlPr xmlns="http://schemas.microsoft.com/office/spreadsheetml/2009/9/main" objectType="GBox" noThreeD="1"/>
</file>

<file path=xl/ctrlProps/ctrlProp2104.xml><?xml version="1.0" encoding="utf-8"?>
<formControlPr xmlns="http://schemas.microsoft.com/office/spreadsheetml/2009/9/main" objectType="Radio" firstButton="1" fmlaLink="$I$60" lockText="1" noThreeD="1"/>
</file>

<file path=xl/ctrlProps/ctrlProp2105.xml><?xml version="1.0" encoding="utf-8"?>
<formControlPr xmlns="http://schemas.microsoft.com/office/spreadsheetml/2009/9/main" objectType="Radio" checked="Checked" lockText="1" noThreeD="1"/>
</file>

<file path=xl/ctrlProps/ctrlProp2106.xml><?xml version="1.0" encoding="utf-8"?>
<formControlPr xmlns="http://schemas.microsoft.com/office/spreadsheetml/2009/9/main" objectType="GBox" noThreeD="1"/>
</file>

<file path=xl/ctrlProps/ctrlProp2107.xml><?xml version="1.0" encoding="utf-8"?>
<formControlPr xmlns="http://schemas.microsoft.com/office/spreadsheetml/2009/9/main" objectType="GBox" noThreeD="1"/>
</file>

<file path=xl/ctrlProps/ctrlProp2108.xml><?xml version="1.0" encoding="utf-8"?>
<formControlPr xmlns="http://schemas.microsoft.com/office/spreadsheetml/2009/9/main" objectType="Radio" firstButton="1" fmlaLink="$I$71" lockText="1" noThreeD="1"/>
</file>

<file path=xl/ctrlProps/ctrlProp2109.xml><?xml version="1.0" encoding="utf-8"?>
<formControlPr xmlns="http://schemas.microsoft.com/office/spreadsheetml/2009/9/main" objectType="Radio" checked="Checked" lockText="1" noThreeD="1"/>
</file>

<file path=xl/ctrlProps/ctrlProp2110.xml><?xml version="1.0" encoding="utf-8"?>
<formControlPr xmlns="http://schemas.microsoft.com/office/spreadsheetml/2009/9/main" objectType="Drop" dropLines="7" dropStyle="combo" dx="16" fmlaLink="$W$71" fmlaRange="リスト_処遇改善助成金キャリアパス区分" noThreeD="1" sel="1" val="0"/>
</file>

<file path=xl/ctrlProps/ctrlProp2111.xml><?xml version="1.0" encoding="utf-8"?>
<formControlPr xmlns="http://schemas.microsoft.com/office/spreadsheetml/2009/9/main" objectType="Drop" dropLines="2" dropStyle="combo" dx="16" fmlaLink="$I$74" fmlaRange="様式第１号!$AT$333:$AT$334" noThreeD="1" sel="1" val="0"/>
</file>

<file path=xl/ctrlProps/ctrlProp2112.xml><?xml version="1.0" encoding="utf-8"?>
<formControlPr xmlns="http://schemas.microsoft.com/office/spreadsheetml/2009/9/main" objectType="GBox" noThreeD="1"/>
</file>

<file path=xl/ctrlProps/ctrlProp2113.xml><?xml version="1.0" encoding="utf-8"?>
<formControlPr xmlns="http://schemas.microsoft.com/office/spreadsheetml/2009/9/main" objectType="Radio" firstButton="1" fmlaLink="$I$73" lockText="1" noThreeD="1"/>
</file>

<file path=xl/ctrlProps/ctrlProp2114.xml><?xml version="1.0" encoding="utf-8"?>
<formControlPr xmlns="http://schemas.microsoft.com/office/spreadsheetml/2009/9/main" objectType="Radio" checked="Checked" lockText="1" noThreeD="1"/>
</file>

<file path=xl/ctrlProps/ctrlProp2115.xml><?xml version="1.0" encoding="utf-8"?>
<formControlPr xmlns="http://schemas.microsoft.com/office/spreadsheetml/2009/9/main" objectType="GBox" noThreeD="1"/>
</file>

<file path=xl/ctrlProps/ctrlProp2116.xml><?xml version="1.0" encoding="utf-8"?>
<formControlPr xmlns="http://schemas.microsoft.com/office/spreadsheetml/2009/9/main" objectType="Radio" checked="Checked" firstButton="1" fmlaLink="$I$65" lockText="1" noThreeD="1"/>
</file>

<file path=xl/ctrlProps/ctrlProp2117.xml><?xml version="1.0" encoding="utf-8"?>
<formControlPr xmlns="http://schemas.microsoft.com/office/spreadsheetml/2009/9/main" objectType="Radio" lockText="1" noThreeD="1"/>
</file>

<file path=xl/ctrlProps/ctrlProp2118.xml><?xml version="1.0" encoding="utf-8"?>
<formControlPr xmlns="http://schemas.microsoft.com/office/spreadsheetml/2009/9/main" objectType="Radio" lockText="1" noThreeD="1"/>
</file>

<file path=xl/ctrlProps/ctrlProp2119.xml><?xml version="1.0" encoding="utf-8"?>
<formControlPr xmlns="http://schemas.microsoft.com/office/spreadsheetml/2009/9/main" objectType="GBox" noThreeD="1"/>
</file>

<file path=xl/ctrlProps/ctrlProp2120.xml><?xml version="1.0" encoding="utf-8"?>
<formControlPr xmlns="http://schemas.microsoft.com/office/spreadsheetml/2009/9/main" objectType="Radio" firstButton="1" fmlaLink="$W$68" lockText="1" noThreeD="1"/>
</file>

<file path=xl/ctrlProps/ctrlProp2121.xml><?xml version="1.0" encoding="utf-8"?>
<formControlPr xmlns="http://schemas.microsoft.com/office/spreadsheetml/2009/9/main" objectType="Radio" checked="Checked" lockText="1" noThreeD="1"/>
</file>

<file path=xl/ctrlProps/ctrlProp2122.xml><?xml version="1.0" encoding="utf-8"?>
<formControlPr xmlns="http://schemas.microsoft.com/office/spreadsheetml/2009/9/main" objectType="GBox" noThreeD="1"/>
</file>

<file path=xl/ctrlProps/ctrlProp2123.xml><?xml version="1.0" encoding="utf-8"?>
<formControlPr xmlns="http://schemas.microsoft.com/office/spreadsheetml/2009/9/main" objectType="Radio" firstButton="1" fmlaLink="$W$70" lockText="1" noThreeD="1"/>
</file>

<file path=xl/ctrlProps/ctrlProp2124.xml><?xml version="1.0" encoding="utf-8"?>
<formControlPr xmlns="http://schemas.microsoft.com/office/spreadsheetml/2009/9/main" objectType="Radio" checked="Checked" lockText="1" noThreeD="1"/>
</file>

<file path=xl/ctrlProps/ctrlProp2125.xml><?xml version="1.0" encoding="utf-8"?>
<formControlPr xmlns="http://schemas.microsoft.com/office/spreadsheetml/2009/9/main" objectType="GBox" noThreeD="1"/>
</file>

<file path=xl/ctrlProps/ctrlProp2126.xml><?xml version="1.0" encoding="utf-8"?>
<formControlPr xmlns="http://schemas.microsoft.com/office/spreadsheetml/2009/9/main" objectType="Radio" checked="Checked" firstButton="1" fmlaLink="$I$70" lockText="1" noThreeD="1"/>
</file>

<file path=xl/ctrlProps/ctrlProp2127.xml><?xml version="1.0" encoding="utf-8"?>
<formControlPr xmlns="http://schemas.microsoft.com/office/spreadsheetml/2009/9/main" objectType="Radio" lockText="1" noThreeD="1"/>
</file>

<file path=xl/ctrlProps/ctrlProp2128.xml><?xml version="1.0" encoding="utf-8"?>
<formControlPr xmlns="http://schemas.microsoft.com/office/spreadsheetml/2009/9/main" objectType="GBox" noThreeD="1"/>
</file>

<file path=xl/ctrlProps/ctrlProp2129.xml><?xml version="1.0" encoding="utf-8"?>
<formControlPr xmlns="http://schemas.microsoft.com/office/spreadsheetml/2009/9/main" objectType="Radio" firstButton="1" fmlaLink="$I$69" lockText="1" noThreeD="1"/>
</file>

<file path=xl/ctrlProps/ctrlProp2130.xml><?xml version="1.0" encoding="utf-8"?>
<formControlPr xmlns="http://schemas.microsoft.com/office/spreadsheetml/2009/9/main" objectType="Radio" checked="Checked" lockText="1" noThreeD="1"/>
</file>

<file path=xl/ctrlProps/ctrlProp2131.xml><?xml version="1.0" encoding="utf-8"?>
<formControlPr xmlns="http://schemas.microsoft.com/office/spreadsheetml/2009/9/main" objectType="GBox" noThreeD="1"/>
</file>

<file path=xl/ctrlProps/ctrlProp2132.xml><?xml version="1.0" encoding="utf-8"?>
<formControlPr xmlns="http://schemas.microsoft.com/office/spreadsheetml/2009/9/main" objectType="Radio" firstButton="1" fmlaLink="$I$68" lockText="1" noThreeD="1"/>
</file>

<file path=xl/ctrlProps/ctrlProp2133.xml><?xml version="1.0" encoding="utf-8"?>
<formControlPr xmlns="http://schemas.microsoft.com/office/spreadsheetml/2009/9/main" objectType="Radio" checked="Checked" lockText="1" noThreeD="1"/>
</file>

<file path=xl/ctrlProps/ctrlProp2134.xml><?xml version="1.0" encoding="utf-8"?>
<formControlPr xmlns="http://schemas.microsoft.com/office/spreadsheetml/2009/9/main" objectType="Radio" lockText="1" noThreeD="1"/>
</file>

<file path=xl/ctrlProps/ctrlProp2135.xml><?xml version="1.0" encoding="utf-8"?>
<formControlPr xmlns="http://schemas.microsoft.com/office/spreadsheetml/2009/9/main" objectType="Drop" dropStyle="combo" dx="16" fmlaLink="$I$67" fmlaRange="リスト_夜間支援等体制加算" noThreeD="1" sel="1" val="0"/>
</file>

<file path=xl/ctrlProps/ctrlProp2136.xml><?xml version="1.0" encoding="utf-8"?>
<formControlPr xmlns="http://schemas.microsoft.com/office/spreadsheetml/2009/9/main" objectType="Drop" dropLines="11" dropStyle="combo" dx="16" fmlaLink="$W$67" fmlaRange="リスト_夜間支援体制加算の人数_付10" noThreeD="1" sel="1" val="0"/>
</file>

<file path=xl/ctrlProps/ctrlProp2137.xml><?xml version="1.0" encoding="utf-8"?>
<formControlPr xmlns="http://schemas.microsoft.com/office/spreadsheetml/2009/9/main" objectType="Radio" lockText="1" noThreeD="1"/>
</file>

<file path=xl/ctrlProps/ctrlProp2138.xml><?xml version="1.0" encoding="utf-8"?>
<formControlPr xmlns="http://schemas.microsoft.com/office/spreadsheetml/2009/9/main" objectType="GBox" noThreeD="1"/>
</file>

<file path=xl/ctrlProps/ctrlProp2139.xml><?xml version="1.0" encoding="utf-8"?>
<formControlPr xmlns="http://schemas.microsoft.com/office/spreadsheetml/2009/9/main" objectType="Radio" firstButton="1" fmlaLink="$I$76" lockText="1" noThreeD="1"/>
</file>

<file path=xl/ctrlProps/ctrlProp2140.xml><?xml version="1.0" encoding="utf-8"?>
<formControlPr xmlns="http://schemas.microsoft.com/office/spreadsheetml/2009/9/main" objectType="Radio" checked="Checked" lockText="1" noThreeD="1"/>
</file>

<file path=xl/ctrlProps/ctrlProp2141.xml><?xml version="1.0" encoding="utf-8"?>
<formControlPr xmlns="http://schemas.microsoft.com/office/spreadsheetml/2009/9/main" objectType="GBox" noThreeD="1"/>
</file>

<file path=xl/ctrlProps/ctrlProp2142.xml><?xml version="1.0" encoding="utf-8"?>
<formControlPr xmlns="http://schemas.microsoft.com/office/spreadsheetml/2009/9/main" objectType="GBox" noThreeD="1"/>
</file>

<file path=xl/ctrlProps/ctrlProp2143.xml><?xml version="1.0" encoding="utf-8"?>
<formControlPr xmlns="http://schemas.microsoft.com/office/spreadsheetml/2009/9/main" objectType="Radio" firstButton="1" fmlaLink="$I$77" lockText="1" noThreeD="1"/>
</file>

<file path=xl/ctrlProps/ctrlProp2144.xml><?xml version="1.0" encoding="utf-8"?>
<formControlPr xmlns="http://schemas.microsoft.com/office/spreadsheetml/2009/9/main" objectType="Radio" checked="Checked" lockText="1" noThreeD="1"/>
</file>

<file path=xl/ctrlProps/ctrlProp2145.xml><?xml version="1.0" encoding="utf-8"?>
<formControlPr xmlns="http://schemas.microsoft.com/office/spreadsheetml/2009/9/main" objectType="GBox" noThreeD="1"/>
</file>

<file path=xl/ctrlProps/ctrlProp2146.xml><?xml version="1.0" encoding="utf-8"?>
<formControlPr xmlns="http://schemas.microsoft.com/office/spreadsheetml/2009/9/main" objectType="GBox" noThreeD="1"/>
</file>

<file path=xl/ctrlProps/ctrlProp2147.xml><?xml version="1.0" encoding="utf-8"?>
<formControlPr xmlns="http://schemas.microsoft.com/office/spreadsheetml/2009/9/main" objectType="Radio" firstButton="1" fmlaLink="$AA$76" lockText="1" noThreeD="1"/>
</file>

<file path=xl/ctrlProps/ctrlProp2148.xml><?xml version="1.0" encoding="utf-8"?>
<formControlPr xmlns="http://schemas.microsoft.com/office/spreadsheetml/2009/9/main" objectType="Radio" checked="Checked" lockText="1" noThreeD="1"/>
</file>

<file path=xl/ctrlProps/ctrlProp2149.xml><?xml version="1.0" encoding="utf-8"?>
<formControlPr xmlns="http://schemas.microsoft.com/office/spreadsheetml/2009/9/main" objectType="GBox" noThreeD="1"/>
</file>

<file path=xl/ctrlProps/ctrlProp2150.xml><?xml version="1.0" encoding="utf-8"?>
<formControlPr xmlns="http://schemas.microsoft.com/office/spreadsheetml/2009/9/main" objectType="Radio" firstButton="1" fmlaLink="$AA$77" lockText="1" noThreeD="1"/>
</file>

<file path=xl/ctrlProps/ctrlProp2151.xml><?xml version="1.0" encoding="utf-8"?>
<formControlPr xmlns="http://schemas.microsoft.com/office/spreadsheetml/2009/9/main" objectType="Radio" checked="Checked" lockText="1" noThreeD="1"/>
</file>

<file path=xl/ctrlProps/ctrlProp2152.xml><?xml version="1.0" encoding="utf-8"?>
<formControlPr xmlns="http://schemas.microsoft.com/office/spreadsheetml/2009/9/main" objectType="GBox" noThreeD="1"/>
</file>

<file path=xl/ctrlProps/ctrlProp2153.xml><?xml version="1.0" encoding="utf-8"?>
<formControlPr xmlns="http://schemas.microsoft.com/office/spreadsheetml/2009/9/main" objectType="Radio" firstButton="1" fmlaLink="$AA$75" lockText="1" noThreeD="1"/>
</file>

<file path=xl/ctrlProps/ctrlProp2154.xml><?xml version="1.0" encoding="utf-8"?>
<formControlPr xmlns="http://schemas.microsoft.com/office/spreadsheetml/2009/9/main" objectType="Radio" checked="Checked" lockText="1" noThreeD="1"/>
</file>

<file path=xl/ctrlProps/ctrlProp2155.xml><?xml version="1.0" encoding="utf-8"?>
<formControlPr xmlns="http://schemas.microsoft.com/office/spreadsheetml/2009/9/main" objectType="GBox" noThreeD="1"/>
</file>

<file path=xl/ctrlProps/ctrlProp2156.xml><?xml version="1.0" encoding="utf-8"?>
<formControlPr xmlns="http://schemas.microsoft.com/office/spreadsheetml/2009/9/main" objectType="Radio" firstButton="1" fmlaLink="$AA$80" lockText="1" noThreeD="1"/>
</file>

<file path=xl/ctrlProps/ctrlProp2157.xml><?xml version="1.0" encoding="utf-8"?>
<formControlPr xmlns="http://schemas.microsoft.com/office/spreadsheetml/2009/9/main" objectType="Radio" checked="Checked" lockText="1" noThreeD="1"/>
</file>

<file path=xl/ctrlProps/ctrlProp2158.xml><?xml version="1.0" encoding="utf-8"?>
<formControlPr xmlns="http://schemas.microsoft.com/office/spreadsheetml/2009/9/main" objectType="GBox" noThreeD="1"/>
</file>

<file path=xl/ctrlProps/ctrlProp2159.xml><?xml version="1.0" encoding="utf-8"?>
<formControlPr xmlns="http://schemas.microsoft.com/office/spreadsheetml/2009/9/main" objectType="Radio" firstButton="1" fmlaLink="$R$45" lockText="1" noThreeD="1"/>
</file>

<file path=xl/ctrlProps/ctrlProp2160.xml><?xml version="1.0" encoding="utf-8"?>
<formControlPr xmlns="http://schemas.microsoft.com/office/spreadsheetml/2009/9/main" objectType="GBox" noThreeD="1"/>
</file>

<file path=xl/ctrlProps/ctrlProp2161.xml><?xml version="1.0" encoding="utf-8"?>
<formControlPr xmlns="http://schemas.microsoft.com/office/spreadsheetml/2009/9/main" objectType="Radio" checked="Checked" lockText="1" noThreeD="1"/>
</file>

<file path=xl/ctrlProps/ctrlProp2162.xml><?xml version="1.0" encoding="utf-8"?>
<formControlPr xmlns="http://schemas.microsoft.com/office/spreadsheetml/2009/9/main" objectType="Radio" firstButton="1" fmlaLink="$I$75" lockText="1" noThreeD="1"/>
</file>

<file path=xl/ctrlProps/ctrlProp2163.xml><?xml version="1.0" encoding="utf-8"?>
<formControlPr xmlns="http://schemas.microsoft.com/office/spreadsheetml/2009/9/main" objectType="Radio" checked="Checked" lockText="1" noThreeD="1"/>
</file>

<file path=xl/ctrlProps/ctrlProp2164.xml><?xml version="1.0" encoding="utf-8"?>
<formControlPr xmlns="http://schemas.microsoft.com/office/spreadsheetml/2009/9/main" objectType="Radio" firstButton="1" fmlaLink="$I$78" lockText="1" noThreeD="1"/>
</file>

<file path=xl/ctrlProps/ctrlProp2165.xml><?xml version="1.0" encoding="utf-8"?>
<formControlPr xmlns="http://schemas.microsoft.com/office/spreadsheetml/2009/9/main" objectType="Radio" checked="Checked" lockText="1" noThreeD="1"/>
</file>

<file path=xl/ctrlProps/ctrlProp2166.xml><?xml version="1.0" encoding="utf-8"?>
<formControlPr xmlns="http://schemas.microsoft.com/office/spreadsheetml/2009/9/main" objectType="GBox" noThreeD="1"/>
</file>

<file path=xl/ctrlProps/ctrlProp2167.xml><?xml version="1.0" encoding="utf-8"?>
<formControlPr xmlns="http://schemas.microsoft.com/office/spreadsheetml/2009/9/main" objectType="Radio" firstButton="1" fmlaLink="$I$80" lockText="1" noThreeD="1"/>
</file>

<file path=xl/ctrlProps/ctrlProp2168.xml><?xml version="1.0" encoding="utf-8"?>
<formControlPr xmlns="http://schemas.microsoft.com/office/spreadsheetml/2009/9/main" objectType="Radio" checked="Checked" lockText="1" noThreeD="1"/>
</file>

<file path=xl/ctrlProps/ctrlProp2169.xml><?xml version="1.0" encoding="utf-8"?>
<formControlPr xmlns="http://schemas.microsoft.com/office/spreadsheetml/2009/9/main" objectType="GBox" noThreeD="1"/>
</file>

<file path=xl/ctrlProps/ctrlProp2170.xml><?xml version="1.0" encoding="utf-8"?>
<formControlPr xmlns="http://schemas.microsoft.com/office/spreadsheetml/2009/9/main" objectType="Radio" firstButton="1" fmlaLink="$I$72" lockText="1" noThreeD="1"/>
</file>

<file path=xl/ctrlProps/ctrlProp2171.xml><?xml version="1.0" encoding="utf-8"?>
<formControlPr xmlns="http://schemas.microsoft.com/office/spreadsheetml/2009/9/main" objectType="Radio" checked="Checked" lockText="1" noThreeD="1"/>
</file>

<file path=xl/ctrlProps/ctrlProp2172.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173.xml><?xml version="1.0" encoding="utf-8"?>
<formControlPr xmlns="http://schemas.microsoft.com/office/spreadsheetml/2009/9/main" objectType="GBox" noThreeD="1"/>
</file>

<file path=xl/ctrlProps/ctrlProp2174.xml><?xml version="1.0" encoding="utf-8"?>
<formControlPr xmlns="http://schemas.microsoft.com/office/spreadsheetml/2009/9/main" objectType="Radio" firstButton="1" fmlaLink="$R$42" lockText="1" noThreeD="1"/>
</file>

<file path=xl/ctrlProps/ctrlProp2175.xml><?xml version="1.0" encoding="utf-8"?>
<formControlPr xmlns="http://schemas.microsoft.com/office/spreadsheetml/2009/9/main" objectType="Radio" checked="Checked" lockText="1" noThreeD="1"/>
</file>

<file path=xl/ctrlProps/ctrlProp2176.xml><?xml version="1.0" encoding="utf-8"?>
<formControlPr xmlns="http://schemas.microsoft.com/office/spreadsheetml/2009/9/main" objectType="GBox" noThreeD="1"/>
</file>

<file path=xl/ctrlProps/ctrlProp2177.xml><?xml version="1.0" encoding="utf-8"?>
<formControlPr xmlns="http://schemas.microsoft.com/office/spreadsheetml/2009/9/main" objectType="Radio" firstButton="1" fmlaLink="$I$36" lockText="1" noThreeD="1"/>
</file>

<file path=xl/ctrlProps/ctrlProp2178.xml><?xml version="1.0" encoding="utf-8"?>
<formControlPr xmlns="http://schemas.microsoft.com/office/spreadsheetml/2009/9/main" objectType="Radio" checked="Checked" lockText="1" noThreeD="1"/>
</file>

<file path=xl/ctrlProps/ctrlProp2179.xml><?xml version="1.0" encoding="utf-8"?>
<formControlPr xmlns="http://schemas.microsoft.com/office/spreadsheetml/2009/9/main" objectType="GBox" noThreeD="1"/>
</file>

<file path=xl/ctrlProps/ctrlProp2180.xml><?xml version="1.0" encoding="utf-8"?>
<formControlPr xmlns="http://schemas.microsoft.com/office/spreadsheetml/2009/9/main" objectType="CheckBox" fmlaLink="$AL$38" lockText="1" noThreeD="1"/>
</file>

<file path=xl/ctrlProps/ctrlProp2181.xml><?xml version="1.0" encoding="utf-8"?>
<formControlPr xmlns="http://schemas.microsoft.com/office/spreadsheetml/2009/9/main" objectType="CheckBox" fmlaLink="$AM$38" lockText="1" noThreeD="1"/>
</file>

<file path=xl/ctrlProps/ctrlProp2182.xml><?xml version="1.0" encoding="utf-8"?>
<formControlPr xmlns="http://schemas.microsoft.com/office/spreadsheetml/2009/9/main" objectType="CheckBox" fmlaLink="$AN$38" lockText="1" noThreeD="1"/>
</file>

<file path=xl/ctrlProps/ctrlProp2183.xml><?xml version="1.0" encoding="utf-8"?>
<formControlPr xmlns="http://schemas.microsoft.com/office/spreadsheetml/2009/9/main" objectType="CheckBox" fmlaLink="$AO$38" lockText="1" noThreeD="1"/>
</file>

<file path=xl/ctrlProps/ctrlProp2184.xml><?xml version="1.0" encoding="utf-8"?>
<formControlPr xmlns="http://schemas.microsoft.com/office/spreadsheetml/2009/9/main" objectType="CheckBox" fmlaLink="$AP$38" lockText="1" noThreeD="1"/>
</file>

<file path=xl/ctrlProps/ctrlProp2185.xml><?xml version="1.0" encoding="utf-8"?>
<formControlPr xmlns="http://schemas.microsoft.com/office/spreadsheetml/2009/9/main" objectType="GBox" noThreeD="1"/>
</file>

<file path=xl/ctrlProps/ctrlProp2186.xml><?xml version="1.0" encoding="utf-8"?>
<formControlPr xmlns="http://schemas.microsoft.com/office/spreadsheetml/2009/9/main" objectType="GBox" noThreeD="1"/>
</file>

<file path=xl/ctrlProps/ctrlProp2187.xml><?xml version="1.0" encoding="utf-8"?>
<formControlPr xmlns="http://schemas.microsoft.com/office/spreadsheetml/2009/9/main" objectType="CheckBox" fmlaLink="$AM$39" lockText="1" noThreeD="1"/>
</file>

<file path=xl/ctrlProps/ctrlProp2188.xml><?xml version="1.0" encoding="utf-8"?>
<formControlPr xmlns="http://schemas.microsoft.com/office/spreadsheetml/2009/9/main" objectType="CheckBox" fmlaLink="$AN$39" lockText="1" noThreeD="1"/>
</file>

<file path=xl/ctrlProps/ctrlProp2189.xml><?xml version="1.0" encoding="utf-8"?>
<formControlPr xmlns="http://schemas.microsoft.com/office/spreadsheetml/2009/9/main" objectType="GBox" noThreeD="1"/>
</file>

<file path=xl/ctrlProps/ctrlProp2190.xml><?xml version="1.0" encoding="utf-8"?>
<formControlPr xmlns="http://schemas.microsoft.com/office/spreadsheetml/2009/9/main" objectType="CheckBox" fmlaLink="$AL$39" lockText="1" noThreeD="1"/>
</file>

<file path=xl/ctrlProps/ctrlProp2191.xml><?xml version="1.0" encoding="utf-8"?>
<formControlPr xmlns="http://schemas.microsoft.com/office/spreadsheetml/2009/9/main" objectType="GBox" noThreeD="1"/>
</file>

<file path=xl/ctrlProps/ctrlProp2192.xml><?xml version="1.0" encoding="utf-8"?>
<formControlPr xmlns="http://schemas.microsoft.com/office/spreadsheetml/2009/9/main" objectType="Radio" firstButton="1" fmlaLink="$W$55" lockText="1" noThreeD="1"/>
</file>

<file path=xl/ctrlProps/ctrlProp2193.xml><?xml version="1.0" encoding="utf-8"?>
<formControlPr xmlns="http://schemas.microsoft.com/office/spreadsheetml/2009/9/main" objectType="Radio" lockText="1" noThreeD="1"/>
</file>

<file path=xl/ctrlProps/ctrlProp2194.xml><?xml version="1.0" encoding="utf-8"?>
<formControlPr xmlns="http://schemas.microsoft.com/office/spreadsheetml/2009/9/main" objectType="Radio" checked="Checked" lockText="1" noThreeD="1"/>
</file>

<file path=xl/ctrlProps/ctrlProp2195.xml><?xml version="1.0" encoding="utf-8"?>
<formControlPr xmlns="http://schemas.microsoft.com/office/spreadsheetml/2009/9/main" objectType="GBox" noThreeD="1"/>
</file>

<file path=xl/ctrlProps/ctrlProp2196.xml><?xml version="1.0" encoding="utf-8"?>
<formControlPr xmlns="http://schemas.microsoft.com/office/spreadsheetml/2009/9/main" objectType="Radio" firstButton="1" fmlaLink="$I$58" lockText="1" noThreeD="1"/>
</file>

<file path=xl/ctrlProps/ctrlProp2197.xml><?xml version="1.0" encoding="utf-8"?>
<formControlPr xmlns="http://schemas.microsoft.com/office/spreadsheetml/2009/9/main" objectType="Radio" checked="Checked" lockText="1" noThreeD="1"/>
</file>

<file path=xl/ctrlProps/ctrlProp2198.xml><?xml version="1.0" encoding="utf-8"?>
<formControlPr xmlns="http://schemas.microsoft.com/office/spreadsheetml/2009/9/main" objectType="GBox" noThreeD="1"/>
</file>

<file path=xl/ctrlProps/ctrlProp2199.xml><?xml version="1.0" encoding="utf-8"?>
<formControlPr xmlns="http://schemas.microsoft.com/office/spreadsheetml/2009/9/main" objectType="GBox" noThreeD="1"/>
</file>

<file path=xl/ctrlProps/ctrlProp2200.xml><?xml version="1.0" encoding="utf-8"?>
<formControlPr xmlns="http://schemas.microsoft.com/office/spreadsheetml/2009/9/main" objectType="Radio" firstButton="1" fmlaLink="$W$56" lockText="1" noThreeD="1"/>
</file>

<file path=xl/ctrlProps/ctrlProp2201.xml><?xml version="1.0" encoding="utf-8"?>
<formControlPr xmlns="http://schemas.microsoft.com/office/spreadsheetml/2009/9/main" objectType="Radio" checked="Checked" lockText="1" noThreeD="1"/>
</file>

<file path=xl/ctrlProps/ctrlProp2202.xml><?xml version="1.0" encoding="utf-8"?>
<formControlPr xmlns="http://schemas.microsoft.com/office/spreadsheetml/2009/9/main" objectType="GBox" noThreeD="1"/>
</file>

<file path=xl/ctrlProps/ctrlProp2203.xml><?xml version="1.0" encoding="utf-8"?>
<formControlPr xmlns="http://schemas.microsoft.com/office/spreadsheetml/2009/9/main" objectType="Radio" firstButton="1" fmlaLink="$AF$56" lockText="1" noThreeD="1"/>
</file>

<file path=xl/ctrlProps/ctrlProp2204.xml><?xml version="1.0" encoding="utf-8"?>
<formControlPr xmlns="http://schemas.microsoft.com/office/spreadsheetml/2009/9/main" objectType="Radio" checked="Checked" lockText="1" noThreeD="1"/>
</file>

<file path=xl/ctrlProps/ctrlProp2205.xml><?xml version="1.0" encoding="utf-8"?>
<formControlPr xmlns="http://schemas.microsoft.com/office/spreadsheetml/2009/9/main" objectType="GBox" noThreeD="1"/>
</file>

<file path=xl/ctrlProps/ctrlProp2206.xml><?xml version="1.0" encoding="utf-8"?>
<formControlPr xmlns="http://schemas.microsoft.com/office/spreadsheetml/2009/9/main" objectType="Radio" firstButton="1" fmlaLink="$W$57" lockText="1" noThreeD="1"/>
</file>

<file path=xl/ctrlProps/ctrlProp2207.xml><?xml version="1.0" encoding="utf-8"?>
<formControlPr xmlns="http://schemas.microsoft.com/office/spreadsheetml/2009/9/main" objectType="Radio" checked="Checked" lockText="1" noThreeD="1"/>
</file>

<file path=xl/ctrlProps/ctrlProp2208.xml><?xml version="1.0" encoding="utf-8"?>
<formControlPr xmlns="http://schemas.microsoft.com/office/spreadsheetml/2009/9/main" objectType="GBox" noThreeD="1"/>
</file>

<file path=xl/ctrlProps/ctrlProp2209.xml><?xml version="1.0" encoding="utf-8"?>
<formControlPr xmlns="http://schemas.microsoft.com/office/spreadsheetml/2009/9/main" objectType="Radio" firstButton="1" fmlaLink="$I$59" lockText="1" noThreeD="1"/>
</file>

<file path=xl/ctrlProps/ctrlProp2210.xml><?xml version="1.0" encoding="utf-8"?>
<formControlPr xmlns="http://schemas.microsoft.com/office/spreadsheetml/2009/9/main" objectType="Radio" checked="Checked" lockText="1" noThreeD="1"/>
</file>

<file path=xl/ctrlProps/ctrlProp2211.xml><?xml version="1.0" encoding="utf-8"?>
<formControlPr xmlns="http://schemas.microsoft.com/office/spreadsheetml/2009/9/main" objectType="GBox" noThreeD="1"/>
</file>

<file path=xl/ctrlProps/ctrlProp2212.xml><?xml version="1.0" encoding="utf-8"?>
<formControlPr xmlns="http://schemas.microsoft.com/office/spreadsheetml/2009/9/main" objectType="GBox" noThreeD="1"/>
</file>

<file path=xl/ctrlProps/ctrlProp2213.xml><?xml version="1.0" encoding="utf-8"?>
<formControlPr xmlns="http://schemas.microsoft.com/office/spreadsheetml/2009/9/main" objectType="Radio" firstButton="1" fmlaLink="$W$64" lockText="1" noThreeD="1"/>
</file>

<file path=xl/ctrlProps/ctrlProp2214.xml><?xml version="1.0" encoding="utf-8"?>
<formControlPr xmlns="http://schemas.microsoft.com/office/spreadsheetml/2009/9/main" objectType="Radio" checked="Checked" lockText="1" noThreeD="1"/>
</file>

<file path=xl/ctrlProps/ctrlProp2215.xml><?xml version="1.0" encoding="utf-8"?>
<formControlPr xmlns="http://schemas.microsoft.com/office/spreadsheetml/2009/9/main" objectType="Radio" firstButton="1" fmlaLink="$I$57" lockText="1" noThreeD="1"/>
</file>

<file path=xl/ctrlProps/ctrlProp2216.xml><?xml version="1.0" encoding="utf-8"?>
<formControlPr xmlns="http://schemas.microsoft.com/office/spreadsheetml/2009/9/main" objectType="Radio" checked="Checked" lockText="1" noThreeD="1"/>
</file>

<file path=xl/ctrlProps/ctrlProp2217.xml><?xml version="1.0" encoding="utf-8"?>
<formControlPr xmlns="http://schemas.microsoft.com/office/spreadsheetml/2009/9/main" objectType="GBox" noThreeD="1"/>
</file>

<file path=xl/ctrlProps/ctrlProp2218.xml><?xml version="1.0" encoding="utf-8"?>
<formControlPr xmlns="http://schemas.microsoft.com/office/spreadsheetml/2009/9/main" objectType="Radio" firstButton="1" fmlaLink="$I$66" lockText="1" noThreeD="1"/>
</file>

<file path=xl/ctrlProps/ctrlProp2219.xml><?xml version="1.0" encoding="utf-8"?>
<formControlPr xmlns="http://schemas.microsoft.com/office/spreadsheetml/2009/9/main" objectType="Radio" checked="Checked" lockText="1" noThreeD="1"/>
</file>

<file path=xl/ctrlProps/ctrlProp2220.xml><?xml version="1.0" encoding="utf-8"?>
<formControlPr xmlns="http://schemas.microsoft.com/office/spreadsheetml/2009/9/main" objectType="Drop" dropLines="7" dropStyle="combo" dx="16" fmlaLink="$W$66" fmlaRange="リスト_処遇改善助成金キャリアパス区分" noThreeD="1" sel="1" val="0"/>
</file>

<file path=xl/ctrlProps/ctrlProp2221.xml><?xml version="1.0" encoding="utf-8"?>
<formControlPr xmlns="http://schemas.microsoft.com/office/spreadsheetml/2009/9/main" objectType="Drop" dropLines="2" dropStyle="combo" dx="16" fmlaLink="$W$68" fmlaRange="リスト_主たるサービス種類_付１１" noThreeD="1" sel="1" val="0"/>
</file>

<file path=xl/ctrlProps/ctrlProp2222.xml><?xml version="1.0" encoding="utf-8"?>
<formControlPr xmlns="http://schemas.microsoft.com/office/spreadsheetml/2009/9/main" objectType="GBox" noThreeD="1"/>
</file>

<file path=xl/ctrlProps/ctrlProp2223.xml><?xml version="1.0" encoding="utf-8"?>
<formControlPr xmlns="http://schemas.microsoft.com/office/spreadsheetml/2009/9/main" objectType="Radio" checked="Checked" firstButton="1" fmlaLink="$I$65" lockText="1" noThreeD="1"/>
</file>

<file path=xl/ctrlProps/ctrlProp2224.xml><?xml version="1.0" encoding="utf-8"?>
<formControlPr xmlns="http://schemas.microsoft.com/office/spreadsheetml/2009/9/main" objectType="Radio" lockText="1" noThreeD="1"/>
</file>

<file path=xl/ctrlProps/ctrlProp2225.xml><?xml version="1.0" encoding="utf-8"?>
<formControlPr xmlns="http://schemas.microsoft.com/office/spreadsheetml/2009/9/main" objectType="GBox" noThreeD="1"/>
</file>

<file path=xl/ctrlProps/ctrlProp2226.xml><?xml version="1.0" encoding="utf-8"?>
<formControlPr xmlns="http://schemas.microsoft.com/office/spreadsheetml/2009/9/main" objectType="Radio" firstButton="1" fmlaLink="$I$68" lockText="1" noThreeD="1"/>
</file>

<file path=xl/ctrlProps/ctrlProp2227.xml><?xml version="1.0" encoding="utf-8"?>
<formControlPr xmlns="http://schemas.microsoft.com/office/spreadsheetml/2009/9/main" objectType="Radio" checked="Checked" lockText="1" noThreeD="1"/>
</file>

<file path=xl/ctrlProps/ctrlProp2228.xml><?xml version="1.0" encoding="utf-8"?>
<formControlPr xmlns="http://schemas.microsoft.com/office/spreadsheetml/2009/9/main" objectType="Drop" dropLines="1" dropStyle="combo" dx="16" fmlaLink="$W$65" fmlaRange="リスト_就労定着実績区分" noThreeD="1" sel="1" val="0"/>
</file>

<file path=xl/ctrlProps/ctrlProp2229.xml><?xml version="1.0" encoding="utf-8"?>
<formControlPr xmlns="http://schemas.microsoft.com/office/spreadsheetml/2009/9/main" objectType="GBox" noThreeD="1"/>
</file>

<file path=xl/ctrlProps/ctrlProp2230.xml><?xml version="1.0" encoding="utf-8"?>
<formControlPr xmlns="http://schemas.microsoft.com/office/spreadsheetml/2009/9/main" objectType="Radio" firstButton="1" fmlaLink="$I$54" lockText="1" noThreeD="1"/>
</file>

<file path=xl/ctrlProps/ctrlProp2231.xml><?xml version="1.0" encoding="utf-8"?>
<formControlPr xmlns="http://schemas.microsoft.com/office/spreadsheetml/2009/9/main" objectType="Radio" checked="Checked" lockText="1" noThreeD="1"/>
</file>

<file path=xl/ctrlProps/ctrlProp2232.xml><?xml version="1.0" encoding="utf-8"?>
<formControlPr xmlns="http://schemas.microsoft.com/office/spreadsheetml/2009/9/main" objectType="GBox" noThreeD="1"/>
</file>

<file path=xl/ctrlProps/ctrlProp2233.xml><?xml version="1.0" encoding="utf-8"?>
<formControlPr xmlns="http://schemas.microsoft.com/office/spreadsheetml/2009/9/main" objectType="Radio" firstButton="1" fmlaLink="$I$55" lockText="1" noThreeD="1"/>
</file>

<file path=xl/ctrlProps/ctrlProp2234.xml><?xml version="1.0" encoding="utf-8"?>
<formControlPr xmlns="http://schemas.microsoft.com/office/spreadsheetml/2009/9/main" objectType="Radio" checked="Checked" lockText="1" noThreeD="1"/>
</file>

<file path=xl/ctrlProps/ctrlProp2235.xml><?xml version="1.0" encoding="utf-8"?>
<formControlPr xmlns="http://schemas.microsoft.com/office/spreadsheetml/2009/9/main" objectType="GBox" noThreeD="1"/>
</file>

<file path=xl/ctrlProps/ctrlProp2236.xml><?xml version="1.0" encoding="utf-8"?>
<formControlPr xmlns="http://schemas.microsoft.com/office/spreadsheetml/2009/9/main" objectType="Radio" checked="Checked" firstButton="1" fmlaLink="$I$64" lockText="1" noThreeD="1"/>
</file>

<file path=xl/ctrlProps/ctrlProp2237.xml><?xml version="1.0" encoding="utf-8"?>
<formControlPr xmlns="http://schemas.microsoft.com/office/spreadsheetml/2009/9/main" objectType="Radio" lockText="1" noThreeD="1"/>
</file>

<file path=xl/ctrlProps/ctrlProp2238.xml><?xml version="1.0" encoding="utf-8"?>
<formControlPr xmlns="http://schemas.microsoft.com/office/spreadsheetml/2009/9/main" objectType="Radio" lockText="1" noThreeD="1"/>
</file>

<file path=xl/ctrlProps/ctrlProp2239.xml><?xml version="1.0" encoding="utf-8"?>
<formControlPr xmlns="http://schemas.microsoft.com/office/spreadsheetml/2009/9/main" objectType="Drop" dropStyle="combo" dx="16" fmlaLink="$I$53" fmlaRange="リスト_就労移行支援体制加算区分" noThreeD="1" sel="1" val="0"/>
</file>

<file path=xl/ctrlProps/ctrlProp2240.xml><?xml version="1.0" encoding="utf-8"?>
<formControlPr xmlns="http://schemas.microsoft.com/office/spreadsheetml/2009/9/main" objectType="Drop" dropStyle="combo" dx="16" fmlaLink="$W$53" fmlaRange="リスト_就労移行支援体制加算区分" noThreeD="1" sel="1" val="0"/>
</file>

<file path=xl/ctrlProps/ctrlProp2241.xml><?xml version="1.0" encoding="utf-8"?>
<formControlPr xmlns="http://schemas.microsoft.com/office/spreadsheetml/2009/9/main" objectType="Drop" dropStyle="combo" dx="16" fmlaLink="$W$54" fmlaRange="リスト_就労移行支援体制加算区分" noThreeD="1" sel="1" val="0"/>
</file>

<file path=xl/ctrlProps/ctrlProp2242.xml><?xml version="1.0" encoding="utf-8"?>
<formControlPr xmlns="http://schemas.microsoft.com/office/spreadsheetml/2009/9/main" objectType="Radio" lockText="1" noThreeD="1"/>
</file>

<file path=xl/ctrlProps/ctrlProp2243.xml><?xml version="1.0" encoding="utf-8"?>
<formControlPr xmlns="http://schemas.microsoft.com/office/spreadsheetml/2009/9/main" objectType="Radio" lockText="1" noThreeD="1"/>
</file>

<file path=xl/ctrlProps/ctrlProp2244.xml><?xml version="1.0" encoding="utf-8"?>
<formControlPr xmlns="http://schemas.microsoft.com/office/spreadsheetml/2009/9/main" objectType="Drop" dropLines="9" dropStyle="combo" dx="16" fmlaLink="$AL$69" fmlaRange="リスト_就労定着率区分＿付１１" noThreeD="1" sel="1" val="0"/>
</file>

<file path=xl/ctrlProps/ctrlProp2245.xml><?xml version="1.0" encoding="utf-8"?>
<formControlPr xmlns="http://schemas.microsoft.com/office/spreadsheetml/2009/9/main" objectType="GBox" noThreeD="1"/>
</file>

<file path=xl/ctrlProps/ctrlProp2246.xml><?xml version="1.0" encoding="utf-8"?>
<formControlPr xmlns="http://schemas.microsoft.com/office/spreadsheetml/2009/9/main" objectType="Radio" firstButton="1" fmlaLink="$AQ$69" lockText="1" noThreeD="1"/>
</file>

<file path=xl/ctrlProps/ctrlProp2247.xml><?xml version="1.0" encoding="utf-8"?>
<formControlPr xmlns="http://schemas.microsoft.com/office/spreadsheetml/2009/9/main" objectType="Radio" checked="Checked" lockText="1" noThreeD="1"/>
</file>

<file path=xl/ctrlProps/ctrlProp2248.xml><?xml version="1.0" encoding="utf-8"?>
<formControlPr xmlns="http://schemas.microsoft.com/office/spreadsheetml/2009/9/main" objectType="GBox" noThreeD="1"/>
</file>

<file path=xl/ctrlProps/ctrlProp2249.xml><?xml version="1.0" encoding="utf-8"?>
<formControlPr xmlns="http://schemas.microsoft.com/office/spreadsheetml/2009/9/main" objectType="Radio" firstButton="1" fmlaLink="$AL$70" lockText="1" noThreeD="1"/>
</file>

<file path=xl/ctrlProps/ctrlProp2250.xml><?xml version="1.0" encoding="utf-8"?>
<formControlPr xmlns="http://schemas.microsoft.com/office/spreadsheetml/2009/9/main" objectType="Radio" checked="Checked" lockText="1" noThreeD="1"/>
</file>

<file path=xl/ctrlProps/ctrlProp2251.xml><?xml version="1.0" encoding="utf-8"?>
<formControlPr xmlns="http://schemas.microsoft.com/office/spreadsheetml/2009/9/main" objectType="GBox" noThreeD="1"/>
</file>

<file path=xl/ctrlProps/ctrlProp2252.xml><?xml version="1.0" encoding="utf-8"?>
<formControlPr xmlns="http://schemas.microsoft.com/office/spreadsheetml/2009/9/main" objectType="Radio" firstButton="1" fmlaLink="$I$67" lockText="1" noThreeD="1"/>
</file>

<file path=xl/ctrlProps/ctrlProp2253.xml><?xml version="1.0" encoding="utf-8"?>
<formControlPr xmlns="http://schemas.microsoft.com/office/spreadsheetml/2009/9/main" objectType="Radio" checked="Checked" lockText="1" noThreeD="1"/>
</file>

<file path=xl/ctrlProps/ctrlProp2254.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2255.xml><?xml version="1.0" encoding="utf-8"?>
<formControlPr xmlns="http://schemas.microsoft.com/office/spreadsheetml/2009/9/main" objectType="GBox" noThreeD="1"/>
</file>

<file path=xl/ctrlProps/ctrlProp2256.xml><?xml version="1.0" encoding="utf-8"?>
<formControlPr xmlns="http://schemas.microsoft.com/office/spreadsheetml/2009/9/main" objectType="Radio" firstButton="1" fmlaLink="$R$41" lockText="1" noThreeD="1"/>
</file>

<file path=xl/ctrlProps/ctrlProp2257.xml><?xml version="1.0" encoding="utf-8"?>
<formControlPr xmlns="http://schemas.microsoft.com/office/spreadsheetml/2009/9/main" objectType="Radio" checked="Checked" lockText="1" noThreeD="1"/>
</file>

<file path=xl/ctrlProps/ctrlProp2258.xml><?xml version="1.0" encoding="utf-8"?>
<formControlPr xmlns="http://schemas.microsoft.com/office/spreadsheetml/2009/9/main" objectType="GBox" noThreeD="1"/>
</file>

<file path=xl/ctrlProps/ctrlProp2259.xml><?xml version="1.0" encoding="utf-8"?>
<formControlPr xmlns="http://schemas.microsoft.com/office/spreadsheetml/2009/9/main" objectType="Radio" firstButton="1" fmlaLink="$I$35" lockText="1" noThreeD="1"/>
</file>

<file path=xl/ctrlProps/ctrlProp2260.xml><?xml version="1.0" encoding="utf-8"?>
<formControlPr xmlns="http://schemas.microsoft.com/office/spreadsheetml/2009/9/main" objectType="Radio" checked="Checked" lockText="1" noThreeD="1"/>
</file>

<file path=xl/ctrlProps/ctrlProp2261.xml><?xml version="1.0" encoding="utf-8"?>
<formControlPr xmlns="http://schemas.microsoft.com/office/spreadsheetml/2009/9/main" objectType="GBox" noThreeD="1"/>
</file>

<file path=xl/ctrlProps/ctrlProp2262.xml><?xml version="1.0" encoding="utf-8"?>
<formControlPr xmlns="http://schemas.microsoft.com/office/spreadsheetml/2009/9/main" objectType="CheckBox" fmlaLink="$AL$37" lockText="1" noThreeD="1"/>
</file>

<file path=xl/ctrlProps/ctrlProp2263.xml><?xml version="1.0" encoding="utf-8"?>
<formControlPr xmlns="http://schemas.microsoft.com/office/spreadsheetml/2009/9/main" objectType="CheckBox" fmlaLink="$AM$37" lockText="1" noThreeD="1"/>
</file>

<file path=xl/ctrlProps/ctrlProp2264.xml><?xml version="1.0" encoding="utf-8"?>
<formControlPr xmlns="http://schemas.microsoft.com/office/spreadsheetml/2009/9/main" objectType="CheckBox" fmlaLink="$AN$37" lockText="1" noThreeD="1"/>
</file>

<file path=xl/ctrlProps/ctrlProp2265.xml><?xml version="1.0" encoding="utf-8"?>
<formControlPr xmlns="http://schemas.microsoft.com/office/spreadsheetml/2009/9/main" objectType="CheckBox" fmlaLink="$AO$37" lockText="1" noThreeD="1"/>
</file>

<file path=xl/ctrlProps/ctrlProp2266.xml><?xml version="1.0" encoding="utf-8"?>
<formControlPr xmlns="http://schemas.microsoft.com/office/spreadsheetml/2009/9/main" objectType="CheckBox" fmlaLink="$AP$37" lockText="1" noThreeD="1"/>
</file>

<file path=xl/ctrlProps/ctrlProp2267.xml><?xml version="1.0" encoding="utf-8"?>
<formControlPr xmlns="http://schemas.microsoft.com/office/spreadsheetml/2009/9/main" objectType="GBox" noThreeD="1"/>
</file>

<file path=xl/ctrlProps/ctrlProp2268.xml><?xml version="1.0" encoding="utf-8"?>
<formControlPr xmlns="http://schemas.microsoft.com/office/spreadsheetml/2009/9/main" objectType="GBox" noThreeD="1"/>
</file>

<file path=xl/ctrlProps/ctrlProp2269.xml><?xml version="1.0" encoding="utf-8"?>
<formControlPr xmlns="http://schemas.microsoft.com/office/spreadsheetml/2009/9/main" objectType="CheckBox" fmlaLink="$AM$38" lockText="1" noThreeD="1"/>
</file>

<file path=xl/ctrlProps/ctrlProp2270.xml><?xml version="1.0" encoding="utf-8"?>
<formControlPr xmlns="http://schemas.microsoft.com/office/spreadsheetml/2009/9/main" objectType="CheckBox" fmlaLink="$AN$38" lockText="1" noThreeD="1"/>
</file>

<file path=xl/ctrlProps/ctrlProp2271.xml><?xml version="1.0" encoding="utf-8"?>
<formControlPr xmlns="http://schemas.microsoft.com/office/spreadsheetml/2009/9/main" objectType="GBox" noThreeD="1"/>
</file>

<file path=xl/ctrlProps/ctrlProp2272.xml><?xml version="1.0" encoding="utf-8"?>
<formControlPr xmlns="http://schemas.microsoft.com/office/spreadsheetml/2009/9/main" objectType="CheckBox" fmlaLink="$AL$38" lockText="1" noThreeD="1"/>
</file>

<file path=xl/ctrlProps/ctrlProp2273.xml><?xml version="1.0" encoding="utf-8"?>
<formControlPr xmlns="http://schemas.microsoft.com/office/spreadsheetml/2009/9/main" objectType="GBox" noThreeD="1"/>
</file>

<file path=xl/ctrlProps/ctrlProp2274.xml><?xml version="1.0" encoding="utf-8"?>
<formControlPr xmlns="http://schemas.microsoft.com/office/spreadsheetml/2009/9/main" objectType="Radio" firstButton="1" fmlaLink="$I$51" lockText="1" noThreeD="1"/>
</file>

<file path=xl/ctrlProps/ctrlProp2275.xml><?xml version="1.0" encoding="utf-8"?>
<formControlPr xmlns="http://schemas.microsoft.com/office/spreadsheetml/2009/9/main" objectType="Radio" checked="Checked" lockText="1" noThreeD="1"/>
</file>

<file path=xl/ctrlProps/ctrlProp2276.xml><?xml version="1.0" encoding="utf-8"?>
<formControlPr xmlns="http://schemas.microsoft.com/office/spreadsheetml/2009/9/main" objectType="GBox" noThreeD="1"/>
</file>

<file path=xl/ctrlProps/ctrlProp2277.xml><?xml version="1.0" encoding="utf-8"?>
<formControlPr xmlns="http://schemas.microsoft.com/office/spreadsheetml/2009/9/main" objectType="Radio" firstButton="1" fmlaLink="$I$52" lockText="1" noThreeD="1"/>
</file>

<file path=xl/ctrlProps/ctrlProp2278.xml><?xml version="1.0" encoding="utf-8"?>
<formControlPr xmlns="http://schemas.microsoft.com/office/spreadsheetml/2009/9/main" objectType="Radio" checked="Checked" lockText="1" noThreeD="1"/>
</file>

<file path=xl/ctrlProps/ctrlProp2279.xml><?xml version="1.0" encoding="utf-8"?>
<formControlPr xmlns="http://schemas.microsoft.com/office/spreadsheetml/2009/9/main" objectType="GBox" noThreeD="1"/>
</file>

<file path=xl/ctrlProps/ctrlProp2280.xml><?xml version="1.0" encoding="utf-8"?>
<formControlPr xmlns="http://schemas.microsoft.com/office/spreadsheetml/2009/9/main" objectType="Radio" firstButton="1" fmlaLink="$I$55" lockText="1" noThreeD="1"/>
</file>

<file path=xl/ctrlProps/ctrlProp2281.xml><?xml version="1.0" encoding="utf-8"?>
<formControlPr xmlns="http://schemas.microsoft.com/office/spreadsheetml/2009/9/main" objectType="Radio" checked="Checked" lockText="1" noThreeD="1"/>
</file>

<file path=xl/ctrlProps/ctrlProp2282.xml><?xml version="1.0" encoding="utf-8"?>
<formControlPr xmlns="http://schemas.microsoft.com/office/spreadsheetml/2009/9/main" objectType="GBox" noThreeD="1"/>
</file>

<file path=xl/ctrlProps/ctrlProp2283.xml><?xml version="1.0" encoding="utf-8"?>
<formControlPr xmlns="http://schemas.microsoft.com/office/spreadsheetml/2009/9/main" objectType="Radio" firstButton="1" fmlaLink="$M$61" lockText="1" noThreeD="1"/>
</file>

<file path=xl/ctrlProps/ctrlProp2284.xml><?xml version="1.0" encoding="utf-8"?>
<formControlPr xmlns="http://schemas.microsoft.com/office/spreadsheetml/2009/9/main" objectType="Radio" lockText="1" noThreeD="1"/>
</file>

<file path=xl/ctrlProps/ctrlProp2285.xml><?xml version="1.0" encoding="utf-8"?>
<formControlPr xmlns="http://schemas.microsoft.com/office/spreadsheetml/2009/9/main" objectType="Radio" checked="Checked" lockText="1" noThreeD="1"/>
</file>

<file path=xl/ctrlProps/ctrlProp2286.xml><?xml version="1.0" encoding="utf-8"?>
<formControlPr xmlns="http://schemas.microsoft.com/office/spreadsheetml/2009/9/main" objectType="GBox" noThreeD="1"/>
</file>

<file path=xl/ctrlProps/ctrlProp2287.xml><?xml version="1.0" encoding="utf-8"?>
<formControlPr xmlns="http://schemas.microsoft.com/office/spreadsheetml/2009/9/main" objectType="Radio" firstButton="1" fmlaLink="$W$53" lockText="1" noThreeD="1"/>
</file>

<file path=xl/ctrlProps/ctrlProp2288.xml><?xml version="1.0" encoding="utf-8"?>
<formControlPr xmlns="http://schemas.microsoft.com/office/spreadsheetml/2009/9/main" objectType="Radio" checked="Checked" lockText="1" noThreeD="1"/>
</file>

<file path=xl/ctrlProps/ctrlProp2289.xml><?xml version="1.0" encoding="utf-8"?>
<formControlPr xmlns="http://schemas.microsoft.com/office/spreadsheetml/2009/9/main" objectType="GBox" noThreeD="1"/>
</file>

<file path=xl/ctrlProps/ctrlProp2290.xml><?xml version="1.0" encoding="utf-8"?>
<formControlPr xmlns="http://schemas.microsoft.com/office/spreadsheetml/2009/9/main" objectType="Radio" firstButton="1" fmlaLink="$AF$53" lockText="1" noThreeD="1"/>
</file>

<file path=xl/ctrlProps/ctrlProp2291.xml><?xml version="1.0" encoding="utf-8"?>
<formControlPr xmlns="http://schemas.microsoft.com/office/spreadsheetml/2009/9/main" objectType="Radio" checked="Checked" lockText="1" noThreeD="1"/>
</file>

<file path=xl/ctrlProps/ctrlProp2292.xml><?xml version="1.0" encoding="utf-8"?>
<formControlPr xmlns="http://schemas.microsoft.com/office/spreadsheetml/2009/9/main" objectType="GBox" noThreeD="1"/>
</file>

<file path=xl/ctrlProps/ctrlProp2293.xml><?xml version="1.0" encoding="utf-8"?>
<formControlPr xmlns="http://schemas.microsoft.com/office/spreadsheetml/2009/9/main" objectType="Radio" checked="Checked" firstButton="1" fmlaLink="$I$54" lockText="1" noThreeD="1"/>
</file>

<file path=xl/ctrlProps/ctrlProp2294.xml><?xml version="1.0" encoding="utf-8"?>
<formControlPr xmlns="http://schemas.microsoft.com/office/spreadsheetml/2009/9/main" objectType="Radio" lockText="1" noThreeD="1"/>
</file>

<file path=xl/ctrlProps/ctrlProp2295.xml><?xml version="1.0" encoding="utf-8"?>
<formControlPr xmlns="http://schemas.microsoft.com/office/spreadsheetml/2009/9/main" objectType="GBox" noThreeD="1"/>
</file>

<file path=xl/ctrlProps/ctrlProp2296.xml><?xml version="1.0" encoding="utf-8"?>
<formControlPr xmlns="http://schemas.microsoft.com/office/spreadsheetml/2009/9/main" objectType="Radio" firstButton="1" fmlaLink="$W$54" lockText="1" noThreeD="1"/>
</file>

<file path=xl/ctrlProps/ctrlProp2297.xml><?xml version="1.0" encoding="utf-8"?>
<formControlPr xmlns="http://schemas.microsoft.com/office/spreadsheetml/2009/9/main" objectType="Radio" checked="Checked" lockText="1" noThreeD="1"/>
</file>

<file path=xl/ctrlProps/ctrlProp2298.xml><?xml version="1.0" encoding="utf-8"?>
<formControlPr xmlns="http://schemas.microsoft.com/office/spreadsheetml/2009/9/main" objectType="GBox" noThreeD="1"/>
</file>

<file path=xl/ctrlProps/ctrlProp2299.xml><?xml version="1.0" encoding="utf-8"?>
<formControlPr xmlns="http://schemas.microsoft.com/office/spreadsheetml/2009/9/main" objectType="Radio" firstButton="1" fmlaLink="$I$56" lockText="1" noThreeD="1"/>
</file>

<file path=xl/ctrlProps/ctrlProp2300.xml><?xml version="1.0" encoding="utf-8"?>
<formControlPr xmlns="http://schemas.microsoft.com/office/spreadsheetml/2009/9/main" objectType="Radio" checked="Checked" lockText="1" noThreeD="1"/>
</file>

<file path=xl/ctrlProps/ctrlProp2301.xml><?xml version="1.0" encoding="utf-8"?>
<formControlPr xmlns="http://schemas.microsoft.com/office/spreadsheetml/2009/9/main" objectType="Radio" lockText="1" noThreeD="1"/>
</file>

<file path=xl/ctrlProps/ctrlProp2302.xml><?xml version="1.0" encoding="utf-8"?>
<formControlPr xmlns="http://schemas.microsoft.com/office/spreadsheetml/2009/9/main" objectType="GBox" noThreeD="1"/>
</file>

<file path=xl/ctrlProps/ctrlProp2303.xml><?xml version="1.0" encoding="utf-8"?>
<formControlPr xmlns="http://schemas.microsoft.com/office/spreadsheetml/2009/9/main" objectType="GBox" noThreeD="1"/>
</file>

<file path=xl/ctrlProps/ctrlProp2304.xml><?xml version="1.0" encoding="utf-8"?>
<formControlPr xmlns="http://schemas.microsoft.com/office/spreadsheetml/2009/9/main" objectType="Radio" firstButton="1" fmlaLink="$AA$63" lockText="1" noThreeD="1"/>
</file>

<file path=xl/ctrlProps/ctrlProp2305.xml><?xml version="1.0" encoding="utf-8"?>
<formControlPr xmlns="http://schemas.microsoft.com/office/spreadsheetml/2009/9/main" objectType="Radio" checked="Checked" lockText="1" noThreeD="1"/>
</file>

<file path=xl/ctrlProps/ctrlProp2306.xml><?xml version="1.0" encoding="utf-8"?>
<formControlPr xmlns="http://schemas.microsoft.com/office/spreadsheetml/2009/9/main" objectType="GBox" noThreeD="1"/>
</file>

<file path=xl/ctrlProps/ctrlProp2307.xml><?xml version="1.0" encoding="utf-8"?>
<formControlPr xmlns="http://schemas.microsoft.com/office/spreadsheetml/2009/9/main" objectType="GBox" noThreeD="1"/>
</file>

<file path=xl/ctrlProps/ctrlProp2308.xml><?xml version="1.0" encoding="utf-8"?>
<formControlPr xmlns="http://schemas.microsoft.com/office/spreadsheetml/2009/9/main" objectType="Radio" firstButton="1" fmlaLink="$I$66" lockText="1" noThreeD="1"/>
</file>

<file path=xl/ctrlProps/ctrlProp2309.xml><?xml version="1.0" encoding="utf-8"?>
<formControlPr xmlns="http://schemas.microsoft.com/office/spreadsheetml/2009/9/main" objectType="Radio" checked="Checked" lockText="1" noThreeD="1"/>
</file>

<file path=xl/ctrlProps/ctrlProp2310.xml><?xml version="1.0" encoding="utf-8"?>
<formControlPr xmlns="http://schemas.microsoft.com/office/spreadsheetml/2009/9/main" objectType="Drop" dropLines="7" dropStyle="combo" dx="16" fmlaLink="$W$66" fmlaRange="リスト_処遇改善助成金キャリアパス区分" noThreeD="1" sel="1" val="0"/>
</file>

<file path=xl/ctrlProps/ctrlProp2311.xml><?xml version="1.0" encoding="utf-8"?>
<formControlPr xmlns="http://schemas.microsoft.com/office/spreadsheetml/2009/9/main" objectType="Drop" dropLines="2" dropStyle="combo" dx="16" fmlaLink="$W$68" fmlaRange="リスト_主たるサービス種類_付１２" noThreeD="1" sel="1" val="0"/>
</file>

<file path=xl/ctrlProps/ctrlProp2312.xml><?xml version="1.0" encoding="utf-8"?>
<formControlPr xmlns="http://schemas.microsoft.com/office/spreadsheetml/2009/9/main" objectType="GBox" noThreeD="1"/>
</file>

<file path=xl/ctrlProps/ctrlProp2313.xml><?xml version="1.0" encoding="utf-8"?>
<formControlPr xmlns="http://schemas.microsoft.com/office/spreadsheetml/2009/9/main" objectType="Radio" firstButton="1" fmlaLink="$I$68" lockText="1" noThreeD="1"/>
</file>

<file path=xl/ctrlProps/ctrlProp2314.xml><?xml version="1.0" encoding="utf-8"?>
<formControlPr xmlns="http://schemas.microsoft.com/office/spreadsheetml/2009/9/main" objectType="Radio" checked="Checked" lockText="1" noThreeD="1"/>
</file>

<file path=xl/ctrlProps/ctrlProp2315.xml><?xml version="1.0" encoding="utf-8"?>
<formControlPr xmlns="http://schemas.microsoft.com/office/spreadsheetml/2009/9/main" objectType="GBox" noThreeD="1"/>
</file>

<file path=xl/ctrlProps/ctrlProp2316.xml><?xml version="1.0" encoding="utf-8"?>
<formControlPr xmlns="http://schemas.microsoft.com/office/spreadsheetml/2009/9/main" objectType="Radio" checked="Checked" firstButton="1" fmlaLink="$I$65" lockText="1" noThreeD="1"/>
</file>

<file path=xl/ctrlProps/ctrlProp2317.xml><?xml version="1.0" encoding="utf-8"?>
<formControlPr xmlns="http://schemas.microsoft.com/office/spreadsheetml/2009/9/main" objectType="Radio" lockText="1" noThreeD="1"/>
</file>

<file path=xl/ctrlProps/ctrlProp2318.xml><?xml version="1.0" encoding="utf-8"?>
<formControlPr xmlns="http://schemas.microsoft.com/office/spreadsheetml/2009/9/main" objectType="GBox" noThreeD="1"/>
</file>

<file path=xl/ctrlProps/ctrlProp2319.xml><?xml version="1.0" encoding="utf-8"?>
<formControlPr xmlns="http://schemas.microsoft.com/office/spreadsheetml/2009/9/main" objectType="Radio" checked="Checked" firstButton="1" fmlaLink="$I$63" lockText="1" noThreeD="1"/>
</file>

<file path=xl/ctrlProps/ctrlProp2320.xml><?xml version="1.0" encoding="utf-8"?>
<formControlPr xmlns="http://schemas.microsoft.com/office/spreadsheetml/2009/9/main" objectType="Radio" lockText="1" noThreeD="1"/>
</file>

<file path=xl/ctrlProps/ctrlProp2321.xml><?xml version="1.0" encoding="utf-8"?>
<formControlPr xmlns="http://schemas.microsoft.com/office/spreadsheetml/2009/9/main" objectType="Radio" lockText="1" noThreeD="1"/>
</file>

<file path=xl/ctrlProps/ctrlProp2322.xml><?xml version="1.0" encoding="utf-8"?>
<formControlPr xmlns="http://schemas.microsoft.com/office/spreadsheetml/2009/9/main" objectType="GBox" noThreeD="1"/>
</file>

<file path=xl/ctrlProps/ctrlProp2323.xml><?xml version="1.0" encoding="utf-8"?>
<formControlPr xmlns="http://schemas.microsoft.com/office/spreadsheetml/2009/9/main" objectType="Radio" lockText="1" noThreeD="1"/>
</file>

<file path=xl/ctrlProps/ctrlProp2324.xml><?xml version="1.0" encoding="utf-8"?>
<formControlPr xmlns="http://schemas.microsoft.com/office/spreadsheetml/2009/9/main" objectType="Radio" lockText="1" noThreeD="1"/>
</file>

<file path=xl/ctrlProps/ctrlProp2325.xml><?xml version="1.0" encoding="utf-8"?>
<formControlPr xmlns="http://schemas.microsoft.com/office/spreadsheetml/2009/9/main" objectType="GBox" noThreeD="1"/>
</file>

<file path=xl/ctrlProps/ctrlProp2326.xml><?xml version="1.0" encoding="utf-8"?>
<formControlPr xmlns="http://schemas.microsoft.com/office/spreadsheetml/2009/9/main" objectType="Radio" checked="Checked" firstButton="1" fmlaLink="$I$64" lockText="1" noThreeD="1"/>
</file>

<file path=xl/ctrlProps/ctrlProp2327.xml><?xml version="1.0" encoding="utf-8"?>
<formControlPr xmlns="http://schemas.microsoft.com/office/spreadsheetml/2009/9/main" objectType="Radio" lockText="1" noThreeD="1"/>
</file>

<file path=xl/ctrlProps/ctrlProp2328.xml><?xml version="1.0" encoding="utf-8"?>
<formControlPr xmlns="http://schemas.microsoft.com/office/spreadsheetml/2009/9/main" objectType="Radio" lockText="1" noThreeD="1"/>
</file>

<file path=xl/ctrlProps/ctrlProp2329.xml><?xml version="1.0" encoding="utf-8"?>
<formControlPr xmlns="http://schemas.microsoft.com/office/spreadsheetml/2009/9/main" objectType="Radio" lockText="1" noThreeD="1"/>
</file>

<file path=xl/ctrlProps/ctrlProp2330.xml><?xml version="1.0" encoding="utf-8"?>
<formControlPr xmlns="http://schemas.microsoft.com/office/spreadsheetml/2009/9/main" objectType="Drop" dropLines="9" dropStyle="combo" dx="16" fmlaLink="$I$69" fmlaRange="リスト_平均労働時間区分＿付１２" noThreeD="1" sel="1" val="0"/>
</file>

<file path=xl/ctrlProps/ctrlProp2331.xml><?xml version="1.0" encoding="utf-8"?>
<formControlPr xmlns="http://schemas.microsoft.com/office/spreadsheetml/2009/9/main" objectType="Drop" dropLines="9" dropStyle="combo" dx="16" fmlaLink="$I$70" fmlaRange="リスト_平均工賃月額区分＿付１２" noThreeD="1" sel="1" val="0"/>
</file>

<file path=xl/ctrlProps/ctrlProp2332.xml><?xml version="1.0" encoding="utf-8"?>
<formControlPr xmlns="http://schemas.microsoft.com/office/spreadsheetml/2009/9/main" objectType="GBox" noThreeD="1"/>
</file>

<file path=xl/ctrlProps/ctrlProp2333.xml><?xml version="1.0" encoding="utf-8"?>
<formControlPr xmlns="http://schemas.microsoft.com/office/spreadsheetml/2009/9/main" objectType="Radio" firstButton="1" fmlaLink="$I$71" lockText="1" noThreeD="1"/>
</file>

<file path=xl/ctrlProps/ctrlProp2334.xml><?xml version="1.0" encoding="utf-8"?>
<formControlPr xmlns="http://schemas.microsoft.com/office/spreadsheetml/2009/9/main" objectType="Radio" checked="Checked" lockText="1" noThreeD="1"/>
</file>

<file path=xl/ctrlProps/ctrlProp2335.xml><?xml version="1.0" encoding="utf-8"?>
<formControlPr xmlns="http://schemas.microsoft.com/office/spreadsheetml/2009/9/main" objectType="GBox" noThreeD="1"/>
</file>

<file path=xl/ctrlProps/ctrlProp2336.xml><?xml version="1.0" encoding="utf-8"?>
<formControlPr xmlns="http://schemas.microsoft.com/office/spreadsheetml/2009/9/main" objectType="Radio" firstButton="1" fmlaLink="$I$72" lockText="1" noThreeD="1"/>
</file>

<file path=xl/ctrlProps/ctrlProp2337.xml><?xml version="1.0" encoding="utf-8"?>
<formControlPr xmlns="http://schemas.microsoft.com/office/spreadsheetml/2009/9/main" objectType="Radio" checked="Checked" lockText="1" noThreeD="1"/>
</file>

<file path=xl/ctrlProps/ctrlProp2338.xml><?xml version="1.0" encoding="utf-8"?>
<formControlPr xmlns="http://schemas.microsoft.com/office/spreadsheetml/2009/9/main" objectType="GBox" noThreeD="1"/>
</file>

<file path=xl/ctrlProps/ctrlProp2339.xml><?xml version="1.0" encoding="utf-8"?>
<formControlPr xmlns="http://schemas.microsoft.com/office/spreadsheetml/2009/9/main" objectType="Radio" firstButton="1" fmlaLink="$AA$71" lockText="1" noThreeD="1"/>
</file>

<file path=xl/ctrlProps/ctrlProp2340.xml><?xml version="1.0" encoding="utf-8"?>
<formControlPr xmlns="http://schemas.microsoft.com/office/spreadsheetml/2009/9/main" objectType="Radio" checked="Checked" lockText="1" noThreeD="1"/>
</file>

<file path=xl/ctrlProps/ctrlProp2341.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2342.xml><?xml version="1.0" encoding="utf-8"?>
<formControlPr xmlns="http://schemas.microsoft.com/office/spreadsheetml/2009/9/main" objectType="GBox" noThreeD="1"/>
</file>

<file path=xl/ctrlProps/ctrlProp2343.xml><?xml version="1.0" encoding="utf-8"?>
<formControlPr xmlns="http://schemas.microsoft.com/office/spreadsheetml/2009/9/main" objectType="Radio" firstButton="1" fmlaLink="$I$67" lockText="1" noThreeD="1"/>
</file>

<file path=xl/ctrlProps/ctrlProp2344.xml><?xml version="1.0" encoding="utf-8"?>
<formControlPr xmlns="http://schemas.microsoft.com/office/spreadsheetml/2009/9/main" objectType="Radio" checked="Checked" lockText="1" noThreeD="1"/>
</file>

<file path=xl/ctrlProps/ctrlProp2345.xml><?xml version="1.0" encoding="utf-8"?>
<formControlPr xmlns="http://schemas.microsoft.com/office/spreadsheetml/2009/9/main" objectType="GBox" noThreeD="1"/>
</file>

<file path=xl/ctrlProps/ctrlProp2346.xml><?xml version="1.0" encoding="utf-8"?>
<formControlPr xmlns="http://schemas.microsoft.com/office/spreadsheetml/2009/9/main" objectType="CheckBox" fmlaLink="$AN$8" lockText="1" noThreeD="1"/>
</file>

<file path=xl/ctrlProps/ctrlProp2347.xml><?xml version="1.0" encoding="utf-8"?>
<formControlPr xmlns="http://schemas.microsoft.com/office/spreadsheetml/2009/9/main" objectType="CheckBox" fmlaLink="$AO$8" lockText="1" noThreeD="1"/>
</file>

<file path=xl/ctrlProps/ctrlProp2348.xml><?xml version="1.0" encoding="utf-8"?>
<formControlPr xmlns="http://schemas.microsoft.com/office/spreadsheetml/2009/9/main" objectType="CheckBox" fmlaLink="$AP$8" lockText="1" noThreeD="1"/>
</file>

<file path=xl/ctrlProps/ctrlProp2349.xml><?xml version="1.0" encoding="utf-8"?>
<formControlPr xmlns="http://schemas.microsoft.com/office/spreadsheetml/2009/9/main" objectType="CheckBox" fmlaLink="$AQ$8" lockText="1" noThreeD="1"/>
</file>

<file path=xl/ctrlProps/ctrlProp2350.xml><?xml version="1.0" encoding="utf-8"?>
<formControlPr xmlns="http://schemas.microsoft.com/office/spreadsheetml/2009/9/main" objectType="CheckBox" fmlaLink="$AR$8" lockText="1" noThreeD="1"/>
</file>

<file path=xl/ctrlProps/ctrlProp2351.xml><?xml version="1.0" encoding="utf-8"?>
<formControlPr xmlns="http://schemas.microsoft.com/office/spreadsheetml/2009/9/main" objectType="CheckBox" fmlaLink="$AS$8" lockText="1" noThreeD="1"/>
</file>

<file path=xl/ctrlProps/ctrlProp2352.xml><?xml version="1.0" encoding="utf-8"?>
<formControlPr xmlns="http://schemas.microsoft.com/office/spreadsheetml/2009/9/main" objectType="GBox" noThreeD="1"/>
</file>

<file path=xl/ctrlProps/ctrlProp2353.xml><?xml version="1.0" encoding="utf-8"?>
<formControlPr xmlns="http://schemas.microsoft.com/office/spreadsheetml/2009/9/main" objectType="Radio" firstButton="1" fmlaLink="$I$14" lockText="1" noThreeD="1"/>
</file>

<file path=xl/ctrlProps/ctrlProp2354.xml><?xml version="1.0" encoding="utf-8"?>
<formControlPr xmlns="http://schemas.microsoft.com/office/spreadsheetml/2009/9/main" objectType="Radio" checked="Checked" lockText="1" noThreeD="1"/>
</file>

<file path=xl/ctrlProps/ctrlProp2355.xml><?xml version="1.0" encoding="utf-8"?>
<formControlPr xmlns="http://schemas.microsoft.com/office/spreadsheetml/2009/9/main" objectType="GBox" noThreeD="1"/>
</file>

<file path=xl/ctrlProps/ctrlProp2356.xml><?xml version="1.0" encoding="utf-8"?>
<formControlPr xmlns="http://schemas.microsoft.com/office/spreadsheetml/2009/9/main" objectType="Radio" checked="Checked" firstButton="1" fmlaLink="$P$63" lockText="1" noThreeD="1"/>
</file>

<file path=xl/ctrlProps/ctrlProp2357.xml><?xml version="1.0" encoding="utf-8"?>
<formControlPr xmlns="http://schemas.microsoft.com/office/spreadsheetml/2009/9/main" objectType="Radio" lockText="1" noThreeD="1"/>
</file>

<file path=xl/ctrlProps/ctrlProp2358.xml><?xml version="1.0" encoding="utf-8"?>
<formControlPr xmlns="http://schemas.microsoft.com/office/spreadsheetml/2009/9/main" objectType="Radio" lockText="1" noThreeD="1"/>
</file>

<file path=xl/ctrlProps/ctrlProp2359.xml><?xml version="1.0" encoding="utf-8"?>
<formControlPr xmlns="http://schemas.microsoft.com/office/spreadsheetml/2009/9/main" objectType="GBox" noThreeD="1"/>
</file>

<file path=xl/ctrlProps/ctrlProp2360.xml><?xml version="1.0" encoding="utf-8"?>
<formControlPr xmlns="http://schemas.microsoft.com/office/spreadsheetml/2009/9/main" objectType="GBox" noThreeD="1"/>
</file>

<file path=xl/ctrlProps/ctrlProp2361.xml><?xml version="1.0" encoding="utf-8"?>
<formControlPr xmlns="http://schemas.microsoft.com/office/spreadsheetml/2009/9/main" objectType="GBox" noThreeD="1"/>
</file>

<file path=xl/ctrlProps/ctrlProp2362.xml><?xml version="1.0" encoding="utf-8"?>
<formControlPr xmlns="http://schemas.microsoft.com/office/spreadsheetml/2009/9/main" objectType="Radio" checked="Checked" firstButton="1" fmlaLink="$P$64" lockText="1" noThreeD="1"/>
</file>

<file path=xl/ctrlProps/ctrlProp2363.xml><?xml version="1.0" encoding="utf-8"?>
<formControlPr xmlns="http://schemas.microsoft.com/office/spreadsheetml/2009/9/main" objectType="Radio" lockText="1" noThreeD="1"/>
</file>

<file path=xl/ctrlProps/ctrlProp2364.xml><?xml version="1.0" encoding="utf-8"?>
<formControlPr xmlns="http://schemas.microsoft.com/office/spreadsheetml/2009/9/main" objectType="Radio" lockText="1" noThreeD="1"/>
</file>

<file path=xl/ctrlProps/ctrlProp2365.xml><?xml version="1.0" encoding="utf-8"?>
<formControlPr xmlns="http://schemas.microsoft.com/office/spreadsheetml/2009/9/main" objectType="Radio" checked="Checked" firstButton="1" fmlaLink="$P$65" lockText="1" noThreeD="1"/>
</file>

<file path=xl/ctrlProps/ctrlProp2366.xml><?xml version="1.0" encoding="utf-8"?>
<formControlPr xmlns="http://schemas.microsoft.com/office/spreadsheetml/2009/9/main" objectType="Radio" lockText="1" noThreeD="1"/>
</file>

<file path=xl/ctrlProps/ctrlProp2367.xml><?xml version="1.0" encoding="utf-8"?>
<formControlPr xmlns="http://schemas.microsoft.com/office/spreadsheetml/2009/9/main" objectType="Radio" lockText="1" noThreeD="1"/>
</file>

<file path=xl/ctrlProps/ctrlProp2368.xml><?xml version="1.0" encoding="utf-8"?>
<formControlPr xmlns="http://schemas.microsoft.com/office/spreadsheetml/2009/9/main" objectType="Radio" checked="Checked" firstButton="1" fmlaLink="$P$66" lockText="1" noThreeD="1"/>
</file>

<file path=xl/ctrlProps/ctrlProp2369.xml><?xml version="1.0" encoding="utf-8"?>
<formControlPr xmlns="http://schemas.microsoft.com/office/spreadsheetml/2009/9/main" objectType="Radio" lockText="1" noThreeD="1"/>
</file>

<file path=xl/ctrlProps/ctrlProp2370.xml><?xml version="1.0" encoding="utf-8"?>
<formControlPr xmlns="http://schemas.microsoft.com/office/spreadsheetml/2009/9/main" objectType="Radio" lockText="1" noThreeD="1"/>
</file>

<file path=xl/ctrlProps/ctrlProp2371.xml><?xml version="1.0" encoding="utf-8"?>
<formControlPr xmlns="http://schemas.microsoft.com/office/spreadsheetml/2009/9/main" objectType="GBox" noThreeD="1"/>
</file>

<file path=xl/ctrlProps/ctrlProp2372.xml><?xml version="1.0" encoding="utf-8"?>
<formControlPr xmlns="http://schemas.microsoft.com/office/spreadsheetml/2009/9/main" objectType="Radio" checked="Checked" firstButton="1" fmlaLink="$P$67" lockText="1" noThreeD="1"/>
</file>

<file path=xl/ctrlProps/ctrlProp2373.xml><?xml version="1.0" encoding="utf-8"?>
<formControlPr xmlns="http://schemas.microsoft.com/office/spreadsheetml/2009/9/main" objectType="Radio" lockText="1" noThreeD="1"/>
</file>

<file path=xl/ctrlProps/ctrlProp2374.xml><?xml version="1.0" encoding="utf-8"?>
<formControlPr xmlns="http://schemas.microsoft.com/office/spreadsheetml/2009/9/main" objectType="Radio" lockText="1" noThreeD="1"/>
</file>

<file path=xl/ctrlProps/ctrlProp2375.xml><?xml version="1.0" encoding="utf-8"?>
<formControlPr xmlns="http://schemas.microsoft.com/office/spreadsheetml/2009/9/main" objectType="CheckBox" fmlaLink="$AL$8" lockText="1" noThreeD="1"/>
</file>

<file path=xl/ctrlProps/ctrlProp2376.xml><?xml version="1.0" encoding="utf-8"?>
<formControlPr xmlns="http://schemas.microsoft.com/office/spreadsheetml/2009/9/main" objectType="CheckBox" fmlaLink="$AM$8" lockText="1" noThreeD="1"/>
</file>

<file path=xl/ctrlProps/ctrlProp2377.xml><?xml version="1.0" encoding="utf-8"?>
<formControlPr xmlns="http://schemas.microsoft.com/office/spreadsheetml/2009/9/main" objectType="Radio" lockText="1" noThreeD="1"/>
</file>

<file path=xl/ctrlProps/ctrlProp2378.xml><?xml version="1.0" encoding="utf-8"?>
<formControlPr xmlns="http://schemas.microsoft.com/office/spreadsheetml/2009/9/main" objectType="Radio" lockText="1" noThreeD="1"/>
</file>

<file path=xl/ctrlProps/ctrlProp2379.xml><?xml version="1.0" encoding="utf-8"?>
<formControlPr xmlns="http://schemas.microsoft.com/office/spreadsheetml/2009/9/main" objectType="Radio" lockText="1" noThreeD="1"/>
</file>

<file path=xl/ctrlProps/ctrlProp2380.xml><?xml version="1.0" encoding="utf-8"?>
<formControlPr xmlns="http://schemas.microsoft.com/office/spreadsheetml/2009/9/main" objectType="Radio" lockText="1" noThreeD="1"/>
</file>

<file path=xl/ctrlProps/ctrlProp2381.xml><?xml version="1.0" encoding="utf-8"?>
<formControlPr xmlns="http://schemas.microsoft.com/office/spreadsheetml/2009/9/main" objectType="Radio" lockText="1" noThreeD="1"/>
</file>

<file path=xl/ctrlProps/ctrlProp2382.xml><?xml version="1.0" encoding="utf-8"?>
<formControlPr xmlns="http://schemas.microsoft.com/office/spreadsheetml/2009/9/main" objectType="GBox" noThreeD="1"/>
</file>

<file path=xl/ctrlProps/ctrlProp2383.xml><?xml version="1.0" encoding="utf-8"?>
<formControlPr xmlns="http://schemas.microsoft.com/office/spreadsheetml/2009/9/main" objectType="CheckBox" fmlaLink="$AL$33" lockText="1" noThreeD="1"/>
</file>

<file path=xl/ctrlProps/ctrlProp2384.xml><?xml version="1.0" encoding="utf-8"?>
<formControlPr xmlns="http://schemas.microsoft.com/office/spreadsheetml/2009/9/main" objectType="CheckBox" fmlaLink="$AM$33" lockText="1" noThreeD="1"/>
</file>

<file path=xl/ctrlProps/ctrlProp2385.xml><?xml version="1.0" encoding="utf-8"?>
<formControlPr xmlns="http://schemas.microsoft.com/office/spreadsheetml/2009/9/main" objectType="CheckBox" fmlaLink="$AN$33" lockText="1" noThreeD="1"/>
</file>

<file path=xl/ctrlProps/ctrlProp2386.xml><?xml version="1.0" encoding="utf-8"?>
<formControlPr xmlns="http://schemas.microsoft.com/office/spreadsheetml/2009/9/main" objectType="CheckBox" fmlaLink="$AO$33" lockText="1" noThreeD="1"/>
</file>

<file path=xl/ctrlProps/ctrlProp2387.xml><?xml version="1.0" encoding="utf-8"?>
<formControlPr xmlns="http://schemas.microsoft.com/office/spreadsheetml/2009/9/main" objectType="CheckBox" fmlaLink="$AP$33" lockText="1" noThreeD="1"/>
</file>

<file path=xl/ctrlProps/ctrlProp2388.xml><?xml version="1.0" encoding="utf-8"?>
<formControlPr xmlns="http://schemas.microsoft.com/office/spreadsheetml/2009/9/main" objectType="CheckBox" fmlaLink="$AQ$33" lockText="1" noThreeD="1"/>
</file>

<file path=xl/ctrlProps/ctrlProp2389.xml><?xml version="1.0" encoding="utf-8"?>
<formControlPr xmlns="http://schemas.microsoft.com/office/spreadsheetml/2009/9/main" objectType="CheckBox" fmlaLink="$AR$33" lockText="1" noThreeD="1"/>
</file>

<file path=xl/ctrlProps/ctrlProp2390.xml><?xml version="1.0" encoding="utf-8"?>
<formControlPr xmlns="http://schemas.microsoft.com/office/spreadsheetml/2009/9/main" objectType="GBox" noThreeD="1"/>
</file>

<file path=xl/ctrlProps/ctrlProp2391.xml><?xml version="1.0" encoding="utf-8"?>
<formControlPr xmlns="http://schemas.microsoft.com/office/spreadsheetml/2009/9/main" objectType="CheckBox" fmlaLink="$AL$36" lockText="1" noThreeD="1"/>
</file>

<file path=xl/ctrlProps/ctrlProp2392.xml><?xml version="1.0" encoding="utf-8"?>
<formControlPr xmlns="http://schemas.microsoft.com/office/spreadsheetml/2009/9/main" objectType="CheckBox" fmlaLink="$AM$36" lockText="1" noThreeD="1"/>
</file>

<file path=xl/ctrlProps/ctrlProp2393.xml><?xml version="1.0" encoding="utf-8"?>
<formControlPr xmlns="http://schemas.microsoft.com/office/spreadsheetml/2009/9/main" objectType="CheckBox" fmlaLink="$AN$36" lockText="1" noThreeD="1"/>
</file>

<file path=xl/ctrlProps/ctrlProp2394.xml><?xml version="1.0" encoding="utf-8"?>
<formControlPr xmlns="http://schemas.microsoft.com/office/spreadsheetml/2009/9/main" objectType="CheckBox" fmlaLink="$AO$36" lockText="1" noThreeD="1"/>
</file>

<file path=xl/ctrlProps/ctrlProp2395.xml><?xml version="1.0" encoding="utf-8"?>
<formControlPr xmlns="http://schemas.microsoft.com/office/spreadsheetml/2009/9/main" objectType="CheckBox" fmlaLink="$AP$36" lockText="1" noThreeD="1"/>
</file>

<file path=xl/ctrlProps/ctrlProp2396.xml><?xml version="1.0" encoding="utf-8"?>
<formControlPr xmlns="http://schemas.microsoft.com/office/spreadsheetml/2009/9/main" objectType="GBox" noThreeD="1"/>
</file>

<file path=xl/ctrlProps/ctrlProp2397.xml><?xml version="1.0" encoding="utf-8"?>
<formControlPr xmlns="http://schemas.microsoft.com/office/spreadsheetml/2009/9/main" objectType="Radio" firstButton="1" fmlaLink="$W$16" lockText="1" noThreeD="1"/>
</file>

<file path=xl/ctrlProps/ctrlProp2398.xml><?xml version="1.0" encoding="utf-8"?>
<formControlPr xmlns="http://schemas.microsoft.com/office/spreadsheetml/2009/9/main" objectType="Radio" checked="Checked" lockText="1" noThreeD="1"/>
</file>

<file path=xl/ctrlProps/ctrlProp2399.xml><?xml version="1.0" encoding="utf-8"?>
<formControlPr xmlns="http://schemas.microsoft.com/office/spreadsheetml/2009/9/main" objectType="GBox" noThreeD="1"/>
</file>

<file path=xl/ctrlProps/ctrlProp2400.xml><?xml version="1.0" encoding="utf-8"?>
<formControlPr xmlns="http://schemas.microsoft.com/office/spreadsheetml/2009/9/main" objectType="Radio" firstButton="1" fmlaLink="$Y$31" lockText="1" noThreeD="1"/>
</file>

<file path=xl/ctrlProps/ctrlProp2401.xml><?xml version="1.0" encoding="utf-8"?>
<formControlPr xmlns="http://schemas.microsoft.com/office/spreadsheetml/2009/9/main" objectType="Radio" checked="Checked" lockText="1" noThreeD="1"/>
</file>

<file path=xl/ctrlProps/ctrlProp2402.xml><?xml version="1.0" encoding="utf-8"?>
<formControlPr xmlns="http://schemas.microsoft.com/office/spreadsheetml/2009/9/main" objectType="GBox" noThreeD="1"/>
</file>

<file path=xl/ctrlProps/ctrlProp2403.xml><?xml version="1.0" encoding="utf-8"?>
<formControlPr xmlns="http://schemas.microsoft.com/office/spreadsheetml/2009/9/main" objectType="Radio" firstButton="1" fmlaLink="$I$45" lockText="1" noThreeD="1"/>
</file>

<file path=xl/ctrlProps/ctrlProp2404.xml><?xml version="1.0" encoding="utf-8"?>
<formControlPr xmlns="http://schemas.microsoft.com/office/spreadsheetml/2009/9/main" objectType="Radio" checked="Checked" lockText="1" noThreeD="1"/>
</file>

<file path=xl/ctrlProps/ctrlProp2405.xml><?xml version="1.0" encoding="utf-8"?>
<formControlPr xmlns="http://schemas.microsoft.com/office/spreadsheetml/2009/9/main" objectType="GBox" noThreeD="1"/>
</file>

<file path=xl/ctrlProps/ctrlProp2406.xml><?xml version="1.0" encoding="utf-8"?>
<formControlPr xmlns="http://schemas.microsoft.com/office/spreadsheetml/2009/9/main" objectType="Radio" firstButton="1" fmlaLink="$P$45" lockText="1" noThreeD="1"/>
</file>

<file path=xl/ctrlProps/ctrlProp2407.xml><?xml version="1.0" encoding="utf-8"?>
<formControlPr xmlns="http://schemas.microsoft.com/office/spreadsheetml/2009/9/main" objectType="Radio" checked="Checked" lockText="1" noThreeD="1"/>
</file>

<file path=xl/ctrlProps/ctrlProp2408.xml><?xml version="1.0" encoding="utf-8"?>
<formControlPr xmlns="http://schemas.microsoft.com/office/spreadsheetml/2009/9/main" objectType="GBox" noThreeD="1"/>
</file>

<file path=xl/ctrlProps/ctrlProp2409.xml><?xml version="1.0" encoding="utf-8"?>
<formControlPr xmlns="http://schemas.microsoft.com/office/spreadsheetml/2009/9/main" objectType="Radio" firstButton="1" fmlaLink="$W$45" lockText="1" noThreeD="1"/>
</file>

<file path=xl/ctrlProps/ctrlProp2410.xml><?xml version="1.0" encoding="utf-8"?>
<formControlPr xmlns="http://schemas.microsoft.com/office/spreadsheetml/2009/9/main" objectType="Radio" checked="Checked" lockText="1" noThreeD="1"/>
</file>

<file path=xl/ctrlProps/ctrlProp2411.xml><?xml version="1.0" encoding="utf-8"?>
<formControlPr xmlns="http://schemas.microsoft.com/office/spreadsheetml/2009/9/main" objectType="GBox" noThreeD="1"/>
</file>

<file path=xl/ctrlProps/ctrlProp2412.xml><?xml version="1.0" encoding="utf-8"?>
<formControlPr xmlns="http://schemas.microsoft.com/office/spreadsheetml/2009/9/main" objectType="Radio" firstButton="1" fmlaLink="$AD$45" lockText="1" noThreeD="1"/>
</file>

<file path=xl/ctrlProps/ctrlProp2413.xml><?xml version="1.0" encoding="utf-8"?>
<formControlPr xmlns="http://schemas.microsoft.com/office/spreadsheetml/2009/9/main" objectType="Radio" checked="Checked" lockText="1" noThreeD="1"/>
</file>

<file path=xl/ctrlProps/ctrlProp2414.xml><?xml version="1.0" encoding="utf-8"?>
<formControlPr xmlns="http://schemas.microsoft.com/office/spreadsheetml/2009/9/main" objectType="GBox" noThreeD="1"/>
</file>

<file path=xl/ctrlProps/ctrlProp2415.xml><?xml version="1.0" encoding="utf-8"?>
<formControlPr xmlns="http://schemas.microsoft.com/office/spreadsheetml/2009/9/main" objectType="Radio" firstButton="1" fmlaLink="$I$48" lockText="1" noThreeD="1"/>
</file>

<file path=xl/ctrlProps/ctrlProp2416.xml><?xml version="1.0" encoding="utf-8"?>
<formControlPr xmlns="http://schemas.microsoft.com/office/spreadsheetml/2009/9/main" objectType="Radio" checked="Checked" lockText="1" noThreeD="1"/>
</file>

<file path=xl/ctrlProps/ctrlProp2417.xml><?xml version="1.0" encoding="utf-8"?>
<formControlPr xmlns="http://schemas.microsoft.com/office/spreadsheetml/2009/9/main" objectType="GBox" noThreeD="1"/>
</file>

<file path=xl/ctrlProps/ctrlProp2418.xml><?xml version="1.0" encoding="utf-8"?>
<formControlPr xmlns="http://schemas.microsoft.com/office/spreadsheetml/2009/9/main" objectType="Radio" firstButton="1" fmlaLink="$I$49" lockText="1" noThreeD="1"/>
</file>

<file path=xl/ctrlProps/ctrlProp2419.xml><?xml version="1.0" encoding="utf-8"?>
<formControlPr xmlns="http://schemas.microsoft.com/office/spreadsheetml/2009/9/main" objectType="Radio" checked="Checked" lockText="1" noThreeD="1"/>
</file>

<file path=xl/ctrlProps/ctrlProp2420.xml><?xml version="1.0" encoding="utf-8"?>
<formControlPr xmlns="http://schemas.microsoft.com/office/spreadsheetml/2009/9/main" objectType="GBox" noThreeD="1"/>
</file>

<file path=xl/ctrlProps/ctrlProp2421.xml><?xml version="1.0" encoding="utf-8"?>
<formControlPr xmlns="http://schemas.microsoft.com/office/spreadsheetml/2009/9/main" objectType="Radio" firstButton="1" fmlaLink="$T$48" lockText="1" noThreeD="1"/>
</file>

<file path=xl/ctrlProps/ctrlProp2422.xml><?xml version="1.0" encoding="utf-8"?>
<formControlPr xmlns="http://schemas.microsoft.com/office/spreadsheetml/2009/9/main" objectType="Radio" checked="Checked" lockText="1" noThreeD="1"/>
</file>

<file path=xl/ctrlProps/ctrlProp2423.xml><?xml version="1.0" encoding="utf-8"?>
<formControlPr xmlns="http://schemas.microsoft.com/office/spreadsheetml/2009/9/main" objectType="GBox" noThreeD="1"/>
</file>

<file path=xl/ctrlProps/ctrlProp2424.xml><?xml version="1.0" encoding="utf-8"?>
<formControlPr xmlns="http://schemas.microsoft.com/office/spreadsheetml/2009/9/main" objectType="Radio" firstButton="1" fmlaLink="$T$49" lockText="1" noThreeD="1"/>
</file>

<file path=xl/ctrlProps/ctrlProp2425.xml><?xml version="1.0" encoding="utf-8"?>
<formControlPr xmlns="http://schemas.microsoft.com/office/spreadsheetml/2009/9/main" objectType="Radio" checked="Checked" lockText="1" noThreeD="1"/>
</file>

<file path=xl/ctrlProps/ctrlProp2426.xml><?xml version="1.0" encoding="utf-8"?>
<formControlPr xmlns="http://schemas.microsoft.com/office/spreadsheetml/2009/9/main" objectType="GBox" noThreeD="1"/>
</file>

<file path=xl/ctrlProps/ctrlProp2427.xml><?xml version="1.0" encoding="utf-8"?>
<formControlPr xmlns="http://schemas.microsoft.com/office/spreadsheetml/2009/9/main" objectType="Radio" firstButton="1" fmlaLink="$U$29" lockText="1" noThreeD="1"/>
</file>

<file path=xl/ctrlProps/ctrlProp2428.xml><?xml version="1.0" encoding="utf-8"?>
<formControlPr xmlns="http://schemas.microsoft.com/office/spreadsheetml/2009/9/main" objectType="Radio" checked="Checked" lockText="1" noThreeD="1"/>
</file>

<file path=xl/ctrlProps/ctrlProp2429.xml><?xml version="1.0" encoding="utf-8"?>
<formControlPr xmlns="http://schemas.microsoft.com/office/spreadsheetml/2009/9/main" objectType="Radio" firstButton="1" fmlaLink="$I$50" lockText="1" noThreeD="1"/>
</file>

<file path=xl/ctrlProps/ctrlProp2430.xml><?xml version="1.0" encoding="utf-8"?>
<formControlPr xmlns="http://schemas.microsoft.com/office/spreadsheetml/2009/9/main" objectType="Radio" checked="Checked" lockText="1" noThreeD="1"/>
</file>

<file path=xl/ctrlProps/ctrlProp2431.xml><?xml version="1.0" encoding="utf-8"?>
<formControlPr xmlns="http://schemas.microsoft.com/office/spreadsheetml/2009/9/main" objectType="GBox" noThreeD="1"/>
</file>

<file path=xl/ctrlProps/ctrlProp2432.xml><?xml version="1.0" encoding="utf-8"?>
<formControlPr xmlns="http://schemas.microsoft.com/office/spreadsheetml/2009/9/main" objectType="CheckBox" fmlaLink="$AL$34" lockText="1" noThreeD="1"/>
</file>

<file path=xl/ctrlProps/ctrlProp2433.xml><?xml version="1.0" encoding="utf-8"?>
<formControlPr xmlns="http://schemas.microsoft.com/office/spreadsheetml/2009/9/main" objectType="CheckBox" fmlaLink="$AM$34" lockText="1" noThreeD="1"/>
</file>

<file path=xl/ctrlProps/ctrlProp2434.xml><?xml version="1.0" encoding="utf-8"?>
<formControlPr xmlns="http://schemas.microsoft.com/office/spreadsheetml/2009/9/main" objectType="CheckBox" fmlaLink="$AN$34" lockText="1" noThreeD="1"/>
</file>

<file path=xl/ctrlProps/ctrlProp2435.xml><?xml version="1.0" encoding="utf-8"?>
<formControlPr xmlns="http://schemas.microsoft.com/office/spreadsheetml/2009/9/main" objectType="CheckBox" fmlaLink="$AO$34" lockText="1" noThreeD="1"/>
</file>

<file path=xl/ctrlProps/ctrlProp2436.xml><?xml version="1.0" encoding="utf-8"?>
<formControlPr xmlns="http://schemas.microsoft.com/office/spreadsheetml/2009/9/main" objectType="CheckBox" fmlaLink="$AP$34" lockText="1" noThreeD="1"/>
</file>

<file path=xl/ctrlProps/ctrlProp2437.xml><?xml version="1.0" encoding="utf-8"?>
<formControlPr xmlns="http://schemas.microsoft.com/office/spreadsheetml/2009/9/main" objectType="CheckBox" fmlaLink="$AQ$34" lockText="1" noThreeD="1"/>
</file>

<file path=xl/ctrlProps/ctrlProp2438.xml><?xml version="1.0" encoding="utf-8"?>
<formControlPr xmlns="http://schemas.microsoft.com/office/spreadsheetml/2009/9/main" objectType="CheckBox" fmlaLink="$AR$34" lockText="1" noThreeD="1"/>
</file>

<file path=xl/ctrlProps/ctrlProp2439.xml><?xml version="1.0" encoding="utf-8"?>
<formControlPr xmlns="http://schemas.microsoft.com/office/spreadsheetml/2009/9/main" objectType="CheckBox" fmlaLink="$AL$37" lockText="1" noThreeD="1"/>
</file>

<file path=xl/ctrlProps/ctrlProp2440.xml><?xml version="1.0" encoding="utf-8"?>
<formControlPr xmlns="http://schemas.microsoft.com/office/spreadsheetml/2009/9/main" objectType="CheckBox" fmlaLink="$AM$37" lockText="1" noThreeD="1"/>
</file>

<file path=xl/ctrlProps/ctrlProp2441.xml><?xml version="1.0" encoding="utf-8"?>
<formControlPr xmlns="http://schemas.microsoft.com/office/spreadsheetml/2009/9/main" objectType="CheckBox" fmlaLink="$AN$37" lockText="1" noThreeD="1"/>
</file>

<file path=xl/ctrlProps/ctrlProp2442.xml><?xml version="1.0" encoding="utf-8"?>
<formControlPr xmlns="http://schemas.microsoft.com/office/spreadsheetml/2009/9/main" objectType="CheckBox" fmlaLink="$AO$37" lockText="1" noThreeD="1"/>
</file>

<file path=xl/ctrlProps/ctrlProp2443.xml><?xml version="1.0" encoding="utf-8"?>
<formControlPr xmlns="http://schemas.microsoft.com/office/spreadsheetml/2009/9/main" objectType="CheckBox" fmlaLink="$AP$37" lockText="1" noThreeD="1"/>
</file>

<file path=xl/ctrlProps/ctrlProp2444.xml><?xml version="1.0" encoding="utf-8"?>
<formControlPr xmlns="http://schemas.microsoft.com/office/spreadsheetml/2009/9/main" objectType="GBox" noThreeD="1"/>
</file>

<file path=xl/ctrlProps/ctrlProp2445.xml><?xml version="1.0" encoding="utf-8"?>
<formControlPr xmlns="http://schemas.microsoft.com/office/spreadsheetml/2009/9/main" objectType="Radio" firstButton="1" fmlaLink="$AA$47" lockText="1" noThreeD="1"/>
</file>

<file path=xl/ctrlProps/ctrlProp2446.xml><?xml version="1.0" encoding="utf-8"?>
<formControlPr xmlns="http://schemas.microsoft.com/office/spreadsheetml/2009/9/main" objectType="Radio" checked="Checked" lockText="1" noThreeD="1"/>
</file>

<file path=xl/ctrlProps/ctrlProp2447.xml><?xml version="1.0" encoding="utf-8"?>
<formControlPr xmlns="http://schemas.microsoft.com/office/spreadsheetml/2009/9/main" objectType="GBox" noThreeD="1"/>
</file>

<file path=xl/ctrlProps/ctrlProp2448.xml><?xml version="1.0" encoding="utf-8"?>
<formControlPr xmlns="http://schemas.microsoft.com/office/spreadsheetml/2009/9/main" objectType="Drop" dropLines="2" dropStyle="combo" dx="16" fmlaLink="$I$47" fmlaRange="リスト_人員配置区分＿付１５" noThreeD="1" sel="1" val="0"/>
</file>

<file path=xl/ctrlProps/ctrlProp2449.xml><?xml version="1.0" encoding="utf-8"?>
<formControlPr xmlns="http://schemas.microsoft.com/office/spreadsheetml/2009/9/main" objectType="Radio" checked="Checked" firstButton="1" fmlaLink="$I$48" lockText="1" noThreeD="1"/>
</file>

<file path=xl/ctrlProps/ctrlProp2450.xml><?xml version="1.0" encoding="utf-8"?>
<formControlPr xmlns="http://schemas.microsoft.com/office/spreadsheetml/2009/9/main" objectType="Radio" lockText="1" noThreeD="1"/>
</file>

<file path=xl/ctrlProps/ctrlProp2451.xml><?xml version="1.0" encoding="utf-8"?>
<formControlPr xmlns="http://schemas.microsoft.com/office/spreadsheetml/2009/9/main" objectType="Radio" lockText="1" noThreeD="1"/>
</file>

<file path=xl/ctrlProps/ctrlProp2452.xml><?xml version="1.0" encoding="utf-8"?>
<formControlPr xmlns="http://schemas.microsoft.com/office/spreadsheetml/2009/9/main" objectType="Radio" lockText="1" noThreeD="1"/>
</file>

<file path=xl/ctrlProps/ctrlProp2453.xml><?xml version="1.0" encoding="utf-8"?>
<formControlPr xmlns="http://schemas.microsoft.com/office/spreadsheetml/2009/9/main" objectType="GBox" noThreeD="1"/>
</file>

<file path=xl/ctrlProps/ctrlProp2454.xml><?xml version="1.0" encoding="utf-8"?>
<formControlPr xmlns="http://schemas.microsoft.com/office/spreadsheetml/2009/9/main" objectType="CheckBox" fmlaLink="$AL$34" lockText="1" noThreeD="1"/>
</file>

<file path=xl/ctrlProps/ctrlProp2455.xml><?xml version="1.0" encoding="utf-8"?>
<formControlPr xmlns="http://schemas.microsoft.com/office/spreadsheetml/2009/9/main" objectType="CheckBox" fmlaLink="$AM$34" lockText="1" noThreeD="1"/>
</file>

<file path=xl/ctrlProps/ctrlProp2456.xml><?xml version="1.0" encoding="utf-8"?>
<formControlPr xmlns="http://schemas.microsoft.com/office/spreadsheetml/2009/9/main" objectType="CheckBox" fmlaLink="$AN$34" lockText="1" noThreeD="1"/>
</file>

<file path=xl/ctrlProps/ctrlProp2457.xml><?xml version="1.0" encoding="utf-8"?>
<formControlPr xmlns="http://schemas.microsoft.com/office/spreadsheetml/2009/9/main" objectType="CheckBox" fmlaLink="$AO$34" lockText="1" noThreeD="1"/>
</file>

<file path=xl/ctrlProps/ctrlProp2458.xml><?xml version="1.0" encoding="utf-8"?>
<formControlPr xmlns="http://schemas.microsoft.com/office/spreadsheetml/2009/9/main" objectType="CheckBox" fmlaLink="$AP$34" lockText="1" noThreeD="1"/>
</file>

<file path=xl/ctrlProps/ctrlProp2459.xml><?xml version="1.0" encoding="utf-8"?>
<formControlPr xmlns="http://schemas.microsoft.com/office/spreadsheetml/2009/9/main" objectType="CheckBox" fmlaLink="$AQ$34" lockText="1" noThreeD="1"/>
</file>

<file path=xl/ctrlProps/ctrlProp2460.xml><?xml version="1.0" encoding="utf-8"?>
<formControlPr xmlns="http://schemas.microsoft.com/office/spreadsheetml/2009/9/main" objectType="CheckBox" fmlaLink="$AR$34" lockText="1" noThreeD="1"/>
</file>

<file path=xl/ctrlProps/ctrlProp2461.xml><?xml version="1.0" encoding="utf-8"?>
<formControlPr xmlns="http://schemas.microsoft.com/office/spreadsheetml/2009/9/main" objectType="Radio" firstButton="1" fmlaLink="$I$49" lockText="1" noThreeD="1"/>
</file>

<file path=xl/ctrlProps/ctrlProp2462.xml><?xml version="1.0" encoding="utf-8"?>
<formControlPr xmlns="http://schemas.microsoft.com/office/spreadsheetml/2009/9/main" objectType="Radio" checked="Checked" lockText="1" noThreeD="1"/>
</file>

<file path=xl/ctrlProps/ctrlProp2463.xml><?xml version="1.0" encoding="utf-8"?>
<formControlPr xmlns="http://schemas.microsoft.com/office/spreadsheetml/2009/9/main" objectType="GBox" noThreeD="1"/>
</file>

<file path=xl/ctrlProps/ctrlProp2464.xml><?xml version="1.0" encoding="utf-8"?>
<formControlPr xmlns="http://schemas.microsoft.com/office/spreadsheetml/2009/9/main" objectType="GBox" noThreeD="1"/>
</file>

<file path=xl/ctrlProps/ctrlProp2465.xml><?xml version="1.0" encoding="utf-8"?>
<formControlPr xmlns="http://schemas.microsoft.com/office/spreadsheetml/2009/9/main" objectType="CheckBox" fmlaLink="$AL$35" lockText="1" noThreeD="1"/>
</file>

<file path=xl/ctrlProps/ctrlProp2466.xml><?xml version="1.0" encoding="utf-8"?>
<formControlPr xmlns="http://schemas.microsoft.com/office/spreadsheetml/2009/9/main" objectType="CheckBox" fmlaLink="$AM$35" lockText="1" noThreeD="1"/>
</file>

<file path=xl/ctrlProps/ctrlProp2467.xml><?xml version="1.0" encoding="utf-8"?>
<formControlPr xmlns="http://schemas.microsoft.com/office/spreadsheetml/2009/9/main" objectType="CheckBox" fmlaLink="$AN$35" lockText="1" noThreeD="1"/>
</file>

<file path=xl/ctrlProps/ctrlProp2468.xml><?xml version="1.0" encoding="utf-8"?>
<formControlPr xmlns="http://schemas.microsoft.com/office/spreadsheetml/2009/9/main" objectType="CheckBox" fmlaLink="$AO$35" lockText="1" noThreeD="1"/>
</file>

<file path=xl/ctrlProps/ctrlProp2469.xml><?xml version="1.0" encoding="utf-8"?>
<formControlPr xmlns="http://schemas.microsoft.com/office/spreadsheetml/2009/9/main" objectType="CheckBox" fmlaLink="$AP$35" lockText="1" noThreeD="1"/>
</file>

<file path=xl/ctrlProps/ctrlProp2470.xml><?xml version="1.0" encoding="utf-8"?>
<formControlPr xmlns="http://schemas.microsoft.com/office/spreadsheetml/2009/9/main" objectType="CheckBox" fmlaLink="$AQ$35" lockText="1" noThreeD="1"/>
</file>

<file path=xl/ctrlProps/ctrlProp2471.xml><?xml version="1.0" encoding="utf-8"?>
<formControlPr xmlns="http://schemas.microsoft.com/office/spreadsheetml/2009/9/main" objectType="CheckBox" fmlaLink="$AR$35" lockText="1" noThreeD="1"/>
</file>

<file path=xl/ctrlProps/ctrlProp2472.xml><?xml version="1.0" encoding="utf-8"?>
<formControlPr xmlns="http://schemas.microsoft.com/office/spreadsheetml/2009/9/main" objectType="CheckBox" fmlaLink="$AL$38" lockText="1" noThreeD="1"/>
</file>

<file path=xl/ctrlProps/ctrlProp2473.xml><?xml version="1.0" encoding="utf-8"?>
<formControlPr xmlns="http://schemas.microsoft.com/office/spreadsheetml/2009/9/main" objectType="CheckBox" fmlaLink="$AM$38" lockText="1" noThreeD="1"/>
</file>

<file path=xl/ctrlProps/ctrlProp2474.xml><?xml version="1.0" encoding="utf-8"?>
<formControlPr xmlns="http://schemas.microsoft.com/office/spreadsheetml/2009/9/main" objectType="CheckBox" fmlaLink="$AN$38" lockText="1" noThreeD="1"/>
</file>

<file path=xl/ctrlProps/ctrlProp2475.xml><?xml version="1.0" encoding="utf-8"?>
<formControlPr xmlns="http://schemas.microsoft.com/office/spreadsheetml/2009/9/main" objectType="CheckBox" fmlaLink="$AO$38" lockText="1" noThreeD="1"/>
</file>

<file path=xl/ctrlProps/ctrlProp2476.xml><?xml version="1.0" encoding="utf-8"?>
<formControlPr xmlns="http://schemas.microsoft.com/office/spreadsheetml/2009/9/main" objectType="CheckBox" fmlaLink="$AP$38" lockText="1" noThreeD="1"/>
</file>

<file path=xl/ctrlProps/ctrlProp2477.xml><?xml version="1.0" encoding="utf-8"?>
<formControlPr xmlns="http://schemas.microsoft.com/office/spreadsheetml/2009/9/main" objectType="GBox" noThreeD="1"/>
</file>

<file path=xl/ctrlProps/ctrlProp2478.xml><?xml version="1.0" encoding="utf-8"?>
<formControlPr xmlns="http://schemas.microsoft.com/office/spreadsheetml/2009/9/main" objectType="GBox" noThreeD="1"/>
</file>

<file path=xl/ctrlProps/ctrlProp2479.xml><?xml version="1.0" encoding="utf-8"?>
<formControlPr xmlns="http://schemas.microsoft.com/office/spreadsheetml/2009/9/main" objectType="Radio" firstButton="1" fmlaLink="$I$49" lockText="1" noThreeD="1"/>
</file>

<file path=xl/ctrlProps/ctrlProp2480.xml><?xml version="1.0" encoding="utf-8"?>
<formControlPr xmlns="http://schemas.microsoft.com/office/spreadsheetml/2009/9/main" objectType="Radio" checked="Checked" lockText="1" noThreeD="1"/>
</file>

<file path=xl/ctrlProps/ctrlProp2481.xml><?xml version="1.0" encoding="utf-8"?>
<formControlPr xmlns="http://schemas.microsoft.com/office/spreadsheetml/2009/9/main" objectType="Radio" firstButton="1" fmlaLink="$AE$49" lockText="1" noThreeD="1"/>
</file>

<file path=xl/ctrlProps/ctrlProp2482.xml><?xml version="1.0" encoding="utf-8"?>
<formControlPr xmlns="http://schemas.microsoft.com/office/spreadsheetml/2009/9/main" objectType="Radio" checked="Checked" lockText="1" noThreeD="1"/>
</file>

<file path=xl/ctrlProps/ctrlProp2483.xml><?xml version="1.0" encoding="utf-8"?>
<formControlPr xmlns="http://schemas.microsoft.com/office/spreadsheetml/2009/9/main" objectType="Drop" dropLines="7" dropStyle="combo" dx="26" fmlaLink="$AE$48" fmlaRange="リスト_就労定着率区分＿付１６" noThreeD="1" sel="7" val="0"/>
</file>

<file path=xl/ctrlProps/ctrlProp2484.xml><?xml version="1.0" encoding="utf-8"?>
<formControlPr xmlns="http://schemas.microsoft.com/office/spreadsheetml/2009/9/main" objectType="Drop" dropLines="4" dropStyle="combo" dx="26" fmlaLink="$T$50" fmlaRange="リスト_就労定着支援利用者数＿付１６" noThreeD="1" sel="1" val="0"/>
</file>

<file path=xl/ctrlProps/ctrlProp2485.xml><?xml version="1.0" encoding="utf-8"?>
<formControlPr xmlns="http://schemas.microsoft.com/office/spreadsheetml/2009/9/main" objectType="Radio" firstButton="1" fmlaLink="$I$50" lockText="1" noThreeD="1"/>
</file>

<file path=xl/ctrlProps/ctrlProp2486.xml><?xml version="1.0" encoding="utf-8"?>
<formControlPr xmlns="http://schemas.microsoft.com/office/spreadsheetml/2009/9/main" objectType="Radio" checked="Checked" lockText="1" noThreeD="1"/>
</file>

<file path=xl/ctrlProps/ctrlProp2487.xml><?xml version="1.0" encoding="utf-8"?>
<formControlPr xmlns="http://schemas.microsoft.com/office/spreadsheetml/2009/9/main" objectType="GBox" noThreeD="1"/>
</file>

<file path=xl/ctrlProps/ctrlProp2488.xml><?xml version="1.0" encoding="utf-8"?>
<formControlPr xmlns="http://schemas.microsoft.com/office/spreadsheetml/2009/9/main" objectType="Radio" firstButton="1" fmlaLink="$I$48" lockText="1" noThreeD="1"/>
</file>

<file path=xl/ctrlProps/ctrlProp2489.xml><?xml version="1.0" encoding="utf-8"?>
<formControlPr xmlns="http://schemas.microsoft.com/office/spreadsheetml/2009/9/main" objectType="Radio" checked="Checked" lockText="1" noThreeD="1"/>
</file>

<file path=xl/ctrlProps/ctrlProp2490.xml><?xml version="1.0" encoding="utf-8"?>
<formControlPr xmlns="http://schemas.microsoft.com/office/spreadsheetml/2009/9/main" objectType="CheckBox" fmlaLink="$AQ$35" lockText="1" noThreeD="1"/>
</file>

<file path=xl/ctrlProps/ctrlProp2491.xml><?xml version="1.0" encoding="utf-8"?>
<formControlPr xmlns="http://schemas.microsoft.com/office/spreadsheetml/2009/9/main" objectType="CheckBox" fmlaLink="$AR$35" lockText="1" noThreeD="1"/>
</file>

<file path=xl/drawings/_rels/vmlDrawing10.v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7.emf"/><Relationship Id="rId2" Type="http://schemas.openxmlformats.org/officeDocument/2006/relationships/image" Target="../media/image5.emf"/><Relationship Id="rId1" Type="http://schemas.openxmlformats.org/officeDocument/2006/relationships/image" Target="../media/image6.emf"/><Relationship Id="rId6" Type="http://schemas.openxmlformats.org/officeDocument/2006/relationships/image" Target="../media/image1.emf"/><Relationship Id="rId5" Type="http://schemas.openxmlformats.org/officeDocument/2006/relationships/image" Target="../media/image2.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0</xdr:colOff>
      <xdr:row>15</xdr:row>
      <xdr:rowOff>3</xdr:rowOff>
    </xdr:from>
    <xdr:to>
      <xdr:col>6</xdr:col>
      <xdr:colOff>1121</xdr:colOff>
      <xdr:row>15</xdr:row>
      <xdr:rowOff>3</xdr:rowOff>
    </xdr:to>
    <xdr:cxnSp macro="">
      <xdr:nvCxnSpPr>
        <xdr:cNvPr id="13" name="直線コネクタ 12">
          <a:extLst>
            <a:ext uri="{FF2B5EF4-FFF2-40B4-BE49-F238E27FC236}">
              <a16:creationId xmlns:a16="http://schemas.microsoft.com/office/drawing/2014/main" xmlns="" id="{00000000-0008-0000-0100-00000D000000}"/>
            </a:ext>
          </a:extLst>
        </xdr:cNvPr>
        <xdr:cNvCxnSpPr/>
      </xdr:nvCxnSpPr>
      <xdr:spPr>
        <a:xfrm>
          <a:off x="123265" y="2924738"/>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0</xdr:colOff>
          <xdr:row>4</xdr:row>
          <xdr:rowOff>0</xdr:rowOff>
        </xdr:to>
        <xdr:sp macro="" textlink="">
          <xdr:nvSpPr>
            <xdr:cNvPr id="30722" name="cmbShisetu" hidden="1">
              <a:extLst>
                <a:ext uri="{63B3BB69-23CF-44E3-9099-C40C66FF867C}">
                  <a14:compatExt spid="_x0000_s30722"/>
                </a:ext>
                <a:ext uri="{FF2B5EF4-FFF2-40B4-BE49-F238E27FC236}">
                  <a16:creationId xmlns:a16="http://schemas.microsoft.com/office/drawing/2014/main" xmlns="" id="{00000000-0008-0000-0100-000002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0</xdr:colOff>
          <xdr:row>5</xdr:row>
          <xdr:rowOff>0</xdr:rowOff>
        </xdr:to>
        <xdr:sp macro="" textlink="">
          <xdr:nvSpPr>
            <xdr:cNvPr id="30723" name="Drop Down 3" hidden="1">
              <a:extLst>
                <a:ext uri="{63B3BB69-23CF-44E3-9099-C40C66FF867C}">
                  <a14:compatExt spid="_x0000_s30723"/>
                </a:ext>
                <a:ext uri="{FF2B5EF4-FFF2-40B4-BE49-F238E27FC236}">
                  <a16:creationId xmlns:a16="http://schemas.microsoft.com/office/drawing/2014/main" xmlns="" id="{00000000-0008-0000-0100-000003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0</xdr:colOff>
          <xdr:row>6</xdr:row>
          <xdr:rowOff>0</xdr:rowOff>
        </xdr:to>
        <xdr:sp macro="" textlink="">
          <xdr:nvSpPr>
            <xdr:cNvPr id="30724" name="ComboJigyo" hidden="1">
              <a:extLst>
                <a:ext uri="{63B3BB69-23CF-44E3-9099-C40C66FF867C}">
                  <a14:compatExt spid="_x0000_s30724"/>
                </a:ext>
                <a:ext uri="{FF2B5EF4-FFF2-40B4-BE49-F238E27FC236}">
                  <a16:creationId xmlns:a16="http://schemas.microsoft.com/office/drawing/2014/main" xmlns="" id="{00000000-0008-0000-0100-000004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30727" name="Drop Down 7" hidden="1">
              <a:extLst>
                <a:ext uri="{63B3BB69-23CF-44E3-9099-C40C66FF867C}">
                  <a14:compatExt spid="_x0000_s30727"/>
                </a:ext>
                <a:ext uri="{FF2B5EF4-FFF2-40B4-BE49-F238E27FC236}">
                  <a16:creationId xmlns:a16="http://schemas.microsoft.com/office/drawing/2014/main" xmlns="" id="{00000000-0008-0000-0100-000007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171450</xdr:rowOff>
        </xdr:from>
        <xdr:to>
          <xdr:col>27</xdr:col>
          <xdr:colOff>0</xdr:colOff>
          <xdr:row>9</xdr:row>
          <xdr:rowOff>180975</xdr:rowOff>
        </xdr:to>
        <xdr:sp macro="" textlink="">
          <xdr:nvSpPr>
            <xdr:cNvPr id="30728" name="Drop Down 8" hidden="1">
              <a:extLst>
                <a:ext uri="{63B3BB69-23CF-44E3-9099-C40C66FF867C}">
                  <a14:compatExt spid="_x0000_s30728"/>
                </a:ext>
                <a:ext uri="{FF2B5EF4-FFF2-40B4-BE49-F238E27FC236}">
                  <a16:creationId xmlns:a16="http://schemas.microsoft.com/office/drawing/2014/main" xmlns="" id="{00000000-0008-0000-0100-000008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3</xdr:row>
          <xdr:rowOff>57150</xdr:rowOff>
        </xdr:from>
        <xdr:to>
          <xdr:col>32</xdr:col>
          <xdr:colOff>104775</xdr:colOff>
          <xdr:row>4</xdr:row>
          <xdr:rowOff>142875</xdr:rowOff>
        </xdr:to>
        <xdr:sp macro="" textlink="">
          <xdr:nvSpPr>
            <xdr:cNvPr id="30730" name="Button 10" hidden="1">
              <a:extLst>
                <a:ext uri="{63B3BB69-23CF-44E3-9099-C40C66FF867C}">
                  <a14:compatExt spid="_x0000_s30730"/>
                </a:ext>
                <a:ext uri="{FF2B5EF4-FFF2-40B4-BE49-F238E27FC236}">
                  <a16:creationId xmlns:a16="http://schemas.microsoft.com/office/drawing/2014/main" xmlns="" id="{00000000-0008-0000-0100-00000A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19050</xdr:colOff>
          <xdr:row>9</xdr:row>
          <xdr:rowOff>180975</xdr:rowOff>
        </xdr:from>
        <xdr:to>
          <xdr:col>26</xdr:col>
          <xdr:colOff>1209675</xdr:colOff>
          <xdr:row>11</xdr:row>
          <xdr:rowOff>9525</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xmlns="" id="{00000000-0008-0000-01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5</xdr:row>
          <xdr:rowOff>180975</xdr:rowOff>
        </xdr:from>
        <xdr:to>
          <xdr:col>32</xdr:col>
          <xdr:colOff>104775</xdr:colOff>
          <xdr:row>7</xdr:row>
          <xdr:rowOff>76200</xdr:rowOff>
        </xdr:to>
        <xdr:sp macro="" textlink="">
          <xdr:nvSpPr>
            <xdr:cNvPr id="30743" name="Button 23" hidden="1">
              <a:extLst>
                <a:ext uri="{63B3BB69-23CF-44E3-9099-C40C66FF867C}">
                  <a14:compatExt spid="_x0000_s30743"/>
                </a:ext>
                <a:ext uri="{FF2B5EF4-FFF2-40B4-BE49-F238E27FC236}">
                  <a16:creationId xmlns:a16="http://schemas.microsoft.com/office/drawing/2014/main" xmlns="" id="{00000000-0008-0000-0100-000017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30745" name="Group Box 25" hidden="1">
              <a:extLst>
                <a:ext uri="{63B3BB69-23CF-44E3-9099-C40C66FF867C}">
                  <a14:compatExt spid="_x0000_s30745"/>
                </a:ext>
                <a:ext uri="{FF2B5EF4-FFF2-40B4-BE49-F238E27FC236}">
                  <a16:creationId xmlns:a16="http://schemas.microsoft.com/office/drawing/2014/main" xmlns="" id="{00000000-0008-0000-0100-00001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0</xdr:rowOff>
        </xdr:from>
        <xdr:to>
          <xdr:col>8</xdr:col>
          <xdr:colOff>0</xdr:colOff>
          <xdr:row>47</xdr:row>
          <xdr:rowOff>0</xdr:rowOff>
        </xdr:to>
        <xdr:sp macro="" textlink="">
          <xdr:nvSpPr>
            <xdr:cNvPr id="30746" name="Option Button 26" hidden="1">
              <a:extLst>
                <a:ext uri="{63B3BB69-23CF-44E3-9099-C40C66FF867C}">
                  <a14:compatExt spid="_x0000_s30746"/>
                </a:ext>
                <a:ext uri="{FF2B5EF4-FFF2-40B4-BE49-F238E27FC236}">
                  <a16:creationId xmlns:a16="http://schemas.microsoft.com/office/drawing/2014/main" xmlns="" id="{00000000-0008-0000-0100-00001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19050</xdr:colOff>
          <xdr:row>47</xdr:row>
          <xdr:rowOff>0</xdr:rowOff>
        </xdr:to>
        <xdr:sp macro="" textlink="">
          <xdr:nvSpPr>
            <xdr:cNvPr id="30747" name="Option Button 27" hidden="1">
              <a:extLst>
                <a:ext uri="{63B3BB69-23CF-44E3-9099-C40C66FF867C}">
                  <a14:compatExt spid="_x0000_s30747"/>
                </a:ext>
                <a:ext uri="{FF2B5EF4-FFF2-40B4-BE49-F238E27FC236}">
                  <a16:creationId xmlns:a16="http://schemas.microsoft.com/office/drawing/2014/main" xmlns="" id="{00000000-0008-0000-0100-00001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30758" name="Group Box 38" hidden="1">
              <a:extLst>
                <a:ext uri="{63B3BB69-23CF-44E3-9099-C40C66FF867C}">
                  <a14:compatExt spid="_x0000_s30758"/>
                </a:ext>
                <a:ext uri="{FF2B5EF4-FFF2-40B4-BE49-F238E27FC236}">
                  <a16:creationId xmlns:a16="http://schemas.microsoft.com/office/drawing/2014/main" xmlns="" id="{00000000-0008-0000-0100-000026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48</xdr:row>
          <xdr:rowOff>57150</xdr:rowOff>
        </xdr:from>
        <xdr:to>
          <xdr:col>8</xdr:col>
          <xdr:colOff>142875</xdr:colOff>
          <xdr:row>48</xdr:row>
          <xdr:rowOff>247650</xdr:rowOff>
        </xdr:to>
        <xdr:sp macro="" textlink="">
          <xdr:nvSpPr>
            <xdr:cNvPr id="30759" name="Option Button 39" hidden="1">
              <a:extLst>
                <a:ext uri="{63B3BB69-23CF-44E3-9099-C40C66FF867C}">
                  <a14:compatExt spid="_x0000_s30759"/>
                </a:ext>
                <a:ext uri="{FF2B5EF4-FFF2-40B4-BE49-F238E27FC236}">
                  <a16:creationId xmlns:a16="http://schemas.microsoft.com/office/drawing/2014/main" xmlns="" id="{00000000-0008-0000-0100-00002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48</xdr:row>
          <xdr:rowOff>57150</xdr:rowOff>
        </xdr:from>
        <xdr:to>
          <xdr:col>10</xdr:col>
          <xdr:colOff>142875</xdr:colOff>
          <xdr:row>48</xdr:row>
          <xdr:rowOff>247650</xdr:rowOff>
        </xdr:to>
        <xdr:sp macro="" textlink="">
          <xdr:nvSpPr>
            <xdr:cNvPr id="30760" name="Option Button 40" hidden="1">
              <a:extLst>
                <a:ext uri="{63B3BB69-23CF-44E3-9099-C40C66FF867C}">
                  <a14:compatExt spid="_x0000_s30760"/>
                </a:ext>
                <a:ext uri="{FF2B5EF4-FFF2-40B4-BE49-F238E27FC236}">
                  <a16:creationId xmlns:a16="http://schemas.microsoft.com/office/drawing/2014/main" xmlns="" id="{00000000-0008-0000-0100-00002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45</xdr:row>
          <xdr:rowOff>342900</xdr:rowOff>
        </xdr:from>
        <xdr:to>
          <xdr:col>22</xdr:col>
          <xdr:colOff>0</xdr:colOff>
          <xdr:row>47</xdr:row>
          <xdr:rowOff>0</xdr:rowOff>
        </xdr:to>
        <xdr:sp macro="" textlink="">
          <xdr:nvSpPr>
            <xdr:cNvPr id="30761" name="Group Box 41" hidden="1">
              <a:extLst>
                <a:ext uri="{63B3BB69-23CF-44E3-9099-C40C66FF867C}">
                  <a14:compatExt spid="_x0000_s30761"/>
                </a:ext>
                <a:ext uri="{FF2B5EF4-FFF2-40B4-BE49-F238E27FC236}">
                  <a16:creationId xmlns:a16="http://schemas.microsoft.com/office/drawing/2014/main" xmlns="" id="{00000000-0008-0000-0100-00002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266700</xdr:colOff>
          <xdr:row>46</xdr:row>
          <xdr:rowOff>47625</xdr:rowOff>
        </xdr:from>
        <xdr:to>
          <xdr:col>19</xdr:col>
          <xdr:colOff>0</xdr:colOff>
          <xdr:row>46</xdr:row>
          <xdr:rowOff>247650</xdr:rowOff>
        </xdr:to>
        <xdr:sp macro="" textlink="">
          <xdr:nvSpPr>
            <xdr:cNvPr id="30762" name="Option Button 42" hidden="1">
              <a:extLst>
                <a:ext uri="{63B3BB69-23CF-44E3-9099-C40C66FF867C}">
                  <a14:compatExt spid="_x0000_s30762"/>
                </a:ext>
                <a:ext uri="{FF2B5EF4-FFF2-40B4-BE49-F238E27FC236}">
                  <a16:creationId xmlns:a16="http://schemas.microsoft.com/office/drawing/2014/main" xmlns="" id="{00000000-0008-0000-0100-00002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46</xdr:row>
          <xdr:rowOff>47625</xdr:rowOff>
        </xdr:from>
        <xdr:to>
          <xdr:col>21</xdr:col>
          <xdr:colOff>38100</xdr:colOff>
          <xdr:row>46</xdr:row>
          <xdr:rowOff>238125</xdr:rowOff>
        </xdr:to>
        <xdr:sp macro="" textlink="">
          <xdr:nvSpPr>
            <xdr:cNvPr id="30763" name="Option Button 43" hidden="1">
              <a:extLst>
                <a:ext uri="{63B3BB69-23CF-44E3-9099-C40C66FF867C}">
                  <a14:compatExt spid="_x0000_s30763"/>
                </a:ext>
                <a:ext uri="{FF2B5EF4-FFF2-40B4-BE49-F238E27FC236}">
                  <a16:creationId xmlns:a16="http://schemas.microsoft.com/office/drawing/2014/main" xmlns="" id="{00000000-0008-0000-0100-00002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36</xdr:col>
          <xdr:colOff>0</xdr:colOff>
          <xdr:row>31</xdr:row>
          <xdr:rowOff>0</xdr:rowOff>
        </xdr:to>
        <xdr:sp macro="" textlink="">
          <xdr:nvSpPr>
            <xdr:cNvPr id="3076" name="Group Box 4" hidden="1">
              <a:extLst>
                <a:ext uri="{63B3BB69-23CF-44E3-9099-C40C66FF867C}">
                  <a14:compatExt spid="_x0000_s3076"/>
                </a:ext>
                <a:ext uri="{FF2B5EF4-FFF2-40B4-BE49-F238E27FC236}">
                  <a16:creationId xmlns:a16="http://schemas.microsoft.com/office/drawing/2014/main" xmlns="" id="{00000000-0008-0000-0300-00000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xdr:row>
          <xdr:rowOff>0</xdr:rowOff>
        </xdr:from>
        <xdr:to>
          <xdr:col>12</xdr:col>
          <xdr:colOff>0</xdr:colOff>
          <xdr:row>31</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xmlns=""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16</xdr:col>
          <xdr:colOff>0</xdr:colOff>
          <xdr:row>31</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xmlns=""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xdr:row>
          <xdr:rowOff>0</xdr:rowOff>
        </xdr:from>
        <xdr:to>
          <xdr:col>20</xdr:col>
          <xdr:colOff>0</xdr:colOff>
          <xdr:row>31</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xmlns=""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0</xdr:rowOff>
        </xdr:from>
        <xdr:to>
          <xdr:col>24</xdr:col>
          <xdr:colOff>0</xdr:colOff>
          <xdr:row>31</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xmlns=""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xdr:row>
          <xdr:rowOff>0</xdr:rowOff>
        </xdr:from>
        <xdr:to>
          <xdr:col>28</xdr:col>
          <xdr:colOff>0</xdr:colOff>
          <xdr:row>31</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xmlns=""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xdr:row>
          <xdr:rowOff>0</xdr:rowOff>
        </xdr:from>
        <xdr:to>
          <xdr:col>32</xdr:col>
          <xdr:colOff>0</xdr:colOff>
          <xdr:row>31</xdr:row>
          <xdr:rowOff>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xmlns=""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xdr:row>
          <xdr:rowOff>0</xdr:rowOff>
        </xdr:from>
        <xdr:to>
          <xdr:col>36</xdr:col>
          <xdr:colOff>0</xdr:colOff>
          <xdr:row>31</xdr:row>
          <xdr:rowOff>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xmlns=""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36</xdr:col>
          <xdr:colOff>0</xdr:colOff>
          <xdr:row>34</xdr:row>
          <xdr:rowOff>0</xdr:rowOff>
        </xdr:to>
        <xdr:sp macro="" textlink="">
          <xdr:nvSpPr>
            <xdr:cNvPr id="3084" name="Group Box 12" hidden="1">
              <a:extLst>
                <a:ext uri="{63B3BB69-23CF-44E3-9099-C40C66FF867C}">
                  <a14:compatExt spid="_x0000_s3084"/>
                </a:ext>
                <a:ext uri="{FF2B5EF4-FFF2-40B4-BE49-F238E27FC236}">
                  <a16:creationId xmlns:a16="http://schemas.microsoft.com/office/drawing/2014/main" xmlns="" id="{00000000-0008-0000-0300-00000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18</xdr:col>
          <xdr:colOff>0</xdr:colOff>
          <xdr:row>34</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xmlns=""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33</xdr:row>
          <xdr:rowOff>0</xdr:rowOff>
        </xdr:from>
        <xdr:to>
          <xdr:col>24</xdr:col>
          <xdr:colOff>142875</xdr:colOff>
          <xdr:row>34</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xmlns=""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33</xdr:row>
          <xdr:rowOff>0</xdr:rowOff>
        </xdr:from>
        <xdr:to>
          <xdr:col>31</xdr:col>
          <xdr:colOff>9525</xdr:colOff>
          <xdr:row>34</xdr:row>
          <xdr:rowOff>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xmlns=""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22</xdr:col>
          <xdr:colOff>0</xdr:colOff>
          <xdr:row>35</xdr:row>
          <xdr:rowOff>0</xdr:rowOff>
        </xdr:to>
        <xdr:sp macro="" textlink="">
          <xdr:nvSpPr>
            <xdr:cNvPr id="3088" name="Group Box 16" hidden="1">
              <a:extLst>
                <a:ext uri="{63B3BB69-23CF-44E3-9099-C40C66FF867C}">
                  <a14:compatExt spid="_x0000_s3088"/>
                </a:ext>
                <a:ext uri="{FF2B5EF4-FFF2-40B4-BE49-F238E27FC236}">
                  <a16:creationId xmlns:a16="http://schemas.microsoft.com/office/drawing/2014/main" xmlns="" id="{00000000-0008-0000-0300-00001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36</xdr:col>
          <xdr:colOff>0</xdr:colOff>
          <xdr:row>35</xdr:row>
          <xdr:rowOff>0</xdr:rowOff>
        </xdr:to>
        <xdr:sp macro="" textlink="">
          <xdr:nvSpPr>
            <xdr:cNvPr id="3089" name="Group Box 17" hidden="1">
              <a:extLst>
                <a:ext uri="{63B3BB69-23CF-44E3-9099-C40C66FF867C}">
                  <a14:compatExt spid="_x0000_s3089"/>
                </a:ext>
                <a:ext uri="{FF2B5EF4-FFF2-40B4-BE49-F238E27FC236}">
                  <a16:creationId xmlns:a16="http://schemas.microsoft.com/office/drawing/2014/main" xmlns="" id="{00000000-0008-0000-0300-00001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18</xdr:col>
          <xdr:colOff>0</xdr:colOff>
          <xdr:row>35</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xmlns=""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32</xdr:col>
          <xdr:colOff>0</xdr:colOff>
          <xdr:row>35</xdr:row>
          <xdr:rowOff>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xmlns=""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3092" name="Group Box 20" hidden="1">
              <a:extLst>
                <a:ext uri="{63B3BB69-23CF-44E3-9099-C40C66FF867C}">
                  <a14:compatExt spid="_x0000_s3092"/>
                </a:ext>
                <a:ext uri="{FF2B5EF4-FFF2-40B4-BE49-F238E27FC236}">
                  <a16:creationId xmlns:a16="http://schemas.microsoft.com/office/drawing/2014/main" xmlns="" id="{00000000-0008-0000-0300-00001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36</xdr:col>
          <xdr:colOff>0</xdr:colOff>
          <xdr:row>39</xdr:row>
          <xdr:rowOff>0</xdr:rowOff>
        </xdr:to>
        <xdr:sp macro="" textlink="">
          <xdr:nvSpPr>
            <xdr:cNvPr id="3093" name="Group Box 21" hidden="1">
              <a:extLst>
                <a:ext uri="{63B3BB69-23CF-44E3-9099-C40C66FF867C}">
                  <a14:compatExt spid="_x0000_s3093"/>
                </a:ext>
                <a:ext uri="{FF2B5EF4-FFF2-40B4-BE49-F238E27FC236}">
                  <a16:creationId xmlns:a16="http://schemas.microsoft.com/office/drawing/2014/main" xmlns="" id="{00000000-0008-0000-0300-00001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xmlns=""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xmlns=""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xmlns=""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0</xdr:colOff>
          <xdr:row>37</xdr:row>
          <xdr:rowOff>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xmlns=""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36</xdr:row>
          <xdr:rowOff>0</xdr:rowOff>
        </xdr:from>
        <xdr:to>
          <xdr:col>36</xdr:col>
          <xdr:colOff>0</xdr:colOff>
          <xdr:row>37</xdr:row>
          <xdr:rowOff>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xmlns=""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17</xdr:col>
          <xdr:colOff>0</xdr:colOff>
          <xdr:row>39</xdr:row>
          <xdr:rowOff>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xmlns=""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xdr:row>
          <xdr:rowOff>0</xdr:rowOff>
        </xdr:from>
        <xdr:to>
          <xdr:col>22</xdr:col>
          <xdr:colOff>0</xdr:colOff>
          <xdr:row>39</xdr:row>
          <xdr:rowOff>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xmlns=""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0</xdr:rowOff>
        </xdr:from>
        <xdr:to>
          <xdr:col>26</xdr:col>
          <xdr:colOff>0</xdr:colOff>
          <xdr:row>39</xdr:row>
          <xdr:rowOff>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xmlns=""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xmlns="" id="{00000000-0008-0000-03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3103" name="Group Box 31" hidden="1">
              <a:extLst>
                <a:ext uri="{63B3BB69-23CF-44E3-9099-C40C66FF867C}">
                  <a14:compatExt spid="_x0000_s3103"/>
                </a:ext>
                <a:ext uri="{FF2B5EF4-FFF2-40B4-BE49-F238E27FC236}">
                  <a16:creationId xmlns:a16="http://schemas.microsoft.com/office/drawing/2014/main" xmlns="" id="{00000000-0008-0000-0300-00001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3104" name="Option Button 32" hidden="1">
              <a:extLst>
                <a:ext uri="{63B3BB69-23CF-44E3-9099-C40C66FF867C}">
                  <a14:compatExt spid="_x0000_s3104"/>
                </a:ext>
                <a:ext uri="{FF2B5EF4-FFF2-40B4-BE49-F238E27FC236}">
                  <a16:creationId xmlns:a16="http://schemas.microsoft.com/office/drawing/2014/main" xmlns=""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3105" name="Option Button 33" hidden="1">
              <a:extLst>
                <a:ext uri="{63B3BB69-23CF-44E3-9099-C40C66FF867C}">
                  <a14:compatExt spid="_x0000_s3105"/>
                </a:ext>
                <a:ext uri="{FF2B5EF4-FFF2-40B4-BE49-F238E27FC236}">
                  <a16:creationId xmlns:a16="http://schemas.microsoft.com/office/drawing/2014/main" xmlns=""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36</xdr:col>
          <xdr:colOff>0</xdr:colOff>
          <xdr:row>47</xdr:row>
          <xdr:rowOff>0</xdr:rowOff>
        </xdr:to>
        <xdr:sp macro="" textlink="">
          <xdr:nvSpPr>
            <xdr:cNvPr id="3106" name="Group Box 34" hidden="1">
              <a:extLst>
                <a:ext uri="{63B3BB69-23CF-44E3-9099-C40C66FF867C}">
                  <a14:compatExt spid="_x0000_s3106"/>
                </a:ext>
                <a:ext uri="{FF2B5EF4-FFF2-40B4-BE49-F238E27FC236}">
                  <a16:creationId xmlns:a16="http://schemas.microsoft.com/office/drawing/2014/main" xmlns="" id="{00000000-0008-0000-0300-00002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0</xdr:rowOff>
        </xdr:from>
        <xdr:to>
          <xdr:col>23</xdr:col>
          <xdr:colOff>0</xdr:colOff>
          <xdr:row>47</xdr:row>
          <xdr:rowOff>0</xdr:rowOff>
        </xdr:to>
        <xdr:sp macro="" textlink="">
          <xdr:nvSpPr>
            <xdr:cNvPr id="3107" name="Option Button 35" hidden="1">
              <a:extLst>
                <a:ext uri="{63B3BB69-23CF-44E3-9099-C40C66FF867C}">
                  <a14:compatExt spid="_x0000_s3107"/>
                </a:ext>
                <a:ext uri="{FF2B5EF4-FFF2-40B4-BE49-F238E27FC236}">
                  <a16:creationId xmlns:a16="http://schemas.microsoft.com/office/drawing/2014/main" xmlns="" id="{00000000-0008-0000-03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30</xdr:col>
          <xdr:colOff>0</xdr:colOff>
          <xdr:row>47</xdr:row>
          <xdr:rowOff>0</xdr:rowOff>
        </xdr:to>
        <xdr:sp macro="" textlink="">
          <xdr:nvSpPr>
            <xdr:cNvPr id="3108" name="Option Button 36" hidden="1">
              <a:extLst>
                <a:ext uri="{63B3BB69-23CF-44E3-9099-C40C66FF867C}">
                  <a14:compatExt spid="_x0000_s3108"/>
                </a:ext>
                <a:ext uri="{FF2B5EF4-FFF2-40B4-BE49-F238E27FC236}">
                  <a16:creationId xmlns:a16="http://schemas.microsoft.com/office/drawing/2014/main" xmlns="" id="{00000000-0008-0000-03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22</xdr:col>
          <xdr:colOff>0</xdr:colOff>
          <xdr:row>51</xdr:row>
          <xdr:rowOff>0</xdr:rowOff>
        </xdr:to>
        <xdr:sp macro="" textlink="">
          <xdr:nvSpPr>
            <xdr:cNvPr id="3115" name="Group Box 43" hidden="1">
              <a:extLst>
                <a:ext uri="{63B3BB69-23CF-44E3-9099-C40C66FF867C}">
                  <a14:compatExt spid="_x0000_s3115"/>
                </a:ext>
                <a:ext uri="{FF2B5EF4-FFF2-40B4-BE49-F238E27FC236}">
                  <a16:creationId xmlns:a16="http://schemas.microsoft.com/office/drawing/2014/main" xmlns="" id="{00000000-0008-0000-0300-00002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50</xdr:row>
          <xdr:rowOff>28575</xdr:rowOff>
        </xdr:from>
        <xdr:to>
          <xdr:col>10</xdr:col>
          <xdr:colOff>123825</xdr:colOff>
          <xdr:row>50</xdr:row>
          <xdr:rowOff>209550</xdr:rowOff>
        </xdr:to>
        <xdr:sp macro="" textlink="">
          <xdr:nvSpPr>
            <xdr:cNvPr id="3116" name="Option Button 44" hidden="1">
              <a:extLst>
                <a:ext uri="{63B3BB69-23CF-44E3-9099-C40C66FF867C}">
                  <a14:compatExt spid="_x0000_s3116"/>
                </a:ext>
                <a:ext uri="{FF2B5EF4-FFF2-40B4-BE49-F238E27FC236}">
                  <a16:creationId xmlns:a16="http://schemas.microsoft.com/office/drawing/2014/main" xmlns="" id="{00000000-0008-0000-03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50</xdr:row>
          <xdr:rowOff>28575</xdr:rowOff>
        </xdr:from>
        <xdr:to>
          <xdr:col>13</xdr:col>
          <xdr:colOff>66675</xdr:colOff>
          <xdr:row>50</xdr:row>
          <xdr:rowOff>209550</xdr:rowOff>
        </xdr:to>
        <xdr:sp macro="" textlink="">
          <xdr:nvSpPr>
            <xdr:cNvPr id="3117" name="Option Button 45" hidden="1">
              <a:extLst>
                <a:ext uri="{63B3BB69-23CF-44E3-9099-C40C66FF867C}">
                  <a14:compatExt spid="_x0000_s3117"/>
                </a:ext>
                <a:ext uri="{FF2B5EF4-FFF2-40B4-BE49-F238E27FC236}">
                  <a16:creationId xmlns:a16="http://schemas.microsoft.com/office/drawing/2014/main" xmlns="" id="{00000000-0008-0000-03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50</xdr:row>
          <xdr:rowOff>28575</xdr:rowOff>
        </xdr:from>
        <xdr:to>
          <xdr:col>16</xdr:col>
          <xdr:colOff>19050</xdr:colOff>
          <xdr:row>50</xdr:row>
          <xdr:rowOff>209550</xdr:rowOff>
        </xdr:to>
        <xdr:sp macro="" textlink="">
          <xdr:nvSpPr>
            <xdr:cNvPr id="3118" name="Option Button 46" hidden="1">
              <a:extLst>
                <a:ext uri="{63B3BB69-23CF-44E3-9099-C40C66FF867C}">
                  <a14:compatExt spid="_x0000_s3118"/>
                </a:ext>
                <a:ext uri="{FF2B5EF4-FFF2-40B4-BE49-F238E27FC236}">
                  <a16:creationId xmlns:a16="http://schemas.microsoft.com/office/drawing/2014/main" xmlns="" id="{00000000-0008-0000-03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50</xdr:row>
          <xdr:rowOff>28575</xdr:rowOff>
        </xdr:from>
        <xdr:to>
          <xdr:col>21</xdr:col>
          <xdr:colOff>104775</xdr:colOff>
          <xdr:row>50</xdr:row>
          <xdr:rowOff>209550</xdr:rowOff>
        </xdr:to>
        <xdr:sp macro="" textlink="">
          <xdr:nvSpPr>
            <xdr:cNvPr id="3119" name="Option Button 47" hidden="1">
              <a:extLst>
                <a:ext uri="{63B3BB69-23CF-44E3-9099-C40C66FF867C}">
                  <a14:compatExt spid="_x0000_s3119"/>
                </a:ext>
                <a:ext uri="{FF2B5EF4-FFF2-40B4-BE49-F238E27FC236}">
                  <a16:creationId xmlns:a16="http://schemas.microsoft.com/office/drawing/2014/main" xmlns="" id="{00000000-0008-0000-03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3120" name="Group Box 48" hidden="1">
              <a:extLst>
                <a:ext uri="{63B3BB69-23CF-44E3-9099-C40C66FF867C}">
                  <a14:compatExt spid="_x0000_s3120"/>
                </a:ext>
                <a:ext uri="{FF2B5EF4-FFF2-40B4-BE49-F238E27FC236}">
                  <a16:creationId xmlns:a16="http://schemas.microsoft.com/office/drawing/2014/main" xmlns="" id="{00000000-0008-0000-0300-00003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51</xdr:row>
          <xdr:rowOff>38100</xdr:rowOff>
        </xdr:from>
        <xdr:to>
          <xdr:col>11</xdr:col>
          <xdr:colOff>114300</xdr:colOff>
          <xdr:row>51</xdr:row>
          <xdr:rowOff>266700</xdr:rowOff>
        </xdr:to>
        <xdr:sp macro="" textlink="">
          <xdr:nvSpPr>
            <xdr:cNvPr id="3122" name="Option Button 50" hidden="1">
              <a:extLst>
                <a:ext uri="{63B3BB69-23CF-44E3-9099-C40C66FF867C}">
                  <a14:compatExt spid="_x0000_s3122"/>
                </a:ext>
                <a:ext uri="{FF2B5EF4-FFF2-40B4-BE49-F238E27FC236}">
                  <a16:creationId xmlns:a16="http://schemas.microsoft.com/office/drawing/2014/main" xmlns="" id="{00000000-0008-0000-03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51</xdr:row>
          <xdr:rowOff>0</xdr:rowOff>
        </xdr:from>
        <xdr:to>
          <xdr:col>36</xdr:col>
          <xdr:colOff>0</xdr:colOff>
          <xdr:row>52</xdr:row>
          <xdr:rowOff>0</xdr:rowOff>
        </xdr:to>
        <xdr:sp macro="" textlink="">
          <xdr:nvSpPr>
            <xdr:cNvPr id="3123" name="Drop Down 51" hidden="1">
              <a:extLst>
                <a:ext uri="{63B3BB69-23CF-44E3-9099-C40C66FF867C}">
                  <a14:compatExt spid="_x0000_s3123"/>
                </a:ext>
                <a:ext uri="{FF2B5EF4-FFF2-40B4-BE49-F238E27FC236}">
                  <a16:creationId xmlns:a16="http://schemas.microsoft.com/office/drawing/2014/main" xmlns="" id="{00000000-0008-0000-0300-00003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22</xdr:col>
          <xdr:colOff>0</xdr:colOff>
          <xdr:row>36</xdr:row>
          <xdr:rowOff>0</xdr:rowOff>
        </xdr:to>
        <xdr:sp macro="" textlink="">
          <xdr:nvSpPr>
            <xdr:cNvPr id="3124" name="Group Box 52" hidden="1">
              <a:extLst>
                <a:ext uri="{63B3BB69-23CF-44E3-9099-C40C66FF867C}">
                  <a14:compatExt spid="_x0000_s3124"/>
                </a:ext>
                <a:ext uri="{FF2B5EF4-FFF2-40B4-BE49-F238E27FC236}">
                  <a16:creationId xmlns:a16="http://schemas.microsoft.com/office/drawing/2014/main" xmlns="" id="{00000000-0008-0000-0300-00003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18</xdr:col>
          <xdr:colOff>0</xdr:colOff>
          <xdr:row>36</xdr:row>
          <xdr:rowOff>0</xdr:rowOff>
        </xdr:to>
        <xdr:sp macro="" textlink="">
          <xdr:nvSpPr>
            <xdr:cNvPr id="3125" name="Check Box 53" hidden="1">
              <a:extLst>
                <a:ext uri="{63B3BB69-23CF-44E3-9099-C40C66FF867C}">
                  <a14:compatExt spid="_x0000_s3125"/>
                </a:ext>
                <a:ext uri="{FF2B5EF4-FFF2-40B4-BE49-F238E27FC236}">
                  <a16:creationId xmlns:a16="http://schemas.microsoft.com/office/drawing/2014/main" xmlns="" id="{00000000-0008-0000-03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36</xdr:col>
          <xdr:colOff>0</xdr:colOff>
          <xdr:row>40</xdr:row>
          <xdr:rowOff>0</xdr:rowOff>
        </xdr:to>
        <xdr:sp macro="" textlink="">
          <xdr:nvSpPr>
            <xdr:cNvPr id="3127" name="Group Box 55" hidden="1">
              <a:extLst>
                <a:ext uri="{63B3BB69-23CF-44E3-9099-C40C66FF867C}">
                  <a14:compatExt spid="_x0000_s3127"/>
                </a:ext>
                <a:ext uri="{FF2B5EF4-FFF2-40B4-BE49-F238E27FC236}">
                  <a16:creationId xmlns:a16="http://schemas.microsoft.com/office/drawing/2014/main" xmlns="" id="{00000000-0008-0000-0300-00003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xmlns="" id="{00000000-0008-0000-03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xdr:row>
          <xdr:rowOff>0</xdr:rowOff>
        </xdr:from>
        <xdr:to>
          <xdr:col>22</xdr:col>
          <xdr:colOff>152400</xdr:colOff>
          <xdr:row>40</xdr:row>
          <xdr:rowOff>0</xdr:rowOff>
        </xdr:to>
        <xdr:sp macro="" textlink="">
          <xdr:nvSpPr>
            <xdr:cNvPr id="3129" name="Check Box 57" hidden="1">
              <a:extLst>
                <a:ext uri="{63B3BB69-23CF-44E3-9099-C40C66FF867C}">
                  <a14:compatExt spid="_x0000_s3129"/>
                </a:ext>
                <a:ext uri="{FF2B5EF4-FFF2-40B4-BE49-F238E27FC236}">
                  <a16:creationId xmlns:a16="http://schemas.microsoft.com/office/drawing/2014/main" xmlns="" id="{00000000-0008-0000-03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314325</xdr:rowOff>
        </xdr:from>
        <xdr:to>
          <xdr:col>17</xdr:col>
          <xdr:colOff>0</xdr:colOff>
          <xdr:row>53</xdr:row>
          <xdr:rowOff>0</xdr:rowOff>
        </xdr:to>
        <xdr:sp macro="" textlink="">
          <xdr:nvSpPr>
            <xdr:cNvPr id="3131" name="Group Box 59" hidden="1">
              <a:extLst>
                <a:ext uri="{63B3BB69-23CF-44E3-9099-C40C66FF867C}">
                  <a14:compatExt spid="_x0000_s3131"/>
                </a:ext>
                <a:ext uri="{FF2B5EF4-FFF2-40B4-BE49-F238E27FC236}">
                  <a16:creationId xmlns:a16="http://schemas.microsoft.com/office/drawing/2014/main" xmlns="" id="{00000000-0008-0000-0300-00003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28575</xdr:rowOff>
        </xdr:from>
        <xdr:to>
          <xdr:col>11</xdr:col>
          <xdr:colOff>66675</xdr:colOff>
          <xdr:row>53</xdr:row>
          <xdr:rowOff>257175</xdr:rowOff>
        </xdr:to>
        <xdr:sp macro="" textlink="">
          <xdr:nvSpPr>
            <xdr:cNvPr id="3132" name="Option Button 60" hidden="1">
              <a:extLst>
                <a:ext uri="{63B3BB69-23CF-44E3-9099-C40C66FF867C}">
                  <a14:compatExt spid="_x0000_s3132"/>
                </a:ext>
                <a:ext uri="{FF2B5EF4-FFF2-40B4-BE49-F238E27FC236}">
                  <a16:creationId xmlns:a16="http://schemas.microsoft.com/office/drawing/2014/main" xmlns=""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53</xdr:row>
          <xdr:rowOff>47625</xdr:rowOff>
        </xdr:from>
        <xdr:to>
          <xdr:col>15</xdr:col>
          <xdr:colOff>0</xdr:colOff>
          <xdr:row>53</xdr:row>
          <xdr:rowOff>276225</xdr:rowOff>
        </xdr:to>
        <xdr:sp macro="" textlink="">
          <xdr:nvSpPr>
            <xdr:cNvPr id="3133" name="Option Button 61" hidden="1">
              <a:extLst>
                <a:ext uri="{63B3BB69-23CF-44E3-9099-C40C66FF867C}">
                  <a14:compatExt spid="_x0000_s3133"/>
                </a:ext>
                <a:ext uri="{FF2B5EF4-FFF2-40B4-BE49-F238E27FC236}">
                  <a16:creationId xmlns:a16="http://schemas.microsoft.com/office/drawing/2014/main" xmlns=""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38100</xdr:rowOff>
        </xdr:from>
        <xdr:to>
          <xdr:col>15</xdr:col>
          <xdr:colOff>0</xdr:colOff>
          <xdr:row>51</xdr:row>
          <xdr:rowOff>266700</xdr:rowOff>
        </xdr:to>
        <xdr:sp macro="" textlink="">
          <xdr:nvSpPr>
            <xdr:cNvPr id="3134" name="Option Button 62" hidden="1">
              <a:extLst>
                <a:ext uri="{63B3BB69-23CF-44E3-9099-C40C66FF867C}">
                  <a14:compatExt spid="_x0000_s3134"/>
                </a:ext>
                <a:ext uri="{FF2B5EF4-FFF2-40B4-BE49-F238E27FC236}">
                  <a16:creationId xmlns:a16="http://schemas.microsoft.com/office/drawing/2014/main" xmlns="" id="{00000000-0008-0000-03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135" name="Group Box 63" hidden="1">
              <a:extLst>
                <a:ext uri="{63B3BB69-23CF-44E3-9099-C40C66FF867C}">
                  <a14:compatExt spid="_x0000_s3135"/>
                </a:ext>
                <a:ext uri="{FF2B5EF4-FFF2-40B4-BE49-F238E27FC236}">
                  <a16:creationId xmlns:a16="http://schemas.microsoft.com/office/drawing/2014/main" xmlns="" id="{00000000-0008-0000-0300-00003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136" name="Check Box 64" hidden="1">
              <a:extLst>
                <a:ext uri="{63B3BB69-23CF-44E3-9099-C40C66FF867C}">
                  <a14:compatExt spid="_x0000_s3136"/>
                </a:ext>
                <a:ext uri="{FF2B5EF4-FFF2-40B4-BE49-F238E27FC236}">
                  <a16:creationId xmlns:a16="http://schemas.microsoft.com/office/drawing/2014/main" xmlns="" id="{00000000-0008-0000-03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23</xdr:col>
          <xdr:colOff>85725</xdr:colOff>
          <xdr:row>38</xdr:row>
          <xdr:rowOff>0</xdr:rowOff>
        </xdr:to>
        <xdr:sp macro="" textlink="">
          <xdr:nvSpPr>
            <xdr:cNvPr id="3137" name="Check Box 65" hidden="1">
              <a:extLst>
                <a:ext uri="{63B3BB69-23CF-44E3-9099-C40C66FF867C}">
                  <a14:compatExt spid="_x0000_s3137"/>
                </a:ext>
                <a:ext uri="{FF2B5EF4-FFF2-40B4-BE49-F238E27FC236}">
                  <a16:creationId xmlns:a16="http://schemas.microsoft.com/office/drawing/2014/main" xmlns="" id="{00000000-0008-0000-03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29</xdr:col>
          <xdr:colOff>0</xdr:colOff>
          <xdr:row>38</xdr:row>
          <xdr:rowOff>0</xdr:rowOff>
        </xdr:to>
        <xdr:sp macro="" textlink="">
          <xdr:nvSpPr>
            <xdr:cNvPr id="3138" name="Check Box 66" hidden="1">
              <a:extLst>
                <a:ext uri="{63B3BB69-23CF-44E3-9099-C40C66FF867C}">
                  <a14:compatExt spid="_x0000_s3138"/>
                </a:ext>
                <a:ext uri="{FF2B5EF4-FFF2-40B4-BE49-F238E27FC236}">
                  <a16:creationId xmlns:a16="http://schemas.microsoft.com/office/drawing/2014/main" xmlns="" id="{00000000-0008-0000-03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50</xdr:row>
          <xdr:rowOff>28575</xdr:rowOff>
        </xdr:from>
        <xdr:to>
          <xdr:col>18</xdr:col>
          <xdr:colOff>152400</xdr:colOff>
          <xdr:row>50</xdr:row>
          <xdr:rowOff>209550</xdr:rowOff>
        </xdr:to>
        <xdr:sp macro="" textlink="">
          <xdr:nvSpPr>
            <xdr:cNvPr id="3139" name="Option Button 67" hidden="1">
              <a:extLst>
                <a:ext uri="{63B3BB69-23CF-44E3-9099-C40C66FF867C}">
                  <a14:compatExt spid="_x0000_s3139"/>
                </a:ext>
                <a:ext uri="{FF2B5EF4-FFF2-40B4-BE49-F238E27FC236}">
                  <a16:creationId xmlns:a16="http://schemas.microsoft.com/office/drawing/2014/main" xmlns="" id="{00000000-0008-0000-03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53</xdr:row>
          <xdr:rowOff>57150</xdr:rowOff>
        </xdr:from>
        <xdr:to>
          <xdr:col>26</xdr:col>
          <xdr:colOff>104775</xdr:colOff>
          <xdr:row>53</xdr:row>
          <xdr:rowOff>285750</xdr:rowOff>
        </xdr:to>
        <xdr:sp macro="" textlink="">
          <xdr:nvSpPr>
            <xdr:cNvPr id="3141" name="Option Button 69" descr="該当" hidden="1">
              <a:extLst>
                <a:ext uri="{63B3BB69-23CF-44E3-9099-C40C66FF867C}">
                  <a14:compatExt spid="_x0000_s3141"/>
                </a:ext>
                <a:ext uri="{FF2B5EF4-FFF2-40B4-BE49-F238E27FC236}">
                  <a16:creationId xmlns:a16="http://schemas.microsoft.com/office/drawing/2014/main" xmlns="" id="{00000000-0008-0000-03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53</xdr:row>
          <xdr:rowOff>47625</xdr:rowOff>
        </xdr:from>
        <xdr:to>
          <xdr:col>31</xdr:col>
          <xdr:colOff>133350</xdr:colOff>
          <xdr:row>53</xdr:row>
          <xdr:rowOff>285750</xdr:rowOff>
        </xdr:to>
        <xdr:sp macro="" textlink="">
          <xdr:nvSpPr>
            <xdr:cNvPr id="3142" name="Option Button 70" descr="非該当" hidden="1">
              <a:extLst>
                <a:ext uri="{63B3BB69-23CF-44E3-9099-C40C66FF867C}">
                  <a14:compatExt spid="_x0000_s3142"/>
                </a:ext>
                <a:ext uri="{FF2B5EF4-FFF2-40B4-BE49-F238E27FC236}">
                  <a16:creationId xmlns:a16="http://schemas.microsoft.com/office/drawing/2014/main" xmlns="" id="{00000000-0008-0000-03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52</xdr:row>
          <xdr:rowOff>38100</xdr:rowOff>
        </xdr:from>
        <xdr:to>
          <xdr:col>11</xdr:col>
          <xdr:colOff>66675</xdr:colOff>
          <xdr:row>52</xdr:row>
          <xdr:rowOff>266700</xdr:rowOff>
        </xdr:to>
        <xdr:sp macro="" textlink="">
          <xdr:nvSpPr>
            <xdr:cNvPr id="3150" name="Option Button 78" hidden="1">
              <a:extLst>
                <a:ext uri="{63B3BB69-23CF-44E3-9099-C40C66FF867C}">
                  <a14:compatExt spid="_x0000_s3150"/>
                </a:ext>
                <a:ext uri="{FF2B5EF4-FFF2-40B4-BE49-F238E27FC236}">
                  <a16:creationId xmlns:a16="http://schemas.microsoft.com/office/drawing/2014/main" xmlns=""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xdr:row>
          <xdr:rowOff>47625</xdr:rowOff>
        </xdr:from>
        <xdr:to>
          <xdr:col>15</xdr:col>
          <xdr:colOff>9525</xdr:colOff>
          <xdr:row>52</xdr:row>
          <xdr:rowOff>276225</xdr:rowOff>
        </xdr:to>
        <xdr:sp macro="" textlink="">
          <xdr:nvSpPr>
            <xdr:cNvPr id="3151" name="Option Button 79" hidden="1">
              <a:extLst>
                <a:ext uri="{63B3BB69-23CF-44E3-9099-C40C66FF867C}">
                  <a14:compatExt spid="_x0000_s3151"/>
                </a:ext>
                <a:ext uri="{FF2B5EF4-FFF2-40B4-BE49-F238E27FC236}">
                  <a16:creationId xmlns:a16="http://schemas.microsoft.com/office/drawing/2014/main" xmlns=""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52</xdr:row>
          <xdr:rowOff>0</xdr:rowOff>
        </xdr:from>
        <xdr:to>
          <xdr:col>36</xdr:col>
          <xdr:colOff>0</xdr:colOff>
          <xdr:row>53</xdr:row>
          <xdr:rowOff>0</xdr:rowOff>
        </xdr:to>
        <xdr:sp macro="" textlink="">
          <xdr:nvSpPr>
            <xdr:cNvPr id="3152" name="Drop Down 80" hidden="1">
              <a:extLst>
                <a:ext uri="{63B3BB69-23CF-44E3-9099-C40C66FF867C}">
                  <a14:compatExt spid="_x0000_s31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53</xdr:row>
          <xdr:rowOff>9525</xdr:rowOff>
        </xdr:from>
        <xdr:to>
          <xdr:col>16</xdr:col>
          <xdr:colOff>133350</xdr:colOff>
          <xdr:row>53</xdr:row>
          <xdr:rowOff>295275</xdr:rowOff>
        </xdr:to>
        <xdr:sp macro="" textlink="">
          <xdr:nvSpPr>
            <xdr:cNvPr id="3153" name="Group Box 81" hidden="1">
              <a:extLst>
                <a:ext uri="{63B3BB69-23CF-44E3-9099-C40C66FF867C}">
                  <a14:compatExt spid="_x0000_s31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19050</xdr:colOff>
          <xdr:row>53</xdr:row>
          <xdr:rowOff>9525</xdr:rowOff>
        </xdr:from>
        <xdr:to>
          <xdr:col>35</xdr:col>
          <xdr:colOff>161925</xdr:colOff>
          <xdr:row>53</xdr:row>
          <xdr:rowOff>295275</xdr:rowOff>
        </xdr:to>
        <xdr:sp macro="" textlink="">
          <xdr:nvSpPr>
            <xdr:cNvPr id="3154" name="Group Box 82" hidden="1">
              <a:extLst>
                <a:ext uri="{63B3BB69-23CF-44E3-9099-C40C66FF867C}">
                  <a14:compatExt spid="_x0000_s31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82</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4097" name="Group Box 1" hidden="1">
              <a:extLst>
                <a:ext uri="{63B3BB69-23CF-44E3-9099-C40C66FF867C}">
                  <a14:compatExt spid="_x0000_s4097"/>
                </a:ext>
                <a:ext uri="{FF2B5EF4-FFF2-40B4-BE49-F238E27FC236}">
                  <a16:creationId xmlns:a16="http://schemas.microsoft.com/office/drawing/2014/main" xmlns="" id="{00000000-0008-0000-04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xmlns=""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xmlns=""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xmlns=""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xmlns=""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xmlns=""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xmlns=""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xmlns=""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4105" name="Group Box 9" hidden="1">
              <a:extLst>
                <a:ext uri="{63B3BB69-23CF-44E3-9099-C40C66FF867C}">
                  <a14:compatExt spid="_x0000_s4105"/>
                </a:ext>
                <a:ext uri="{FF2B5EF4-FFF2-40B4-BE49-F238E27FC236}">
                  <a16:creationId xmlns:a16="http://schemas.microsoft.com/office/drawing/2014/main" xmlns="" id="{00000000-0008-0000-04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xmlns=""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12</xdr:row>
          <xdr:rowOff>0</xdr:rowOff>
        </xdr:from>
        <xdr:to>
          <xdr:col>24</xdr:col>
          <xdr:colOff>95250</xdr:colOff>
          <xdr:row>13</xdr:row>
          <xdr:rowOff>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xmlns=""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xmlns=""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4109" name="Group Box 13" hidden="1">
              <a:extLst>
                <a:ext uri="{63B3BB69-23CF-44E3-9099-C40C66FF867C}">
                  <a14:compatExt spid="_x0000_s4109"/>
                </a:ext>
                <a:ext uri="{FF2B5EF4-FFF2-40B4-BE49-F238E27FC236}">
                  <a16:creationId xmlns:a16="http://schemas.microsoft.com/office/drawing/2014/main" xmlns="" id="{00000000-0008-0000-04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4110" name="Group Box 14" hidden="1">
              <a:extLst>
                <a:ext uri="{63B3BB69-23CF-44E3-9099-C40C66FF867C}">
                  <a14:compatExt spid="_x0000_s4110"/>
                </a:ext>
                <a:ext uri="{FF2B5EF4-FFF2-40B4-BE49-F238E27FC236}">
                  <a16:creationId xmlns:a16="http://schemas.microsoft.com/office/drawing/2014/main" xmlns="" id="{00000000-0008-0000-0400-00000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xmlns=""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xmlns=""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4113" name="Group Box 17" hidden="1">
              <a:extLst>
                <a:ext uri="{63B3BB69-23CF-44E3-9099-C40C66FF867C}">
                  <a14:compatExt spid="_x0000_s4113"/>
                </a:ext>
                <a:ext uri="{FF2B5EF4-FFF2-40B4-BE49-F238E27FC236}">
                  <a16:creationId xmlns:a16="http://schemas.microsoft.com/office/drawing/2014/main" xmlns="" id="{00000000-0008-0000-0400-00001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4114" name="Group Box 18" hidden="1">
              <a:extLst>
                <a:ext uri="{63B3BB69-23CF-44E3-9099-C40C66FF867C}">
                  <a14:compatExt spid="_x0000_s4114"/>
                </a:ext>
                <a:ext uri="{FF2B5EF4-FFF2-40B4-BE49-F238E27FC236}">
                  <a16:creationId xmlns:a16="http://schemas.microsoft.com/office/drawing/2014/main" xmlns="" id="{00000000-0008-0000-0400-00001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xmlns=""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xmlns=""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xmlns=""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xmlns=""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xmlns=""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17</xdr:col>
          <xdr:colOff>0</xdr:colOff>
          <xdr:row>18</xdr:row>
          <xdr:rowOff>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xmlns=""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22</xdr:col>
          <xdr:colOff>0</xdr:colOff>
          <xdr:row>18</xdr:row>
          <xdr:rowOff>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xmlns=""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xdr:row>
          <xdr:rowOff>0</xdr:rowOff>
        </xdr:from>
        <xdr:to>
          <xdr:col>26</xdr:col>
          <xdr:colOff>0</xdr:colOff>
          <xdr:row>18</xdr:row>
          <xdr:rowOff>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xmlns=""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17</xdr:row>
          <xdr:rowOff>0</xdr:rowOff>
        </xdr:from>
        <xdr:to>
          <xdr:col>32</xdr:col>
          <xdr:colOff>9525</xdr:colOff>
          <xdr:row>18</xdr:row>
          <xdr:rowOff>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xmlns=""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xdr:row>
          <xdr:rowOff>0</xdr:rowOff>
        </xdr:from>
        <xdr:to>
          <xdr:col>36</xdr:col>
          <xdr:colOff>0</xdr:colOff>
          <xdr:row>26</xdr:row>
          <xdr:rowOff>0</xdr:rowOff>
        </xdr:to>
        <xdr:sp macro="" textlink="">
          <xdr:nvSpPr>
            <xdr:cNvPr id="4127" name="Group Box 31" hidden="1">
              <a:extLst>
                <a:ext uri="{63B3BB69-23CF-44E3-9099-C40C66FF867C}">
                  <a14:compatExt spid="_x0000_s4127"/>
                </a:ext>
                <a:ext uri="{FF2B5EF4-FFF2-40B4-BE49-F238E27FC236}">
                  <a16:creationId xmlns:a16="http://schemas.microsoft.com/office/drawing/2014/main" xmlns="" id="{00000000-0008-0000-04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25</xdr:row>
          <xdr:rowOff>0</xdr:rowOff>
        </xdr:from>
        <xdr:to>
          <xdr:col>23</xdr:col>
          <xdr:colOff>0</xdr:colOff>
          <xdr:row>26</xdr:row>
          <xdr:rowOff>0</xdr:rowOff>
        </xdr:to>
        <xdr:sp macro="" textlink="">
          <xdr:nvSpPr>
            <xdr:cNvPr id="4128" name="Option Button 32" hidden="1">
              <a:extLst>
                <a:ext uri="{63B3BB69-23CF-44E3-9099-C40C66FF867C}">
                  <a14:compatExt spid="_x0000_s4128"/>
                </a:ext>
                <a:ext uri="{FF2B5EF4-FFF2-40B4-BE49-F238E27FC236}">
                  <a16:creationId xmlns:a16="http://schemas.microsoft.com/office/drawing/2014/main" xmlns=""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xdr:row>
          <xdr:rowOff>0</xdr:rowOff>
        </xdr:from>
        <xdr:to>
          <xdr:col>30</xdr:col>
          <xdr:colOff>0</xdr:colOff>
          <xdr:row>26</xdr:row>
          <xdr:rowOff>0</xdr:rowOff>
        </xdr:to>
        <xdr:sp macro="" textlink="">
          <xdr:nvSpPr>
            <xdr:cNvPr id="4129" name="Option Button 33" hidden="1">
              <a:extLst>
                <a:ext uri="{63B3BB69-23CF-44E3-9099-C40C66FF867C}">
                  <a14:compatExt spid="_x0000_s4129"/>
                </a:ext>
                <a:ext uri="{FF2B5EF4-FFF2-40B4-BE49-F238E27FC236}">
                  <a16:creationId xmlns:a16="http://schemas.microsoft.com/office/drawing/2014/main" xmlns=""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4132" name="Group Box 36" hidden="1">
              <a:extLst>
                <a:ext uri="{63B3BB69-23CF-44E3-9099-C40C66FF867C}">
                  <a14:compatExt spid="_x0000_s4132"/>
                </a:ext>
                <a:ext uri="{FF2B5EF4-FFF2-40B4-BE49-F238E27FC236}">
                  <a16:creationId xmlns:a16="http://schemas.microsoft.com/office/drawing/2014/main" xmlns="" id="{00000000-0008-0000-0400-00002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xmlns=""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36</xdr:col>
          <xdr:colOff>0</xdr:colOff>
          <xdr:row>19</xdr:row>
          <xdr:rowOff>0</xdr:rowOff>
        </xdr:to>
        <xdr:sp macro="" textlink="">
          <xdr:nvSpPr>
            <xdr:cNvPr id="4134" name="Group Box 38" hidden="1">
              <a:extLst>
                <a:ext uri="{63B3BB69-23CF-44E3-9099-C40C66FF867C}">
                  <a14:compatExt spid="_x0000_s4134"/>
                </a:ext>
                <a:ext uri="{FF2B5EF4-FFF2-40B4-BE49-F238E27FC236}">
                  <a16:creationId xmlns:a16="http://schemas.microsoft.com/office/drawing/2014/main" xmlns="" id="{00000000-0008-0000-0400-00002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18</xdr:col>
          <xdr:colOff>0</xdr:colOff>
          <xdr:row>19</xdr:row>
          <xdr:rowOff>0</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xmlns=""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18</xdr:row>
          <xdr:rowOff>0</xdr:rowOff>
        </xdr:from>
        <xdr:to>
          <xdr:col>24</xdr:col>
          <xdr:colOff>95250</xdr:colOff>
          <xdr:row>19</xdr:row>
          <xdr:rowOff>0</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xmlns=""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4137" name="Group Box 41" hidden="1">
              <a:extLst>
                <a:ext uri="{63B3BB69-23CF-44E3-9099-C40C66FF867C}">
                  <a14:compatExt spid="_x0000_s4137"/>
                </a:ext>
                <a:ext uri="{FF2B5EF4-FFF2-40B4-BE49-F238E27FC236}">
                  <a16:creationId xmlns:a16="http://schemas.microsoft.com/office/drawing/2014/main" xmlns="" id="{00000000-0008-0000-0400-00002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xmlns=""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23</xdr:col>
          <xdr:colOff>95250</xdr:colOff>
          <xdr:row>17</xdr:row>
          <xdr:rowOff>0</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xmlns=""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16</xdr:row>
          <xdr:rowOff>0</xdr:rowOff>
        </xdr:from>
        <xdr:to>
          <xdr:col>29</xdr:col>
          <xdr:colOff>0</xdr:colOff>
          <xdr:row>17</xdr:row>
          <xdr:rowOff>0</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xmlns=""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180975</xdr:colOff>
          <xdr:row>47</xdr:row>
          <xdr:rowOff>0</xdr:rowOff>
        </xdr:to>
        <xdr:sp macro="" textlink="">
          <xdr:nvSpPr>
            <xdr:cNvPr id="5151" name="Group Box 31" hidden="1">
              <a:extLst>
                <a:ext uri="{63B3BB69-23CF-44E3-9099-C40C66FF867C}">
                  <a14:compatExt spid="_x0000_s5151"/>
                </a:ext>
                <a:ext uri="{FF2B5EF4-FFF2-40B4-BE49-F238E27FC236}">
                  <a16:creationId xmlns:a16="http://schemas.microsoft.com/office/drawing/2014/main" xmlns="" id="{00000000-0008-0000-05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19050</xdr:rowOff>
        </xdr:from>
        <xdr:to>
          <xdr:col>23</xdr:col>
          <xdr:colOff>0</xdr:colOff>
          <xdr:row>47</xdr:row>
          <xdr:rowOff>0</xdr:rowOff>
        </xdr:to>
        <xdr:sp macro="" textlink="">
          <xdr:nvSpPr>
            <xdr:cNvPr id="5152" name="Option Button 32" hidden="1">
              <a:extLst>
                <a:ext uri="{63B3BB69-23CF-44E3-9099-C40C66FF867C}">
                  <a14:compatExt spid="_x0000_s5152"/>
                </a:ext>
                <a:ext uri="{FF2B5EF4-FFF2-40B4-BE49-F238E27FC236}">
                  <a16:creationId xmlns:a16="http://schemas.microsoft.com/office/drawing/2014/main" xmlns=""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19050</xdr:rowOff>
        </xdr:from>
        <xdr:to>
          <xdr:col>30</xdr:col>
          <xdr:colOff>0</xdr:colOff>
          <xdr:row>47</xdr:row>
          <xdr:rowOff>0</xdr:rowOff>
        </xdr:to>
        <xdr:sp macro="" textlink="">
          <xdr:nvSpPr>
            <xdr:cNvPr id="5153" name="Option Button 33" hidden="1">
              <a:extLst>
                <a:ext uri="{63B3BB69-23CF-44E3-9099-C40C66FF867C}">
                  <a14:compatExt spid="_x0000_s5153"/>
                </a:ext>
                <a:ext uri="{FF2B5EF4-FFF2-40B4-BE49-F238E27FC236}">
                  <a16:creationId xmlns:a16="http://schemas.microsoft.com/office/drawing/2014/main" xmlns=""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180975</xdr:colOff>
          <xdr:row>43</xdr:row>
          <xdr:rowOff>0</xdr:rowOff>
        </xdr:to>
        <xdr:sp macro="" textlink="">
          <xdr:nvSpPr>
            <xdr:cNvPr id="5154" name="Group Box 34" hidden="1">
              <a:extLst>
                <a:ext uri="{63B3BB69-23CF-44E3-9099-C40C66FF867C}">
                  <a14:compatExt spid="_x0000_s5154"/>
                </a:ext>
                <a:ext uri="{FF2B5EF4-FFF2-40B4-BE49-F238E27FC236}">
                  <a16:creationId xmlns:a16="http://schemas.microsoft.com/office/drawing/2014/main" xmlns="" id="{00000000-0008-0000-0500-00002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5155" name="Option Button 35" hidden="1">
              <a:extLst>
                <a:ext uri="{63B3BB69-23CF-44E3-9099-C40C66FF867C}">
                  <a14:compatExt spid="_x0000_s5155"/>
                </a:ext>
                <a:ext uri="{FF2B5EF4-FFF2-40B4-BE49-F238E27FC236}">
                  <a16:creationId xmlns:a16="http://schemas.microsoft.com/office/drawing/2014/main" xmlns=""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5156" name="Option Button 36" hidden="1">
              <a:extLst>
                <a:ext uri="{63B3BB69-23CF-44E3-9099-C40C66FF867C}">
                  <a14:compatExt spid="_x0000_s5156"/>
                </a:ext>
                <a:ext uri="{FF2B5EF4-FFF2-40B4-BE49-F238E27FC236}">
                  <a16:creationId xmlns:a16="http://schemas.microsoft.com/office/drawing/2014/main" xmlns=""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180975</xdr:colOff>
          <xdr:row>44</xdr:row>
          <xdr:rowOff>0</xdr:rowOff>
        </xdr:to>
        <xdr:sp macro="" textlink="">
          <xdr:nvSpPr>
            <xdr:cNvPr id="5157" name="Group Box 37" hidden="1">
              <a:extLst>
                <a:ext uri="{63B3BB69-23CF-44E3-9099-C40C66FF867C}">
                  <a14:compatExt spid="_x0000_s5157"/>
                </a:ext>
                <a:ext uri="{FF2B5EF4-FFF2-40B4-BE49-F238E27FC236}">
                  <a16:creationId xmlns:a16="http://schemas.microsoft.com/office/drawing/2014/main" xmlns="" id="{00000000-0008-0000-0500-00002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5158" name="Option Button 38" hidden="1">
              <a:extLst>
                <a:ext uri="{63B3BB69-23CF-44E3-9099-C40C66FF867C}">
                  <a14:compatExt spid="_x0000_s5158"/>
                </a:ext>
                <a:ext uri="{FF2B5EF4-FFF2-40B4-BE49-F238E27FC236}">
                  <a16:creationId xmlns:a16="http://schemas.microsoft.com/office/drawing/2014/main" xmlns=""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5159" name="Option Button 39" hidden="1">
              <a:extLst>
                <a:ext uri="{63B3BB69-23CF-44E3-9099-C40C66FF867C}">
                  <a14:compatExt spid="_x0000_s5159"/>
                </a:ext>
                <a:ext uri="{FF2B5EF4-FFF2-40B4-BE49-F238E27FC236}">
                  <a16:creationId xmlns:a16="http://schemas.microsoft.com/office/drawing/2014/main" xmlns=""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5269" name="Group Box 149" hidden="1">
              <a:extLst>
                <a:ext uri="{63B3BB69-23CF-44E3-9099-C40C66FF867C}">
                  <a14:compatExt spid="_x0000_s5269"/>
                </a:ext>
                <a:ext uri="{FF2B5EF4-FFF2-40B4-BE49-F238E27FC236}">
                  <a16:creationId xmlns:a16="http://schemas.microsoft.com/office/drawing/2014/main" xmlns="" id="{00000000-0008-0000-0500-00009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0</xdr:rowOff>
        </xdr:from>
        <xdr:to>
          <xdr:col>10</xdr:col>
          <xdr:colOff>76200</xdr:colOff>
          <xdr:row>40</xdr:row>
          <xdr:rowOff>0</xdr:rowOff>
        </xdr:to>
        <xdr:sp macro="" textlink="">
          <xdr:nvSpPr>
            <xdr:cNvPr id="5270" name="Option Button 150" hidden="1">
              <a:extLst>
                <a:ext uri="{63B3BB69-23CF-44E3-9099-C40C66FF867C}">
                  <a14:compatExt spid="_x0000_s5270"/>
                </a:ext>
                <a:ext uri="{FF2B5EF4-FFF2-40B4-BE49-F238E27FC236}">
                  <a16:creationId xmlns:a16="http://schemas.microsoft.com/office/drawing/2014/main" xmlns="" id="{00000000-0008-0000-0500-00009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39</xdr:row>
          <xdr:rowOff>0</xdr:rowOff>
        </xdr:from>
        <xdr:to>
          <xdr:col>12</xdr:col>
          <xdr:colOff>171450</xdr:colOff>
          <xdr:row>40</xdr:row>
          <xdr:rowOff>0</xdr:rowOff>
        </xdr:to>
        <xdr:sp macro="" textlink="">
          <xdr:nvSpPr>
            <xdr:cNvPr id="5271" name="Option Button 151" hidden="1">
              <a:extLst>
                <a:ext uri="{63B3BB69-23CF-44E3-9099-C40C66FF867C}">
                  <a14:compatExt spid="_x0000_s5271"/>
                </a:ext>
                <a:ext uri="{FF2B5EF4-FFF2-40B4-BE49-F238E27FC236}">
                  <a16:creationId xmlns:a16="http://schemas.microsoft.com/office/drawing/2014/main" xmlns="" id="{00000000-0008-0000-0500-00009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5272" name="Group Box 152" hidden="1">
              <a:extLst>
                <a:ext uri="{63B3BB69-23CF-44E3-9099-C40C66FF867C}">
                  <a14:compatExt spid="_x0000_s5272"/>
                </a:ext>
                <a:ext uri="{FF2B5EF4-FFF2-40B4-BE49-F238E27FC236}">
                  <a16:creationId xmlns:a16="http://schemas.microsoft.com/office/drawing/2014/main" xmlns="" id="{00000000-0008-0000-0500-00009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39</xdr:row>
          <xdr:rowOff>0</xdr:rowOff>
        </xdr:from>
        <xdr:to>
          <xdr:col>20</xdr:col>
          <xdr:colOff>76200</xdr:colOff>
          <xdr:row>40</xdr:row>
          <xdr:rowOff>0</xdr:rowOff>
        </xdr:to>
        <xdr:sp macro="" textlink="">
          <xdr:nvSpPr>
            <xdr:cNvPr id="5273" name="Option Button 153" hidden="1">
              <a:extLst>
                <a:ext uri="{63B3BB69-23CF-44E3-9099-C40C66FF867C}">
                  <a14:compatExt spid="_x0000_s5273"/>
                </a:ext>
                <a:ext uri="{FF2B5EF4-FFF2-40B4-BE49-F238E27FC236}">
                  <a16:creationId xmlns:a16="http://schemas.microsoft.com/office/drawing/2014/main" xmlns="" id="{00000000-0008-0000-0500-00009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39</xdr:row>
          <xdr:rowOff>0</xdr:rowOff>
        </xdr:from>
        <xdr:to>
          <xdr:col>22</xdr:col>
          <xdr:colOff>171450</xdr:colOff>
          <xdr:row>40</xdr:row>
          <xdr:rowOff>0</xdr:rowOff>
        </xdr:to>
        <xdr:sp macro="" textlink="">
          <xdr:nvSpPr>
            <xdr:cNvPr id="5274" name="Option Button 154" hidden="1">
              <a:extLst>
                <a:ext uri="{63B3BB69-23CF-44E3-9099-C40C66FF867C}">
                  <a14:compatExt spid="_x0000_s5274"/>
                </a:ext>
                <a:ext uri="{FF2B5EF4-FFF2-40B4-BE49-F238E27FC236}">
                  <a16:creationId xmlns:a16="http://schemas.microsoft.com/office/drawing/2014/main" xmlns="" id="{00000000-0008-0000-0500-00009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13</xdr:col>
          <xdr:colOff>0</xdr:colOff>
          <xdr:row>72</xdr:row>
          <xdr:rowOff>0</xdr:rowOff>
        </xdr:to>
        <xdr:sp macro="" textlink="">
          <xdr:nvSpPr>
            <xdr:cNvPr id="5277" name="Group Box 157" hidden="1">
              <a:extLst>
                <a:ext uri="{63B3BB69-23CF-44E3-9099-C40C66FF867C}">
                  <a14:compatExt spid="_x0000_s5277"/>
                </a:ext>
                <a:ext uri="{FF2B5EF4-FFF2-40B4-BE49-F238E27FC236}">
                  <a16:creationId xmlns:a16="http://schemas.microsoft.com/office/drawing/2014/main" xmlns="" id="{00000000-0008-0000-0500-00009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10</xdr:col>
          <xdr:colOff>76200</xdr:colOff>
          <xdr:row>72</xdr:row>
          <xdr:rowOff>0</xdr:rowOff>
        </xdr:to>
        <xdr:sp macro="" textlink="">
          <xdr:nvSpPr>
            <xdr:cNvPr id="5278" name="Option Button 158" hidden="1">
              <a:extLst>
                <a:ext uri="{63B3BB69-23CF-44E3-9099-C40C66FF867C}">
                  <a14:compatExt spid="_x0000_s5278"/>
                </a:ext>
                <a:ext uri="{FF2B5EF4-FFF2-40B4-BE49-F238E27FC236}">
                  <a16:creationId xmlns:a16="http://schemas.microsoft.com/office/drawing/2014/main" xmlns="" id="{00000000-0008-0000-0500-00009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71</xdr:row>
          <xdr:rowOff>0</xdr:rowOff>
        </xdr:from>
        <xdr:to>
          <xdr:col>12</xdr:col>
          <xdr:colOff>171450</xdr:colOff>
          <xdr:row>72</xdr:row>
          <xdr:rowOff>0</xdr:rowOff>
        </xdr:to>
        <xdr:sp macro="" textlink="">
          <xdr:nvSpPr>
            <xdr:cNvPr id="5279" name="Option Button 159" hidden="1">
              <a:extLst>
                <a:ext uri="{63B3BB69-23CF-44E3-9099-C40C66FF867C}">
                  <a14:compatExt spid="_x0000_s5279"/>
                </a:ext>
                <a:ext uri="{FF2B5EF4-FFF2-40B4-BE49-F238E27FC236}">
                  <a16:creationId xmlns:a16="http://schemas.microsoft.com/office/drawing/2014/main" xmlns="" id="{00000000-0008-0000-0500-00009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71</xdr:row>
          <xdr:rowOff>0</xdr:rowOff>
        </xdr:from>
        <xdr:to>
          <xdr:col>23</xdr:col>
          <xdr:colOff>0</xdr:colOff>
          <xdr:row>72</xdr:row>
          <xdr:rowOff>0</xdr:rowOff>
        </xdr:to>
        <xdr:sp macro="" textlink="">
          <xdr:nvSpPr>
            <xdr:cNvPr id="5280" name="Group Box 160" hidden="1">
              <a:extLst>
                <a:ext uri="{63B3BB69-23CF-44E3-9099-C40C66FF867C}">
                  <a14:compatExt spid="_x0000_s5280"/>
                </a:ext>
                <a:ext uri="{FF2B5EF4-FFF2-40B4-BE49-F238E27FC236}">
                  <a16:creationId xmlns:a16="http://schemas.microsoft.com/office/drawing/2014/main" xmlns="" id="{00000000-0008-0000-0500-0000A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71</xdr:row>
          <xdr:rowOff>0</xdr:rowOff>
        </xdr:from>
        <xdr:to>
          <xdr:col>20</xdr:col>
          <xdr:colOff>76200</xdr:colOff>
          <xdr:row>72</xdr:row>
          <xdr:rowOff>0</xdr:rowOff>
        </xdr:to>
        <xdr:sp macro="" textlink="">
          <xdr:nvSpPr>
            <xdr:cNvPr id="5281" name="Option Button 161" hidden="1">
              <a:extLst>
                <a:ext uri="{63B3BB69-23CF-44E3-9099-C40C66FF867C}">
                  <a14:compatExt spid="_x0000_s5281"/>
                </a:ext>
                <a:ext uri="{FF2B5EF4-FFF2-40B4-BE49-F238E27FC236}">
                  <a16:creationId xmlns:a16="http://schemas.microsoft.com/office/drawing/2014/main" xmlns="" id="{00000000-0008-0000-0500-0000A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71</xdr:row>
          <xdr:rowOff>0</xdr:rowOff>
        </xdr:from>
        <xdr:to>
          <xdr:col>22</xdr:col>
          <xdr:colOff>171450</xdr:colOff>
          <xdr:row>72</xdr:row>
          <xdr:rowOff>0</xdr:rowOff>
        </xdr:to>
        <xdr:sp macro="" textlink="">
          <xdr:nvSpPr>
            <xdr:cNvPr id="5282" name="Option Button 162" hidden="1">
              <a:extLst>
                <a:ext uri="{63B3BB69-23CF-44E3-9099-C40C66FF867C}">
                  <a14:compatExt spid="_x0000_s5282"/>
                </a:ext>
                <a:ext uri="{FF2B5EF4-FFF2-40B4-BE49-F238E27FC236}">
                  <a16:creationId xmlns:a16="http://schemas.microsoft.com/office/drawing/2014/main" xmlns="" id="{00000000-0008-0000-0500-0000A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5285" name="Group Box 165" hidden="1">
              <a:extLst>
                <a:ext uri="{63B3BB69-23CF-44E3-9099-C40C66FF867C}">
                  <a14:compatExt spid="_x0000_s5285"/>
                </a:ext>
                <a:ext uri="{FF2B5EF4-FFF2-40B4-BE49-F238E27FC236}">
                  <a16:creationId xmlns:a16="http://schemas.microsoft.com/office/drawing/2014/main" xmlns="" id="{00000000-0008-0000-0500-0000A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5286" name="Option Button 166" hidden="1">
              <a:extLst>
                <a:ext uri="{63B3BB69-23CF-44E3-9099-C40C66FF867C}">
                  <a14:compatExt spid="_x0000_s5286"/>
                </a:ext>
                <a:ext uri="{FF2B5EF4-FFF2-40B4-BE49-F238E27FC236}">
                  <a16:creationId xmlns:a16="http://schemas.microsoft.com/office/drawing/2014/main" xmlns="" id="{00000000-0008-0000-0500-0000A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5287" name="Option Button 167" hidden="1">
              <a:extLst>
                <a:ext uri="{63B3BB69-23CF-44E3-9099-C40C66FF867C}">
                  <a14:compatExt spid="_x0000_s5287"/>
                </a:ext>
                <a:ext uri="{FF2B5EF4-FFF2-40B4-BE49-F238E27FC236}">
                  <a16:creationId xmlns:a16="http://schemas.microsoft.com/office/drawing/2014/main" xmlns="" id="{00000000-0008-0000-0500-0000A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5288" name="Group Box 168" hidden="1">
              <a:extLst>
                <a:ext uri="{63B3BB69-23CF-44E3-9099-C40C66FF867C}">
                  <a14:compatExt spid="_x0000_s5288"/>
                </a:ext>
                <a:ext uri="{FF2B5EF4-FFF2-40B4-BE49-F238E27FC236}">
                  <a16:creationId xmlns:a16="http://schemas.microsoft.com/office/drawing/2014/main" xmlns="" id="{00000000-0008-0000-0500-0000A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5289" name="Option Button 169" hidden="1">
              <a:extLst>
                <a:ext uri="{63B3BB69-23CF-44E3-9099-C40C66FF867C}">
                  <a14:compatExt spid="_x0000_s5289"/>
                </a:ext>
                <a:ext uri="{FF2B5EF4-FFF2-40B4-BE49-F238E27FC236}">
                  <a16:creationId xmlns:a16="http://schemas.microsoft.com/office/drawing/2014/main" xmlns="" id="{00000000-0008-0000-0500-0000A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5290" name="Option Button 170" hidden="1">
              <a:extLst>
                <a:ext uri="{63B3BB69-23CF-44E3-9099-C40C66FF867C}">
                  <a14:compatExt spid="_x0000_s5290"/>
                </a:ext>
                <a:ext uri="{FF2B5EF4-FFF2-40B4-BE49-F238E27FC236}">
                  <a16:creationId xmlns:a16="http://schemas.microsoft.com/office/drawing/2014/main" xmlns="" id="{00000000-0008-0000-0500-0000A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91</xdr:row>
          <xdr:rowOff>0</xdr:rowOff>
        </xdr:from>
        <xdr:to>
          <xdr:col>13</xdr:col>
          <xdr:colOff>0</xdr:colOff>
          <xdr:row>92</xdr:row>
          <xdr:rowOff>0</xdr:rowOff>
        </xdr:to>
        <xdr:sp macro="" textlink="">
          <xdr:nvSpPr>
            <xdr:cNvPr id="5293" name="Group Box 173" hidden="1">
              <a:extLst>
                <a:ext uri="{63B3BB69-23CF-44E3-9099-C40C66FF867C}">
                  <a14:compatExt spid="_x0000_s5293"/>
                </a:ext>
                <a:ext uri="{FF2B5EF4-FFF2-40B4-BE49-F238E27FC236}">
                  <a16:creationId xmlns:a16="http://schemas.microsoft.com/office/drawing/2014/main" xmlns="" id="{00000000-0008-0000-0500-0000A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91</xdr:row>
          <xdr:rowOff>0</xdr:rowOff>
        </xdr:from>
        <xdr:to>
          <xdr:col>10</xdr:col>
          <xdr:colOff>76200</xdr:colOff>
          <xdr:row>92</xdr:row>
          <xdr:rowOff>0</xdr:rowOff>
        </xdr:to>
        <xdr:sp macro="" textlink="">
          <xdr:nvSpPr>
            <xdr:cNvPr id="5294" name="Option Button 174" hidden="1">
              <a:extLst>
                <a:ext uri="{63B3BB69-23CF-44E3-9099-C40C66FF867C}">
                  <a14:compatExt spid="_x0000_s5294"/>
                </a:ext>
                <a:ext uri="{FF2B5EF4-FFF2-40B4-BE49-F238E27FC236}">
                  <a16:creationId xmlns:a16="http://schemas.microsoft.com/office/drawing/2014/main" xmlns="" id="{00000000-0008-0000-0500-0000A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91</xdr:row>
          <xdr:rowOff>0</xdr:rowOff>
        </xdr:from>
        <xdr:to>
          <xdr:col>12</xdr:col>
          <xdr:colOff>171450</xdr:colOff>
          <xdr:row>92</xdr:row>
          <xdr:rowOff>0</xdr:rowOff>
        </xdr:to>
        <xdr:sp macro="" textlink="">
          <xdr:nvSpPr>
            <xdr:cNvPr id="5295" name="Option Button 175" hidden="1">
              <a:extLst>
                <a:ext uri="{63B3BB69-23CF-44E3-9099-C40C66FF867C}">
                  <a14:compatExt spid="_x0000_s5295"/>
                </a:ext>
                <a:ext uri="{FF2B5EF4-FFF2-40B4-BE49-F238E27FC236}">
                  <a16:creationId xmlns:a16="http://schemas.microsoft.com/office/drawing/2014/main" xmlns="" id="{00000000-0008-0000-0500-0000A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91</xdr:row>
          <xdr:rowOff>0</xdr:rowOff>
        </xdr:from>
        <xdr:to>
          <xdr:col>23</xdr:col>
          <xdr:colOff>0</xdr:colOff>
          <xdr:row>92</xdr:row>
          <xdr:rowOff>0</xdr:rowOff>
        </xdr:to>
        <xdr:sp macro="" textlink="">
          <xdr:nvSpPr>
            <xdr:cNvPr id="5296" name="Group Box 176" hidden="1">
              <a:extLst>
                <a:ext uri="{63B3BB69-23CF-44E3-9099-C40C66FF867C}">
                  <a14:compatExt spid="_x0000_s5296"/>
                </a:ext>
                <a:ext uri="{FF2B5EF4-FFF2-40B4-BE49-F238E27FC236}">
                  <a16:creationId xmlns:a16="http://schemas.microsoft.com/office/drawing/2014/main" xmlns="" id="{00000000-0008-0000-0500-0000B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91</xdr:row>
          <xdr:rowOff>0</xdr:rowOff>
        </xdr:from>
        <xdr:to>
          <xdr:col>20</xdr:col>
          <xdr:colOff>76200</xdr:colOff>
          <xdr:row>92</xdr:row>
          <xdr:rowOff>0</xdr:rowOff>
        </xdr:to>
        <xdr:sp macro="" textlink="">
          <xdr:nvSpPr>
            <xdr:cNvPr id="5297" name="Option Button 177" hidden="1">
              <a:extLst>
                <a:ext uri="{63B3BB69-23CF-44E3-9099-C40C66FF867C}">
                  <a14:compatExt spid="_x0000_s5297"/>
                </a:ext>
                <a:ext uri="{FF2B5EF4-FFF2-40B4-BE49-F238E27FC236}">
                  <a16:creationId xmlns:a16="http://schemas.microsoft.com/office/drawing/2014/main" xmlns="" id="{00000000-0008-0000-0500-0000B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91</xdr:row>
          <xdr:rowOff>0</xdr:rowOff>
        </xdr:from>
        <xdr:to>
          <xdr:col>22</xdr:col>
          <xdr:colOff>171450</xdr:colOff>
          <xdr:row>92</xdr:row>
          <xdr:rowOff>0</xdr:rowOff>
        </xdr:to>
        <xdr:sp macro="" textlink="">
          <xdr:nvSpPr>
            <xdr:cNvPr id="5298" name="Option Button 178" hidden="1">
              <a:extLst>
                <a:ext uri="{63B3BB69-23CF-44E3-9099-C40C66FF867C}">
                  <a14:compatExt spid="_x0000_s5298"/>
                </a:ext>
                <a:ext uri="{FF2B5EF4-FFF2-40B4-BE49-F238E27FC236}">
                  <a16:creationId xmlns:a16="http://schemas.microsoft.com/office/drawing/2014/main" xmlns="" id="{00000000-0008-0000-0500-0000B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13</xdr:col>
          <xdr:colOff>0</xdr:colOff>
          <xdr:row>102</xdr:row>
          <xdr:rowOff>0</xdr:rowOff>
        </xdr:to>
        <xdr:sp macro="" textlink="">
          <xdr:nvSpPr>
            <xdr:cNvPr id="5301" name="Group Box 181" hidden="1">
              <a:extLst>
                <a:ext uri="{63B3BB69-23CF-44E3-9099-C40C66FF867C}">
                  <a14:compatExt spid="_x0000_s5301"/>
                </a:ext>
                <a:ext uri="{FF2B5EF4-FFF2-40B4-BE49-F238E27FC236}">
                  <a16:creationId xmlns:a16="http://schemas.microsoft.com/office/drawing/2014/main" xmlns="" id="{00000000-0008-0000-0500-0000B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101</xdr:row>
          <xdr:rowOff>0</xdr:rowOff>
        </xdr:from>
        <xdr:to>
          <xdr:col>10</xdr:col>
          <xdr:colOff>76200</xdr:colOff>
          <xdr:row>102</xdr:row>
          <xdr:rowOff>0</xdr:rowOff>
        </xdr:to>
        <xdr:sp macro="" textlink="">
          <xdr:nvSpPr>
            <xdr:cNvPr id="5302" name="Option Button 182" hidden="1">
              <a:extLst>
                <a:ext uri="{63B3BB69-23CF-44E3-9099-C40C66FF867C}">
                  <a14:compatExt spid="_x0000_s5302"/>
                </a:ext>
                <a:ext uri="{FF2B5EF4-FFF2-40B4-BE49-F238E27FC236}">
                  <a16:creationId xmlns:a16="http://schemas.microsoft.com/office/drawing/2014/main" xmlns="" id="{00000000-0008-0000-05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101</xdr:row>
          <xdr:rowOff>0</xdr:rowOff>
        </xdr:from>
        <xdr:to>
          <xdr:col>12</xdr:col>
          <xdr:colOff>171450</xdr:colOff>
          <xdr:row>102</xdr:row>
          <xdr:rowOff>0</xdr:rowOff>
        </xdr:to>
        <xdr:sp macro="" textlink="">
          <xdr:nvSpPr>
            <xdr:cNvPr id="5303" name="Option Button 183" hidden="1">
              <a:extLst>
                <a:ext uri="{63B3BB69-23CF-44E3-9099-C40C66FF867C}">
                  <a14:compatExt spid="_x0000_s5303"/>
                </a:ext>
                <a:ext uri="{FF2B5EF4-FFF2-40B4-BE49-F238E27FC236}">
                  <a16:creationId xmlns:a16="http://schemas.microsoft.com/office/drawing/2014/main" xmlns="" id="{00000000-0008-0000-05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101</xdr:row>
          <xdr:rowOff>0</xdr:rowOff>
        </xdr:from>
        <xdr:to>
          <xdr:col>23</xdr:col>
          <xdr:colOff>0</xdr:colOff>
          <xdr:row>102</xdr:row>
          <xdr:rowOff>0</xdr:rowOff>
        </xdr:to>
        <xdr:sp macro="" textlink="">
          <xdr:nvSpPr>
            <xdr:cNvPr id="5304" name="Group Box 184" hidden="1">
              <a:extLst>
                <a:ext uri="{63B3BB69-23CF-44E3-9099-C40C66FF867C}">
                  <a14:compatExt spid="_x0000_s5304"/>
                </a:ext>
                <a:ext uri="{FF2B5EF4-FFF2-40B4-BE49-F238E27FC236}">
                  <a16:creationId xmlns:a16="http://schemas.microsoft.com/office/drawing/2014/main" xmlns="" id="{00000000-0008-0000-0500-0000B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101</xdr:row>
          <xdr:rowOff>0</xdr:rowOff>
        </xdr:from>
        <xdr:to>
          <xdr:col>20</xdr:col>
          <xdr:colOff>76200</xdr:colOff>
          <xdr:row>102</xdr:row>
          <xdr:rowOff>0</xdr:rowOff>
        </xdr:to>
        <xdr:sp macro="" textlink="">
          <xdr:nvSpPr>
            <xdr:cNvPr id="5305" name="Option Button 185" hidden="1">
              <a:extLst>
                <a:ext uri="{63B3BB69-23CF-44E3-9099-C40C66FF867C}">
                  <a14:compatExt spid="_x0000_s5305"/>
                </a:ext>
                <a:ext uri="{FF2B5EF4-FFF2-40B4-BE49-F238E27FC236}">
                  <a16:creationId xmlns:a16="http://schemas.microsoft.com/office/drawing/2014/main" xmlns="" id="{00000000-0008-0000-0500-0000B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101</xdr:row>
          <xdr:rowOff>0</xdr:rowOff>
        </xdr:from>
        <xdr:to>
          <xdr:col>22</xdr:col>
          <xdr:colOff>171450</xdr:colOff>
          <xdr:row>102</xdr:row>
          <xdr:rowOff>0</xdr:rowOff>
        </xdr:to>
        <xdr:sp macro="" textlink="">
          <xdr:nvSpPr>
            <xdr:cNvPr id="5306" name="Option Button 186" hidden="1">
              <a:extLst>
                <a:ext uri="{63B3BB69-23CF-44E3-9099-C40C66FF867C}">
                  <a14:compatExt spid="_x0000_s5306"/>
                </a:ext>
                <a:ext uri="{FF2B5EF4-FFF2-40B4-BE49-F238E27FC236}">
                  <a16:creationId xmlns:a16="http://schemas.microsoft.com/office/drawing/2014/main" xmlns="" id="{00000000-0008-0000-0500-0000B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9525</xdr:rowOff>
        </xdr:from>
        <xdr:to>
          <xdr:col>36</xdr:col>
          <xdr:colOff>0</xdr:colOff>
          <xdr:row>39</xdr:row>
          <xdr:rowOff>219075</xdr:rowOff>
        </xdr:to>
        <xdr:sp macro="" textlink="">
          <xdr:nvSpPr>
            <xdr:cNvPr id="5308" name="Drop Down 188" hidden="1">
              <a:extLst>
                <a:ext uri="{63B3BB69-23CF-44E3-9099-C40C66FF867C}">
                  <a14:compatExt spid="_x0000_s5308"/>
                </a:ext>
                <a:ext uri="{FF2B5EF4-FFF2-40B4-BE49-F238E27FC236}">
                  <a16:creationId xmlns:a16="http://schemas.microsoft.com/office/drawing/2014/main" xmlns="" id="{00000000-0008-0000-05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36</xdr:col>
          <xdr:colOff>0</xdr:colOff>
          <xdr:row>71</xdr:row>
          <xdr:rowOff>219075</xdr:rowOff>
        </xdr:to>
        <xdr:sp macro="" textlink="">
          <xdr:nvSpPr>
            <xdr:cNvPr id="5309" name="Drop Down 189" hidden="1">
              <a:extLst>
                <a:ext uri="{63B3BB69-23CF-44E3-9099-C40C66FF867C}">
                  <a14:compatExt spid="_x0000_s5309"/>
                </a:ext>
                <a:ext uri="{FF2B5EF4-FFF2-40B4-BE49-F238E27FC236}">
                  <a16:creationId xmlns:a16="http://schemas.microsoft.com/office/drawing/2014/main" xmlns="" id="{00000000-0008-0000-0500-0000B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81</xdr:row>
          <xdr:rowOff>9525</xdr:rowOff>
        </xdr:from>
        <xdr:to>
          <xdr:col>36</xdr:col>
          <xdr:colOff>0</xdr:colOff>
          <xdr:row>81</xdr:row>
          <xdr:rowOff>219075</xdr:rowOff>
        </xdr:to>
        <xdr:sp macro="" textlink="">
          <xdr:nvSpPr>
            <xdr:cNvPr id="5310" name="Drop Down 190" hidden="1">
              <a:extLst>
                <a:ext uri="{63B3BB69-23CF-44E3-9099-C40C66FF867C}">
                  <a14:compatExt spid="_x0000_s5310"/>
                </a:ext>
                <a:ext uri="{FF2B5EF4-FFF2-40B4-BE49-F238E27FC236}">
                  <a16:creationId xmlns:a16="http://schemas.microsoft.com/office/drawing/2014/main" xmlns="" id="{00000000-0008-0000-05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91</xdr:row>
          <xdr:rowOff>9525</xdr:rowOff>
        </xdr:from>
        <xdr:to>
          <xdr:col>36</xdr:col>
          <xdr:colOff>0</xdr:colOff>
          <xdr:row>91</xdr:row>
          <xdr:rowOff>219075</xdr:rowOff>
        </xdr:to>
        <xdr:sp macro="" textlink="">
          <xdr:nvSpPr>
            <xdr:cNvPr id="5311" name="Drop Down 191" hidden="1">
              <a:extLst>
                <a:ext uri="{63B3BB69-23CF-44E3-9099-C40C66FF867C}">
                  <a14:compatExt spid="_x0000_s5311"/>
                </a:ext>
                <a:ext uri="{FF2B5EF4-FFF2-40B4-BE49-F238E27FC236}">
                  <a16:creationId xmlns:a16="http://schemas.microsoft.com/office/drawing/2014/main" xmlns="" id="{00000000-0008-0000-05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101</xdr:row>
          <xdr:rowOff>9525</xdr:rowOff>
        </xdr:from>
        <xdr:to>
          <xdr:col>36</xdr:col>
          <xdr:colOff>9525</xdr:colOff>
          <xdr:row>101</xdr:row>
          <xdr:rowOff>219075</xdr:rowOff>
        </xdr:to>
        <xdr:sp macro="" textlink="">
          <xdr:nvSpPr>
            <xdr:cNvPr id="5312" name="Drop Down 192" hidden="1">
              <a:extLst>
                <a:ext uri="{63B3BB69-23CF-44E3-9099-C40C66FF867C}">
                  <a14:compatExt spid="_x0000_s5312"/>
                </a:ext>
                <a:ext uri="{FF2B5EF4-FFF2-40B4-BE49-F238E27FC236}">
                  <a16:creationId xmlns:a16="http://schemas.microsoft.com/office/drawing/2014/main" xmlns="" id="{00000000-0008-0000-05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0</xdr:rowOff>
        </xdr:to>
        <xdr:sp macro="" textlink="">
          <xdr:nvSpPr>
            <xdr:cNvPr id="5313" name="Group Box 193" hidden="1">
              <a:extLst>
                <a:ext uri="{63B3BB69-23CF-44E3-9099-C40C66FF867C}">
                  <a14:compatExt spid="_x0000_s5313"/>
                </a:ext>
                <a:ext uri="{FF2B5EF4-FFF2-40B4-BE49-F238E27FC236}">
                  <a16:creationId xmlns:a16="http://schemas.microsoft.com/office/drawing/2014/main" xmlns="" id="{00000000-0008-0000-0500-0000C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55</xdr:row>
          <xdr:rowOff>0</xdr:rowOff>
        </xdr:from>
        <xdr:to>
          <xdr:col>11</xdr:col>
          <xdr:colOff>85725</xdr:colOff>
          <xdr:row>55</xdr:row>
          <xdr:rowOff>209550</xdr:rowOff>
        </xdr:to>
        <xdr:sp macro="" textlink="">
          <xdr:nvSpPr>
            <xdr:cNvPr id="5314" name="Option Button 194" hidden="1">
              <a:extLst>
                <a:ext uri="{63B3BB69-23CF-44E3-9099-C40C66FF867C}">
                  <a14:compatExt spid="_x0000_s5314"/>
                </a:ext>
                <a:ext uri="{FF2B5EF4-FFF2-40B4-BE49-F238E27FC236}">
                  <a16:creationId xmlns:a16="http://schemas.microsoft.com/office/drawing/2014/main" xmlns="" id="{00000000-0008-0000-0500-0000C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55</xdr:row>
          <xdr:rowOff>9525</xdr:rowOff>
        </xdr:from>
        <xdr:to>
          <xdr:col>15</xdr:col>
          <xdr:colOff>0</xdr:colOff>
          <xdr:row>55</xdr:row>
          <xdr:rowOff>219075</xdr:rowOff>
        </xdr:to>
        <xdr:sp macro="" textlink="">
          <xdr:nvSpPr>
            <xdr:cNvPr id="5315" name="Option Button 195" hidden="1">
              <a:extLst>
                <a:ext uri="{63B3BB69-23CF-44E3-9099-C40C66FF867C}">
                  <a14:compatExt spid="_x0000_s5315"/>
                </a:ext>
                <a:ext uri="{FF2B5EF4-FFF2-40B4-BE49-F238E27FC236}">
                  <a16:creationId xmlns:a16="http://schemas.microsoft.com/office/drawing/2014/main" xmlns="" id="{00000000-0008-0000-0500-0000C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5317" name="Group Box 197" hidden="1">
              <a:extLst>
                <a:ext uri="{63B3BB69-23CF-44E3-9099-C40C66FF867C}">
                  <a14:compatExt spid="_x0000_s5317"/>
                </a:ext>
                <a:ext uri="{FF2B5EF4-FFF2-40B4-BE49-F238E27FC236}">
                  <a16:creationId xmlns:a16="http://schemas.microsoft.com/office/drawing/2014/main" xmlns="" id="{00000000-0008-0000-0500-0000C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5324" name="Group Box 204" hidden="1">
              <a:extLst>
                <a:ext uri="{63B3BB69-23CF-44E3-9099-C40C66FF867C}">
                  <a14:compatExt spid="_x0000_s5324"/>
                </a:ext>
                <a:ext uri="{FF2B5EF4-FFF2-40B4-BE49-F238E27FC236}">
                  <a16:creationId xmlns:a16="http://schemas.microsoft.com/office/drawing/2014/main" xmlns="" id="{00000000-0008-0000-0500-0000CC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53</xdr:row>
          <xdr:rowOff>19050</xdr:rowOff>
        </xdr:from>
        <xdr:to>
          <xdr:col>11</xdr:col>
          <xdr:colOff>152400</xdr:colOff>
          <xdr:row>53</xdr:row>
          <xdr:rowOff>228600</xdr:rowOff>
        </xdr:to>
        <xdr:sp macro="" textlink="">
          <xdr:nvSpPr>
            <xdr:cNvPr id="5325" name="Option Button 205" hidden="1">
              <a:extLst>
                <a:ext uri="{63B3BB69-23CF-44E3-9099-C40C66FF867C}">
                  <a14:compatExt spid="_x0000_s5325"/>
                </a:ext>
                <a:ext uri="{FF2B5EF4-FFF2-40B4-BE49-F238E27FC236}">
                  <a16:creationId xmlns:a16="http://schemas.microsoft.com/office/drawing/2014/main" xmlns=""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53</xdr:row>
          <xdr:rowOff>9525</xdr:rowOff>
        </xdr:from>
        <xdr:to>
          <xdr:col>15</xdr:col>
          <xdr:colOff>38100</xdr:colOff>
          <xdr:row>53</xdr:row>
          <xdr:rowOff>219075</xdr:rowOff>
        </xdr:to>
        <xdr:sp macro="" textlink="">
          <xdr:nvSpPr>
            <xdr:cNvPr id="5326" name="Option Button 206" hidden="1">
              <a:extLst>
                <a:ext uri="{63B3BB69-23CF-44E3-9099-C40C66FF867C}">
                  <a14:compatExt spid="_x0000_s5326"/>
                </a:ext>
                <a:ext uri="{FF2B5EF4-FFF2-40B4-BE49-F238E27FC236}">
                  <a16:creationId xmlns:a16="http://schemas.microsoft.com/office/drawing/2014/main" xmlns=""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53</xdr:row>
          <xdr:rowOff>0</xdr:rowOff>
        </xdr:from>
        <xdr:to>
          <xdr:col>35</xdr:col>
          <xdr:colOff>180975</xdr:colOff>
          <xdr:row>54</xdr:row>
          <xdr:rowOff>0</xdr:rowOff>
        </xdr:to>
        <xdr:sp macro="" textlink="">
          <xdr:nvSpPr>
            <xdr:cNvPr id="5327" name="Drop Down 207" hidden="1">
              <a:extLst>
                <a:ext uri="{63B3BB69-23CF-44E3-9099-C40C66FF867C}">
                  <a14:compatExt spid="_x0000_s5327"/>
                </a:ext>
                <a:ext uri="{FF2B5EF4-FFF2-40B4-BE49-F238E27FC236}">
                  <a16:creationId xmlns:a16="http://schemas.microsoft.com/office/drawing/2014/main" xmlns="" id="{00000000-0008-0000-05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5328" name="Group Box 208" hidden="1">
              <a:extLst>
                <a:ext uri="{63B3BB69-23CF-44E3-9099-C40C66FF867C}">
                  <a14:compatExt spid="_x0000_s5328"/>
                </a:ext>
                <a:ext uri="{FF2B5EF4-FFF2-40B4-BE49-F238E27FC236}">
                  <a16:creationId xmlns:a16="http://schemas.microsoft.com/office/drawing/2014/main" xmlns="" id="{00000000-0008-0000-0500-0000D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50</xdr:row>
          <xdr:rowOff>19050</xdr:rowOff>
        </xdr:from>
        <xdr:to>
          <xdr:col>11</xdr:col>
          <xdr:colOff>85725</xdr:colOff>
          <xdr:row>50</xdr:row>
          <xdr:rowOff>228600</xdr:rowOff>
        </xdr:to>
        <xdr:sp macro="" textlink="">
          <xdr:nvSpPr>
            <xdr:cNvPr id="5329" name="Option Button 209" hidden="1">
              <a:extLst>
                <a:ext uri="{63B3BB69-23CF-44E3-9099-C40C66FF867C}">
                  <a14:compatExt spid="_x0000_s5329"/>
                </a:ext>
                <a:ext uri="{FF2B5EF4-FFF2-40B4-BE49-F238E27FC236}">
                  <a16:creationId xmlns:a16="http://schemas.microsoft.com/office/drawing/2014/main" xmlns="" id="{00000000-0008-0000-0500-0000D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50</xdr:row>
          <xdr:rowOff>28575</xdr:rowOff>
        </xdr:from>
        <xdr:to>
          <xdr:col>15</xdr:col>
          <xdr:colOff>19050</xdr:colOff>
          <xdr:row>50</xdr:row>
          <xdr:rowOff>228600</xdr:rowOff>
        </xdr:to>
        <xdr:sp macro="" textlink="">
          <xdr:nvSpPr>
            <xdr:cNvPr id="5330" name="Option Button 210" hidden="1">
              <a:extLst>
                <a:ext uri="{63B3BB69-23CF-44E3-9099-C40C66FF867C}">
                  <a14:compatExt spid="_x0000_s5330"/>
                </a:ext>
                <a:ext uri="{FF2B5EF4-FFF2-40B4-BE49-F238E27FC236}">
                  <a16:creationId xmlns:a16="http://schemas.microsoft.com/office/drawing/2014/main" xmlns="" id="{00000000-0008-0000-0500-0000D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50</xdr:row>
          <xdr:rowOff>0</xdr:rowOff>
        </xdr:from>
        <xdr:to>
          <xdr:col>36</xdr:col>
          <xdr:colOff>0</xdr:colOff>
          <xdr:row>51</xdr:row>
          <xdr:rowOff>0</xdr:rowOff>
        </xdr:to>
        <xdr:sp macro="" textlink="">
          <xdr:nvSpPr>
            <xdr:cNvPr id="5331" name="Group Box 211" hidden="1">
              <a:extLst>
                <a:ext uri="{63B3BB69-23CF-44E3-9099-C40C66FF867C}">
                  <a14:compatExt spid="_x0000_s5331"/>
                </a:ext>
                <a:ext uri="{FF2B5EF4-FFF2-40B4-BE49-F238E27FC236}">
                  <a16:creationId xmlns:a16="http://schemas.microsoft.com/office/drawing/2014/main" xmlns="" id="{00000000-0008-0000-0500-0000D3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50</xdr:row>
          <xdr:rowOff>19050</xdr:rowOff>
        </xdr:from>
        <xdr:to>
          <xdr:col>27</xdr:col>
          <xdr:colOff>85725</xdr:colOff>
          <xdr:row>50</xdr:row>
          <xdr:rowOff>228600</xdr:rowOff>
        </xdr:to>
        <xdr:sp macro="" textlink="">
          <xdr:nvSpPr>
            <xdr:cNvPr id="5332" name="Option Button 212" hidden="1">
              <a:extLst>
                <a:ext uri="{63B3BB69-23CF-44E3-9099-C40C66FF867C}">
                  <a14:compatExt spid="_x0000_s5332"/>
                </a:ext>
                <a:ext uri="{FF2B5EF4-FFF2-40B4-BE49-F238E27FC236}">
                  <a16:creationId xmlns:a16="http://schemas.microsoft.com/office/drawing/2014/main" xmlns="" id="{00000000-0008-0000-0500-0000D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123825</xdr:colOff>
          <xdr:row>50</xdr:row>
          <xdr:rowOff>9525</xdr:rowOff>
        </xdr:from>
        <xdr:to>
          <xdr:col>31</xdr:col>
          <xdr:colOff>19050</xdr:colOff>
          <xdr:row>50</xdr:row>
          <xdr:rowOff>219075</xdr:rowOff>
        </xdr:to>
        <xdr:sp macro="" textlink="">
          <xdr:nvSpPr>
            <xdr:cNvPr id="5333" name="Option Button 213" hidden="1">
              <a:extLst>
                <a:ext uri="{63B3BB69-23CF-44E3-9099-C40C66FF867C}">
                  <a14:compatExt spid="_x0000_s5333"/>
                </a:ext>
                <a:ext uri="{FF2B5EF4-FFF2-40B4-BE49-F238E27FC236}">
                  <a16:creationId xmlns:a16="http://schemas.microsoft.com/office/drawing/2014/main" xmlns="" id="{00000000-0008-0000-0500-0000D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38100</xdr:rowOff>
        </xdr:from>
        <xdr:to>
          <xdr:col>10</xdr:col>
          <xdr:colOff>9525</xdr:colOff>
          <xdr:row>52</xdr:row>
          <xdr:rowOff>219075</xdr:rowOff>
        </xdr:to>
        <xdr:sp macro="" textlink="">
          <xdr:nvSpPr>
            <xdr:cNvPr id="5344" name="Option Button 224" hidden="1">
              <a:extLst>
                <a:ext uri="{63B3BB69-23CF-44E3-9099-C40C66FF867C}">
                  <a14:compatExt spid="_x0000_s5344"/>
                </a:ext>
                <a:ext uri="{FF2B5EF4-FFF2-40B4-BE49-F238E27FC236}">
                  <a16:creationId xmlns:a16="http://schemas.microsoft.com/office/drawing/2014/main" xmlns="" id="{00000000-0008-0000-0500-0000E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52</xdr:row>
          <xdr:rowOff>38100</xdr:rowOff>
        </xdr:from>
        <xdr:to>
          <xdr:col>12</xdr:col>
          <xdr:colOff>57150</xdr:colOff>
          <xdr:row>52</xdr:row>
          <xdr:rowOff>219075</xdr:rowOff>
        </xdr:to>
        <xdr:sp macro="" textlink="">
          <xdr:nvSpPr>
            <xdr:cNvPr id="5345" name="Option Button 225" hidden="1">
              <a:extLst>
                <a:ext uri="{63B3BB69-23CF-44E3-9099-C40C66FF867C}">
                  <a14:compatExt spid="_x0000_s5345"/>
                </a:ext>
                <a:ext uri="{FF2B5EF4-FFF2-40B4-BE49-F238E27FC236}">
                  <a16:creationId xmlns:a16="http://schemas.microsoft.com/office/drawing/2014/main" xmlns="" id="{00000000-0008-0000-0500-0000E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52</xdr:row>
          <xdr:rowOff>38100</xdr:rowOff>
        </xdr:from>
        <xdr:to>
          <xdr:col>14</xdr:col>
          <xdr:colOff>104775</xdr:colOff>
          <xdr:row>52</xdr:row>
          <xdr:rowOff>219075</xdr:rowOff>
        </xdr:to>
        <xdr:sp macro="" textlink="">
          <xdr:nvSpPr>
            <xdr:cNvPr id="5348" name="Option Button 228" hidden="1">
              <a:extLst>
                <a:ext uri="{63B3BB69-23CF-44E3-9099-C40C66FF867C}">
                  <a14:compatExt spid="_x0000_s5348"/>
                </a:ext>
                <a:ext uri="{FF2B5EF4-FFF2-40B4-BE49-F238E27FC236}">
                  <a16:creationId xmlns:a16="http://schemas.microsoft.com/office/drawing/2014/main" xmlns="" id="{00000000-0008-0000-0500-0000E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52</xdr:row>
          <xdr:rowOff>38100</xdr:rowOff>
        </xdr:from>
        <xdr:to>
          <xdr:col>16</xdr:col>
          <xdr:colOff>152400</xdr:colOff>
          <xdr:row>52</xdr:row>
          <xdr:rowOff>219075</xdr:rowOff>
        </xdr:to>
        <xdr:sp macro="" textlink="">
          <xdr:nvSpPr>
            <xdr:cNvPr id="5349" name="Option Button 229" hidden="1">
              <a:extLst>
                <a:ext uri="{63B3BB69-23CF-44E3-9099-C40C66FF867C}">
                  <a14:compatExt spid="_x0000_s5349"/>
                </a:ext>
                <a:ext uri="{FF2B5EF4-FFF2-40B4-BE49-F238E27FC236}">
                  <a16:creationId xmlns:a16="http://schemas.microsoft.com/office/drawing/2014/main" xmlns="" id="{00000000-0008-0000-0500-0000E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36</xdr:col>
          <xdr:colOff>0</xdr:colOff>
          <xdr:row>53</xdr:row>
          <xdr:rowOff>0</xdr:rowOff>
        </xdr:to>
        <xdr:sp macro="" textlink="">
          <xdr:nvSpPr>
            <xdr:cNvPr id="5351" name="Group Box 231" hidden="1">
              <a:extLst>
                <a:ext uri="{63B3BB69-23CF-44E3-9099-C40C66FF867C}">
                  <a14:compatExt spid="_x0000_s5351"/>
                </a:ext>
                <a:ext uri="{FF2B5EF4-FFF2-40B4-BE49-F238E27FC236}">
                  <a16:creationId xmlns:a16="http://schemas.microsoft.com/office/drawing/2014/main" xmlns="" id="{00000000-0008-0000-0500-0000E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52</xdr:row>
          <xdr:rowOff>0</xdr:rowOff>
        </xdr:from>
        <xdr:to>
          <xdr:col>29</xdr:col>
          <xdr:colOff>0</xdr:colOff>
          <xdr:row>52</xdr:row>
          <xdr:rowOff>228600</xdr:rowOff>
        </xdr:to>
        <xdr:sp macro="" textlink="">
          <xdr:nvSpPr>
            <xdr:cNvPr id="5352" name="Option Button 232" hidden="1">
              <a:extLst>
                <a:ext uri="{63B3BB69-23CF-44E3-9099-C40C66FF867C}">
                  <a14:compatExt spid="_x0000_s5352"/>
                </a:ext>
                <a:ext uri="{FF2B5EF4-FFF2-40B4-BE49-F238E27FC236}">
                  <a16:creationId xmlns:a16="http://schemas.microsoft.com/office/drawing/2014/main" xmlns="" id="{00000000-0008-0000-0500-0000E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52</xdr:row>
          <xdr:rowOff>0</xdr:rowOff>
        </xdr:from>
        <xdr:to>
          <xdr:col>33</xdr:col>
          <xdr:colOff>9525</xdr:colOff>
          <xdr:row>52</xdr:row>
          <xdr:rowOff>228600</xdr:rowOff>
        </xdr:to>
        <xdr:sp macro="" textlink="">
          <xdr:nvSpPr>
            <xdr:cNvPr id="5353" name="Option Button 233" hidden="1">
              <a:extLst>
                <a:ext uri="{63B3BB69-23CF-44E3-9099-C40C66FF867C}">
                  <a14:compatExt spid="_x0000_s5353"/>
                </a:ext>
                <a:ext uri="{FF2B5EF4-FFF2-40B4-BE49-F238E27FC236}">
                  <a16:creationId xmlns:a16="http://schemas.microsoft.com/office/drawing/2014/main" xmlns="" id="{00000000-0008-0000-0500-0000E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0</xdr:rowOff>
        </xdr:from>
        <xdr:to>
          <xdr:col>35</xdr:col>
          <xdr:colOff>180975</xdr:colOff>
          <xdr:row>55</xdr:row>
          <xdr:rowOff>0</xdr:rowOff>
        </xdr:to>
        <xdr:sp macro="" textlink="">
          <xdr:nvSpPr>
            <xdr:cNvPr id="5355" name="Drop Down 235" hidden="1">
              <a:extLst>
                <a:ext uri="{63B3BB69-23CF-44E3-9099-C40C66FF867C}">
                  <a14:compatExt spid="_x0000_s53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54</xdr:row>
          <xdr:rowOff>19050</xdr:rowOff>
        </xdr:from>
        <xdr:to>
          <xdr:col>11</xdr:col>
          <xdr:colOff>152400</xdr:colOff>
          <xdr:row>54</xdr:row>
          <xdr:rowOff>228600</xdr:rowOff>
        </xdr:to>
        <xdr:sp macro="" textlink="">
          <xdr:nvSpPr>
            <xdr:cNvPr id="5357" name="Option Button 237" hidden="1">
              <a:extLst>
                <a:ext uri="{63B3BB69-23CF-44E3-9099-C40C66FF867C}">
                  <a14:compatExt spid="_x0000_s5357"/>
                </a:ext>
                <a:ext uri="{FF2B5EF4-FFF2-40B4-BE49-F238E27FC236}">
                  <a16:creationId xmlns:a16="http://schemas.microsoft.com/office/drawing/2014/main" xmlns=""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54</xdr:row>
          <xdr:rowOff>9525</xdr:rowOff>
        </xdr:from>
        <xdr:to>
          <xdr:col>15</xdr:col>
          <xdr:colOff>38100</xdr:colOff>
          <xdr:row>54</xdr:row>
          <xdr:rowOff>219075</xdr:rowOff>
        </xdr:to>
        <xdr:sp macro="" textlink="">
          <xdr:nvSpPr>
            <xdr:cNvPr id="5358" name="Option Button 238" hidden="1">
              <a:extLst>
                <a:ext uri="{63B3BB69-23CF-44E3-9099-C40C66FF867C}">
                  <a14:compatExt spid="_x0000_s5358"/>
                </a:ext>
                <a:ext uri="{FF2B5EF4-FFF2-40B4-BE49-F238E27FC236}">
                  <a16:creationId xmlns:a16="http://schemas.microsoft.com/office/drawing/2014/main" xmlns=""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9525</xdr:rowOff>
        </xdr:from>
        <xdr:to>
          <xdr:col>16</xdr:col>
          <xdr:colOff>171450</xdr:colOff>
          <xdr:row>54</xdr:row>
          <xdr:rowOff>247650</xdr:rowOff>
        </xdr:to>
        <xdr:sp macro="" textlink="">
          <xdr:nvSpPr>
            <xdr:cNvPr id="5359" name="Group Box 239" hidden="1">
              <a:extLst>
                <a:ext uri="{63B3BB69-23CF-44E3-9099-C40C66FF867C}">
                  <a14:compatExt spid="_x0000_s53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239</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36</xdr:col>
          <xdr:colOff>0</xdr:colOff>
          <xdr:row>68</xdr:row>
          <xdr:rowOff>0</xdr:rowOff>
        </xdr:to>
        <xdr:sp macro="" textlink="">
          <xdr:nvSpPr>
            <xdr:cNvPr id="6175" name="Group Box 31" hidden="1">
              <a:extLst>
                <a:ext uri="{63B3BB69-23CF-44E3-9099-C40C66FF867C}">
                  <a14:compatExt spid="_x0000_s6175"/>
                </a:ext>
                <a:ext uri="{FF2B5EF4-FFF2-40B4-BE49-F238E27FC236}">
                  <a16:creationId xmlns:a16="http://schemas.microsoft.com/office/drawing/2014/main" xmlns="" id="{00000000-0008-0000-0600-00001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67</xdr:row>
          <xdr:rowOff>0</xdr:rowOff>
        </xdr:from>
        <xdr:to>
          <xdr:col>23</xdr:col>
          <xdr:colOff>0</xdr:colOff>
          <xdr:row>68</xdr:row>
          <xdr:rowOff>0</xdr:rowOff>
        </xdr:to>
        <xdr:sp macro="" textlink="">
          <xdr:nvSpPr>
            <xdr:cNvPr id="6176" name="Option Button 32" hidden="1">
              <a:extLst>
                <a:ext uri="{63B3BB69-23CF-44E3-9099-C40C66FF867C}">
                  <a14:compatExt spid="_x0000_s6176"/>
                </a:ext>
                <a:ext uri="{FF2B5EF4-FFF2-40B4-BE49-F238E27FC236}">
                  <a16:creationId xmlns:a16="http://schemas.microsoft.com/office/drawing/2014/main" xmlns="" id="{00000000-0008-0000-06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30</xdr:col>
          <xdr:colOff>0</xdr:colOff>
          <xdr:row>68</xdr:row>
          <xdr:rowOff>0</xdr:rowOff>
        </xdr:to>
        <xdr:sp macro="" textlink="">
          <xdr:nvSpPr>
            <xdr:cNvPr id="6177" name="Option Button 33" hidden="1">
              <a:extLst>
                <a:ext uri="{63B3BB69-23CF-44E3-9099-C40C66FF867C}">
                  <a14:compatExt spid="_x0000_s6177"/>
                </a:ext>
                <a:ext uri="{FF2B5EF4-FFF2-40B4-BE49-F238E27FC236}">
                  <a16:creationId xmlns:a16="http://schemas.microsoft.com/office/drawing/2014/main" xmlns="" id="{00000000-0008-0000-06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6178" name="Group Box 34" hidden="1">
              <a:extLst>
                <a:ext uri="{63B3BB69-23CF-44E3-9099-C40C66FF867C}">
                  <a14:compatExt spid="_x0000_s6178"/>
                </a:ext>
                <a:ext uri="{FF2B5EF4-FFF2-40B4-BE49-F238E27FC236}">
                  <a16:creationId xmlns:a16="http://schemas.microsoft.com/office/drawing/2014/main" xmlns="" id="{00000000-0008-0000-0600-00002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6179" name="Option Button 35" hidden="1">
              <a:extLst>
                <a:ext uri="{63B3BB69-23CF-44E3-9099-C40C66FF867C}">
                  <a14:compatExt spid="_x0000_s6179"/>
                </a:ext>
                <a:ext uri="{FF2B5EF4-FFF2-40B4-BE49-F238E27FC236}">
                  <a16:creationId xmlns:a16="http://schemas.microsoft.com/office/drawing/2014/main" xmlns="" id="{00000000-0008-0000-06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6180" name="Option Button 36" hidden="1">
              <a:extLst>
                <a:ext uri="{63B3BB69-23CF-44E3-9099-C40C66FF867C}">
                  <a14:compatExt spid="_x0000_s6180"/>
                </a:ext>
                <a:ext uri="{FF2B5EF4-FFF2-40B4-BE49-F238E27FC236}">
                  <a16:creationId xmlns:a16="http://schemas.microsoft.com/office/drawing/2014/main" xmlns="" id="{00000000-0008-0000-06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6181" name="Option Button 37" hidden="1">
              <a:extLst>
                <a:ext uri="{63B3BB69-23CF-44E3-9099-C40C66FF867C}">
                  <a14:compatExt spid="_x0000_s6181"/>
                </a:ext>
                <a:ext uri="{FF2B5EF4-FFF2-40B4-BE49-F238E27FC236}">
                  <a16:creationId xmlns:a16="http://schemas.microsoft.com/office/drawing/2014/main" xmlns="" id="{00000000-0008-0000-06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6182" name="Group Box 38" hidden="1">
              <a:extLst>
                <a:ext uri="{63B3BB69-23CF-44E3-9099-C40C66FF867C}">
                  <a14:compatExt spid="_x0000_s6182"/>
                </a:ext>
                <a:ext uri="{FF2B5EF4-FFF2-40B4-BE49-F238E27FC236}">
                  <a16:creationId xmlns:a16="http://schemas.microsoft.com/office/drawing/2014/main" xmlns="" id="{00000000-0008-0000-0600-00002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xmlns="" id="{00000000-0008-0000-06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9525</xdr:colOff>
          <xdr:row>47</xdr:row>
          <xdr:rowOff>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xmlns=""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xmlns="" id="{00000000-0008-0000-06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xmlns="" id="{00000000-0008-0000-06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xmlns="" id="{00000000-0008-0000-06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xmlns="" id="{00000000-0008-0000-06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xmlns="" id="{00000000-0008-0000-06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6190" name="Group Box 46" hidden="1">
              <a:extLst>
                <a:ext uri="{63B3BB69-23CF-44E3-9099-C40C66FF867C}">
                  <a14:compatExt spid="_x0000_s6190"/>
                </a:ext>
                <a:ext uri="{FF2B5EF4-FFF2-40B4-BE49-F238E27FC236}">
                  <a16:creationId xmlns:a16="http://schemas.microsoft.com/office/drawing/2014/main" xmlns="" id="{00000000-0008-0000-0600-00002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9525</xdr:colOff>
          <xdr:row>50</xdr:row>
          <xdr:rowOff>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xmlns="" id="{00000000-0008-0000-06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xmlns="" id="{00000000-0008-0000-06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xmlns="" id="{00000000-0008-0000-06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xmlns="" id="{00000000-0008-0000-06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xmlns="" id="{00000000-0008-0000-06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50</xdr:row>
          <xdr:rowOff>228600</xdr:rowOff>
        </xdr:to>
        <xdr:sp macro="" textlink="">
          <xdr:nvSpPr>
            <xdr:cNvPr id="6201" name="Group Box 57" hidden="1">
              <a:extLst>
                <a:ext uri="{63B3BB69-23CF-44E3-9099-C40C66FF867C}">
                  <a14:compatExt spid="_x0000_s6201"/>
                </a:ext>
                <a:ext uri="{FF2B5EF4-FFF2-40B4-BE49-F238E27FC236}">
                  <a16:creationId xmlns:a16="http://schemas.microsoft.com/office/drawing/2014/main" xmlns="" id="{00000000-0008-0000-0600-00003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50</xdr:row>
          <xdr:rowOff>9525</xdr:rowOff>
        </xdr:from>
        <xdr:to>
          <xdr:col>14</xdr:col>
          <xdr:colOff>123825</xdr:colOff>
          <xdr:row>50</xdr:row>
          <xdr:rowOff>219075</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xmlns="" id="{00000000-0008-0000-06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50</xdr:row>
          <xdr:rowOff>0</xdr:rowOff>
        </xdr:from>
        <xdr:to>
          <xdr:col>35</xdr:col>
          <xdr:colOff>19050</xdr:colOff>
          <xdr:row>51</xdr:row>
          <xdr:rowOff>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xmlns="" id="{00000000-0008-0000-06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36</xdr:col>
          <xdr:colOff>0</xdr:colOff>
          <xdr:row>136</xdr:row>
          <xdr:rowOff>0</xdr:rowOff>
        </xdr:to>
        <xdr:sp macro="" textlink="">
          <xdr:nvSpPr>
            <xdr:cNvPr id="6205" name="Group Box 61" hidden="1">
              <a:extLst>
                <a:ext uri="{63B3BB69-23CF-44E3-9099-C40C66FF867C}">
                  <a14:compatExt spid="_x0000_s6205"/>
                </a:ext>
                <a:ext uri="{FF2B5EF4-FFF2-40B4-BE49-F238E27FC236}">
                  <a16:creationId xmlns:a16="http://schemas.microsoft.com/office/drawing/2014/main" xmlns="" id="{00000000-0008-0000-0600-00003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135</xdr:row>
          <xdr:rowOff>0</xdr:rowOff>
        </xdr:from>
        <xdr:to>
          <xdr:col>15</xdr:col>
          <xdr:colOff>0</xdr:colOff>
          <xdr:row>136</xdr:row>
          <xdr:rowOff>0</xdr:rowOff>
        </xdr:to>
        <xdr:sp macro="" textlink="">
          <xdr:nvSpPr>
            <xdr:cNvPr id="6206" name="Option Button 62" hidden="1">
              <a:extLst>
                <a:ext uri="{63B3BB69-23CF-44E3-9099-C40C66FF867C}">
                  <a14:compatExt spid="_x0000_s6206"/>
                </a:ext>
                <a:ext uri="{FF2B5EF4-FFF2-40B4-BE49-F238E27FC236}">
                  <a16:creationId xmlns:a16="http://schemas.microsoft.com/office/drawing/2014/main" xmlns="" id="{00000000-0008-0000-06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135</xdr:row>
          <xdr:rowOff>0</xdr:rowOff>
        </xdr:from>
        <xdr:to>
          <xdr:col>23</xdr:col>
          <xdr:colOff>0</xdr:colOff>
          <xdr:row>136</xdr:row>
          <xdr:rowOff>0</xdr:rowOff>
        </xdr:to>
        <xdr:sp macro="" textlink="">
          <xdr:nvSpPr>
            <xdr:cNvPr id="6207" name="Option Button 63" hidden="1">
              <a:extLst>
                <a:ext uri="{63B3BB69-23CF-44E3-9099-C40C66FF867C}">
                  <a14:compatExt spid="_x0000_s6207"/>
                </a:ext>
                <a:ext uri="{FF2B5EF4-FFF2-40B4-BE49-F238E27FC236}">
                  <a16:creationId xmlns:a16="http://schemas.microsoft.com/office/drawing/2014/main" xmlns="" id="{00000000-0008-0000-06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135</xdr:row>
          <xdr:rowOff>0</xdr:rowOff>
        </xdr:from>
        <xdr:to>
          <xdr:col>30</xdr:col>
          <xdr:colOff>0</xdr:colOff>
          <xdr:row>136</xdr:row>
          <xdr:rowOff>0</xdr:rowOff>
        </xdr:to>
        <xdr:sp macro="" textlink="">
          <xdr:nvSpPr>
            <xdr:cNvPr id="6208" name="Option Button 64" hidden="1">
              <a:extLst>
                <a:ext uri="{63B3BB69-23CF-44E3-9099-C40C66FF867C}">
                  <a14:compatExt spid="_x0000_s6208"/>
                </a:ext>
                <a:ext uri="{FF2B5EF4-FFF2-40B4-BE49-F238E27FC236}">
                  <a16:creationId xmlns:a16="http://schemas.microsoft.com/office/drawing/2014/main" xmlns="" id="{00000000-0008-0000-06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35</xdr:col>
          <xdr:colOff>180975</xdr:colOff>
          <xdr:row>140</xdr:row>
          <xdr:rowOff>0</xdr:rowOff>
        </xdr:to>
        <xdr:sp macro="" textlink="">
          <xdr:nvSpPr>
            <xdr:cNvPr id="6209" name="Group Box 65" hidden="1">
              <a:extLst>
                <a:ext uri="{63B3BB69-23CF-44E3-9099-C40C66FF867C}">
                  <a14:compatExt spid="_x0000_s6209"/>
                </a:ext>
                <a:ext uri="{FF2B5EF4-FFF2-40B4-BE49-F238E27FC236}">
                  <a16:creationId xmlns:a16="http://schemas.microsoft.com/office/drawing/2014/main" xmlns="" id="{00000000-0008-0000-0600-00004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12</xdr:col>
          <xdr:colOff>0</xdr:colOff>
          <xdr:row>140</xdr:row>
          <xdr:rowOff>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xmlns="" id="{00000000-0008-0000-06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16</xdr:col>
          <xdr:colOff>9525</xdr:colOff>
          <xdr:row>140</xdr:row>
          <xdr:rowOff>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xmlns="" id="{00000000-0008-0000-06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20</xdr:col>
          <xdr:colOff>0</xdr:colOff>
          <xdr:row>140</xdr:row>
          <xdr:rowOff>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xmlns="" id="{00000000-0008-0000-06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xmlns="" id="{00000000-0008-0000-06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139</xdr:row>
          <xdr:rowOff>0</xdr:rowOff>
        </xdr:from>
        <xdr:to>
          <xdr:col>28</xdr:col>
          <xdr:colOff>0</xdr:colOff>
          <xdr:row>140</xdr:row>
          <xdr:rowOff>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xmlns="" id="{00000000-0008-0000-06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139</xdr:row>
          <xdr:rowOff>0</xdr:rowOff>
        </xdr:from>
        <xdr:to>
          <xdr:col>32</xdr:col>
          <xdr:colOff>0</xdr:colOff>
          <xdr:row>140</xdr:row>
          <xdr:rowOff>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xmlns="" id="{00000000-0008-0000-06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139</xdr:row>
          <xdr:rowOff>0</xdr:rowOff>
        </xdr:from>
        <xdr:to>
          <xdr:col>36</xdr:col>
          <xdr:colOff>0</xdr:colOff>
          <xdr:row>140</xdr:row>
          <xdr:rowOff>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xmlns="" id="{00000000-0008-0000-06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36</xdr:col>
          <xdr:colOff>0</xdr:colOff>
          <xdr:row>143</xdr:row>
          <xdr:rowOff>0</xdr:rowOff>
        </xdr:to>
        <xdr:sp macro="" textlink="">
          <xdr:nvSpPr>
            <xdr:cNvPr id="6217" name="Group Box 73" hidden="1">
              <a:extLst>
                <a:ext uri="{63B3BB69-23CF-44E3-9099-C40C66FF867C}">
                  <a14:compatExt spid="_x0000_s6217"/>
                </a:ext>
                <a:ext uri="{FF2B5EF4-FFF2-40B4-BE49-F238E27FC236}">
                  <a16:creationId xmlns:a16="http://schemas.microsoft.com/office/drawing/2014/main" xmlns="" id="{00000000-0008-0000-0600-00004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9525</xdr:colOff>
          <xdr:row>143</xdr:row>
          <xdr:rowOff>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xmlns="" id="{00000000-0008-0000-06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22</xdr:col>
          <xdr:colOff>0</xdr:colOff>
          <xdr:row>143</xdr:row>
          <xdr:rowOff>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xmlns="" id="{00000000-0008-0000-06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142</xdr:row>
          <xdr:rowOff>0</xdr:rowOff>
        </xdr:from>
        <xdr:to>
          <xdr:col>27</xdr:col>
          <xdr:colOff>0</xdr:colOff>
          <xdr:row>143</xdr:row>
          <xdr:rowOff>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xmlns="" id="{00000000-0008-0000-06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142</xdr:row>
          <xdr:rowOff>0</xdr:rowOff>
        </xdr:from>
        <xdr:to>
          <xdr:col>31</xdr:col>
          <xdr:colOff>95250</xdr:colOff>
          <xdr:row>143</xdr:row>
          <xdr:rowOff>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xmlns="" id="{00000000-0008-0000-06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0</xdr:rowOff>
        </xdr:from>
        <xdr:to>
          <xdr:col>35</xdr:col>
          <xdr:colOff>152400</xdr:colOff>
          <xdr:row>143</xdr:row>
          <xdr:rowOff>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xmlns="" id="{00000000-0008-0000-06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22</xdr:col>
          <xdr:colOff>0</xdr:colOff>
          <xdr:row>144</xdr:row>
          <xdr:rowOff>0</xdr:rowOff>
        </xdr:to>
        <xdr:sp macro="" textlink="">
          <xdr:nvSpPr>
            <xdr:cNvPr id="6223" name="Group Box 79" hidden="1">
              <a:extLst>
                <a:ext uri="{63B3BB69-23CF-44E3-9099-C40C66FF867C}">
                  <a14:compatExt spid="_x0000_s6223"/>
                </a:ext>
                <a:ext uri="{FF2B5EF4-FFF2-40B4-BE49-F238E27FC236}">
                  <a16:creationId xmlns:a16="http://schemas.microsoft.com/office/drawing/2014/main" xmlns="" id="{00000000-0008-0000-0600-00004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34</xdr:col>
          <xdr:colOff>180975</xdr:colOff>
          <xdr:row>144</xdr:row>
          <xdr:rowOff>0</xdr:rowOff>
        </xdr:to>
        <xdr:sp macro="" textlink="">
          <xdr:nvSpPr>
            <xdr:cNvPr id="6224" name="Group Box 80" hidden="1">
              <a:extLst>
                <a:ext uri="{63B3BB69-23CF-44E3-9099-C40C66FF867C}">
                  <a14:compatExt spid="_x0000_s6224"/>
                </a:ext>
                <a:ext uri="{FF2B5EF4-FFF2-40B4-BE49-F238E27FC236}">
                  <a16:creationId xmlns:a16="http://schemas.microsoft.com/office/drawing/2014/main" xmlns="" id="{00000000-0008-0000-0600-00005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17</xdr:col>
          <xdr:colOff>85725</xdr:colOff>
          <xdr:row>144</xdr:row>
          <xdr:rowOff>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xmlns="" id="{00000000-0008-0000-06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31</xdr:col>
          <xdr:colOff>76200</xdr:colOff>
          <xdr:row>144</xdr:row>
          <xdr:rowOff>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xmlns="" id="{00000000-0008-0000-06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35</xdr:col>
          <xdr:colOff>180975</xdr:colOff>
          <xdr:row>168</xdr:row>
          <xdr:rowOff>0</xdr:rowOff>
        </xdr:to>
        <xdr:sp macro="" textlink="">
          <xdr:nvSpPr>
            <xdr:cNvPr id="6271" name="Group Box 127" hidden="1">
              <a:extLst>
                <a:ext uri="{63B3BB69-23CF-44E3-9099-C40C66FF867C}">
                  <a14:compatExt spid="_x0000_s6271"/>
                </a:ext>
                <a:ext uri="{FF2B5EF4-FFF2-40B4-BE49-F238E27FC236}">
                  <a16:creationId xmlns:a16="http://schemas.microsoft.com/office/drawing/2014/main" xmlns="" id="{00000000-0008-0000-0600-00007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167</xdr:row>
          <xdr:rowOff>0</xdr:rowOff>
        </xdr:from>
        <xdr:to>
          <xdr:col>15</xdr:col>
          <xdr:colOff>0</xdr:colOff>
          <xdr:row>168</xdr:row>
          <xdr:rowOff>0</xdr:rowOff>
        </xdr:to>
        <xdr:sp macro="" textlink="">
          <xdr:nvSpPr>
            <xdr:cNvPr id="6272" name="Option Button 128" hidden="1">
              <a:extLst>
                <a:ext uri="{63B3BB69-23CF-44E3-9099-C40C66FF867C}">
                  <a14:compatExt spid="_x0000_s6272"/>
                </a:ext>
                <a:ext uri="{FF2B5EF4-FFF2-40B4-BE49-F238E27FC236}">
                  <a16:creationId xmlns:a16="http://schemas.microsoft.com/office/drawing/2014/main" xmlns="" id="{00000000-0008-0000-0600-00008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23</xdr:col>
          <xdr:colOff>0</xdr:colOff>
          <xdr:row>168</xdr:row>
          <xdr:rowOff>0</xdr:rowOff>
        </xdr:to>
        <xdr:sp macro="" textlink="">
          <xdr:nvSpPr>
            <xdr:cNvPr id="6273" name="Option Button 129" hidden="1">
              <a:extLst>
                <a:ext uri="{63B3BB69-23CF-44E3-9099-C40C66FF867C}">
                  <a14:compatExt spid="_x0000_s6273"/>
                </a:ext>
                <a:ext uri="{FF2B5EF4-FFF2-40B4-BE49-F238E27FC236}">
                  <a16:creationId xmlns:a16="http://schemas.microsoft.com/office/drawing/2014/main" xmlns="" id="{00000000-0008-0000-0600-00008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30</xdr:col>
          <xdr:colOff>0</xdr:colOff>
          <xdr:row>168</xdr:row>
          <xdr:rowOff>0</xdr:rowOff>
        </xdr:to>
        <xdr:sp macro="" textlink="">
          <xdr:nvSpPr>
            <xdr:cNvPr id="6274" name="Option Button 130" hidden="1">
              <a:extLst>
                <a:ext uri="{63B3BB69-23CF-44E3-9099-C40C66FF867C}">
                  <a14:compatExt spid="_x0000_s6274"/>
                </a:ext>
                <a:ext uri="{FF2B5EF4-FFF2-40B4-BE49-F238E27FC236}">
                  <a16:creationId xmlns:a16="http://schemas.microsoft.com/office/drawing/2014/main" xmlns="" id="{00000000-0008-0000-0600-00008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35</xdr:col>
          <xdr:colOff>180975</xdr:colOff>
          <xdr:row>172</xdr:row>
          <xdr:rowOff>0</xdr:rowOff>
        </xdr:to>
        <xdr:sp macro="" textlink="">
          <xdr:nvSpPr>
            <xdr:cNvPr id="6275" name="Group Box 131" hidden="1">
              <a:extLst>
                <a:ext uri="{63B3BB69-23CF-44E3-9099-C40C66FF867C}">
                  <a14:compatExt spid="_x0000_s6275"/>
                </a:ext>
                <a:ext uri="{FF2B5EF4-FFF2-40B4-BE49-F238E27FC236}">
                  <a16:creationId xmlns:a16="http://schemas.microsoft.com/office/drawing/2014/main" xmlns="" id="{00000000-0008-0000-0600-00008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171</xdr:row>
          <xdr:rowOff>0</xdr:rowOff>
        </xdr:from>
        <xdr:to>
          <xdr:col>12</xdr:col>
          <xdr:colOff>0</xdr:colOff>
          <xdr:row>172</xdr:row>
          <xdr:rowOff>0</xdr:rowOff>
        </xdr:to>
        <xdr:sp macro="" textlink="">
          <xdr:nvSpPr>
            <xdr:cNvPr id="6276" name="Check Box 132" hidden="1">
              <a:extLst>
                <a:ext uri="{63B3BB69-23CF-44E3-9099-C40C66FF867C}">
                  <a14:compatExt spid="_x0000_s6276"/>
                </a:ext>
                <a:ext uri="{FF2B5EF4-FFF2-40B4-BE49-F238E27FC236}">
                  <a16:creationId xmlns:a16="http://schemas.microsoft.com/office/drawing/2014/main" xmlns="" id="{00000000-0008-0000-0600-00008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16</xdr:col>
          <xdr:colOff>9525</xdr:colOff>
          <xdr:row>172</xdr:row>
          <xdr:rowOff>0</xdr:rowOff>
        </xdr:to>
        <xdr:sp macro="" textlink="">
          <xdr:nvSpPr>
            <xdr:cNvPr id="6277" name="Check Box 133" hidden="1">
              <a:extLst>
                <a:ext uri="{63B3BB69-23CF-44E3-9099-C40C66FF867C}">
                  <a14:compatExt spid="_x0000_s6277"/>
                </a:ext>
                <a:ext uri="{FF2B5EF4-FFF2-40B4-BE49-F238E27FC236}">
                  <a16:creationId xmlns:a16="http://schemas.microsoft.com/office/drawing/2014/main" xmlns="" id="{00000000-0008-0000-0600-00008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171</xdr:row>
          <xdr:rowOff>0</xdr:rowOff>
        </xdr:from>
        <xdr:to>
          <xdr:col>20</xdr:col>
          <xdr:colOff>0</xdr:colOff>
          <xdr:row>172</xdr:row>
          <xdr:rowOff>0</xdr:rowOff>
        </xdr:to>
        <xdr:sp macro="" textlink="">
          <xdr:nvSpPr>
            <xdr:cNvPr id="6278" name="Check Box 134" hidden="1">
              <a:extLst>
                <a:ext uri="{63B3BB69-23CF-44E3-9099-C40C66FF867C}">
                  <a14:compatExt spid="_x0000_s6278"/>
                </a:ext>
                <a:ext uri="{FF2B5EF4-FFF2-40B4-BE49-F238E27FC236}">
                  <a16:creationId xmlns:a16="http://schemas.microsoft.com/office/drawing/2014/main" xmlns="" id="{00000000-0008-0000-0600-00008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24</xdr:col>
          <xdr:colOff>0</xdr:colOff>
          <xdr:row>172</xdr:row>
          <xdr:rowOff>0</xdr:rowOff>
        </xdr:to>
        <xdr:sp macro="" textlink="">
          <xdr:nvSpPr>
            <xdr:cNvPr id="6279" name="Check Box 135" hidden="1">
              <a:extLst>
                <a:ext uri="{63B3BB69-23CF-44E3-9099-C40C66FF867C}">
                  <a14:compatExt spid="_x0000_s6279"/>
                </a:ext>
                <a:ext uri="{FF2B5EF4-FFF2-40B4-BE49-F238E27FC236}">
                  <a16:creationId xmlns:a16="http://schemas.microsoft.com/office/drawing/2014/main" xmlns="" id="{00000000-0008-0000-0600-00008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171</xdr:row>
          <xdr:rowOff>0</xdr:rowOff>
        </xdr:from>
        <xdr:to>
          <xdr:col>28</xdr:col>
          <xdr:colOff>0</xdr:colOff>
          <xdr:row>172</xdr:row>
          <xdr:rowOff>0</xdr:rowOff>
        </xdr:to>
        <xdr:sp macro="" textlink="">
          <xdr:nvSpPr>
            <xdr:cNvPr id="6280" name="Check Box 136" hidden="1">
              <a:extLst>
                <a:ext uri="{63B3BB69-23CF-44E3-9099-C40C66FF867C}">
                  <a14:compatExt spid="_x0000_s6280"/>
                </a:ext>
                <a:ext uri="{FF2B5EF4-FFF2-40B4-BE49-F238E27FC236}">
                  <a16:creationId xmlns:a16="http://schemas.microsoft.com/office/drawing/2014/main" xmlns="" id="{00000000-0008-0000-0600-00008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171</xdr:row>
          <xdr:rowOff>0</xdr:rowOff>
        </xdr:from>
        <xdr:to>
          <xdr:col>32</xdr:col>
          <xdr:colOff>0</xdr:colOff>
          <xdr:row>172</xdr:row>
          <xdr:rowOff>0</xdr:rowOff>
        </xdr:to>
        <xdr:sp macro="" textlink="">
          <xdr:nvSpPr>
            <xdr:cNvPr id="6281" name="Check Box 137" hidden="1">
              <a:extLst>
                <a:ext uri="{63B3BB69-23CF-44E3-9099-C40C66FF867C}">
                  <a14:compatExt spid="_x0000_s6281"/>
                </a:ext>
                <a:ext uri="{FF2B5EF4-FFF2-40B4-BE49-F238E27FC236}">
                  <a16:creationId xmlns:a16="http://schemas.microsoft.com/office/drawing/2014/main" xmlns="" id="{00000000-0008-0000-0600-00008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171</xdr:row>
          <xdr:rowOff>0</xdr:rowOff>
        </xdr:from>
        <xdr:to>
          <xdr:col>35</xdr:col>
          <xdr:colOff>142875</xdr:colOff>
          <xdr:row>172</xdr:row>
          <xdr:rowOff>0</xdr:rowOff>
        </xdr:to>
        <xdr:sp macro="" textlink="">
          <xdr:nvSpPr>
            <xdr:cNvPr id="6282" name="Check Box 138" hidden="1">
              <a:extLst>
                <a:ext uri="{63B3BB69-23CF-44E3-9099-C40C66FF867C}">
                  <a14:compatExt spid="_x0000_s6282"/>
                </a:ext>
                <a:ext uri="{FF2B5EF4-FFF2-40B4-BE49-F238E27FC236}">
                  <a16:creationId xmlns:a16="http://schemas.microsoft.com/office/drawing/2014/main" xmlns="" id="{00000000-0008-0000-0600-00008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35</xdr:col>
          <xdr:colOff>180975</xdr:colOff>
          <xdr:row>175</xdr:row>
          <xdr:rowOff>0</xdr:rowOff>
        </xdr:to>
        <xdr:sp macro="" textlink="">
          <xdr:nvSpPr>
            <xdr:cNvPr id="6283" name="Group Box 139" hidden="1">
              <a:extLst>
                <a:ext uri="{63B3BB69-23CF-44E3-9099-C40C66FF867C}">
                  <a14:compatExt spid="_x0000_s6283"/>
                </a:ext>
                <a:ext uri="{FF2B5EF4-FFF2-40B4-BE49-F238E27FC236}">
                  <a16:creationId xmlns:a16="http://schemas.microsoft.com/office/drawing/2014/main" xmlns="" id="{00000000-0008-0000-0600-00008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17</xdr:col>
          <xdr:colOff>9525</xdr:colOff>
          <xdr:row>175</xdr:row>
          <xdr:rowOff>0</xdr:rowOff>
        </xdr:to>
        <xdr:sp macro="" textlink="">
          <xdr:nvSpPr>
            <xdr:cNvPr id="6284" name="Check Box 140" hidden="1">
              <a:extLst>
                <a:ext uri="{63B3BB69-23CF-44E3-9099-C40C66FF867C}">
                  <a14:compatExt spid="_x0000_s6284"/>
                </a:ext>
                <a:ext uri="{FF2B5EF4-FFF2-40B4-BE49-F238E27FC236}">
                  <a16:creationId xmlns:a16="http://schemas.microsoft.com/office/drawing/2014/main" xmlns="" id="{00000000-0008-0000-0600-00008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174</xdr:row>
          <xdr:rowOff>0</xdr:rowOff>
        </xdr:from>
        <xdr:to>
          <xdr:col>22</xdr:col>
          <xdr:colOff>0</xdr:colOff>
          <xdr:row>175</xdr:row>
          <xdr:rowOff>0</xdr:rowOff>
        </xdr:to>
        <xdr:sp macro="" textlink="">
          <xdr:nvSpPr>
            <xdr:cNvPr id="6285" name="Check Box 141" hidden="1">
              <a:extLst>
                <a:ext uri="{63B3BB69-23CF-44E3-9099-C40C66FF867C}">
                  <a14:compatExt spid="_x0000_s6285"/>
                </a:ext>
                <a:ext uri="{FF2B5EF4-FFF2-40B4-BE49-F238E27FC236}">
                  <a16:creationId xmlns:a16="http://schemas.microsoft.com/office/drawing/2014/main" xmlns="" id="{00000000-0008-0000-0600-00008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174</xdr:row>
          <xdr:rowOff>0</xdr:rowOff>
        </xdr:from>
        <xdr:to>
          <xdr:col>27</xdr:col>
          <xdr:colOff>0</xdr:colOff>
          <xdr:row>175</xdr:row>
          <xdr:rowOff>0</xdr:rowOff>
        </xdr:to>
        <xdr:sp macro="" textlink="">
          <xdr:nvSpPr>
            <xdr:cNvPr id="6286" name="Check Box 142" hidden="1">
              <a:extLst>
                <a:ext uri="{63B3BB69-23CF-44E3-9099-C40C66FF867C}">
                  <a14:compatExt spid="_x0000_s6286"/>
                </a:ext>
                <a:ext uri="{FF2B5EF4-FFF2-40B4-BE49-F238E27FC236}">
                  <a16:creationId xmlns:a16="http://schemas.microsoft.com/office/drawing/2014/main" xmlns="" id="{00000000-0008-0000-0600-00008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174</xdr:row>
          <xdr:rowOff>0</xdr:rowOff>
        </xdr:from>
        <xdr:to>
          <xdr:col>31</xdr:col>
          <xdr:colOff>142875</xdr:colOff>
          <xdr:row>175</xdr:row>
          <xdr:rowOff>0</xdr:rowOff>
        </xdr:to>
        <xdr:sp macro="" textlink="">
          <xdr:nvSpPr>
            <xdr:cNvPr id="6287" name="Check Box 143" hidden="1">
              <a:extLst>
                <a:ext uri="{63B3BB69-23CF-44E3-9099-C40C66FF867C}">
                  <a14:compatExt spid="_x0000_s6287"/>
                </a:ext>
                <a:ext uri="{FF2B5EF4-FFF2-40B4-BE49-F238E27FC236}">
                  <a16:creationId xmlns:a16="http://schemas.microsoft.com/office/drawing/2014/main" xmlns="" id="{00000000-0008-0000-0600-00008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174</xdr:row>
          <xdr:rowOff>0</xdr:rowOff>
        </xdr:from>
        <xdr:to>
          <xdr:col>35</xdr:col>
          <xdr:colOff>114300</xdr:colOff>
          <xdr:row>175</xdr:row>
          <xdr:rowOff>0</xdr:rowOff>
        </xdr:to>
        <xdr:sp macro="" textlink="">
          <xdr:nvSpPr>
            <xdr:cNvPr id="6288" name="Check Box 144" hidden="1">
              <a:extLst>
                <a:ext uri="{63B3BB69-23CF-44E3-9099-C40C66FF867C}">
                  <a14:compatExt spid="_x0000_s6288"/>
                </a:ext>
                <a:ext uri="{FF2B5EF4-FFF2-40B4-BE49-F238E27FC236}">
                  <a16:creationId xmlns:a16="http://schemas.microsoft.com/office/drawing/2014/main" xmlns="" id="{00000000-0008-0000-0600-00009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22</xdr:col>
          <xdr:colOff>0</xdr:colOff>
          <xdr:row>176</xdr:row>
          <xdr:rowOff>0</xdr:rowOff>
        </xdr:to>
        <xdr:sp macro="" textlink="">
          <xdr:nvSpPr>
            <xdr:cNvPr id="6289" name="Group Box 145" hidden="1">
              <a:extLst>
                <a:ext uri="{63B3BB69-23CF-44E3-9099-C40C66FF867C}">
                  <a14:compatExt spid="_x0000_s6289"/>
                </a:ext>
                <a:ext uri="{FF2B5EF4-FFF2-40B4-BE49-F238E27FC236}">
                  <a16:creationId xmlns:a16="http://schemas.microsoft.com/office/drawing/2014/main" xmlns="" id="{00000000-0008-0000-0600-00009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36</xdr:col>
          <xdr:colOff>0</xdr:colOff>
          <xdr:row>176</xdr:row>
          <xdr:rowOff>0</xdr:rowOff>
        </xdr:to>
        <xdr:sp macro="" textlink="">
          <xdr:nvSpPr>
            <xdr:cNvPr id="6290" name="Group Box 146" hidden="1">
              <a:extLst>
                <a:ext uri="{63B3BB69-23CF-44E3-9099-C40C66FF867C}">
                  <a14:compatExt spid="_x0000_s6290"/>
                </a:ext>
                <a:ext uri="{FF2B5EF4-FFF2-40B4-BE49-F238E27FC236}">
                  <a16:creationId xmlns:a16="http://schemas.microsoft.com/office/drawing/2014/main" xmlns="" id="{00000000-0008-0000-0600-00009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18</xdr:col>
          <xdr:colOff>9525</xdr:colOff>
          <xdr:row>176</xdr:row>
          <xdr:rowOff>0</xdr:rowOff>
        </xdr:to>
        <xdr:sp macro="" textlink="">
          <xdr:nvSpPr>
            <xdr:cNvPr id="6291" name="Check Box 147" hidden="1">
              <a:extLst>
                <a:ext uri="{63B3BB69-23CF-44E3-9099-C40C66FF867C}">
                  <a14:compatExt spid="_x0000_s6291"/>
                </a:ext>
                <a:ext uri="{FF2B5EF4-FFF2-40B4-BE49-F238E27FC236}">
                  <a16:creationId xmlns:a16="http://schemas.microsoft.com/office/drawing/2014/main" xmlns="" id="{00000000-0008-0000-0600-00009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32</xdr:col>
          <xdr:colOff>0</xdr:colOff>
          <xdr:row>176</xdr:row>
          <xdr:rowOff>0</xdr:rowOff>
        </xdr:to>
        <xdr:sp macro="" textlink="">
          <xdr:nvSpPr>
            <xdr:cNvPr id="6292" name="Check Box 148" hidden="1">
              <a:extLst>
                <a:ext uri="{63B3BB69-23CF-44E3-9099-C40C66FF867C}">
                  <a14:compatExt spid="_x0000_s6292"/>
                </a:ext>
                <a:ext uri="{FF2B5EF4-FFF2-40B4-BE49-F238E27FC236}">
                  <a16:creationId xmlns:a16="http://schemas.microsoft.com/office/drawing/2014/main" xmlns="" id="{00000000-0008-0000-0600-00009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199</xdr:row>
          <xdr:rowOff>0</xdr:rowOff>
        </xdr:from>
        <xdr:to>
          <xdr:col>36</xdr:col>
          <xdr:colOff>0</xdr:colOff>
          <xdr:row>200</xdr:row>
          <xdr:rowOff>0</xdr:rowOff>
        </xdr:to>
        <xdr:sp macro="" textlink="">
          <xdr:nvSpPr>
            <xdr:cNvPr id="6293" name="Group Box 149" hidden="1">
              <a:extLst>
                <a:ext uri="{63B3BB69-23CF-44E3-9099-C40C66FF867C}">
                  <a14:compatExt spid="_x0000_s6293"/>
                </a:ext>
                <a:ext uri="{FF2B5EF4-FFF2-40B4-BE49-F238E27FC236}">
                  <a16:creationId xmlns:a16="http://schemas.microsoft.com/office/drawing/2014/main" xmlns="" id="{00000000-0008-0000-0600-000095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199</xdr:row>
          <xdr:rowOff>0</xdr:rowOff>
        </xdr:from>
        <xdr:to>
          <xdr:col>15</xdr:col>
          <xdr:colOff>0</xdr:colOff>
          <xdr:row>200</xdr:row>
          <xdr:rowOff>0</xdr:rowOff>
        </xdr:to>
        <xdr:sp macro="" textlink="">
          <xdr:nvSpPr>
            <xdr:cNvPr id="6294" name="Option Button 150" hidden="1">
              <a:extLst>
                <a:ext uri="{63B3BB69-23CF-44E3-9099-C40C66FF867C}">
                  <a14:compatExt spid="_x0000_s6294"/>
                </a:ext>
                <a:ext uri="{FF2B5EF4-FFF2-40B4-BE49-F238E27FC236}">
                  <a16:creationId xmlns:a16="http://schemas.microsoft.com/office/drawing/2014/main" xmlns="" id="{00000000-0008-0000-0600-00009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199</xdr:row>
          <xdr:rowOff>0</xdr:rowOff>
        </xdr:from>
        <xdr:to>
          <xdr:col>23</xdr:col>
          <xdr:colOff>0</xdr:colOff>
          <xdr:row>200</xdr:row>
          <xdr:rowOff>0</xdr:rowOff>
        </xdr:to>
        <xdr:sp macro="" textlink="">
          <xdr:nvSpPr>
            <xdr:cNvPr id="6295" name="Option Button 151" hidden="1">
              <a:extLst>
                <a:ext uri="{63B3BB69-23CF-44E3-9099-C40C66FF867C}">
                  <a14:compatExt spid="_x0000_s6295"/>
                </a:ext>
                <a:ext uri="{FF2B5EF4-FFF2-40B4-BE49-F238E27FC236}">
                  <a16:creationId xmlns:a16="http://schemas.microsoft.com/office/drawing/2014/main" xmlns="" id="{00000000-0008-0000-0600-00009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199</xdr:row>
          <xdr:rowOff>0</xdr:rowOff>
        </xdr:from>
        <xdr:to>
          <xdr:col>30</xdr:col>
          <xdr:colOff>0</xdr:colOff>
          <xdr:row>200</xdr:row>
          <xdr:rowOff>0</xdr:rowOff>
        </xdr:to>
        <xdr:sp macro="" textlink="">
          <xdr:nvSpPr>
            <xdr:cNvPr id="6296" name="Option Button 152" hidden="1">
              <a:extLst>
                <a:ext uri="{63B3BB69-23CF-44E3-9099-C40C66FF867C}">
                  <a14:compatExt spid="_x0000_s6296"/>
                </a:ext>
                <a:ext uri="{FF2B5EF4-FFF2-40B4-BE49-F238E27FC236}">
                  <a16:creationId xmlns:a16="http://schemas.microsoft.com/office/drawing/2014/main" xmlns="" id="{00000000-0008-0000-0600-00009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35</xdr:col>
          <xdr:colOff>180975</xdr:colOff>
          <xdr:row>204</xdr:row>
          <xdr:rowOff>0</xdr:rowOff>
        </xdr:to>
        <xdr:sp macro="" textlink="">
          <xdr:nvSpPr>
            <xdr:cNvPr id="6297" name="Group Box 153" hidden="1">
              <a:extLst>
                <a:ext uri="{63B3BB69-23CF-44E3-9099-C40C66FF867C}">
                  <a14:compatExt spid="_x0000_s6297"/>
                </a:ext>
                <a:ext uri="{FF2B5EF4-FFF2-40B4-BE49-F238E27FC236}">
                  <a16:creationId xmlns:a16="http://schemas.microsoft.com/office/drawing/2014/main" xmlns="" id="{00000000-0008-0000-0600-00009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203</xdr:row>
          <xdr:rowOff>0</xdr:rowOff>
        </xdr:from>
        <xdr:to>
          <xdr:col>11</xdr:col>
          <xdr:colOff>114300</xdr:colOff>
          <xdr:row>204</xdr:row>
          <xdr:rowOff>0</xdr:rowOff>
        </xdr:to>
        <xdr:sp macro="" textlink="">
          <xdr:nvSpPr>
            <xdr:cNvPr id="6298" name="Check Box 154" hidden="1">
              <a:extLst>
                <a:ext uri="{63B3BB69-23CF-44E3-9099-C40C66FF867C}">
                  <a14:compatExt spid="_x0000_s6298"/>
                </a:ext>
                <a:ext uri="{FF2B5EF4-FFF2-40B4-BE49-F238E27FC236}">
                  <a16:creationId xmlns:a16="http://schemas.microsoft.com/office/drawing/2014/main" xmlns="" id="{00000000-0008-0000-0600-00009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203</xdr:row>
          <xdr:rowOff>0</xdr:rowOff>
        </xdr:from>
        <xdr:to>
          <xdr:col>15</xdr:col>
          <xdr:colOff>114300</xdr:colOff>
          <xdr:row>204</xdr:row>
          <xdr:rowOff>0</xdr:rowOff>
        </xdr:to>
        <xdr:sp macro="" textlink="">
          <xdr:nvSpPr>
            <xdr:cNvPr id="6299" name="Check Box 155" hidden="1">
              <a:extLst>
                <a:ext uri="{63B3BB69-23CF-44E3-9099-C40C66FF867C}">
                  <a14:compatExt spid="_x0000_s6299"/>
                </a:ext>
                <a:ext uri="{FF2B5EF4-FFF2-40B4-BE49-F238E27FC236}">
                  <a16:creationId xmlns:a16="http://schemas.microsoft.com/office/drawing/2014/main" xmlns="" id="{00000000-0008-0000-0600-00009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203</xdr:row>
          <xdr:rowOff>0</xdr:rowOff>
        </xdr:from>
        <xdr:to>
          <xdr:col>19</xdr:col>
          <xdr:colOff>114300</xdr:colOff>
          <xdr:row>204</xdr:row>
          <xdr:rowOff>0</xdr:rowOff>
        </xdr:to>
        <xdr:sp macro="" textlink="">
          <xdr:nvSpPr>
            <xdr:cNvPr id="6300" name="Check Box 156" hidden="1">
              <a:extLst>
                <a:ext uri="{63B3BB69-23CF-44E3-9099-C40C66FF867C}">
                  <a14:compatExt spid="_x0000_s6300"/>
                </a:ext>
                <a:ext uri="{FF2B5EF4-FFF2-40B4-BE49-F238E27FC236}">
                  <a16:creationId xmlns:a16="http://schemas.microsoft.com/office/drawing/2014/main" xmlns="" id="{00000000-0008-0000-0600-00009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203</xdr:row>
          <xdr:rowOff>0</xdr:rowOff>
        </xdr:from>
        <xdr:to>
          <xdr:col>23</xdr:col>
          <xdr:colOff>114300</xdr:colOff>
          <xdr:row>204</xdr:row>
          <xdr:rowOff>0</xdr:rowOff>
        </xdr:to>
        <xdr:sp macro="" textlink="">
          <xdr:nvSpPr>
            <xdr:cNvPr id="6301" name="Check Box 157" hidden="1">
              <a:extLst>
                <a:ext uri="{63B3BB69-23CF-44E3-9099-C40C66FF867C}">
                  <a14:compatExt spid="_x0000_s6301"/>
                </a:ext>
                <a:ext uri="{FF2B5EF4-FFF2-40B4-BE49-F238E27FC236}">
                  <a16:creationId xmlns:a16="http://schemas.microsoft.com/office/drawing/2014/main" xmlns="" id="{00000000-0008-0000-0600-00009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203</xdr:row>
          <xdr:rowOff>0</xdr:rowOff>
        </xdr:from>
        <xdr:to>
          <xdr:col>27</xdr:col>
          <xdr:colOff>114300</xdr:colOff>
          <xdr:row>204</xdr:row>
          <xdr:rowOff>0</xdr:rowOff>
        </xdr:to>
        <xdr:sp macro="" textlink="">
          <xdr:nvSpPr>
            <xdr:cNvPr id="6302" name="Check Box 158" hidden="1">
              <a:extLst>
                <a:ext uri="{63B3BB69-23CF-44E3-9099-C40C66FF867C}">
                  <a14:compatExt spid="_x0000_s6302"/>
                </a:ext>
                <a:ext uri="{FF2B5EF4-FFF2-40B4-BE49-F238E27FC236}">
                  <a16:creationId xmlns:a16="http://schemas.microsoft.com/office/drawing/2014/main" xmlns="" id="{00000000-0008-0000-0600-00009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203</xdr:row>
          <xdr:rowOff>0</xdr:rowOff>
        </xdr:from>
        <xdr:to>
          <xdr:col>31</xdr:col>
          <xdr:colOff>114300</xdr:colOff>
          <xdr:row>204</xdr:row>
          <xdr:rowOff>0</xdr:rowOff>
        </xdr:to>
        <xdr:sp macro="" textlink="">
          <xdr:nvSpPr>
            <xdr:cNvPr id="6303" name="Check Box 159" hidden="1">
              <a:extLst>
                <a:ext uri="{63B3BB69-23CF-44E3-9099-C40C66FF867C}">
                  <a14:compatExt spid="_x0000_s6303"/>
                </a:ext>
                <a:ext uri="{FF2B5EF4-FFF2-40B4-BE49-F238E27FC236}">
                  <a16:creationId xmlns:a16="http://schemas.microsoft.com/office/drawing/2014/main" xmlns="" id="{00000000-0008-0000-0600-00009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203</xdr:row>
          <xdr:rowOff>0</xdr:rowOff>
        </xdr:from>
        <xdr:to>
          <xdr:col>35</xdr:col>
          <xdr:colOff>114300</xdr:colOff>
          <xdr:row>204</xdr:row>
          <xdr:rowOff>0</xdr:rowOff>
        </xdr:to>
        <xdr:sp macro="" textlink="">
          <xdr:nvSpPr>
            <xdr:cNvPr id="6304" name="Check Box 160" hidden="1">
              <a:extLst>
                <a:ext uri="{63B3BB69-23CF-44E3-9099-C40C66FF867C}">
                  <a14:compatExt spid="_x0000_s6304"/>
                </a:ext>
                <a:ext uri="{FF2B5EF4-FFF2-40B4-BE49-F238E27FC236}">
                  <a16:creationId xmlns:a16="http://schemas.microsoft.com/office/drawing/2014/main" xmlns="" id="{00000000-0008-0000-0600-0000A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35</xdr:col>
          <xdr:colOff>180975</xdr:colOff>
          <xdr:row>207</xdr:row>
          <xdr:rowOff>0</xdr:rowOff>
        </xdr:to>
        <xdr:sp macro="" textlink="">
          <xdr:nvSpPr>
            <xdr:cNvPr id="6305" name="Group Box 161" hidden="1">
              <a:extLst>
                <a:ext uri="{63B3BB69-23CF-44E3-9099-C40C66FF867C}">
                  <a14:compatExt spid="_x0000_s6305"/>
                </a:ext>
                <a:ext uri="{FF2B5EF4-FFF2-40B4-BE49-F238E27FC236}">
                  <a16:creationId xmlns:a16="http://schemas.microsoft.com/office/drawing/2014/main" xmlns="" id="{00000000-0008-0000-0600-0000A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17</xdr:col>
          <xdr:colOff>9525</xdr:colOff>
          <xdr:row>207</xdr:row>
          <xdr:rowOff>0</xdr:rowOff>
        </xdr:to>
        <xdr:sp macro="" textlink="">
          <xdr:nvSpPr>
            <xdr:cNvPr id="6306" name="Check Box 162" hidden="1">
              <a:extLst>
                <a:ext uri="{63B3BB69-23CF-44E3-9099-C40C66FF867C}">
                  <a14:compatExt spid="_x0000_s6306"/>
                </a:ext>
                <a:ext uri="{FF2B5EF4-FFF2-40B4-BE49-F238E27FC236}">
                  <a16:creationId xmlns:a16="http://schemas.microsoft.com/office/drawing/2014/main" xmlns="" id="{00000000-0008-0000-0600-0000A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206</xdr:row>
          <xdr:rowOff>0</xdr:rowOff>
        </xdr:from>
        <xdr:to>
          <xdr:col>22</xdr:col>
          <xdr:colOff>0</xdr:colOff>
          <xdr:row>207</xdr:row>
          <xdr:rowOff>0</xdr:rowOff>
        </xdr:to>
        <xdr:sp macro="" textlink="">
          <xdr:nvSpPr>
            <xdr:cNvPr id="6307" name="Check Box 163" hidden="1">
              <a:extLst>
                <a:ext uri="{63B3BB69-23CF-44E3-9099-C40C66FF867C}">
                  <a14:compatExt spid="_x0000_s6307"/>
                </a:ext>
                <a:ext uri="{FF2B5EF4-FFF2-40B4-BE49-F238E27FC236}">
                  <a16:creationId xmlns:a16="http://schemas.microsoft.com/office/drawing/2014/main" xmlns="" id="{00000000-0008-0000-0600-0000A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206</xdr:row>
          <xdr:rowOff>0</xdr:rowOff>
        </xdr:from>
        <xdr:to>
          <xdr:col>27</xdr:col>
          <xdr:colOff>0</xdr:colOff>
          <xdr:row>207</xdr:row>
          <xdr:rowOff>0</xdr:rowOff>
        </xdr:to>
        <xdr:sp macro="" textlink="">
          <xdr:nvSpPr>
            <xdr:cNvPr id="6308" name="Check Box 164" hidden="1">
              <a:extLst>
                <a:ext uri="{63B3BB69-23CF-44E3-9099-C40C66FF867C}">
                  <a14:compatExt spid="_x0000_s6308"/>
                </a:ext>
                <a:ext uri="{FF2B5EF4-FFF2-40B4-BE49-F238E27FC236}">
                  <a16:creationId xmlns:a16="http://schemas.microsoft.com/office/drawing/2014/main" xmlns="" id="{00000000-0008-0000-0600-0000A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206</xdr:row>
          <xdr:rowOff>0</xdr:rowOff>
        </xdr:from>
        <xdr:to>
          <xdr:col>31</xdr:col>
          <xdr:colOff>123825</xdr:colOff>
          <xdr:row>207</xdr:row>
          <xdr:rowOff>0</xdr:rowOff>
        </xdr:to>
        <xdr:sp macro="" textlink="">
          <xdr:nvSpPr>
            <xdr:cNvPr id="6309" name="Check Box 165" hidden="1">
              <a:extLst>
                <a:ext uri="{63B3BB69-23CF-44E3-9099-C40C66FF867C}">
                  <a14:compatExt spid="_x0000_s6309"/>
                </a:ext>
                <a:ext uri="{FF2B5EF4-FFF2-40B4-BE49-F238E27FC236}">
                  <a16:creationId xmlns:a16="http://schemas.microsoft.com/office/drawing/2014/main" xmlns="" id="{00000000-0008-0000-0600-0000A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206</xdr:row>
          <xdr:rowOff>0</xdr:rowOff>
        </xdr:from>
        <xdr:to>
          <xdr:col>35</xdr:col>
          <xdr:colOff>104775</xdr:colOff>
          <xdr:row>207</xdr:row>
          <xdr:rowOff>0</xdr:rowOff>
        </xdr:to>
        <xdr:sp macro="" textlink="">
          <xdr:nvSpPr>
            <xdr:cNvPr id="6310" name="Check Box 166" hidden="1">
              <a:extLst>
                <a:ext uri="{63B3BB69-23CF-44E3-9099-C40C66FF867C}">
                  <a14:compatExt spid="_x0000_s6310"/>
                </a:ext>
                <a:ext uri="{FF2B5EF4-FFF2-40B4-BE49-F238E27FC236}">
                  <a16:creationId xmlns:a16="http://schemas.microsoft.com/office/drawing/2014/main" xmlns="" id="{00000000-0008-0000-0600-0000A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22</xdr:col>
          <xdr:colOff>9525</xdr:colOff>
          <xdr:row>208</xdr:row>
          <xdr:rowOff>0</xdr:rowOff>
        </xdr:to>
        <xdr:sp macro="" textlink="">
          <xdr:nvSpPr>
            <xdr:cNvPr id="6311" name="Group Box 167" hidden="1">
              <a:extLst>
                <a:ext uri="{63B3BB69-23CF-44E3-9099-C40C66FF867C}">
                  <a14:compatExt spid="_x0000_s6311"/>
                </a:ext>
                <a:ext uri="{FF2B5EF4-FFF2-40B4-BE49-F238E27FC236}">
                  <a16:creationId xmlns:a16="http://schemas.microsoft.com/office/drawing/2014/main" xmlns="" id="{00000000-0008-0000-0600-0000A7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36</xdr:col>
          <xdr:colOff>0</xdr:colOff>
          <xdr:row>208</xdr:row>
          <xdr:rowOff>0</xdr:rowOff>
        </xdr:to>
        <xdr:sp macro="" textlink="">
          <xdr:nvSpPr>
            <xdr:cNvPr id="6312" name="Group Box 168" hidden="1">
              <a:extLst>
                <a:ext uri="{63B3BB69-23CF-44E3-9099-C40C66FF867C}">
                  <a14:compatExt spid="_x0000_s6312"/>
                </a:ext>
                <a:ext uri="{FF2B5EF4-FFF2-40B4-BE49-F238E27FC236}">
                  <a16:creationId xmlns:a16="http://schemas.microsoft.com/office/drawing/2014/main" xmlns="" id="{00000000-0008-0000-0600-0000A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18</xdr:col>
          <xdr:colOff>9525</xdr:colOff>
          <xdr:row>208</xdr:row>
          <xdr:rowOff>0</xdr:rowOff>
        </xdr:to>
        <xdr:sp macro="" textlink="">
          <xdr:nvSpPr>
            <xdr:cNvPr id="6313" name="Check Box 169" hidden="1">
              <a:extLst>
                <a:ext uri="{63B3BB69-23CF-44E3-9099-C40C66FF867C}">
                  <a14:compatExt spid="_x0000_s6313"/>
                </a:ext>
                <a:ext uri="{FF2B5EF4-FFF2-40B4-BE49-F238E27FC236}">
                  <a16:creationId xmlns:a16="http://schemas.microsoft.com/office/drawing/2014/main" xmlns="" id="{00000000-0008-0000-0600-0000A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32</xdr:col>
          <xdr:colOff>0</xdr:colOff>
          <xdr:row>208</xdr:row>
          <xdr:rowOff>0</xdr:rowOff>
        </xdr:to>
        <xdr:sp macro="" textlink="">
          <xdr:nvSpPr>
            <xdr:cNvPr id="6314" name="Check Box 170" hidden="1">
              <a:extLst>
                <a:ext uri="{63B3BB69-23CF-44E3-9099-C40C66FF867C}">
                  <a14:compatExt spid="_x0000_s6314"/>
                </a:ext>
                <a:ext uri="{FF2B5EF4-FFF2-40B4-BE49-F238E27FC236}">
                  <a16:creationId xmlns:a16="http://schemas.microsoft.com/office/drawing/2014/main" xmlns="" id="{00000000-0008-0000-0600-0000A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6315" name="Group Box 171" hidden="1">
              <a:extLst>
                <a:ext uri="{63B3BB69-23CF-44E3-9099-C40C66FF867C}">
                  <a14:compatExt spid="_x0000_s6315"/>
                </a:ext>
                <a:ext uri="{FF2B5EF4-FFF2-40B4-BE49-F238E27FC236}">
                  <a16:creationId xmlns:a16="http://schemas.microsoft.com/office/drawing/2014/main" xmlns="" id="{00000000-0008-0000-0600-0000A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0</xdr:rowOff>
        </xdr:from>
        <xdr:to>
          <xdr:col>14</xdr:col>
          <xdr:colOff>0</xdr:colOff>
          <xdr:row>65</xdr:row>
          <xdr:rowOff>0</xdr:rowOff>
        </xdr:to>
        <xdr:sp macro="" textlink="">
          <xdr:nvSpPr>
            <xdr:cNvPr id="6316" name="Option Button 172" hidden="1">
              <a:extLst>
                <a:ext uri="{63B3BB69-23CF-44E3-9099-C40C66FF867C}">
                  <a14:compatExt spid="_x0000_s6316"/>
                </a:ext>
                <a:ext uri="{FF2B5EF4-FFF2-40B4-BE49-F238E27FC236}">
                  <a16:creationId xmlns:a16="http://schemas.microsoft.com/office/drawing/2014/main" xmlns="" id="{00000000-0008-0000-0600-0000A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64</xdr:row>
          <xdr:rowOff>0</xdr:rowOff>
        </xdr:from>
        <xdr:to>
          <xdr:col>21</xdr:col>
          <xdr:colOff>0</xdr:colOff>
          <xdr:row>65</xdr:row>
          <xdr:rowOff>0</xdr:rowOff>
        </xdr:to>
        <xdr:sp macro="" textlink="">
          <xdr:nvSpPr>
            <xdr:cNvPr id="6317" name="Option Button 173" hidden="1">
              <a:extLst>
                <a:ext uri="{63B3BB69-23CF-44E3-9099-C40C66FF867C}">
                  <a14:compatExt spid="_x0000_s6317"/>
                </a:ext>
                <a:ext uri="{FF2B5EF4-FFF2-40B4-BE49-F238E27FC236}">
                  <a16:creationId xmlns:a16="http://schemas.microsoft.com/office/drawing/2014/main" xmlns="" id="{00000000-0008-0000-0600-0000A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0</xdr:rowOff>
        </xdr:from>
        <xdr:to>
          <xdr:col>16</xdr:col>
          <xdr:colOff>190500</xdr:colOff>
          <xdr:row>84</xdr:row>
          <xdr:rowOff>0</xdr:rowOff>
        </xdr:to>
        <xdr:sp macro="" textlink="">
          <xdr:nvSpPr>
            <xdr:cNvPr id="6386" name="Group Box 242" hidden="1">
              <a:extLst>
                <a:ext uri="{63B3BB69-23CF-44E3-9099-C40C66FF867C}">
                  <a14:compatExt spid="_x0000_s6386"/>
                </a:ext>
                <a:ext uri="{FF2B5EF4-FFF2-40B4-BE49-F238E27FC236}">
                  <a16:creationId xmlns:a16="http://schemas.microsoft.com/office/drawing/2014/main" xmlns="" id="{00000000-0008-0000-0600-0000F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6393" name="Group Box 249" hidden="1">
              <a:extLst>
                <a:ext uri="{63B3BB69-23CF-44E3-9099-C40C66FF867C}">
                  <a14:compatExt spid="_x0000_s6393"/>
                </a:ext>
                <a:ext uri="{FF2B5EF4-FFF2-40B4-BE49-F238E27FC236}">
                  <a16:creationId xmlns:a16="http://schemas.microsoft.com/office/drawing/2014/main" xmlns="" id="{00000000-0008-0000-0600-0000F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81</xdr:row>
          <xdr:rowOff>0</xdr:rowOff>
        </xdr:from>
        <xdr:to>
          <xdr:col>30</xdr:col>
          <xdr:colOff>0</xdr:colOff>
          <xdr:row>82</xdr:row>
          <xdr:rowOff>0</xdr:rowOff>
        </xdr:to>
        <xdr:sp macro="" textlink="">
          <xdr:nvSpPr>
            <xdr:cNvPr id="6394" name="Option Button 250" hidden="1">
              <a:extLst>
                <a:ext uri="{63B3BB69-23CF-44E3-9099-C40C66FF867C}">
                  <a14:compatExt spid="_x0000_s6394"/>
                </a:ext>
                <a:ext uri="{FF2B5EF4-FFF2-40B4-BE49-F238E27FC236}">
                  <a16:creationId xmlns:a16="http://schemas.microsoft.com/office/drawing/2014/main" xmlns="" id="{00000000-0008-0000-0600-0000F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81</xdr:row>
          <xdr:rowOff>0</xdr:rowOff>
        </xdr:from>
        <xdr:to>
          <xdr:col>34</xdr:col>
          <xdr:colOff>9525</xdr:colOff>
          <xdr:row>82</xdr:row>
          <xdr:rowOff>0</xdr:rowOff>
        </xdr:to>
        <xdr:sp macro="" textlink="">
          <xdr:nvSpPr>
            <xdr:cNvPr id="6395" name="Option Button 251" hidden="1">
              <a:extLst>
                <a:ext uri="{63B3BB69-23CF-44E3-9099-C40C66FF867C}">
                  <a14:compatExt spid="_x0000_s6395"/>
                </a:ext>
                <a:ext uri="{FF2B5EF4-FFF2-40B4-BE49-F238E27FC236}">
                  <a16:creationId xmlns:a16="http://schemas.microsoft.com/office/drawing/2014/main" xmlns="" id="{00000000-0008-0000-0600-0000F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83</xdr:row>
          <xdr:rowOff>28575</xdr:rowOff>
        </xdr:from>
        <xdr:to>
          <xdr:col>13</xdr:col>
          <xdr:colOff>57150</xdr:colOff>
          <xdr:row>83</xdr:row>
          <xdr:rowOff>200025</xdr:rowOff>
        </xdr:to>
        <xdr:sp macro="" textlink="">
          <xdr:nvSpPr>
            <xdr:cNvPr id="6399" name="Option Button 255" hidden="1">
              <a:extLst>
                <a:ext uri="{63B3BB69-23CF-44E3-9099-C40C66FF867C}">
                  <a14:compatExt spid="_x0000_s6399"/>
                </a:ext>
                <a:ext uri="{FF2B5EF4-FFF2-40B4-BE49-F238E27FC236}">
                  <a16:creationId xmlns:a16="http://schemas.microsoft.com/office/drawing/2014/main" xmlns="" id="{00000000-0008-0000-0600-0000F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28575</xdr:rowOff>
        </xdr:from>
        <xdr:to>
          <xdr:col>16</xdr:col>
          <xdr:colOff>0</xdr:colOff>
          <xdr:row>83</xdr:row>
          <xdr:rowOff>200025</xdr:rowOff>
        </xdr:to>
        <xdr:sp macro="" textlink="">
          <xdr:nvSpPr>
            <xdr:cNvPr id="6401" name="Option Button 257" hidden="1">
              <a:extLst>
                <a:ext uri="{63B3BB69-23CF-44E3-9099-C40C66FF867C}">
                  <a14:compatExt spid="_x0000_s6401"/>
                </a:ext>
                <a:ext uri="{FF2B5EF4-FFF2-40B4-BE49-F238E27FC236}">
                  <a16:creationId xmlns:a16="http://schemas.microsoft.com/office/drawing/2014/main" xmlns="" id="{00000000-0008-0000-0600-00000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6404" name="Group Box 260" hidden="1">
              <a:extLst>
                <a:ext uri="{63B3BB69-23CF-44E3-9099-C40C66FF867C}">
                  <a14:compatExt spid="_x0000_s6404"/>
                </a:ext>
                <a:ext uri="{FF2B5EF4-FFF2-40B4-BE49-F238E27FC236}">
                  <a16:creationId xmlns:a16="http://schemas.microsoft.com/office/drawing/2014/main" xmlns="" id="{00000000-0008-0000-0600-00000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82</xdr:row>
          <xdr:rowOff>9525</xdr:rowOff>
        </xdr:from>
        <xdr:to>
          <xdr:col>12</xdr:col>
          <xdr:colOff>95250</xdr:colOff>
          <xdr:row>82</xdr:row>
          <xdr:rowOff>219075</xdr:rowOff>
        </xdr:to>
        <xdr:sp macro="" textlink="">
          <xdr:nvSpPr>
            <xdr:cNvPr id="6405" name="Option Button 261" hidden="1">
              <a:extLst>
                <a:ext uri="{63B3BB69-23CF-44E3-9099-C40C66FF867C}">
                  <a14:compatExt spid="_x0000_s6405"/>
                </a:ext>
                <a:ext uri="{FF2B5EF4-FFF2-40B4-BE49-F238E27FC236}">
                  <a16:creationId xmlns:a16="http://schemas.microsoft.com/office/drawing/2014/main" xmlns="" id="{00000000-0008-0000-0600-00000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15</xdr:col>
          <xdr:colOff>95250</xdr:colOff>
          <xdr:row>82</xdr:row>
          <xdr:rowOff>209550</xdr:rowOff>
        </xdr:to>
        <xdr:sp macro="" textlink="">
          <xdr:nvSpPr>
            <xdr:cNvPr id="6406" name="Option Button 262" hidden="1">
              <a:extLst>
                <a:ext uri="{63B3BB69-23CF-44E3-9099-C40C66FF867C}">
                  <a14:compatExt spid="_x0000_s6406"/>
                </a:ext>
                <a:ext uri="{FF2B5EF4-FFF2-40B4-BE49-F238E27FC236}">
                  <a16:creationId xmlns:a16="http://schemas.microsoft.com/office/drawing/2014/main" xmlns="" id="{00000000-0008-0000-0600-00000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6413" name="Group Box 269" hidden="1">
              <a:extLst>
                <a:ext uri="{63B3BB69-23CF-44E3-9099-C40C66FF867C}">
                  <a14:compatExt spid="_x0000_s6413"/>
                </a:ext>
                <a:ext uri="{FF2B5EF4-FFF2-40B4-BE49-F238E27FC236}">
                  <a16:creationId xmlns:a16="http://schemas.microsoft.com/office/drawing/2014/main" xmlns="" id="{00000000-0008-0000-0600-00000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51</xdr:row>
          <xdr:rowOff>28575</xdr:rowOff>
        </xdr:from>
        <xdr:to>
          <xdr:col>10</xdr:col>
          <xdr:colOff>114300</xdr:colOff>
          <xdr:row>51</xdr:row>
          <xdr:rowOff>219075</xdr:rowOff>
        </xdr:to>
        <xdr:sp macro="" textlink="">
          <xdr:nvSpPr>
            <xdr:cNvPr id="6414" name="Option Button 270" hidden="1">
              <a:extLst>
                <a:ext uri="{63B3BB69-23CF-44E3-9099-C40C66FF867C}">
                  <a14:compatExt spid="_x0000_s6414"/>
                </a:ext>
                <a:ext uri="{FF2B5EF4-FFF2-40B4-BE49-F238E27FC236}">
                  <a16:creationId xmlns:a16="http://schemas.microsoft.com/office/drawing/2014/main" xmlns="" id="{00000000-0008-0000-0600-00000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51</xdr:row>
          <xdr:rowOff>28575</xdr:rowOff>
        </xdr:from>
        <xdr:to>
          <xdr:col>12</xdr:col>
          <xdr:colOff>180975</xdr:colOff>
          <xdr:row>51</xdr:row>
          <xdr:rowOff>219075</xdr:rowOff>
        </xdr:to>
        <xdr:sp macro="" textlink="">
          <xdr:nvSpPr>
            <xdr:cNvPr id="6415" name="Option Button 271" hidden="1">
              <a:extLst>
                <a:ext uri="{63B3BB69-23CF-44E3-9099-C40C66FF867C}">
                  <a14:compatExt spid="_x0000_s6415"/>
                </a:ext>
                <a:ext uri="{FF2B5EF4-FFF2-40B4-BE49-F238E27FC236}">
                  <a16:creationId xmlns:a16="http://schemas.microsoft.com/office/drawing/2014/main" xmlns="" id="{00000000-0008-0000-0600-00000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6416" name="Group Box 272" hidden="1">
              <a:extLst>
                <a:ext uri="{63B3BB69-23CF-44E3-9099-C40C66FF867C}">
                  <a14:compatExt spid="_x0000_s6416"/>
                </a:ext>
                <a:ext uri="{FF2B5EF4-FFF2-40B4-BE49-F238E27FC236}">
                  <a16:creationId xmlns:a16="http://schemas.microsoft.com/office/drawing/2014/main" xmlns=""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51</xdr:row>
          <xdr:rowOff>28575</xdr:rowOff>
        </xdr:from>
        <xdr:to>
          <xdr:col>20</xdr:col>
          <xdr:colOff>123825</xdr:colOff>
          <xdr:row>51</xdr:row>
          <xdr:rowOff>219075</xdr:rowOff>
        </xdr:to>
        <xdr:sp macro="" textlink="">
          <xdr:nvSpPr>
            <xdr:cNvPr id="6417" name="Option Button 273" hidden="1">
              <a:extLst>
                <a:ext uri="{63B3BB69-23CF-44E3-9099-C40C66FF867C}">
                  <a14:compatExt spid="_x0000_s6417"/>
                </a:ext>
                <a:ext uri="{FF2B5EF4-FFF2-40B4-BE49-F238E27FC236}">
                  <a16:creationId xmlns:a16="http://schemas.microsoft.com/office/drawing/2014/main" xmlns="" id="{00000000-0008-0000-0600-00001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51</xdr:row>
          <xdr:rowOff>28575</xdr:rowOff>
        </xdr:from>
        <xdr:to>
          <xdr:col>22</xdr:col>
          <xdr:colOff>171450</xdr:colOff>
          <xdr:row>51</xdr:row>
          <xdr:rowOff>219075</xdr:rowOff>
        </xdr:to>
        <xdr:sp macro="" textlink="">
          <xdr:nvSpPr>
            <xdr:cNvPr id="6418" name="Option Button 274" hidden="1">
              <a:extLst>
                <a:ext uri="{63B3BB69-23CF-44E3-9099-C40C66FF867C}">
                  <a14:compatExt spid="_x0000_s6418"/>
                </a:ext>
                <a:ext uri="{FF2B5EF4-FFF2-40B4-BE49-F238E27FC236}">
                  <a16:creationId xmlns:a16="http://schemas.microsoft.com/office/drawing/2014/main" xmlns="" id="{00000000-0008-0000-0600-00001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144</xdr:row>
          <xdr:rowOff>0</xdr:rowOff>
        </xdr:from>
        <xdr:to>
          <xdr:col>13</xdr:col>
          <xdr:colOff>0</xdr:colOff>
          <xdr:row>145</xdr:row>
          <xdr:rowOff>0</xdr:rowOff>
        </xdr:to>
        <xdr:sp macro="" textlink="">
          <xdr:nvSpPr>
            <xdr:cNvPr id="6422" name="Group Box 278" hidden="1">
              <a:extLst>
                <a:ext uri="{63B3BB69-23CF-44E3-9099-C40C66FF867C}">
                  <a14:compatExt spid="_x0000_s6422"/>
                </a:ext>
                <a:ext uri="{FF2B5EF4-FFF2-40B4-BE49-F238E27FC236}">
                  <a16:creationId xmlns:a16="http://schemas.microsoft.com/office/drawing/2014/main" xmlns="" id="{00000000-0008-0000-0600-00001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144</xdr:row>
          <xdr:rowOff>0</xdr:rowOff>
        </xdr:from>
        <xdr:to>
          <xdr:col>10</xdr:col>
          <xdr:colOff>76200</xdr:colOff>
          <xdr:row>145</xdr:row>
          <xdr:rowOff>0</xdr:rowOff>
        </xdr:to>
        <xdr:sp macro="" textlink="">
          <xdr:nvSpPr>
            <xdr:cNvPr id="6423" name="Option Button 279" hidden="1">
              <a:extLst>
                <a:ext uri="{63B3BB69-23CF-44E3-9099-C40C66FF867C}">
                  <a14:compatExt spid="_x0000_s6423"/>
                </a:ext>
                <a:ext uri="{FF2B5EF4-FFF2-40B4-BE49-F238E27FC236}">
                  <a16:creationId xmlns:a16="http://schemas.microsoft.com/office/drawing/2014/main" xmlns="" id="{00000000-0008-0000-0600-00001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144</xdr:row>
          <xdr:rowOff>0</xdr:rowOff>
        </xdr:from>
        <xdr:to>
          <xdr:col>12</xdr:col>
          <xdr:colOff>171450</xdr:colOff>
          <xdr:row>145</xdr:row>
          <xdr:rowOff>0</xdr:rowOff>
        </xdr:to>
        <xdr:sp macro="" textlink="">
          <xdr:nvSpPr>
            <xdr:cNvPr id="6424" name="Option Button 280" hidden="1">
              <a:extLst>
                <a:ext uri="{63B3BB69-23CF-44E3-9099-C40C66FF867C}">
                  <a14:compatExt spid="_x0000_s6424"/>
                </a:ext>
                <a:ext uri="{FF2B5EF4-FFF2-40B4-BE49-F238E27FC236}">
                  <a16:creationId xmlns:a16="http://schemas.microsoft.com/office/drawing/2014/main" xmlns="" id="{00000000-0008-0000-0600-00001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144</xdr:row>
          <xdr:rowOff>0</xdr:rowOff>
        </xdr:from>
        <xdr:to>
          <xdr:col>23</xdr:col>
          <xdr:colOff>0</xdr:colOff>
          <xdr:row>145</xdr:row>
          <xdr:rowOff>0</xdr:rowOff>
        </xdr:to>
        <xdr:sp macro="" textlink="">
          <xdr:nvSpPr>
            <xdr:cNvPr id="6425" name="Group Box 281" hidden="1">
              <a:extLst>
                <a:ext uri="{63B3BB69-23CF-44E3-9099-C40C66FF867C}">
                  <a14:compatExt spid="_x0000_s6425"/>
                </a:ext>
                <a:ext uri="{FF2B5EF4-FFF2-40B4-BE49-F238E27FC236}">
                  <a16:creationId xmlns:a16="http://schemas.microsoft.com/office/drawing/2014/main" xmlns=""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144</xdr:row>
          <xdr:rowOff>0</xdr:rowOff>
        </xdr:from>
        <xdr:to>
          <xdr:col>20</xdr:col>
          <xdr:colOff>76200</xdr:colOff>
          <xdr:row>145</xdr:row>
          <xdr:rowOff>0</xdr:rowOff>
        </xdr:to>
        <xdr:sp macro="" textlink="">
          <xdr:nvSpPr>
            <xdr:cNvPr id="6426" name="Option Button 282" hidden="1">
              <a:extLst>
                <a:ext uri="{63B3BB69-23CF-44E3-9099-C40C66FF867C}">
                  <a14:compatExt spid="_x0000_s6426"/>
                </a:ext>
                <a:ext uri="{FF2B5EF4-FFF2-40B4-BE49-F238E27FC236}">
                  <a16:creationId xmlns:a16="http://schemas.microsoft.com/office/drawing/2014/main" xmlns=""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144</xdr:row>
          <xdr:rowOff>0</xdr:rowOff>
        </xdr:from>
        <xdr:to>
          <xdr:col>22</xdr:col>
          <xdr:colOff>171450</xdr:colOff>
          <xdr:row>145</xdr:row>
          <xdr:rowOff>0</xdr:rowOff>
        </xdr:to>
        <xdr:sp macro="" textlink="">
          <xdr:nvSpPr>
            <xdr:cNvPr id="6427" name="Option Button 283" hidden="1">
              <a:extLst>
                <a:ext uri="{63B3BB69-23CF-44E3-9099-C40C66FF867C}">
                  <a14:compatExt spid="_x0000_s6427"/>
                </a:ext>
                <a:ext uri="{FF2B5EF4-FFF2-40B4-BE49-F238E27FC236}">
                  <a16:creationId xmlns:a16="http://schemas.microsoft.com/office/drawing/2014/main" xmlns=""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13</xdr:col>
          <xdr:colOff>0</xdr:colOff>
          <xdr:row>177</xdr:row>
          <xdr:rowOff>0</xdr:rowOff>
        </xdr:to>
        <xdr:sp macro="" textlink="">
          <xdr:nvSpPr>
            <xdr:cNvPr id="6432" name="Group Box 288" hidden="1">
              <a:extLst>
                <a:ext uri="{63B3BB69-23CF-44E3-9099-C40C66FF867C}">
                  <a14:compatExt spid="_x0000_s6432"/>
                </a:ext>
                <a:ext uri="{FF2B5EF4-FFF2-40B4-BE49-F238E27FC236}">
                  <a16:creationId xmlns:a16="http://schemas.microsoft.com/office/drawing/2014/main" xmlns="" id="{00000000-0008-0000-0600-00002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176</xdr:row>
          <xdr:rowOff>0</xdr:rowOff>
        </xdr:from>
        <xdr:to>
          <xdr:col>10</xdr:col>
          <xdr:colOff>76200</xdr:colOff>
          <xdr:row>177</xdr:row>
          <xdr:rowOff>0</xdr:rowOff>
        </xdr:to>
        <xdr:sp macro="" textlink="">
          <xdr:nvSpPr>
            <xdr:cNvPr id="6433" name="Option Button 289" hidden="1">
              <a:extLst>
                <a:ext uri="{63B3BB69-23CF-44E3-9099-C40C66FF867C}">
                  <a14:compatExt spid="_x0000_s6433"/>
                </a:ext>
                <a:ext uri="{FF2B5EF4-FFF2-40B4-BE49-F238E27FC236}">
                  <a16:creationId xmlns:a16="http://schemas.microsoft.com/office/drawing/2014/main" xmlns="" id="{00000000-0008-0000-0600-00002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176</xdr:row>
          <xdr:rowOff>0</xdr:rowOff>
        </xdr:from>
        <xdr:to>
          <xdr:col>12</xdr:col>
          <xdr:colOff>171450</xdr:colOff>
          <xdr:row>177</xdr:row>
          <xdr:rowOff>0</xdr:rowOff>
        </xdr:to>
        <xdr:sp macro="" textlink="">
          <xdr:nvSpPr>
            <xdr:cNvPr id="6434" name="Option Button 290" hidden="1">
              <a:extLst>
                <a:ext uri="{63B3BB69-23CF-44E3-9099-C40C66FF867C}">
                  <a14:compatExt spid="_x0000_s6434"/>
                </a:ext>
                <a:ext uri="{FF2B5EF4-FFF2-40B4-BE49-F238E27FC236}">
                  <a16:creationId xmlns:a16="http://schemas.microsoft.com/office/drawing/2014/main" xmlns="" id="{00000000-0008-0000-0600-00002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176</xdr:row>
          <xdr:rowOff>0</xdr:rowOff>
        </xdr:from>
        <xdr:to>
          <xdr:col>23</xdr:col>
          <xdr:colOff>0</xdr:colOff>
          <xdr:row>177</xdr:row>
          <xdr:rowOff>0</xdr:rowOff>
        </xdr:to>
        <xdr:sp macro="" textlink="">
          <xdr:nvSpPr>
            <xdr:cNvPr id="6435" name="Group Box 291" hidden="1">
              <a:extLst>
                <a:ext uri="{63B3BB69-23CF-44E3-9099-C40C66FF867C}">
                  <a14:compatExt spid="_x0000_s6435"/>
                </a:ext>
                <a:ext uri="{FF2B5EF4-FFF2-40B4-BE49-F238E27FC236}">
                  <a16:creationId xmlns:a16="http://schemas.microsoft.com/office/drawing/2014/main" xmlns=""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176</xdr:row>
          <xdr:rowOff>0</xdr:rowOff>
        </xdr:from>
        <xdr:to>
          <xdr:col>20</xdr:col>
          <xdr:colOff>76200</xdr:colOff>
          <xdr:row>177</xdr:row>
          <xdr:rowOff>0</xdr:rowOff>
        </xdr:to>
        <xdr:sp macro="" textlink="">
          <xdr:nvSpPr>
            <xdr:cNvPr id="6436" name="Option Button 292" hidden="1">
              <a:extLst>
                <a:ext uri="{63B3BB69-23CF-44E3-9099-C40C66FF867C}">
                  <a14:compatExt spid="_x0000_s6436"/>
                </a:ext>
                <a:ext uri="{FF2B5EF4-FFF2-40B4-BE49-F238E27FC236}">
                  <a16:creationId xmlns:a16="http://schemas.microsoft.com/office/drawing/2014/main" xmlns=""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176</xdr:row>
          <xdr:rowOff>0</xdr:rowOff>
        </xdr:from>
        <xdr:to>
          <xdr:col>22</xdr:col>
          <xdr:colOff>171450</xdr:colOff>
          <xdr:row>177</xdr:row>
          <xdr:rowOff>0</xdr:rowOff>
        </xdr:to>
        <xdr:sp macro="" textlink="">
          <xdr:nvSpPr>
            <xdr:cNvPr id="6437" name="Option Button 293" hidden="1">
              <a:extLst>
                <a:ext uri="{63B3BB69-23CF-44E3-9099-C40C66FF867C}">
                  <a14:compatExt spid="_x0000_s6437"/>
                </a:ext>
                <a:ext uri="{FF2B5EF4-FFF2-40B4-BE49-F238E27FC236}">
                  <a16:creationId xmlns:a16="http://schemas.microsoft.com/office/drawing/2014/main" xmlns=""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13</xdr:col>
          <xdr:colOff>0</xdr:colOff>
          <xdr:row>209</xdr:row>
          <xdr:rowOff>0</xdr:rowOff>
        </xdr:to>
        <xdr:sp macro="" textlink="">
          <xdr:nvSpPr>
            <xdr:cNvPr id="6442" name="Group Box 298" hidden="1">
              <a:extLst>
                <a:ext uri="{63B3BB69-23CF-44E3-9099-C40C66FF867C}">
                  <a14:compatExt spid="_x0000_s6442"/>
                </a:ext>
                <a:ext uri="{FF2B5EF4-FFF2-40B4-BE49-F238E27FC236}">
                  <a16:creationId xmlns:a16="http://schemas.microsoft.com/office/drawing/2014/main" xmlns="" id="{00000000-0008-0000-0600-00002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208</xdr:row>
          <xdr:rowOff>0</xdr:rowOff>
        </xdr:from>
        <xdr:to>
          <xdr:col>10</xdr:col>
          <xdr:colOff>76200</xdr:colOff>
          <xdr:row>209</xdr:row>
          <xdr:rowOff>0</xdr:rowOff>
        </xdr:to>
        <xdr:sp macro="" textlink="">
          <xdr:nvSpPr>
            <xdr:cNvPr id="6443" name="Option Button 299" hidden="1">
              <a:extLst>
                <a:ext uri="{63B3BB69-23CF-44E3-9099-C40C66FF867C}">
                  <a14:compatExt spid="_x0000_s6443"/>
                </a:ext>
                <a:ext uri="{FF2B5EF4-FFF2-40B4-BE49-F238E27FC236}">
                  <a16:creationId xmlns:a16="http://schemas.microsoft.com/office/drawing/2014/main" xmlns="" id="{00000000-0008-0000-0600-00002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208</xdr:row>
          <xdr:rowOff>0</xdr:rowOff>
        </xdr:from>
        <xdr:to>
          <xdr:col>12</xdr:col>
          <xdr:colOff>171450</xdr:colOff>
          <xdr:row>209</xdr:row>
          <xdr:rowOff>0</xdr:rowOff>
        </xdr:to>
        <xdr:sp macro="" textlink="">
          <xdr:nvSpPr>
            <xdr:cNvPr id="6444" name="Option Button 300" hidden="1">
              <a:extLst>
                <a:ext uri="{63B3BB69-23CF-44E3-9099-C40C66FF867C}">
                  <a14:compatExt spid="_x0000_s6444"/>
                </a:ext>
                <a:ext uri="{FF2B5EF4-FFF2-40B4-BE49-F238E27FC236}">
                  <a16:creationId xmlns:a16="http://schemas.microsoft.com/office/drawing/2014/main" xmlns="" id="{00000000-0008-0000-0600-00002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208</xdr:row>
          <xdr:rowOff>0</xdr:rowOff>
        </xdr:from>
        <xdr:to>
          <xdr:col>23</xdr:col>
          <xdr:colOff>0</xdr:colOff>
          <xdr:row>209</xdr:row>
          <xdr:rowOff>0</xdr:rowOff>
        </xdr:to>
        <xdr:sp macro="" textlink="">
          <xdr:nvSpPr>
            <xdr:cNvPr id="6445" name="Group Box 301" hidden="1">
              <a:extLst>
                <a:ext uri="{63B3BB69-23CF-44E3-9099-C40C66FF867C}">
                  <a14:compatExt spid="_x0000_s6445"/>
                </a:ext>
                <a:ext uri="{FF2B5EF4-FFF2-40B4-BE49-F238E27FC236}">
                  <a16:creationId xmlns:a16="http://schemas.microsoft.com/office/drawing/2014/main" xmlns="" id="{00000000-0008-0000-0600-00002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208</xdr:row>
          <xdr:rowOff>0</xdr:rowOff>
        </xdr:from>
        <xdr:to>
          <xdr:col>20</xdr:col>
          <xdr:colOff>76200</xdr:colOff>
          <xdr:row>209</xdr:row>
          <xdr:rowOff>0</xdr:rowOff>
        </xdr:to>
        <xdr:sp macro="" textlink="">
          <xdr:nvSpPr>
            <xdr:cNvPr id="6446" name="Option Button 302" hidden="1">
              <a:extLst>
                <a:ext uri="{63B3BB69-23CF-44E3-9099-C40C66FF867C}">
                  <a14:compatExt spid="_x0000_s6446"/>
                </a:ext>
                <a:ext uri="{FF2B5EF4-FFF2-40B4-BE49-F238E27FC236}">
                  <a16:creationId xmlns:a16="http://schemas.microsoft.com/office/drawing/2014/main" xmlns="" id="{00000000-0008-0000-06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208</xdr:row>
          <xdr:rowOff>0</xdr:rowOff>
        </xdr:from>
        <xdr:to>
          <xdr:col>22</xdr:col>
          <xdr:colOff>171450</xdr:colOff>
          <xdr:row>209</xdr:row>
          <xdr:rowOff>0</xdr:rowOff>
        </xdr:to>
        <xdr:sp macro="" textlink="">
          <xdr:nvSpPr>
            <xdr:cNvPr id="6447" name="Option Button 303" hidden="1">
              <a:extLst>
                <a:ext uri="{63B3BB69-23CF-44E3-9099-C40C66FF867C}">
                  <a14:compatExt spid="_x0000_s6447"/>
                </a:ext>
                <a:ext uri="{FF2B5EF4-FFF2-40B4-BE49-F238E27FC236}">
                  <a16:creationId xmlns:a16="http://schemas.microsoft.com/office/drawing/2014/main" xmlns="" id="{00000000-0008-0000-06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180975</xdr:colOff>
          <xdr:row>51</xdr:row>
          <xdr:rowOff>0</xdr:rowOff>
        </xdr:from>
        <xdr:to>
          <xdr:col>35</xdr:col>
          <xdr:colOff>180975</xdr:colOff>
          <xdr:row>52</xdr:row>
          <xdr:rowOff>0</xdr:rowOff>
        </xdr:to>
        <xdr:sp macro="" textlink="">
          <xdr:nvSpPr>
            <xdr:cNvPr id="6449" name="Drop Down 305" hidden="1">
              <a:extLst>
                <a:ext uri="{63B3BB69-23CF-44E3-9099-C40C66FF867C}">
                  <a14:compatExt spid="_x0000_s6449"/>
                </a:ext>
                <a:ext uri="{FF2B5EF4-FFF2-40B4-BE49-F238E27FC236}">
                  <a16:creationId xmlns:a16="http://schemas.microsoft.com/office/drawing/2014/main" xmlns="" id="{00000000-0008-0000-0600-00003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144</xdr:row>
          <xdr:rowOff>0</xdr:rowOff>
        </xdr:from>
        <xdr:to>
          <xdr:col>35</xdr:col>
          <xdr:colOff>190500</xdr:colOff>
          <xdr:row>145</xdr:row>
          <xdr:rowOff>0</xdr:rowOff>
        </xdr:to>
        <xdr:sp macro="" textlink="">
          <xdr:nvSpPr>
            <xdr:cNvPr id="6450" name="Drop Down 306" hidden="1">
              <a:extLst>
                <a:ext uri="{63B3BB69-23CF-44E3-9099-C40C66FF867C}">
                  <a14:compatExt spid="_x0000_s6450"/>
                </a:ext>
                <a:ext uri="{FF2B5EF4-FFF2-40B4-BE49-F238E27FC236}">
                  <a16:creationId xmlns:a16="http://schemas.microsoft.com/office/drawing/2014/main" xmlns="" id="{00000000-0008-0000-0600-00003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176</xdr:row>
          <xdr:rowOff>0</xdr:rowOff>
        </xdr:from>
        <xdr:to>
          <xdr:col>36</xdr:col>
          <xdr:colOff>9525</xdr:colOff>
          <xdr:row>176</xdr:row>
          <xdr:rowOff>219075</xdr:rowOff>
        </xdr:to>
        <xdr:sp macro="" textlink="">
          <xdr:nvSpPr>
            <xdr:cNvPr id="6451" name="Drop Down 307" hidden="1">
              <a:extLst>
                <a:ext uri="{63B3BB69-23CF-44E3-9099-C40C66FF867C}">
                  <a14:compatExt spid="_x0000_s6451"/>
                </a:ext>
                <a:ext uri="{FF2B5EF4-FFF2-40B4-BE49-F238E27FC236}">
                  <a16:creationId xmlns:a16="http://schemas.microsoft.com/office/drawing/2014/main" xmlns="" id="{00000000-0008-0000-0600-00003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208</xdr:row>
          <xdr:rowOff>0</xdr:rowOff>
        </xdr:from>
        <xdr:to>
          <xdr:col>36</xdr:col>
          <xdr:colOff>0</xdr:colOff>
          <xdr:row>208</xdr:row>
          <xdr:rowOff>219075</xdr:rowOff>
        </xdr:to>
        <xdr:sp macro="" textlink="">
          <xdr:nvSpPr>
            <xdr:cNvPr id="6452" name="Drop Down 308" hidden="1">
              <a:extLst>
                <a:ext uri="{63B3BB69-23CF-44E3-9099-C40C66FF867C}">
                  <a14:compatExt spid="_x0000_s6452"/>
                </a:ext>
                <a:ext uri="{FF2B5EF4-FFF2-40B4-BE49-F238E27FC236}">
                  <a16:creationId xmlns:a16="http://schemas.microsoft.com/office/drawing/2014/main" xmlns="" id="{00000000-0008-0000-0600-00003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88</xdr:row>
          <xdr:rowOff>0</xdr:rowOff>
        </xdr:from>
        <xdr:to>
          <xdr:col>35</xdr:col>
          <xdr:colOff>190500</xdr:colOff>
          <xdr:row>89</xdr:row>
          <xdr:rowOff>0</xdr:rowOff>
        </xdr:to>
        <xdr:sp macro="" textlink="">
          <xdr:nvSpPr>
            <xdr:cNvPr id="6469" name="Group Box 325" hidden="1">
              <a:extLst>
                <a:ext uri="{63B3BB69-23CF-44E3-9099-C40C66FF867C}">
                  <a14:compatExt spid="_x0000_s6469"/>
                </a:ext>
                <a:ext uri="{FF2B5EF4-FFF2-40B4-BE49-F238E27FC236}">
                  <a16:creationId xmlns:a16="http://schemas.microsoft.com/office/drawing/2014/main" xmlns="" id="{00000000-0008-0000-0600-00004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89</xdr:row>
          <xdr:rowOff>0</xdr:rowOff>
        </xdr:from>
        <xdr:to>
          <xdr:col>17</xdr:col>
          <xdr:colOff>0</xdr:colOff>
          <xdr:row>90</xdr:row>
          <xdr:rowOff>0</xdr:rowOff>
        </xdr:to>
        <xdr:sp macro="" textlink="">
          <xdr:nvSpPr>
            <xdr:cNvPr id="6474" name="Group Box 330" hidden="1">
              <a:extLst>
                <a:ext uri="{63B3BB69-23CF-44E3-9099-C40C66FF867C}">
                  <a14:compatExt spid="_x0000_s6474"/>
                </a:ext>
                <a:ext uri="{FF2B5EF4-FFF2-40B4-BE49-F238E27FC236}">
                  <a16:creationId xmlns:a16="http://schemas.microsoft.com/office/drawing/2014/main" xmlns="" id="{00000000-0008-0000-0600-00004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89</xdr:row>
          <xdr:rowOff>9525</xdr:rowOff>
        </xdr:from>
        <xdr:to>
          <xdr:col>12</xdr:col>
          <xdr:colOff>95250</xdr:colOff>
          <xdr:row>89</xdr:row>
          <xdr:rowOff>219075</xdr:rowOff>
        </xdr:to>
        <xdr:sp macro="" textlink="">
          <xdr:nvSpPr>
            <xdr:cNvPr id="6475" name="Option Button 331" hidden="1">
              <a:extLst>
                <a:ext uri="{63B3BB69-23CF-44E3-9099-C40C66FF867C}">
                  <a14:compatExt spid="_x0000_s6475"/>
                </a:ext>
                <a:ext uri="{FF2B5EF4-FFF2-40B4-BE49-F238E27FC236}">
                  <a16:creationId xmlns:a16="http://schemas.microsoft.com/office/drawing/2014/main" xmlns="" id="{00000000-0008-0000-0600-00004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9525</xdr:rowOff>
        </xdr:from>
        <xdr:to>
          <xdr:col>15</xdr:col>
          <xdr:colOff>95250</xdr:colOff>
          <xdr:row>89</xdr:row>
          <xdr:rowOff>219075</xdr:rowOff>
        </xdr:to>
        <xdr:sp macro="" textlink="">
          <xdr:nvSpPr>
            <xdr:cNvPr id="6476" name="Option Button 332" hidden="1">
              <a:extLst>
                <a:ext uri="{63B3BB69-23CF-44E3-9099-C40C66FF867C}">
                  <a14:compatExt spid="_x0000_s6476"/>
                </a:ext>
                <a:ext uri="{FF2B5EF4-FFF2-40B4-BE49-F238E27FC236}">
                  <a16:creationId xmlns:a16="http://schemas.microsoft.com/office/drawing/2014/main" xmlns="" id="{00000000-0008-0000-0600-00004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88</xdr:row>
          <xdr:rowOff>0</xdr:rowOff>
        </xdr:from>
        <xdr:to>
          <xdr:col>17</xdr:col>
          <xdr:colOff>0</xdr:colOff>
          <xdr:row>89</xdr:row>
          <xdr:rowOff>0</xdr:rowOff>
        </xdr:to>
        <xdr:sp macro="" textlink="">
          <xdr:nvSpPr>
            <xdr:cNvPr id="6477" name="Group Box 333" hidden="1">
              <a:extLst>
                <a:ext uri="{63B3BB69-23CF-44E3-9099-C40C66FF867C}">
                  <a14:compatExt spid="_x0000_s6477"/>
                </a:ext>
                <a:ext uri="{FF2B5EF4-FFF2-40B4-BE49-F238E27FC236}">
                  <a16:creationId xmlns:a16="http://schemas.microsoft.com/office/drawing/2014/main" xmlns="" id="{00000000-0008-0000-0600-00004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88</xdr:row>
          <xdr:rowOff>19050</xdr:rowOff>
        </xdr:from>
        <xdr:to>
          <xdr:col>13</xdr:col>
          <xdr:colOff>9525</xdr:colOff>
          <xdr:row>89</xdr:row>
          <xdr:rowOff>0</xdr:rowOff>
        </xdr:to>
        <xdr:sp macro="" textlink="">
          <xdr:nvSpPr>
            <xdr:cNvPr id="6478" name="Option Button 334" hidden="1">
              <a:extLst>
                <a:ext uri="{63B3BB69-23CF-44E3-9099-C40C66FF867C}">
                  <a14:compatExt spid="_x0000_s6478"/>
                </a:ext>
                <a:ext uri="{FF2B5EF4-FFF2-40B4-BE49-F238E27FC236}">
                  <a16:creationId xmlns:a16="http://schemas.microsoft.com/office/drawing/2014/main" xmlns="" id="{00000000-0008-0000-0600-00004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19050</xdr:rowOff>
        </xdr:from>
        <xdr:to>
          <xdr:col>17</xdr:col>
          <xdr:colOff>0</xdr:colOff>
          <xdr:row>89</xdr:row>
          <xdr:rowOff>0</xdr:rowOff>
        </xdr:to>
        <xdr:sp macro="" textlink="">
          <xdr:nvSpPr>
            <xdr:cNvPr id="6479" name="Option Button 335" hidden="1">
              <a:extLst>
                <a:ext uri="{63B3BB69-23CF-44E3-9099-C40C66FF867C}">
                  <a14:compatExt spid="_x0000_s6479"/>
                </a:ext>
                <a:ext uri="{FF2B5EF4-FFF2-40B4-BE49-F238E27FC236}">
                  <a16:creationId xmlns:a16="http://schemas.microsoft.com/office/drawing/2014/main" xmlns="" id="{00000000-0008-0000-0600-00004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47625</xdr:colOff>
          <xdr:row>97</xdr:row>
          <xdr:rowOff>0</xdr:rowOff>
        </xdr:from>
        <xdr:to>
          <xdr:col>36</xdr:col>
          <xdr:colOff>0</xdr:colOff>
          <xdr:row>98</xdr:row>
          <xdr:rowOff>0</xdr:rowOff>
        </xdr:to>
        <xdr:sp macro="" textlink="">
          <xdr:nvSpPr>
            <xdr:cNvPr id="6480" name="Drop Down 336" hidden="1">
              <a:extLst>
                <a:ext uri="{63B3BB69-23CF-44E3-9099-C40C66FF867C}">
                  <a14:compatExt spid="_x0000_s6480"/>
                </a:ext>
                <a:ext uri="{FF2B5EF4-FFF2-40B4-BE49-F238E27FC236}">
                  <a16:creationId xmlns:a16="http://schemas.microsoft.com/office/drawing/2014/main" xmlns="" id="{00000000-0008-0000-0600-00005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35</xdr:col>
          <xdr:colOff>190500</xdr:colOff>
          <xdr:row>100</xdr:row>
          <xdr:rowOff>0</xdr:rowOff>
        </xdr:to>
        <xdr:sp macro="" textlink="">
          <xdr:nvSpPr>
            <xdr:cNvPr id="6481" name="Drop Down 337" hidden="1">
              <a:extLst>
                <a:ext uri="{63B3BB69-23CF-44E3-9099-C40C66FF867C}">
                  <a14:compatExt spid="_x0000_s6481"/>
                </a:ext>
                <a:ext uri="{FF2B5EF4-FFF2-40B4-BE49-F238E27FC236}">
                  <a16:creationId xmlns:a16="http://schemas.microsoft.com/office/drawing/2014/main" xmlns="" id="{00000000-0008-0000-0600-00005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97</xdr:row>
          <xdr:rowOff>0</xdr:rowOff>
        </xdr:from>
        <xdr:to>
          <xdr:col>17</xdr:col>
          <xdr:colOff>0</xdr:colOff>
          <xdr:row>98</xdr:row>
          <xdr:rowOff>0</xdr:rowOff>
        </xdr:to>
        <xdr:sp macro="" textlink="">
          <xdr:nvSpPr>
            <xdr:cNvPr id="6482" name="Group Box 338" hidden="1">
              <a:extLst>
                <a:ext uri="{63B3BB69-23CF-44E3-9099-C40C66FF867C}">
                  <a14:compatExt spid="_x0000_s6482"/>
                </a:ext>
                <a:ext uri="{FF2B5EF4-FFF2-40B4-BE49-F238E27FC236}">
                  <a16:creationId xmlns:a16="http://schemas.microsoft.com/office/drawing/2014/main" xmlns="" id="{00000000-0008-0000-0600-00005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97</xdr:row>
          <xdr:rowOff>38100</xdr:rowOff>
        </xdr:from>
        <xdr:to>
          <xdr:col>12</xdr:col>
          <xdr:colOff>180975</xdr:colOff>
          <xdr:row>97</xdr:row>
          <xdr:rowOff>266700</xdr:rowOff>
        </xdr:to>
        <xdr:sp macro="" textlink="">
          <xdr:nvSpPr>
            <xdr:cNvPr id="6483" name="Option Button 339" hidden="1">
              <a:extLst>
                <a:ext uri="{63B3BB69-23CF-44E3-9099-C40C66FF867C}">
                  <a14:compatExt spid="_x0000_s6483"/>
                </a:ext>
                <a:ext uri="{FF2B5EF4-FFF2-40B4-BE49-F238E27FC236}">
                  <a16:creationId xmlns:a16="http://schemas.microsoft.com/office/drawing/2014/main" xmlns="" id="{00000000-0008-0000-0600-00005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38100</xdr:rowOff>
        </xdr:from>
        <xdr:to>
          <xdr:col>15</xdr:col>
          <xdr:colOff>171450</xdr:colOff>
          <xdr:row>97</xdr:row>
          <xdr:rowOff>266700</xdr:rowOff>
        </xdr:to>
        <xdr:sp macro="" textlink="">
          <xdr:nvSpPr>
            <xdr:cNvPr id="6484" name="Option Button 340" hidden="1">
              <a:extLst>
                <a:ext uri="{63B3BB69-23CF-44E3-9099-C40C66FF867C}">
                  <a14:compatExt spid="_x0000_s6484"/>
                </a:ext>
                <a:ext uri="{FF2B5EF4-FFF2-40B4-BE49-F238E27FC236}">
                  <a16:creationId xmlns:a16="http://schemas.microsoft.com/office/drawing/2014/main" xmlns="" id="{00000000-0008-0000-0600-00005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78</xdr:row>
          <xdr:rowOff>0</xdr:rowOff>
        </xdr:from>
        <xdr:to>
          <xdr:col>16</xdr:col>
          <xdr:colOff>190500</xdr:colOff>
          <xdr:row>79</xdr:row>
          <xdr:rowOff>0</xdr:rowOff>
        </xdr:to>
        <xdr:sp macro="" textlink="">
          <xdr:nvSpPr>
            <xdr:cNvPr id="6487" name="Group Box 343" hidden="1">
              <a:extLst>
                <a:ext uri="{63B3BB69-23CF-44E3-9099-C40C66FF867C}">
                  <a14:compatExt spid="_x0000_s6487"/>
                </a:ext>
                <a:ext uri="{FF2B5EF4-FFF2-40B4-BE49-F238E27FC236}">
                  <a16:creationId xmlns:a16="http://schemas.microsoft.com/office/drawing/2014/main" xmlns="" id="{00000000-0008-0000-0600-00005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78</xdr:row>
          <xdr:rowOff>9525</xdr:rowOff>
        </xdr:from>
        <xdr:to>
          <xdr:col>12</xdr:col>
          <xdr:colOff>95250</xdr:colOff>
          <xdr:row>78</xdr:row>
          <xdr:rowOff>219075</xdr:rowOff>
        </xdr:to>
        <xdr:sp macro="" textlink="">
          <xdr:nvSpPr>
            <xdr:cNvPr id="6488" name="Option Button 344" hidden="1">
              <a:extLst>
                <a:ext uri="{63B3BB69-23CF-44E3-9099-C40C66FF867C}">
                  <a14:compatExt spid="_x0000_s6488"/>
                </a:ext>
                <a:ext uri="{FF2B5EF4-FFF2-40B4-BE49-F238E27FC236}">
                  <a16:creationId xmlns:a16="http://schemas.microsoft.com/office/drawing/2014/main" xmlns="" id="{00000000-0008-0000-0600-00005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15</xdr:col>
          <xdr:colOff>95250</xdr:colOff>
          <xdr:row>78</xdr:row>
          <xdr:rowOff>209550</xdr:rowOff>
        </xdr:to>
        <xdr:sp macro="" textlink="">
          <xdr:nvSpPr>
            <xdr:cNvPr id="6489" name="Option Button 345" hidden="1">
              <a:extLst>
                <a:ext uri="{63B3BB69-23CF-44E3-9099-C40C66FF867C}">
                  <a14:compatExt spid="_x0000_s6489"/>
                </a:ext>
                <a:ext uri="{FF2B5EF4-FFF2-40B4-BE49-F238E27FC236}">
                  <a16:creationId xmlns:a16="http://schemas.microsoft.com/office/drawing/2014/main" xmlns="" id="{00000000-0008-0000-0600-00005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77</xdr:row>
          <xdr:rowOff>0</xdr:rowOff>
        </xdr:from>
        <xdr:to>
          <xdr:col>18</xdr:col>
          <xdr:colOff>190500</xdr:colOff>
          <xdr:row>78</xdr:row>
          <xdr:rowOff>0</xdr:rowOff>
        </xdr:to>
        <xdr:sp macro="" textlink="">
          <xdr:nvSpPr>
            <xdr:cNvPr id="6490" name="Drop Down 346" hidden="1">
              <a:extLst>
                <a:ext uri="{63B3BB69-23CF-44E3-9099-C40C66FF867C}">
                  <a14:compatExt spid="_x0000_s6490"/>
                </a:ext>
                <a:ext uri="{FF2B5EF4-FFF2-40B4-BE49-F238E27FC236}">
                  <a16:creationId xmlns:a16="http://schemas.microsoft.com/office/drawing/2014/main" xmlns="" id="{00000000-0008-0000-0600-00005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35</xdr:col>
          <xdr:colOff>190500</xdr:colOff>
          <xdr:row>78</xdr:row>
          <xdr:rowOff>0</xdr:rowOff>
        </xdr:to>
        <xdr:sp macro="" textlink="">
          <xdr:nvSpPr>
            <xdr:cNvPr id="6491" name="Drop Down 347" hidden="1">
              <a:extLst>
                <a:ext uri="{63B3BB69-23CF-44E3-9099-C40C66FF867C}">
                  <a14:compatExt spid="_x0000_s6491"/>
                </a:ext>
                <a:ext uri="{FF2B5EF4-FFF2-40B4-BE49-F238E27FC236}">
                  <a16:creationId xmlns:a16="http://schemas.microsoft.com/office/drawing/2014/main" xmlns="" id="{00000000-0008-0000-0600-00005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79</xdr:row>
          <xdr:rowOff>0</xdr:rowOff>
        </xdr:to>
        <xdr:sp macro="" textlink="">
          <xdr:nvSpPr>
            <xdr:cNvPr id="6492" name="Group Box 348" hidden="1">
              <a:extLst>
                <a:ext uri="{63B3BB69-23CF-44E3-9099-C40C66FF867C}">
                  <a14:compatExt spid="_x0000_s6492"/>
                </a:ext>
                <a:ext uri="{FF2B5EF4-FFF2-40B4-BE49-F238E27FC236}">
                  <a16:creationId xmlns:a16="http://schemas.microsoft.com/office/drawing/2014/main" xmlns="" id="{00000000-0008-0000-0600-00005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78</xdr:row>
          <xdr:rowOff>9525</xdr:rowOff>
        </xdr:from>
        <xdr:to>
          <xdr:col>34</xdr:col>
          <xdr:colOff>9525</xdr:colOff>
          <xdr:row>78</xdr:row>
          <xdr:rowOff>238125</xdr:rowOff>
        </xdr:to>
        <xdr:sp macro="" textlink="">
          <xdr:nvSpPr>
            <xdr:cNvPr id="6493" name="Option Button 349" hidden="1">
              <a:extLst>
                <a:ext uri="{63B3BB69-23CF-44E3-9099-C40C66FF867C}">
                  <a14:compatExt spid="_x0000_s6493"/>
                </a:ext>
                <a:ext uri="{FF2B5EF4-FFF2-40B4-BE49-F238E27FC236}">
                  <a16:creationId xmlns:a16="http://schemas.microsoft.com/office/drawing/2014/main" xmlns="" id="{00000000-0008-0000-0600-00005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78</xdr:row>
          <xdr:rowOff>19050</xdr:rowOff>
        </xdr:from>
        <xdr:to>
          <xdr:col>30</xdr:col>
          <xdr:colOff>114300</xdr:colOff>
          <xdr:row>79</xdr:row>
          <xdr:rowOff>0</xdr:rowOff>
        </xdr:to>
        <xdr:sp macro="" textlink="">
          <xdr:nvSpPr>
            <xdr:cNvPr id="6494" name="Option Button 350" hidden="1">
              <a:extLst>
                <a:ext uri="{63B3BB69-23CF-44E3-9099-C40C66FF867C}">
                  <a14:compatExt spid="_x0000_s6494"/>
                </a:ext>
                <a:ext uri="{FF2B5EF4-FFF2-40B4-BE49-F238E27FC236}">
                  <a16:creationId xmlns:a16="http://schemas.microsoft.com/office/drawing/2014/main" xmlns="" id="{00000000-0008-0000-0600-00005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36</xdr:col>
          <xdr:colOff>0</xdr:colOff>
          <xdr:row>90</xdr:row>
          <xdr:rowOff>0</xdr:rowOff>
        </xdr:to>
        <xdr:sp macro="" textlink="">
          <xdr:nvSpPr>
            <xdr:cNvPr id="6495" name="Group Box 351" hidden="1">
              <a:extLst>
                <a:ext uri="{63B3BB69-23CF-44E3-9099-C40C66FF867C}">
                  <a14:compatExt spid="_x0000_s6495"/>
                </a:ext>
                <a:ext uri="{FF2B5EF4-FFF2-40B4-BE49-F238E27FC236}">
                  <a16:creationId xmlns:a16="http://schemas.microsoft.com/office/drawing/2014/main" xmlns="" id="{00000000-0008-0000-0600-00005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89</xdr:row>
          <xdr:rowOff>0</xdr:rowOff>
        </xdr:from>
        <xdr:to>
          <xdr:col>30</xdr:col>
          <xdr:colOff>0</xdr:colOff>
          <xdr:row>90</xdr:row>
          <xdr:rowOff>0</xdr:rowOff>
        </xdr:to>
        <xdr:sp macro="" textlink="">
          <xdr:nvSpPr>
            <xdr:cNvPr id="6496" name="Option Button 352" hidden="1">
              <a:extLst>
                <a:ext uri="{63B3BB69-23CF-44E3-9099-C40C66FF867C}">
                  <a14:compatExt spid="_x0000_s6496"/>
                </a:ext>
                <a:ext uri="{FF2B5EF4-FFF2-40B4-BE49-F238E27FC236}">
                  <a16:creationId xmlns:a16="http://schemas.microsoft.com/office/drawing/2014/main" xmlns="" id="{00000000-0008-0000-0600-00006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89</xdr:row>
          <xdr:rowOff>0</xdr:rowOff>
        </xdr:from>
        <xdr:to>
          <xdr:col>34</xdr:col>
          <xdr:colOff>9525</xdr:colOff>
          <xdr:row>90</xdr:row>
          <xdr:rowOff>0</xdr:rowOff>
        </xdr:to>
        <xdr:sp macro="" textlink="">
          <xdr:nvSpPr>
            <xdr:cNvPr id="6497" name="Option Button 353" hidden="1">
              <a:extLst>
                <a:ext uri="{63B3BB69-23CF-44E3-9099-C40C66FF867C}">
                  <a14:compatExt spid="_x0000_s6497"/>
                </a:ext>
                <a:ext uri="{FF2B5EF4-FFF2-40B4-BE49-F238E27FC236}">
                  <a16:creationId xmlns:a16="http://schemas.microsoft.com/office/drawing/2014/main" xmlns="" id="{00000000-0008-0000-0600-00006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90</xdr:row>
          <xdr:rowOff>0</xdr:rowOff>
        </xdr:from>
        <xdr:to>
          <xdr:col>17</xdr:col>
          <xdr:colOff>0</xdr:colOff>
          <xdr:row>91</xdr:row>
          <xdr:rowOff>0</xdr:rowOff>
        </xdr:to>
        <xdr:sp macro="" textlink="">
          <xdr:nvSpPr>
            <xdr:cNvPr id="6501" name="Group Box 357" hidden="1">
              <a:extLst>
                <a:ext uri="{63B3BB69-23CF-44E3-9099-C40C66FF867C}">
                  <a14:compatExt spid="_x0000_s6501"/>
                </a:ext>
                <a:ext uri="{FF2B5EF4-FFF2-40B4-BE49-F238E27FC236}">
                  <a16:creationId xmlns:a16="http://schemas.microsoft.com/office/drawing/2014/main" xmlns="" id="{00000000-0008-0000-0600-00006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90</xdr:row>
          <xdr:rowOff>57150</xdr:rowOff>
        </xdr:from>
        <xdr:to>
          <xdr:col>12</xdr:col>
          <xdr:colOff>95250</xdr:colOff>
          <xdr:row>90</xdr:row>
          <xdr:rowOff>266700</xdr:rowOff>
        </xdr:to>
        <xdr:sp macro="" textlink="">
          <xdr:nvSpPr>
            <xdr:cNvPr id="6502" name="Option Button 358" hidden="1">
              <a:extLst>
                <a:ext uri="{63B3BB69-23CF-44E3-9099-C40C66FF867C}">
                  <a14:compatExt spid="_x0000_s6502"/>
                </a:ext>
                <a:ext uri="{FF2B5EF4-FFF2-40B4-BE49-F238E27FC236}">
                  <a16:creationId xmlns:a16="http://schemas.microsoft.com/office/drawing/2014/main" xmlns="" id="{00000000-0008-0000-0600-00006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57150</xdr:rowOff>
        </xdr:from>
        <xdr:to>
          <xdr:col>15</xdr:col>
          <xdr:colOff>95250</xdr:colOff>
          <xdr:row>90</xdr:row>
          <xdr:rowOff>266700</xdr:rowOff>
        </xdr:to>
        <xdr:sp macro="" textlink="">
          <xdr:nvSpPr>
            <xdr:cNvPr id="6503" name="Option Button 359" hidden="1">
              <a:extLst>
                <a:ext uri="{63B3BB69-23CF-44E3-9099-C40C66FF867C}">
                  <a14:compatExt spid="_x0000_s6503"/>
                </a:ext>
                <a:ext uri="{FF2B5EF4-FFF2-40B4-BE49-F238E27FC236}">
                  <a16:creationId xmlns:a16="http://schemas.microsoft.com/office/drawing/2014/main" xmlns="" id="{00000000-0008-0000-0600-00006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93</xdr:row>
          <xdr:rowOff>0</xdr:rowOff>
        </xdr:to>
        <xdr:sp macro="" textlink="">
          <xdr:nvSpPr>
            <xdr:cNvPr id="6507" name="Group Box 363" hidden="1">
              <a:extLst>
                <a:ext uri="{63B3BB69-23CF-44E3-9099-C40C66FF867C}">
                  <a14:compatExt spid="_x0000_s6507"/>
                </a:ext>
                <a:ext uri="{FF2B5EF4-FFF2-40B4-BE49-F238E27FC236}">
                  <a16:creationId xmlns:a16="http://schemas.microsoft.com/office/drawing/2014/main" xmlns="" id="{00000000-0008-0000-0600-00006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92</xdr:row>
          <xdr:rowOff>28575</xdr:rowOff>
        </xdr:from>
        <xdr:to>
          <xdr:col>12</xdr:col>
          <xdr:colOff>9525</xdr:colOff>
          <xdr:row>92</xdr:row>
          <xdr:rowOff>209550</xdr:rowOff>
        </xdr:to>
        <xdr:sp macro="" textlink="">
          <xdr:nvSpPr>
            <xdr:cNvPr id="6508" name="Option Button 364" hidden="1">
              <a:extLst>
                <a:ext uri="{63B3BB69-23CF-44E3-9099-C40C66FF867C}">
                  <a14:compatExt spid="_x0000_s6508"/>
                </a:ext>
                <a:ext uri="{FF2B5EF4-FFF2-40B4-BE49-F238E27FC236}">
                  <a16:creationId xmlns:a16="http://schemas.microsoft.com/office/drawing/2014/main" xmlns="" id="{00000000-0008-0000-0600-00006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92</xdr:row>
          <xdr:rowOff>28575</xdr:rowOff>
        </xdr:from>
        <xdr:to>
          <xdr:col>14</xdr:col>
          <xdr:colOff>66675</xdr:colOff>
          <xdr:row>92</xdr:row>
          <xdr:rowOff>209550</xdr:rowOff>
        </xdr:to>
        <xdr:sp macro="" textlink="">
          <xdr:nvSpPr>
            <xdr:cNvPr id="6509" name="Option Button 365" hidden="1">
              <a:extLst>
                <a:ext uri="{63B3BB69-23CF-44E3-9099-C40C66FF867C}">
                  <a14:compatExt spid="_x0000_s6509"/>
                </a:ext>
                <a:ext uri="{FF2B5EF4-FFF2-40B4-BE49-F238E27FC236}">
                  <a16:creationId xmlns:a16="http://schemas.microsoft.com/office/drawing/2014/main" xmlns="" id="{00000000-0008-0000-0600-00006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94</xdr:row>
          <xdr:rowOff>0</xdr:rowOff>
        </xdr:from>
        <xdr:to>
          <xdr:col>17</xdr:col>
          <xdr:colOff>0</xdr:colOff>
          <xdr:row>95</xdr:row>
          <xdr:rowOff>0</xdr:rowOff>
        </xdr:to>
        <xdr:sp macro="" textlink="">
          <xdr:nvSpPr>
            <xdr:cNvPr id="6510" name="Group Box 366" hidden="1">
              <a:extLst>
                <a:ext uri="{63B3BB69-23CF-44E3-9099-C40C66FF867C}">
                  <a14:compatExt spid="_x0000_s6510"/>
                </a:ext>
                <a:ext uri="{FF2B5EF4-FFF2-40B4-BE49-F238E27FC236}">
                  <a16:creationId xmlns:a16="http://schemas.microsoft.com/office/drawing/2014/main" xmlns="" id="{00000000-0008-0000-0600-00006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94</xdr:row>
          <xdr:rowOff>38100</xdr:rowOff>
        </xdr:from>
        <xdr:to>
          <xdr:col>12</xdr:col>
          <xdr:colOff>95250</xdr:colOff>
          <xdr:row>94</xdr:row>
          <xdr:rowOff>247650</xdr:rowOff>
        </xdr:to>
        <xdr:sp macro="" textlink="">
          <xdr:nvSpPr>
            <xdr:cNvPr id="6511" name="Option Button 367" hidden="1">
              <a:extLst>
                <a:ext uri="{63B3BB69-23CF-44E3-9099-C40C66FF867C}">
                  <a14:compatExt spid="_x0000_s6511"/>
                </a:ext>
                <a:ext uri="{FF2B5EF4-FFF2-40B4-BE49-F238E27FC236}">
                  <a16:creationId xmlns:a16="http://schemas.microsoft.com/office/drawing/2014/main" xmlns="" id="{00000000-0008-0000-0600-00006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38100</xdr:rowOff>
        </xdr:from>
        <xdr:to>
          <xdr:col>15</xdr:col>
          <xdr:colOff>95250</xdr:colOff>
          <xdr:row>94</xdr:row>
          <xdr:rowOff>247650</xdr:rowOff>
        </xdr:to>
        <xdr:sp macro="" textlink="">
          <xdr:nvSpPr>
            <xdr:cNvPr id="6512" name="Option Button 368" hidden="1">
              <a:extLst>
                <a:ext uri="{63B3BB69-23CF-44E3-9099-C40C66FF867C}">
                  <a14:compatExt spid="_x0000_s6512"/>
                </a:ext>
                <a:ext uri="{FF2B5EF4-FFF2-40B4-BE49-F238E27FC236}">
                  <a16:creationId xmlns:a16="http://schemas.microsoft.com/office/drawing/2014/main" xmlns="" id="{00000000-0008-0000-0600-00007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96</xdr:row>
          <xdr:rowOff>0</xdr:rowOff>
        </xdr:from>
        <xdr:to>
          <xdr:col>17</xdr:col>
          <xdr:colOff>0</xdr:colOff>
          <xdr:row>97</xdr:row>
          <xdr:rowOff>0</xdr:rowOff>
        </xdr:to>
        <xdr:sp macro="" textlink="">
          <xdr:nvSpPr>
            <xdr:cNvPr id="6520" name="Group Box 376" hidden="1">
              <a:extLst>
                <a:ext uri="{63B3BB69-23CF-44E3-9099-C40C66FF867C}">
                  <a14:compatExt spid="_x0000_s6520"/>
                </a:ext>
                <a:ext uri="{FF2B5EF4-FFF2-40B4-BE49-F238E27FC236}">
                  <a16:creationId xmlns:a16="http://schemas.microsoft.com/office/drawing/2014/main" xmlns="" id="{00000000-0008-0000-0600-00007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96</xdr:row>
          <xdr:rowOff>0</xdr:rowOff>
        </xdr:from>
        <xdr:to>
          <xdr:col>12</xdr:col>
          <xdr:colOff>180975</xdr:colOff>
          <xdr:row>97</xdr:row>
          <xdr:rowOff>0</xdr:rowOff>
        </xdr:to>
        <xdr:sp macro="" textlink="">
          <xdr:nvSpPr>
            <xdr:cNvPr id="6521" name="Option Button 377" hidden="1">
              <a:extLst>
                <a:ext uri="{63B3BB69-23CF-44E3-9099-C40C66FF867C}">
                  <a14:compatExt spid="_x0000_s6521"/>
                </a:ext>
                <a:ext uri="{FF2B5EF4-FFF2-40B4-BE49-F238E27FC236}">
                  <a16:creationId xmlns:a16="http://schemas.microsoft.com/office/drawing/2014/main" xmlns="" id="{00000000-0008-0000-0600-00007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15</xdr:col>
          <xdr:colOff>171450</xdr:colOff>
          <xdr:row>97</xdr:row>
          <xdr:rowOff>0</xdr:rowOff>
        </xdr:to>
        <xdr:sp macro="" textlink="">
          <xdr:nvSpPr>
            <xdr:cNvPr id="6522" name="Option Button 378" hidden="1">
              <a:extLst>
                <a:ext uri="{63B3BB69-23CF-44E3-9099-C40C66FF867C}">
                  <a14:compatExt spid="_x0000_s6522"/>
                </a:ext>
                <a:ext uri="{FF2B5EF4-FFF2-40B4-BE49-F238E27FC236}">
                  <a16:creationId xmlns:a16="http://schemas.microsoft.com/office/drawing/2014/main" xmlns="" id="{00000000-0008-0000-0600-00007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90</xdr:row>
          <xdr:rowOff>0</xdr:rowOff>
        </xdr:from>
        <xdr:to>
          <xdr:col>36</xdr:col>
          <xdr:colOff>0</xdr:colOff>
          <xdr:row>91</xdr:row>
          <xdr:rowOff>0</xdr:rowOff>
        </xdr:to>
        <xdr:sp macro="" textlink="">
          <xdr:nvSpPr>
            <xdr:cNvPr id="6523" name="Group Box 379" hidden="1">
              <a:extLst>
                <a:ext uri="{63B3BB69-23CF-44E3-9099-C40C66FF867C}">
                  <a14:compatExt spid="_x0000_s6523"/>
                </a:ext>
                <a:ext uri="{FF2B5EF4-FFF2-40B4-BE49-F238E27FC236}">
                  <a16:creationId xmlns:a16="http://schemas.microsoft.com/office/drawing/2014/main" xmlns="" id="{00000000-0008-0000-0600-00007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90</xdr:row>
          <xdr:rowOff>57150</xdr:rowOff>
        </xdr:from>
        <xdr:to>
          <xdr:col>30</xdr:col>
          <xdr:colOff>0</xdr:colOff>
          <xdr:row>90</xdr:row>
          <xdr:rowOff>285750</xdr:rowOff>
        </xdr:to>
        <xdr:sp macro="" textlink="">
          <xdr:nvSpPr>
            <xdr:cNvPr id="6524" name="Option Button 380" hidden="1">
              <a:extLst>
                <a:ext uri="{63B3BB69-23CF-44E3-9099-C40C66FF867C}">
                  <a14:compatExt spid="_x0000_s6524"/>
                </a:ext>
                <a:ext uri="{FF2B5EF4-FFF2-40B4-BE49-F238E27FC236}">
                  <a16:creationId xmlns:a16="http://schemas.microsoft.com/office/drawing/2014/main" xmlns="" id="{00000000-0008-0000-0600-00007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90</xdr:row>
          <xdr:rowOff>57150</xdr:rowOff>
        </xdr:from>
        <xdr:to>
          <xdr:col>34</xdr:col>
          <xdr:colOff>9525</xdr:colOff>
          <xdr:row>90</xdr:row>
          <xdr:rowOff>285750</xdr:rowOff>
        </xdr:to>
        <xdr:sp macro="" textlink="">
          <xdr:nvSpPr>
            <xdr:cNvPr id="6525" name="Option Button 381" hidden="1">
              <a:extLst>
                <a:ext uri="{63B3BB69-23CF-44E3-9099-C40C66FF867C}">
                  <a14:compatExt spid="_x0000_s6525"/>
                </a:ext>
                <a:ext uri="{FF2B5EF4-FFF2-40B4-BE49-F238E27FC236}">
                  <a16:creationId xmlns:a16="http://schemas.microsoft.com/office/drawing/2014/main" xmlns="" id="{00000000-0008-0000-0600-00007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526" name="Group Box 382" hidden="1">
              <a:extLst>
                <a:ext uri="{63B3BB69-23CF-44E3-9099-C40C66FF867C}">
                  <a14:compatExt spid="_x0000_s6526"/>
                </a:ext>
                <a:ext uri="{FF2B5EF4-FFF2-40B4-BE49-F238E27FC236}">
                  <a16:creationId xmlns:a16="http://schemas.microsoft.com/office/drawing/2014/main" xmlns=""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91</xdr:row>
          <xdr:rowOff>0</xdr:rowOff>
        </xdr:from>
        <xdr:to>
          <xdr:col>30</xdr:col>
          <xdr:colOff>0</xdr:colOff>
          <xdr:row>92</xdr:row>
          <xdr:rowOff>0</xdr:rowOff>
        </xdr:to>
        <xdr:sp macro="" textlink="">
          <xdr:nvSpPr>
            <xdr:cNvPr id="6527" name="Option Button 383" hidden="1">
              <a:extLst>
                <a:ext uri="{63B3BB69-23CF-44E3-9099-C40C66FF867C}">
                  <a14:compatExt spid="_x0000_s6527"/>
                </a:ext>
                <a:ext uri="{FF2B5EF4-FFF2-40B4-BE49-F238E27FC236}">
                  <a16:creationId xmlns:a16="http://schemas.microsoft.com/office/drawing/2014/main" xmlns="" id="{00000000-0008-0000-0600-00007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91</xdr:row>
          <xdr:rowOff>0</xdr:rowOff>
        </xdr:from>
        <xdr:to>
          <xdr:col>34</xdr:col>
          <xdr:colOff>9525</xdr:colOff>
          <xdr:row>92</xdr:row>
          <xdr:rowOff>0</xdr:rowOff>
        </xdr:to>
        <xdr:sp macro="" textlink="">
          <xdr:nvSpPr>
            <xdr:cNvPr id="6528" name="Option Button 384" hidden="1">
              <a:extLst>
                <a:ext uri="{63B3BB69-23CF-44E3-9099-C40C66FF867C}">
                  <a14:compatExt spid="_x0000_s6528"/>
                </a:ext>
                <a:ext uri="{FF2B5EF4-FFF2-40B4-BE49-F238E27FC236}">
                  <a16:creationId xmlns:a16="http://schemas.microsoft.com/office/drawing/2014/main" xmlns="" id="{00000000-0008-0000-0600-00008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0</xdr:rowOff>
        </xdr:from>
        <xdr:to>
          <xdr:col>36</xdr:col>
          <xdr:colOff>0</xdr:colOff>
          <xdr:row>93</xdr:row>
          <xdr:rowOff>0</xdr:rowOff>
        </xdr:to>
        <xdr:sp macro="" textlink="">
          <xdr:nvSpPr>
            <xdr:cNvPr id="6529" name="Group Box 385" hidden="1">
              <a:extLst>
                <a:ext uri="{63B3BB69-23CF-44E3-9099-C40C66FF867C}">
                  <a14:compatExt spid="_x0000_s6529"/>
                </a:ext>
                <a:ext uri="{FF2B5EF4-FFF2-40B4-BE49-F238E27FC236}">
                  <a16:creationId xmlns:a16="http://schemas.microsoft.com/office/drawing/2014/main" xmlns="" id="{00000000-0008-0000-0600-00008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92</xdr:row>
          <xdr:rowOff>0</xdr:rowOff>
        </xdr:from>
        <xdr:to>
          <xdr:col>30</xdr:col>
          <xdr:colOff>0</xdr:colOff>
          <xdr:row>93</xdr:row>
          <xdr:rowOff>0</xdr:rowOff>
        </xdr:to>
        <xdr:sp macro="" textlink="">
          <xdr:nvSpPr>
            <xdr:cNvPr id="6530" name="Option Button 386" hidden="1">
              <a:extLst>
                <a:ext uri="{63B3BB69-23CF-44E3-9099-C40C66FF867C}">
                  <a14:compatExt spid="_x0000_s6530"/>
                </a:ext>
                <a:ext uri="{FF2B5EF4-FFF2-40B4-BE49-F238E27FC236}">
                  <a16:creationId xmlns:a16="http://schemas.microsoft.com/office/drawing/2014/main" xmlns="" id="{00000000-0008-0000-0600-00008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92</xdr:row>
          <xdr:rowOff>0</xdr:rowOff>
        </xdr:from>
        <xdr:to>
          <xdr:col>34</xdr:col>
          <xdr:colOff>9525</xdr:colOff>
          <xdr:row>93</xdr:row>
          <xdr:rowOff>0</xdr:rowOff>
        </xdr:to>
        <xdr:sp macro="" textlink="">
          <xdr:nvSpPr>
            <xdr:cNvPr id="6531" name="Option Button 387" hidden="1">
              <a:extLst>
                <a:ext uri="{63B3BB69-23CF-44E3-9099-C40C66FF867C}">
                  <a14:compatExt spid="_x0000_s6531"/>
                </a:ext>
                <a:ext uri="{FF2B5EF4-FFF2-40B4-BE49-F238E27FC236}">
                  <a16:creationId xmlns:a16="http://schemas.microsoft.com/office/drawing/2014/main" xmlns="" id="{00000000-0008-0000-0600-00008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94</xdr:row>
          <xdr:rowOff>0</xdr:rowOff>
        </xdr:from>
        <xdr:to>
          <xdr:col>35</xdr:col>
          <xdr:colOff>190500</xdr:colOff>
          <xdr:row>95</xdr:row>
          <xdr:rowOff>0</xdr:rowOff>
        </xdr:to>
        <xdr:sp macro="" textlink="">
          <xdr:nvSpPr>
            <xdr:cNvPr id="6532" name="Drop Down 388" hidden="1">
              <a:extLst>
                <a:ext uri="{63B3BB69-23CF-44E3-9099-C40C66FF867C}">
                  <a14:compatExt spid="_x0000_s6532"/>
                </a:ext>
                <a:ext uri="{FF2B5EF4-FFF2-40B4-BE49-F238E27FC236}">
                  <a16:creationId xmlns:a16="http://schemas.microsoft.com/office/drawing/2014/main" xmlns="" id="{00000000-0008-0000-0600-00008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95</xdr:row>
          <xdr:rowOff>0</xdr:rowOff>
        </xdr:from>
        <xdr:to>
          <xdr:col>36</xdr:col>
          <xdr:colOff>0</xdr:colOff>
          <xdr:row>96</xdr:row>
          <xdr:rowOff>0</xdr:rowOff>
        </xdr:to>
        <xdr:sp macro="" textlink="">
          <xdr:nvSpPr>
            <xdr:cNvPr id="6533" name="Group Box 389" hidden="1">
              <a:extLst>
                <a:ext uri="{63B3BB69-23CF-44E3-9099-C40C66FF867C}">
                  <a14:compatExt spid="_x0000_s6533"/>
                </a:ext>
                <a:ext uri="{FF2B5EF4-FFF2-40B4-BE49-F238E27FC236}">
                  <a16:creationId xmlns:a16="http://schemas.microsoft.com/office/drawing/2014/main" xmlns="" id="{00000000-0008-0000-0600-00008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95</xdr:row>
          <xdr:rowOff>0</xdr:rowOff>
        </xdr:from>
        <xdr:to>
          <xdr:col>30</xdr:col>
          <xdr:colOff>0</xdr:colOff>
          <xdr:row>95</xdr:row>
          <xdr:rowOff>228600</xdr:rowOff>
        </xdr:to>
        <xdr:sp macro="" textlink="">
          <xdr:nvSpPr>
            <xdr:cNvPr id="6534" name="Option Button 390" hidden="1">
              <a:extLst>
                <a:ext uri="{63B3BB69-23CF-44E3-9099-C40C66FF867C}">
                  <a14:compatExt spid="_x0000_s6534"/>
                </a:ext>
                <a:ext uri="{FF2B5EF4-FFF2-40B4-BE49-F238E27FC236}">
                  <a16:creationId xmlns:a16="http://schemas.microsoft.com/office/drawing/2014/main" xmlns="" id="{00000000-0008-0000-0600-00008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95</xdr:row>
          <xdr:rowOff>0</xdr:rowOff>
        </xdr:from>
        <xdr:to>
          <xdr:col>34</xdr:col>
          <xdr:colOff>9525</xdr:colOff>
          <xdr:row>95</xdr:row>
          <xdr:rowOff>228600</xdr:rowOff>
        </xdr:to>
        <xdr:sp macro="" textlink="">
          <xdr:nvSpPr>
            <xdr:cNvPr id="6535" name="Option Button 391" hidden="1">
              <a:extLst>
                <a:ext uri="{63B3BB69-23CF-44E3-9099-C40C66FF867C}">
                  <a14:compatExt spid="_x0000_s6535"/>
                </a:ext>
                <a:ext uri="{FF2B5EF4-FFF2-40B4-BE49-F238E27FC236}">
                  <a16:creationId xmlns:a16="http://schemas.microsoft.com/office/drawing/2014/main" xmlns="" id="{00000000-0008-0000-0600-00008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96</xdr:row>
          <xdr:rowOff>0</xdr:rowOff>
        </xdr:from>
        <xdr:to>
          <xdr:col>36</xdr:col>
          <xdr:colOff>0</xdr:colOff>
          <xdr:row>97</xdr:row>
          <xdr:rowOff>0</xdr:rowOff>
        </xdr:to>
        <xdr:sp macro="" textlink="">
          <xdr:nvSpPr>
            <xdr:cNvPr id="6536" name="Group Box 392" hidden="1">
              <a:extLst>
                <a:ext uri="{63B3BB69-23CF-44E3-9099-C40C66FF867C}">
                  <a14:compatExt spid="_x0000_s6536"/>
                </a:ext>
                <a:ext uri="{FF2B5EF4-FFF2-40B4-BE49-F238E27FC236}">
                  <a16:creationId xmlns:a16="http://schemas.microsoft.com/office/drawing/2014/main" xmlns="" id="{00000000-0008-0000-0600-00008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96</xdr:row>
          <xdr:rowOff>0</xdr:rowOff>
        </xdr:from>
        <xdr:to>
          <xdr:col>30</xdr:col>
          <xdr:colOff>0</xdr:colOff>
          <xdr:row>97</xdr:row>
          <xdr:rowOff>0</xdr:rowOff>
        </xdr:to>
        <xdr:sp macro="" textlink="">
          <xdr:nvSpPr>
            <xdr:cNvPr id="6537" name="Option Button 393" hidden="1">
              <a:extLst>
                <a:ext uri="{63B3BB69-23CF-44E3-9099-C40C66FF867C}">
                  <a14:compatExt spid="_x0000_s6537"/>
                </a:ext>
                <a:ext uri="{FF2B5EF4-FFF2-40B4-BE49-F238E27FC236}">
                  <a16:creationId xmlns:a16="http://schemas.microsoft.com/office/drawing/2014/main" xmlns="" id="{00000000-0008-0000-0600-00008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96</xdr:row>
          <xdr:rowOff>0</xdr:rowOff>
        </xdr:from>
        <xdr:to>
          <xdr:col>34</xdr:col>
          <xdr:colOff>9525</xdr:colOff>
          <xdr:row>97</xdr:row>
          <xdr:rowOff>0</xdr:rowOff>
        </xdr:to>
        <xdr:sp macro="" textlink="">
          <xdr:nvSpPr>
            <xdr:cNvPr id="6538" name="Option Button 394" hidden="1">
              <a:extLst>
                <a:ext uri="{63B3BB69-23CF-44E3-9099-C40C66FF867C}">
                  <a14:compatExt spid="_x0000_s6538"/>
                </a:ext>
                <a:ext uri="{FF2B5EF4-FFF2-40B4-BE49-F238E27FC236}">
                  <a16:creationId xmlns:a16="http://schemas.microsoft.com/office/drawing/2014/main" xmlns="" id="{00000000-0008-0000-0600-00008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99</xdr:row>
          <xdr:rowOff>0</xdr:rowOff>
        </xdr:from>
        <xdr:to>
          <xdr:col>17</xdr:col>
          <xdr:colOff>0</xdr:colOff>
          <xdr:row>100</xdr:row>
          <xdr:rowOff>0</xdr:rowOff>
        </xdr:to>
        <xdr:sp macro="" textlink="">
          <xdr:nvSpPr>
            <xdr:cNvPr id="6539" name="Group Box 395" hidden="1">
              <a:extLst>
                <a:ext uri="{63B3BB69-23CF-44E3-9099-C40C66FF867C}">
                  <a14:compatExt spid="_x0000_s6539"/>
                </a:ext>
                <a:ext uri="{FF2B5EF4-FFF2-40B4-BE49-F238E27FC236}">
                  <a16:creationId xmlns:a16="http://schemas.microsoft.com/office/drawing/2014/main" xmlns="" id="{00000000-0008-0000-0600-00008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99</xdr:row>
          <xdr:rowOff>19050</xdr:rowOff>
        </xdr:from>
        <xdr:to>
          <xdr:col>12</xdr:col>
          <xdr:colOff>180975</xdr:colOff>
          <xdr:row>99</xdr:row>
          <xdr:rowOff>209550</xdr:rowOff>
        </xdr:to>
        <xdr:sp macro="" textlink="">
          <xdr:nvSpPr>
            <xdr:cNvPr id="6540" name="Option Button 396" hidden="1">
              <a:extLst>
                <a:ext uri="{63B3BB69-23CF-44E3-9099-C40C66FF867C}">
                  <a14:compatExt spid="_x0000_s6540"/>
                </a:ext>
                <a:ext uri="{FF2B5EF4-FFF2-40B4-BE49-F238E27FC236}">
                  <a16:creationId xmlns:a16="http://schemas.microsoft.com/office/drawing/2014/main" xmlns="" id="{00000000-0008-0000-0600-00008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19050</xdr:rowOff>
        </xdr:from>
        <xdr:to>
          <xdr:col>15</xdr:col>
          <xdr:colOff>171450</xdr:colOff>
          <xdr:row>99</xdr:row>
          <xdr:rowOff>209550</xdr:rowOff>
        </xdr:to>
        <xdr:sp macro="" textlink="">
          <xdr:nvSpPr>
            <xdr:cNvPr id="6541" name="Option Button 397" hidden="1">
              <a:extLst>
                <a:ext uri="{63B3BB69-23CF-44E3-9099-C40C66FF867C}">
                  <a14:compatExt spid="_x0000_s6541"/>
                </a:ext>
                <a:ext uri="{FF2B5EF4-FFF2-40B4-BE49-F238E27FC236}">
                  <a16:creationId xmlns:a16="http://schemas.microsoft.com/office/drawing/2014/main" xmlns="" id="{00000000-0008-0000-0600-00008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17</xdr:col>
          <xdr:colOff>0</xdr:colOff>
          <xdr:row>82</xdr:row>
          <xdr:rowOff>0</xdr:rowOff>
        </xdr:to>
        <xdr:sp macro="" textlink="">
          <xdr:nvSpPr>
            <xdr:cNvPr id="6567" name="Group Box 423" hidden="1">
              <a:extLst>
                <a:ext uri="{63B3BB69-23CF-44E3-9099-C40C66FF867C}">
                  <a14:compatExt spid="_x0000_s6567"/>
                </a:ext>
                <a:ext uri="{FF2B5EF4-FFF2-40B4-BE49-F238E27FC236}">
                  <a16:creationId xmlns:a16="http://schemas.microsoft.com/office/drawing/2014/main" xmlns="" id="{00000000-0008-0000-0600-0000A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81</xdr:row>
          <xdr:rowOff>38100</xdr:rowOff>
        </xdr:from>
        <xdr:to>
          <xdr:col>13</xdr:col>
          <xdr:colOff>9525</xdr:colOff>
          <xdr:row>81</xdr:row>
          <xdr:rowOff>190500</xdr:rowOff>
        </xdr:to>
        <xdr:sp macro="" textlink="">
          <xdr:nvSpPr>
            <xdr:cNvPr id="6568" name="Option Button 424" hidden="1">
              <a:extLst>
                <a:ext uri="{63B3BB69-23CF-44E3-9099-C40C66FF867C}">
                  <a14:compatExt spid="_x0000_s6568"/>
                </a:ext>
                <a:ext uri="{FF2B5EF4-FFF2-40B4-BE49-F238E27FC236}">
                  <a16:creationId xmlns:a16="http://schemas.microsoft.com/office/drawing/2014/main" xmlns="" id="{00000000-0008-0000-0600-0000A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9525</xdr:rowOff>
        </xdr:from>
        <xdr:to>
          <xdr:col>16</xdr:col>
          <xdr:colOff>85725</xdr:colOff>
          <xdr:row>81</xdr:row>
          <xdr:rowOff>200025</xdr:rowOff>
        </xdr:to>
        <xdr:sp macro="" textlink="">
          <xdr:nvSpPr>
            <xdr:cNvPr id="6569" name="Option Button 425" hidden="1">
              <a:extLst>
                <a:ext uri="{63B3BB69-23CF-44E3-9099-C40C66FF867C}">
                  <a14:compatExt spid="_x0000_s6569"/>
                </a:ext>
                <a:ext uri="{FF2B5EF4-FFF2-40B4-BE49-F238E27FC236}">
                  <a16:creationId xmlns:a16="http://schemas.microsoft.com/office/drawing/2014/main" xmlns="" id="{00000000-0008-0000-0600-0000A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35</xdr:col>
          <xdr:colOff>190500</xdr:colOff>
          <xdr:row>89</xdr:row>
          <xdr:rowOff>0</xdr:rowOff>
        </xdr:to>
        <xdr:sp macro="" textlink="">
          <xdr:nvSpPr>
            <xdr:cNvPr id="6570" name="Group Box 426" hidden="1">
              <a:extLst>
                <a:ext uri="{63B3BB69-23CF-44E3-9099-C40C66FF867C}">
                  <a14:compatExt spid="_x0000_s6570"/>
                </a:ext>
                <a:ext uri="{FF2B5EF4-FFF2-40B4-BE49-F238E27FC236}">
                  <a16:creationId xmlns:a16="http://schemas.microsoft.com/office/drawing/2014/main" xmlns="" id="{00000000-0008-0000-0600-0000A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88</xdr:row>
          <xdr:rowOff>28575</xdr:rowOff>
        </xdr:from>
        <xdr:to>
          <xdr:col>27</xdr:col>
          <xdr:colOff>142875</xdr:colOff>
          <xdr:row>88</xdr:row>
          <xdr:rowOff>209550</xdr:rowOff>
        </xdr:to>
        <xdr:sp macro="" textlink="">
          <xdr:nvSpPr>
            <xdr:cNvPr id="6571" name="Option Button 427" hidden="1">
              <a:extLst>
                <a:ext uri="{63B3BB69-23CF-44E3-9099-C40C66FF867C}">
                  <a14:compatExt spid="_x0000_s6571"/>
                </a:ext>
                <a:ext uri="{FF2B5EF4-FFF2-40B4-BE49-F238E27FC236}">
                  <a16:creationId xmlns:a16="http://schemas.microsoft.com/office/drawing/2014/main" xmlns="" id="{00000000-0008-0000-0600-0000A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88</xdr:row>
          <xdr:rowOff>28575</xdr:rowOff>
        </xdr:from>
        <xdr:to>
          <xdr:col>30</xdr:col>
          <xdr:colOff>47625</xdr:colOff>
          <xdr:row>88</xdr:row>
          <xdr:rowOff>209550</xdr:rowOff>
        </xdr:to>
        <xdr:sp macro="" textlink="">
          <xdr:nvSpPr>
            <xdr:cNvPr id="6572" name="Option Button 428" hidden="1">
              <a:extLst>
                <a:ext uri="{63B3BB69-23CF-44E3-9099-C40C66FF867C}">
                  <a14:compatExt spid="_x0000_s6572"/>
                </a:ext>
                <a:ext uri="{FF2B5EF4-FFF2-40B4-BE49-F238E27FC236}">
                  <a16:creationId xmlns:a16="http://schemas.microsoft.com/office/drawing/2014/main" xmlns="" id="{00000000-0008-0000-0600-0000A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88</xdr:row>
          <xdr:rowOff>28575</xdr:rowOff>
        </xdr:from>
        <xdr:to>
          <xdr:col>32</xdr:col>
          <xdr:colOff>133350</xdr:colOff>
          <xdr:row>88</xdr:row>
          <xdr:rowOff>209550</xdr:rowOff>
        </xdr:to>
        <xdr:sp macro="" textlink="">
          <xdr:nvSpPr>
            <xdr:cNvPr id="6573" name="Option Button 429" hidden="1">
              <a:extLst>
                <a:ext uri="{63B3BB69-23CF-44E3-9099-C40C66FF867C}">
                  <a14:compatExt spid="_x0000_s6573"/>
                </a:ext>
                <a:ext uri="{FF2B5EF4-FFF2-40B4-BE49-F238E27FC236}">
                  <a16:creationId xmlns:a16="http://schemas.microsoft.com/office/drawing/2014/main" xmlns="" id="{00000000-0008-0000-0600-0000A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0</xdr:rowOff>
        </xdr:from>
        <xdr:to>
          <xdr:col>16</xdr:col>
          <xdr:colOff>190500</xdr:colOff>
          <xdr:row>80</xdr:row>
          <xdr:rowOff>0</xdr:rowOff>
        </xdr:to>
        <xdr:sp macro="" textlink="">
          <xdr:nvSpPr>
            <xdr:cNvPr id="6574" name="Group Box 430" hidden="1">
              <a:extLst>
                <a:ext uri="{63B3BB69-23CF-44E3-9099-C40C66FF867C}">
                  <a14:compatExt spid="_x0000_s6574"/>
                </a:ext>
                <a:ext uri="{FF2B5EF4-FFF2-40B4-BE49-F238E27FC236}">
                  <a16:creationId xmlns:a16="http://schemas.microsoft.com/office/drawing/2014/main" xmlns="" id="{00000000-0008-0000-0600-0000A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79</xdr:row>
          <xdr:rowOff>9525</xdr:rowOff>
        </xdr:from>
        <xdr:to>
          <xdr:col>12</xdr:col>
          <xdr:colOff>95250</xdr:colOff>
          <xdr:row>79</xdr:row>
          <xdr:rowOff>219075</xdr:rowOff>
        </xdr:to>
        <xdr:sp macro="" textlink="">
          <xdr:nvSpPr>
            <xdr:cNvPr id="6575" name="Option Button 431" hidden="1">
              <a:extLst>
                <a:ext uri="{63B3BB69-23CF-44E3-9099-C40C66FF867C}">
                  <a14:compatExt spid="_x0000_s6575"/>
                </a:ext>
                <a:ext uri="{FF2B5EF4-FFF2-40B4-BE49-F238E27FC236}">
                  <a16:creationId xmlns:a16="http://schemas.microsoft.com/office/drawing/2014/main" xmlns="" id="{00000000-0008-0000-0600-0000A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15</xdr:col>
          <xdr:colOff>95250</xdr:colOff>
          <xdr:row>79</xdr:row>
          <xdr:rowOff>209550</xdr:rowOff>
        </xdr:to>
        <xdr:sp macro="" textlink="">
          <xdr:nvSpPr>
            <xdr:cNvPr id="6576" name="Option Button 432" hidden="1">
              <a:extLst>
                <a:ext uri="{63B3BB69-23CF-44E3-9099-C40C66FF867C}">
                  <a14:compatExt spid="_x0000_s6576"/>
                </a:ext>
                <a:ext uri="{FF2B5EF4-FFF2-40B4-BE49-F238E27FC236}">
                  <a16:creationId xmlns:a16="http://schemas.microsoft.com/office/drawing/2014/main" xmlns="" id="{00000000-0008-0000-0600-0000B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80</xdr:row>
          <xdr:rowOff>0</xdr:rowOff>
        </xdr:from>
        <xdr:to>
          <xdr:col>17</xdr:col>
          <xdr:colOff>0</xdr:colOff>
          <xdr:row>81</xdr:row>
          <xdr:rowOff>0</xdr:rowOff>
        </xdr:to>
        <xdr:sp macro="" textlink="">
          <xdr:nvSpPr>
            <xdr:cNvPr id="6577" name="Group Box 433" hidden="1">
              <a:extLst>
                <a:ext uri="{63B3BB69-23CF-44E3-9099-C40C66FF867C}">
                  <a14:compatExt spid="_x0000_s6577"/>
                </a:ext>
                <a:ext uri="{FF2B5EF4-FFF2-40B4-BE49-F238E27FC236}">
                  <a16:creationId xmlns:a16="http://schemas.microsoft.com/office/drawing/2014/main" xmlns="" id="{00000000-0008-0000-0600-0000B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80</xdr:row>
          <xdr:rowOff>38100</xdr:rowOff>
        </xdr:from>
        <xdr:to>
          <xdr:col>12</xdr:col>
          <xdr:colOff>47625</xdr:colOff>
          <xdr:row>80</xdr:row>
          <xdr:rowOff>219075</xdr:rowOff>
        </xdr:to>
        <xdr:sp macro="" textlink="">
          <xdr:nvSpPr>
            <xdr:cNvPr id="6578" name="Option Button 434" hidden="1">
              <a:extLst>
                <a:ext uri="{63B3BB69-23CF-44E3-9099-C40C66FF867C}">
                  <a14:compatExt spid="_x0000_s6578"/>
                </a:ext>
                <a:ext uri="{FF2B5EF4-FFF2-40B4-BE49-F238E27FC236}">
                  <a16:creationId xmlns:a16="http://schemas.microsoft.com/office/drawing/2014/main" xmlns="" id="{00000000-0008-0000-0600-0000B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38100</xdr:rowOff>
        </xdr:from>
        <xdr:to>
          <xdr:col>14</xdr:col>
          <xdr:colOff>171450</xdr:colOff>
          <xdr:row>80</xdr:row>
          <xdr:rowOff>219075</xdr:rowOff>
        </xdr:to>
        <xdr:sp macro="" textlink="">
          <xdr:nvSpPr>
            <xdr:cNvPr id="6579" name="Option Button 435" hidden="1">
              <a:extLst>
                <a:ext uri="{63B3BB69-23CF-44E3-9099-C40C66FF867C}">
                  <a14:compatExt spid="_x0000_s6579"/>
                </a:ext>
                <a:ext uri="{FF2B5EF4-FFF2-40B4-BE49-F238E27FC236}">
                  <a16:creationId xmlns:a16="http://schemas.microsoft.com/office/drawing/2014/main" xmlns="" id="{00000000-0008-0000-0600-0000B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35</xdr:col>
          <xdr:colOff>190500</xdr:colOff>
          <xdr:row>81</xdr:row>
          <xdr:rowOff>0</xdr:rowOff>
        </xdr:to>
        <xdr:sp macro="" textlink="">
          <xdr:nvSpPr>
            <xdr:cNvPr id="6580" name="Drop Down 436" hidden="1">
              <a:extLst>
                <a:ext uri="{63B3BB69-23CF-44E3-9099-C40C66FF867C}">
                  <a14:compatExt spid="_x0000_s6580"/>
                </a:ext>
                <a:ext uri="{FF2B5EF4-FFF2-40B4-BE49-F238E27FC236}">
                  <a16:creationId xmlns:a16="http://schemas.microsoft.com/office/drawing/2014/main" xmlns="" id="{00000000-0008-0000-0600-0000B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92</xdr:row>
          <xdr:rowOff>28575</xdr:rowOff>
        </xdr:from>
        <xdr:to>
          <xdr:col>16</xdr:col>
          <xdr:colOff>66675</xdr:colOff>
          <xdr:row>92</xdr:row>
          <xdr:rowOff>209550</xdr:rowOff>
        </xdr:to>
        <xdr:sp macro="" textlink="">
          <xdr:nvSpPr>
            <xdr:cNvPr id="6581" name="Option Button 437" hidden="1">
              <a:extLst>
                <a:ext uri="{63B3BB69-23CF-44E3-9099-C40C66FF867C}">
                  <a14:compatExt spid="_x0000_s6581"/>
                </a:ext>
                <a:ext uri="{FF2B5EF4-FFF2-40B4-BE49-F238E27FC236}">
                  <a16:creationId xmlns:a16="http://schemas.microsoft.com/office/drawing/2014/main" xmlns="" id="{00000000-0008-0000-0600-0000B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95250</xdr:colOff>
          <xdr:row>88</xdr:row>
          <xdr:rowOff>28575</xdr:rowOff>
        </xdr:from>
        <xdr:to>
          <xdr:col>35</xdr:col>
          <xdr:colOff>38100</xdr:colOff>
          <xdr:row>88</xdr:row>
          <xdr:rowOff>209550</xdr:rowOff>
        </xdr:to>
        <xdr:sp macro="" textlink="">
          <xdr:nvSpPr>
            <xdr:cNvPr id="6582" name="Option Button 438" hidden="1">
              <a:extLst>
                <a:ext uri="{63B3BB69-23CF-44E3-9099-C40C66FF867C}">
                  <a14:compatExt spid="_x0000_s6582"/>
                </a:ext>
                <a:ext uri="{FF2B5EF4-FFF2-40B4-BE49-F238E27FC236}">
                  <a16:creationId xmlns:a16="http://schemas.microsoft.com/office/drawing/2014/main" xmlns="" id="{00000000-0008-0000-0600-0000B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93</xdr:row>
          <xdr:rowOff>0</xdr:rowOff>
        </xdr:from>
        <xdr:to>
          <xdr:col>17</xdr:col>
          <xdr:colOff>0</xdr:colOff>
          <xdr:row>94</xdr:row>
          <xdr:rowOff>0</xdr:rowOff>
        </xdr:to>
        <xdr:sp macro="" textlink="">
          <xdr:nvSpPr>
            <xdr:cNvPr id="6583" name="Group Box 439" hidden="1">
              <a:extLst>
                <a:ext uri="{63B3BB69-23CF-44E3-9099-C40C66FF867C}">
                  <a14:compatExt spid="_x0000_s6583"/>
                </a:ext>
                <a:ext uri="{FF2B5EF4-FFF2-40B4-BE49-F238E27FC236}">
                  <a16:creationId xmlns:a16="http://schemas.microsoft.com/office/drawing/2014/main" xmlns="" id="{00000000-0008-0000-0600-0000B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93</xdr:row>
          <xdr:rowOff>38100</xdr:rowOff>
        </xdr:from>
        <xdr:to>
          <xdr:col>12</xdr:col>
          <xdr:colOff>95250</xdr:colOff>
          <xdr:row>93</xdr:row>
          <xdr:rowOff>219075</xdr:rowOff>
        </xdr:to>
        <xdr:sp macro="" textlink="">
          <xdr:nvSpPr>
            <xdr:cNvPr id="6584" name="Option Button 440" hidden="1">
              <a:extLst>
                <a:ext uri="{63B3BB69-23CF-44E3-9099-C40C66FF867C}">
                  <a14:compatExt spid="_x0000_s6584"/>
                </a:ext>
                <a:ext uri="{FF2B5EF4-FFF2-40B4-BE49-F238E27FC236}">
                  <a16:creationId xmlns:a16="http://schemas.microsoft.com/office/drawing/2014/main" xmlns="" id="{00000000-0008-0000-0600-0000B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38100</xdr:rowOff>
        </xdr:from>
        <xdr:to>
          <xdr:col>15</xdr:col>
          <xdr:colOff>95250</xdr:colOff>
          <xdr:row>93</xdr:row>
          <xdr:rowOff>219075</xdr:rowOff>
        </xdr:to>
        <xdr:sp macro="" textlink="">
          <xdr:nvSpPr>
            <xdr:cNvPr id="6585" name="Option Button 441" hidden="1">
              <a:extLst>
                <a:ext uri="{63B3BB69-23CF-44E3-9099-C40C66FF867C}">
                  <a14:compatExt spid="_x0000_s6585"/>
                </a:ext>
                <a:ext uri="{FF2B5EF4-FFF2-40B4-BE49-F238E27FC236}">
                  <a16:creationId xmlns:a16="http://schemas.microsoft.com/office/drawing/2014/main" xmlns="" id="{00000000-0008-0000-0600-0000B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586" name="Group Box 442" hidden="1">
              <a:extLst>
                <a:ext uri="{63B3BB69-23CF-44E3-9099-C40C66FF867C}">
                  <a14:compatExt spid="_x0000_s6586"/>
                </a:ext>
                <a:ext uri="{FF2B5EF4-FFF2-40B4-BE49-F238E27FC236}">
                  <a16:creationId xmlns:a16="http://schemas.microsoft.com/office/drawing/2014/main" xmlns=""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85725</xdr:colOff>
          <xdr:row>93</xdr:row>
          <xdr:rowOff>47625</xdr:rowOff>
        </xdr:from>
        <xdr:to>
          <xdr:col>28</xdr:col>
          <xdr:colOff>133350</xdr:colOff>
          <xdr:row>93</xdr:row>
          <xdr:rowOff>228600</xdr:rowOff>
        </xdr:to>
        <xdr:sp macro="" textlink="">
          <xdr:nvSpPr>
            <xdr:cNvPr id="6587" name="Option Button 443" hidden="1">
              <a:extLst>
                <a:ext uri="{63B3BB69-23CF-44E3-9099-C40C66FF867C}">
                  <a14:compatExt spid="_x0000_s6587"/>
                </a:ext>
                <a:ext uri="{FF2B5EF4-FFF2-40B4-BE49-F238E27FC236}">
                  <a16:creationId xmlns:a16="http://schemas.microsoft.com/office/drawing/2014/main" xmlns="" id="{00000000-0008-0000-0600-0000B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76200</xdr:colOff>
          <xdr:row>93</xdr:row>
          <xdr:rowOff>47625</xdr:rowOff>
        </xdr:from>
        <xdr:to>
          <xdr:col>31</xdr:col>
          <xdr:colOff>114300</xdr:colOff>
          <xdr:row>93</xdr:row>
          <xdr:rowOff>228600</xdr:rowOff>
        </xdr:to>
        <xdr:sp macro="" textlink="">
          <xdr:nvSpPr>
            <xdr:cNvPr id="6588" name="Option Button 444" hidden="1">
              <a:extLst>
                <a:ext uri="{63B3BB69-23CF-44E3-9099-C40C66FF867C}">
                  <a14:compatExt spid="_x0000_s6588"/>
                </a:ext>
                <a:ext uri="{FF2B5EF4-FFF2-40B4-BE49-F238E27FC236}">
                  <a16:creationId xmlns:a16="http://schemas.microsoft.com/office/drawing/2014/main" xmlns="" id="{00000000-0008-0000-0600-0000B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91</xdr:row>
          <xdr:rowOff>0</xdr:rowOff>
        </xdr:from>
        <xdr:to>
          <xdr:col>17</xdr:col>
          <xdr:colOff>0</xdr:colOff>
          <xdr:row>92</xdr:row>
          <xdr:rowOff>0</xdr:rowOff>
        </xdr:to>
        <xdr:sp macro="" textlink="">
          <xdr:nvSpPr>
            <xdr:cNvPr id="6592" name="Drop Down 448" hidden="1">
              <a:extLst>
                <a:ext uri="{63B3BB69-23CF-44E3-9099-C40C66FF867C}">
                  <a14:compatExt spid="_x0000_s6592"/>
                </a:ext>
                <a:ext uri="{FF2B5EF4-FFF2-40B4-BE49-F238E27FC236}">
                  <a16:creationId xmlns:a16="http://schemas.microsoft.com/office/drawing/2014/main" xmlns="" id="{00000000-0008-0000-0600-0000C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17</xdr:col>
          <xdr:colOff>0</xdr:colOff>
          <xdr:row>96</xdr:row>
          <xdr:rowOff>0</xdr:rowOff>
        </xdr:to>
        <xdr:sp macro="" textlink="">
          <xdr:nvSpPr>
            <xdr:cNvPr id="6593" name="Drop Down 449" hidden="1">
              <a:extLst>
                <a:ext uri="{63B3BB69-23CF-44E3-9099-C40C66FF867C}">
                  <a14:compatExt spid="_x0000_s6593"/>
                </a:ext>
                <a:ext uri="{FF2B5EF4-FFF2-40B4-BE49-F238E27FC236}">
                  <a16:creationId xmlns:a16="http://schemas.microsoft.com/office/drawing/2014/main" xmlns="" id="{00000000-0008-0000-0600-0000C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0</xdr:rowOff>
        </xdr:from>
        <xdr:to>
          <xdr:col>17</xdr:col>
          <xdr:colOff>0</xdr:colOff>
          <xdr:row>101</xdr:row>
          <xdr:rowOff>228600</xdr:rowOff>
        </xdr:to>
        <xdr:sp macro="" textlink="">
          <xdr:nvSpPr>
            <xdr:cNvPr id="6594" name="Group Box 450" hidden="1">
              <a:extLst>
                <a:ext uri="{63B3BB69-23CF-44E3-9099-C40C66FF867C}">
                  <a14:compatExt spid="_x0000_s6594"/>
                </a:ext>
                <a:ext uri="{FF2B5EF4-FFF2-40B4-BE49-F238E27FC236}">
                  <a16:creationId xmlns:a16="http://schemas.microsoft.com/office/drawing/2014/main" xmlns=""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100</xdr:row>
          <xdr:rowOff>0</xdr:rowOff>
        </xdr:from>
        <xdr:to>
          <xdr:col>16</xdr:col>
          <xdr:colOff>190500</xdr:colOff>
          <xdr:row>101</xdr:row>
          <xdr:rowOff>0</xdr:rowOff>
        </xdr:to>
        <xdr:sp macro="" textlink="">
          <xdr:nvSpPr>
            <xdr:cNvPr id="6599" name="Group Box 455" hidden="1">
              <a:extLst>
                <a:ext uri="{63B3BB69-23CF-44E3-9099-C40C66FF867C}">
                  <a14:compatExt spid="_x0000_s6599"/>
                </a:ext>
                <a:ext uri="{FF2B5EF4-FFF2-40B4-BE49-F238E27FC236}">
                  <a16:creationId xmlns:a16="http://schemas.microsoft.com/office/drawing/2014/main" xmlns="" id="{00000000-0008-0000-0600-0000C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35</xdr:col>
          <xdr:colOff>190500</xdr:colOff>
          <xdr:row>101</xdr:row>
          <xdr:rowOff>0</xdr:rowOff>
        </xdr:to>
        <xdr:sp macro="" textlink="">
          <xdr:nvSpPr>
            <xdr:cNvPr id="6602" name="Group Box 458" hidden="1">
              <a:extLst>
                <a:ext uri="{63B3BB69-23CF-44E3-9099-C40C66FF867C}">
                  <a14:compatExt spid="_x0000_s6602"/>
                </a:ext>
                <a:ext uri="{FF2B5EF4-FFF2-40B4-BE49-F238E27FC236}">
                  <a16:creationId xmlns:a16="http://schemas.microsoft.com/office/drawing/2014/main" xmlns="" id="{00000000-0008-0000-0600-0000C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35</xdr:col>
          <xdr:colOff>190500</xdr:colOff>
          <xdr:row>102</xdr:row>
          <xdr:rowOff>0</xdr:rowOff>
        </xdr:to>
        <xdr:sp macro="" textlink="">
          <xdr:nvSpPr>
            <xdr:cNvPr id="6605" name="Drop Down 461" hidden="1">
              <a:extLst>
                <a:ext uri="{63B3BB69-23CF-44E3-9099-C40C66FF867C}">
                  <a14:compatExt spid="_x0000_s6605"/>
                </a:ext>
                <a:ext uri="{FF2B5EF4-FFF2-40B4-BE49-F238E27FC236}">
                  <a16:creationId xmlns:a16="http://schemas.microsoft.com/office/drawing/2014/main" xmlns="" id="{00000000-0008-0000-0600-0000C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228600</xdr:rowOff>
        </xdr:from>
        <xdr:to>
          <xdr:col>17</xdr:col>
          <xdr:colOff>0</xdr:colOff>
          <xdr:row>103</xdr:row>
          <xdr:rowOff>0</xdr:rowOff>
        </xdr:to>
        <xdr:sp macro="" textlink="">
          <xdr:nvSpPr>
            <xdr:cNvPr id="6606" name="Group Box 462" hidden="1">
              <a:extLst>
                <a:ext uri="{63B3BB69-23CF-44E3-9099-C40C66FF867C}">
                  <a14:compatExt spid="_x0000_s6606"/>
                </a:ext>
                <a:ext uri="{FF2B5EF4-FFF2-40B4-BE49-F238E27FC236}">
                  <a16:creationId xmlns:a16="http://schemas.microsoft.com/office/drawing/2014/main" xmlns="" id="{00000000-0008-0000-0600-0000C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103</xdr:row>
          <xdr:rowOff>0</xdr:rowOff>
        </xdr:from>
        <xdr:to>
          <xdr:col>17</xdr:col>
          <xdr:colOff>0</xdr:colOff>
          <xdr:row>104</xdr:row>
          <xdr:rowOff>0</xdr:rowOff>
        </xdr:to>
        <xdr:sp macro="" textlink="">
          <xdr:nvSpPr>
            <xdr:cNvPr id="6609" name="Group Box 465" hidden="1">
              <a:extLst>
                <a:ext uri="{63B3BB69-23CF-44E3-9099-C40C66FF867C}">
                  <a14:compatExt spid="_x0000_s6609"/>
                </a:ext>
                <a:ext uri="{FF2B5EF4-FFF2-40B4-BE49-F238E27FC236}">
                  <a16:creationId xmlns:a16="http://schemas.microsoft.com/office/drawing/2014/main" xmlns="" id="{00000000-0008-0000-0600-0000D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102</xdr:row>
          <xdr:rowOff>0</xdr:rowOff>
        </xdr:from>
        <xdr:to>
          <xdr:col>35</xdr:col>
          <xdr:colOff>190500</xdr:colOff>
          <xdr:row>103</xdr:row>
          <xdr:rowOff>0</xdr:rowOff>
        </xdr:to>
        <xdr:sp macro="" textlink="">
          <xdr:nvSpPr>
            <xdr:cNvPr id="6612" name="Group Box 468" hidden="1">
              <a:extLst>
                <a:ext uri="{63B3BB69-23CF-44E3-9099-C40C66FF867C}">
                  <a14:compatExt spid="_x0000_s6612"/>
                </a:ext>
                <a:ext uri="{FF2B5EF4-FFF2-40B4-BE49-F238E27FC236}">
                  <a16:creationId xmlns:a16="http://schemas.microsoft.com/office/drawing/2014/main" xmlns="" id="{00000000-0008-0000-0600-0000D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190500</xdr:colOff>
          <xdr:row>93</xdr:row>
          <xdr:rowOff>38100</xdr:rowOff>
        </xdr:from>
        <xdr:to>
          <xdr:col>34</xdr:col>
          <xdr:colOff>38100</xdr:colOff>
          <xdr:row>93</xdr:row>
          <xdr:rowOff>219075</xdr:rowOff>
        </xdr:to>
        <xdr:sp macro="" textlink="">
          <xdr:nvSpPr>
            <xdr:cNvPr id="6615" name="Option Button 471" hidden="1">
              <a:extLst>
                <a:ext uri="{63B3BB69-23CF-44E3-9099-C40C66FF867C}">
                  <a14:compatExt spid="_x0000_s6615"/>
                </a:ext>
                <a:ext uri="{FF2B5EF4-FFF2-40B4-BE49-F238E27FC236}">
                  <a16:creationId xmlns:a16="http://schemas.microsoft.com/office/drawing/2014/main" xmlns="" id="{00000000-0008-0000-0600-0000D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100</xdr:row>
          <xdr:rowOff>38100</xdr:rowOff>
        </xdr:from>
        <xdr:to>
          <xdr:col>12</xdr:col>
          <xdr:colOff>190500</xdr:colOff>
          <xdr:row>100</xdr:row>
          <xdr:rowOff>200025</xdr:rowOff>
        </xdr:to>
        <xdr:sp macro="" textlink="">
          <xdr:nvSpPr>
            <xdr:cNvPr id="6620" name="Option Button 476" hidden="1">
              <a:extLst>
                <a:ext uri="{63B3BB69-23CF-44E3-9099-C40C66FF867C}">
                  <a14:compatExt spid="_x0000_s6620"/>
                </a:ext>
                <a:ext uri="{FF2B5EF4-FFF2-40B4-BE49-F238E27FC236}">
                  <a16:creationId xmlns:a16="http://schemas.microsoft.com/office/drawing/2014/main" xmlns="" id="{00000000-0008-0000-0600-0000D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38100</xdr:rowOff>
        </xdr:from>
        <xdr:to>
          <xdr:col>15</xdr:col>
          <xdr:colOff>123825</xdr:colOff>
          <xdr:row>100</xdr:row>
          <xdr:rowOff>200025</xdr:rowOff>
        </xdr:to>
        <xdr:sp macro="" textlink="">
          <xdr:nvSpPr>
            <xdr:cNvPr id="6621" name="Option Button 477" hidden="1">
              <a:extLst>
                <a:ext uri="{63B3BB69-23CF-44E3-9099-C40C66FF867C}">
                  <a14:compatExt spid="_x0000_s6621"/>
                </a:ext>
                <a:ext uri="{FF2B5EF4-FFF2-40B4-BE49-F238E27FC236}">
                  <a16:creationId xmlns:a16="http://schemas.microsoft.com/office/drawing/2014/main" xmlns="" id="{00000000-0008-0000-0600-0000D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101</xdr:row>
          <xdr:rowOff>38100</xdr:rowOff>
        </xdr:from>
        <xdr:to>
          <xdr:col>13</xdr:col>
          <xdr:colOff>0</xdr:colOff>
          <xdr:row>101</xdr:row>
          <xdr:rowOff>200025</xdr:rowOff>
        </xdr:to>
        <xdr:sp macro="" textlink="">
          <xdr:nvSpPr>
            <xdr:cNvPr id="6622" name="Option Button 478" hidden="1">
              <a:extLst>
                <a:ext uri="{63B3BB69-23CF-44E3-9099-C40C66FF867C}">
                  <a14:compatExt spid="_x0000_s6622"/>
                </a:ext>
                <a:ext uri="{FF2B5EF4-FFF2-40B4-BE49-F238E27FC236}">
                  <a16:creationId xmlns:a16="http://schemas.microsoft.com/office/drawing/2014/main" xmlns="" id="{00000000-0008-0000-0600-0000D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28575</xdr:rowOff>
        </xdr:from>
        <xdr:to>
          <xdr:col>15</xdr:col>
          <xdr:colOff>123825</xdr:colOff>
          <xdr:row>101</xdr:row>
          <xdr:rowOff>190500</xdr:rowOff>
        </xdr:to>
        <xdr:sp macro="" textlink="">
          <xdr:nvSpPr>
            <xdr:cNvPr id="6623" name="Option Button 479" hidden="1">
              <a:extLst>
                <a:ext uri="{63B3BB69-23CF-44E3-9099-C40C66FF867C}">
                  <a14:compatExt spid="_x0000_s6623"/>
                </a:ext>
                <a:ext uri="{FF2B5EF4-FFF2-40B4-BE49-F238E27FC236}">
                  <a16:creationId xmlns:a16="http://schemas.microsoft.com/office/drawing/2014/main" xmlns="" id="{00000000-0008-0000-0600-0000D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102</xdr:row>
          <xdr:rowOff>38100</xdr:rowOff>
        </xdr:from>
        <xdr:to>
          <xdr:col>13</xdr:col>
          <xdr:colOff>0</xdr:colOff>
          <xdr:row>102</xdr:row>
          <xdr:rowOff>200025</xdr:rowOff>
        </xdr:to>
        <xdr:sp macro="" textlink="">
          <xdr:nvSpPr>
            <xdr:cNvPr id="6624" name="Option Button 480" hidden="1">
              <a:extLst>
                <a:ext uri="{63B3BB69-23CF-44E3-9099-C40C66FF867C}">
                  <a14:compatExt spid="_x0000_s6624"/>
                </a:ext>
                <a:ext uri="{FF2B5EF4-FFF2-40B4-BE49-F238E27FC236}">
                  <a16:creationId xmlns:a16="http://schemas.microsoft.com/office/drawing/2014/main" xmlns="" id="{00000000-0008-0000-0600-0000E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38100</xdr:rowOff>
        </xdr:from>
        <xdr:to>
          <xdr:col>15</xdr:col>
          <xdr:colOff>123825</xdr:colOff>
          <xdr:row>102</xdr:row>
          <xdr:rowOff>200025</xdr:rowOff>
        </xdr:to>
        <xdr:sp macro="" textlink="">
          <xdr:nvSpPr>
            <xdr:cNvPr id="6625" name="Option Button 481" hidden="1">
              <a:extLst>
                <a:ext uri="{63B3BB69-23CF-44E3-9099-C40C66FF867C}">
                  <a14:compatExt spid="_x0000_s6625"/>
                </a:ext>
                <a:ext uri="{FF2B5EF4-FFF2-40B4-BE49-F238E27FC236}">
                  <a16:creationId xmlns:a16="http://schemas.microsoft.com/office/drawing/2014/main" xmlns="" id="{00000000-0008-0000-0600-0000E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103</xdr:row>
          <xdr:rowOff>57150</xdr:rowOff>
        </xdr:from>
        <xdr:to>
          <xdr:col>13</xdr:col>
          <xdr:colOff>9525</xdr:colOff>
          <xdr:row>103</xdr:row>
          <xdr:rowOff>209550</xdr:rowOff>
        </xdr:to>
        <xdr:sp macro="" textlink="">
          <xdr:nvSpPr>
            <xdr:cNvPr id="6626" name="Option Button 482" hidden="1">
              <a:extLst>
                <a:ext uri="{63B3BB69-23CF-44E3-9099-C40C66FF867C}">
                  <a14:compatExt spid="_x0000_s6626"/>
                </a:ext>
                <a:ext uri="{FF2B5EF4-FFF2-40B4-BE49-F238E27FC236}">
                  <a16:creationId xmlns:a16="http://schemas.microsoft.com/office/drawing/2014/main" xmlns="" id="{00000000-0008-0000-0600-0000E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57150</xdr:rowOff>
        </xdr:from>
        <xdr:to>
          <xdr:col>15</xdr:col>
          <xdr:colOff>114300</xdr:colOff>
          <xdr:row>103</xdr:row>
          <xdr:rowOff>209550</xdr:rowOff>
        </xdr:to>
        <xdr:sp macro="" textlink="">
          <xdr:nvSpPr>
            <xdr:cNvPr id="6628" name="Option Button 484" hidden="1">
              <a:extLst>
                <a:ext uri="{63B3BB69-23CF-44E3-9099-C40C66FF867C}">
                  <a14:compatExt spid="_x0000_s6628"/>
                </a:ext>
                <a:ext uri="{FF2B5EF4-FFF2-40B4-BE49-F238E27FC236}">
                  <a16:creationId xmlns:a16="http://schemas.microsoft.com/office/drawing/2014/main" xmlns="" id="{00000000-0008-0000-0600-0000E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100</xdr:row>
          <xdr:rowOff>28575</xdr:rowOff>
        </xdr:from>
        <xdr:to>
          <xdr:col>29</xdr:col>
          <xdr:colOff>142875</xdr:colOff>
          <xdr:row>100</xdr:row>
          <xdr:rowOff>190500</xdr:rowOff>
        </xdr:to>
        <xdr:sp macro="" textlink="">
          <xdr:nvSpPr>
            <xdr:cNvPr id="6629" name="Option Button 485" hidden="1">
              <a:extLst>
                <a:ext uri="{63B3BB69-23CF-44E3-9099-C40C66FF867C}">
                  <a14:compatExt spid="_x0000_s6629"/>
                </a:ext>
                <a:ext uri="{FF2B5EF4-FFF2-40B4-BE49-F238E27FC236}">
                  <a16:creationId xmlns:a16="http://schemas.microsoft.com/office/drawing/2014/main" xmlns="" id="{00000000-0008-0000-0600-0000E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100</xdr:row>
          <xdr:rowOff>28575</xdr:rowOff>
        </xdr:from>
        <xdr:to>
          <xdr:col>33</xdr:col>
          <xdr:colOff>161925</xdr:colOff>
          <xdr:row>100</xdr:row>
          <xdr:rowOff>190500</xdr:rowOff>
        </xdr:to>
        <xdr:sp macro="" textlink="">
          <xdr:nvSpPr>
            <xdr:cNvPr id="6630" name="Option Button 486" hidden="1">
              <a:extLst>
                <a:ext uri="{63B3BB69-23CF-44E3-9099-C40C66FF867C}">
                  <a14:compatExt spid="_x0000_s6630"/>
                </a:ext>
                <a:ext uri="{FF2B5EF4-FFF2-40B4-BE49-F238E27FC236}">
                  <a16:creationId xmlns:a16="http://schemas.microsoft.com/office/drawing/2014/main" xmlns="" id="{00000000-0008-0000-0600-0000E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102</xdr:row>
          <xdr:rowOff>28575</xdr:rowOff>
        </xdr:from>
        <xdr:to>
          <xdr:col>29</xdr:col>
          <xdr:colOff>142875</xdr:colOff>
          <xdr:row>102</xdr:row>
          <xdr:rowOff>190500</xdr:rowOff>
        </xdr:to>
        <xdr:sp macro="" textlink="">
          <xdr:nvSpPr>
            <xdr:cNvPr id="6631" name="Option Button 487" hidden="1">
              <a:extLst>
                <a:ext uri="{63B3BB69-23CF-44E3-9099-C40C66FF867C}">
                  <a14:compatExt spid="_x0000_s6631"/>
                </a:ext>
                <a:ext uri="{FF2B5EF4-FFF2-40B4-BE49-F238E27FC236}">
                  <a16:creationId xmlns:a16="http://schemas.microsoft.com/office/drawing/2014/main" xmlns="" id="{00000000-0008-0000-0600-0000E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102</xdr:row>
          <xdr:rowOff>19050</xdr:rowOff>
        </xdr:from>
        <xdr:to>
          <xdr:col>33</xdr:col>
          <xdr:colOff>161925</xdr:colOff>
          <xdr:row>102</xdr:row>
          <xdr:rowOff>180975</xdr:rowOff>
        </xdr:to>
        <xdr:sp macro="" textlink="">
          <xdr:nvSpPr>
            <xdr:cNvPr id="6632" name="Option Button 488" hidden="1">
              <a:extLst>
                <a:ext uri="{63B3BB69-23CF-44E3-9099-C40C66FF867C}">
                  <a14:compatExt spid="_x0000_s6632"/>
                </a:ext>
                <a:ext uri="{FF2B5EF4-FFF2-40B4-BE49-F238E27FC236}">
                  <a16:creationId xmlns:a16="http://schemas.microsoft.com/office/drawing/2014/main" xmlns="" id="{00000000-0008-0000-0600-0000E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98</xdr:row>
          <xdr:rowOff>0</xdr:rowOff>
        </xdr:from>
        <xdr:to>
          <xdr:col>35</xdr:col>
          <xdr:colOff>190500</xdr:colOff>
          <xdr:row>98</xdr:row>
          <xdr:rowOff>285750</xdr:rowOff>
        </xdr:to>
        <xdr:sp macro="" textlink="">
          <xdr:nvSpPr>
            <xdr:cNvPr id="6640" name="Drop Down 496" hidden="1">
              <a:extLst>
                <a:ext uri="{63B3BB69-23CF-44E3-9099-C40C66FF867C}">
                  <a14:compatExt spid="_x0000_s66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98</xdr:row>
          <xdr:rowOff>0</xdr:rowOff>
        </xdr:from>
        <xdr:to>
          <xdr:col>17</xdr:col>
          <xdr:colOff>0</xdr:colOff>
          <xdr:row>99</xdr:row>
          <xdr:rowOff>0</xdr:rowOff>
        </xdr:to>
        <xdr:sp macro="" textlink="">
          <xdr:nvSpPr>
            <xdr:cNvPr id="6641" name="Group Box 497" hidden="1">
              <a:extLst>
                <a:ext uri="{63B3BB69-23CF-44E3-9099-C40C66FF867C}">
                  <a14:compatExt spid="_x0000_s66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98</xdr:row>
          <xdr:rowOff>57150</xdr:rowOff>
        </xdr:from>
        <xdr:to>
          <xdr:col>13</xdr:col>
          <xdr:colOff>9525</xdr:colOff>
          <xdr:row>98</xdr:row>
          <xdr:rowOff>228600</xdr:rowOff>
        </xdr:to>
        <xdr:sp macro="" textlink="">
          <xdr:nvSpPr>
            <xdr:cNvPr id="6642" name="Option Button 498" hidden="1">
              <a:extLst>
                <a:ext uri="{63B3BB69-23CF-44E3-9099-C40C66FF867C}">
                  <a14:compatExt spid="_x0000_s66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57150</xdr:rowOff>
        </xdr:from>
        <xdr:to>
          <xdr:col>15</xdr:col>
          <xdr:colOff>114300</xdr:colOff>
          <xdr:row>98</xdr:row>
          <xdr:rowOff>228600</xdr:rowOff>
        </xdr:to>
        <xdr:sp macro="" textlink="">
          <xdr:nvSpPr>
            <xdr:cNvPr id="6643" name="Option Button 499" hidden="1">
              <a:extLst>
                <a:ext uri="{63B3BB69-23CF-44E3-9099-C40C66FF867C}">
                  <a14:compatExt spid="_x0000_s66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8</xdr:col>
      <xdr:colOff>85725</xdr:colOff>
      <xdr:row>15</xdr:row>
      <xdr:rowOff>161925</xdr:rowOff>
    </xdr:from>
    <xdr:to>
      <xdr:col>37</xdr:col>
      <xdr:colOff>219075</xdr:colOff>
      <xdr:row>28</xdr:row>
      <xdr:rowOff>180975</xdr:rowOff>
    </xdr:to>
    <xdr:sp macro="" textlink="">
      <xdr:nvSpPr>
        <xdr:cNvPr id="2" name="正方形/長方形 1">
          <a:extLst>
            <a:ext uri="{FF2B5EF4-FFF2-40B4-BE49-F238E27FC236}">
              <a16:creationId xmlns:a16="http://schemas.microsoft.com/office/drawing/2014/main" xmlns="" id="{00000000-0008-0000-0800-000002000000}"/>
            </a:ext>
          </a:extLst>
        </xdr:cNvPr>
        <xdr:cNvSpPr/>
      </xdr:nvSpPr>
      <xdr:spPr>
        <a:xfrm>
          <a:off x="1609725" y="3076575"/>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9220" name="Group Box 4" hidden="1">
              <a:extLst>
                <a:ext uri="{63B3BB69-23CF-44E3-9099-C40C66FF867C}">
                  <a14:compatExt spid="_x0000_s9220"/>
                </a:ext>
                <a:ext uri="{FF2B5EF4-FFF2-40B4-BE49-F238E27FC236}">
                  <a16:creationId xmlns:a16="http://schemas.microsoft.com/office/drawing/2014/main" xmlns="" id="{00000000-0008-0000-0800-00000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23</xdr:col>
          <xdr:colOff>0</xdr:colOff>
          <xdr:row>49</xdr:row>
          <xdr:rowOff>0</xdr:rowOff>
        </xdr:to>
        <xdr:sp macro="" textlink="">
          <xdr:nvSpPr>
            <xdr:cNvPr id="9221" name="Option Button 5" hidden="1">
              <a:extLst>
                <a:ext uri="{63B3BB69-23CF-44E3-9099-C40C66FF867C}">
                  <a14:compatExt spid="_x0000_s9221"/>
                </a:ext>
                <a:ext uri="{FF2B5EF4-FFF2-40B4-BE49-F238E27FC236}">
                  <a16:creationId xmlns:a16="http://schemas.microsoft.com/office/drawing/2014/main" xmlns=""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48</xdr:row>
          <xdr:rowOff>0</xdr:rowOff>
        </xdr:from>
        <xdr:to>
          <xdr:col>30</xdr:col>
          <xdr:colOff>0</xdr:colOff>
          <xdr:row>49</xdr:row>
          <xdr:rowOff>0</xdr:rowOff>
        </xdr:to>
        <xdr:sp macro="" textlink="">
          <xdr:nvSpPr>
            <xdr:cNvPr id="9222" name="Option Button 6" hidden="1">
              <a:extLst>
                <a:ext uri="{63B3BB69-23CF-44E3-9099-C40C66FF867C}">
                  <a14:compatExt spid="_x0000_s9222"/>
                </a:ext>
                <a:ext uri="{FF2B5EF4-FFF2-40B4-BE49-F238E27FC236}">
                  <a16:creationId xmlns:a16="http://schemas.microsoft.com/office/drawing/2014/main" xmlns=""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9227" name="Group Box 11" hidden="1">
              <a:extLst>
                <a:ext uri="{63B3BB69-23CF-44E3-9099-C40C66FF867C}">
                  <a14:compatExt spid="_x0000_s9227"/>
                </a:ext>
                <a:ext uri="{FF2B5EF4-FFF2-40B4-BE49-F238E27FC236}">
                  <a16:creationId xmlns:a16="http://schemas.microsoft.com/office/drawing/2014/main" xmlns="" id="{00000000-0008-0000-0800-00000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xmlns="" id="{00000000-0008-0000-08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xmlns="" id="{00000000-0008-0000-08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xmlns="" id="{00000000-0008-0000-08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xmlns="" id="{00000000-0008-0000-08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xmlns="" id="{00000000-0008-0000-08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xmlns="" id="{00000000-0008-0000-08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xmlns="" id="{00000000-0008-0000-08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46</xdr:row>
          <xdr:rowOff>0</xdr:rowOff>
        </xdr:from>
        <xdr:to>
          <xdr:col>36</xdr:col>
          <xdr:colOff>0</xdr:colOff>
          <xdr:row>47</xdr:row>
          <xdr:rowOff>0</xdr:rowOff>
        </xdr:to>
        <xdr:sp macro="" textlink="">
          <xdr:nvSpPr>
            <xdr:cNvPr id="9314" name="Group Box 98" hidden="1">
              <a:extLst>
                <a:ext uri="{63B3BB69-23CF-44E3-9099-C40C66FF867C}">
                  <a14:compatExt spid="_x0000_s9314"/>
                </a:ext>
                <a:ext uri="{FF2B5EF4-FFF2-40B4-BE49-F238E27FC236}">
                  <a16:creationId xmlns:a16="http://schemas.microsoft.com/office/drawing/2014/main" xmlns="" id="{00000000-0008-0000-0800-000062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21</xdr:col>
          <xdr:colOff>0</xdr:colOff>
          <xdr:row>47</xdr:row>
          <xdr:rowOff>0</xdr:rowOff>
        </xdr:to>
        <xdr:sp macro="" textlink="">
          <xdr:nvSpPr>
            <xdr:cNvPr id="9315" name="Option Button 99" hidden="1">
              <a:extLst>
                <a:ext uri="{63B3BB69-23CF-44E3-9099-C40C66FF867C}">
                  <a14:compatExt spid="_x0000_s9315"/>
                </a:ext>
                <a:ext uri="{FF2B5EF4-FFF2-40B4-BE49-F238E27FC236}">
                  <a16:creationId xmlns:a16="http://schemas.microsoft.com/office/drawing/2014/main" xmlns="" id="{00000000-0008-0000-0800-00006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46</xdr:row>
          <xdr:rowOff>0</xdr:rowOff>
        </xdr:from>
        <xdr:to>
          <xdr:col>28</xdr:col>
          <xdr:colOff>0</xdr:colOff>
          <xdr:row>47</xdr:row>
          <xdr:rowOff>0</xdr:rowOff>
        </xdr:to>
        <xdr:sp macro="" textlink="">
          <xdr:nvSpPr>
            <xdr:cNvPr id="9316" name="Option Button 100" hidden="1">
              <a:extLst>
                <a:ext uri="{63B3BB69-23CF-44E3-9099-C40C66FF867C}">
                  <a14:compatExt spid="_x0000_s9316"/>
                </a:ext>
                <a:ext uri="{FF2B5EF4-FFF2-40B4-BE49-F238E27FC236}">
                  <a16:creationId xmlns:a16="http://schemas.microsoft.com/office/drawing/2014/main" xmlns="" id="{00000000-0008-0000-0800-00006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47</xdr:row>
          <xdr:rowOff>0</xdr:rowOff>
        </xdr:from>
        <xdr:to>
          <xdr:col>36</xdr:col>
          <xdr:colOff>0</xdr:colOff>
          <xdr:row>48</xdr:row>
          <xdr:rowOff>0</xdr:rowOff>
        </xdr:to>
        <xdr:sp macro="" textlink="">
          <xdr:nvSpPr>
            <xdr:cNvPr id="9317" name="Group Box 101" hidden="1">
              <a:extLst>
                <a:ext uri="{63B3BB69-23CF-44E3-9099-C40C66FF867C}">
                  <a14:compatExt spid="_x0000_s9317"/>
                </a:ext>
                <a:ext uri="{FF2B5EF4-FFF2-40B4-BE49-F238E27FC236}">
                  <a16:creationId xmlns:a16="http://schemas.microsoft.com/office/drawing/2014/main" xmlns="" id="{00000000-0008-0000-0800-000065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21</xdr:col>
          <xdr:colOff>0</xdr:colOff>
          <xdr:row>48</xdr:row>
          <xdr:rowOff>0</xdr:rowOff>
        </xdr:to>
        <xdr:sp macro="" textlink="">
          <xdr:nvSpPr>
            <xdr:cNvPr id="9318" name="Option Button 102" hidden="1">
              <a:extLst>
                <a:ext uri="{63B3BB69-23CF-44E3-9099-C40C66FF867C}">
                  <a14:compatExt spid="_x0000_s9318"/>
                </a:ext>
                <a:ext uri="{FF2B5EF4-FFF2-40B4-BE49-F238E27FC236}">
                  <a16:creationId xmlns:a16="http://schemas.microsoft.com/office/drawing/2014/main" xmlns="" id="{00000000-0008-0000-0800-00006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47</xdr:row>
          <xdr:rowOff>0</xdr:rowOff>
        </xdr:from>
        <xdr:to>
          <xdr:col>28</xdr:col>
          <xdr:colOff>0</xdr:colOff>
          <xdr:row>48</xdr:row>
          <xdr:rowOff>0</xdr:rowOff>
        </xdr:to>
        <xdr:sp macro="" textlink="">
          <xdr:nvSpPr>
            <xdr:cNvPr id="9319" name="Option Button 103" hidden="1">
              <a:extLst>
                <a:ext uri="{63B3BB69-23CF-44E3-9099-C40C66FF867C}">
                  <a14:compatExt spid="_x0000_s9319"/>
                </a:ext>
                <a:ext uri="{FF2B5EF4-FFF2-40B4-BE49-F238E27FC236}">
                  <a16:creationId xmlns:a16="http://schemas.microsoft.com/office/drawing/2014/main" xmlns="" id="{00000000-0008-0000-0800-00006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36</xdr:col>
          <xdr:colOff>0</xdr:colOff>
          <xdr:row>78</xdr:row>
          <xdr:rowOff>0</xdr:rowOff>
        </xdr:to>
        <xdr:sp macro="" textlink="">
          <xdr:nvSpPr>
            <xdr:cNvPr id="9320" name="Group Box 104" hidden="1">
              <a:extLst>
                <a:ext uri="{63B3BB69-23CF-44E3-9099-C40C66FF867C}">
                  <a14:compatExt spid="_x0000_s9320"/>
                </a:ext>
                <a:ext uri="{FF2B5EF4-FFF2-40B4-BE49-F238E27FC236}">
                  <a16:creationId xmlns:a16="http://schemas.microsoft.com/office/drawing/2014/main" xmlns="" id="{00000000-0008-0000-0800-00006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77</xdr:row>
          <xdr:rowOff>0</xdr:rowOff>
        </xdr:from>
        <xdr:to>
          <xdr:col>12</xdr:col>
          <xdr:colOff>0</xdr:colOff>
          <xdr:row>78</xdr:row>
          <xdr:rowOff>0</xdr:rowOff>
        </xdr:to>
        <xdr:sp macro="" textlink="">
          <xdr:nvSpPr>
            <xdr:cNvPr id="9321" name="Check Box 105" hidden="1">
              <a:extLst>
                <a:ext uri="{63B3BB69-23CF-44E3-9099-C40C66FF867C}">
                  <a14:compatExt spid="_x0000_s9321"/>
                </a:ext>
                <a:ext uri="{FF2B5EF4-FFF2-40B4-BE49-F238E27FC236}">
                  <a16:creationId xmlns:a16="http://schemas.microsoft.com/office/drawing/2014/main" xmlns="" id="{00000000-0008-0000-0800-00006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16</xdr:col>
          <xdr:colOff>0</xdr:colOff>
          <xdr:row>78</xdr:row>
          <xdr:rowOff>0</xdr:rowOff>
        </xdr:to>
        <xdr:sp macro="" textlink="">
          <xdr:nvSpPr>
            <xdr:cNvPr id="9322" name="Check Box 106" hidden="1">
              <a:extLst>
                <a:ext uri="{63B3BB69-23CF-44E3-9099-C40C66FF867C}">
                  <a14:compatExt spid="_x0000_s9322"/>
                </a:ext>
                <a:ext uri="{FF2B5EF4-FFF2-40B4-BE49-F238E27FC236}">
                  <a16:creationId xmlns:a16="http://schemas.microsoft.com/office/drawing/2014/main" xmlns="" id="{00000000-0008-0000-0800-00006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77</xdr:row>
          <xdr:rowOff>0</xdr:rowOff>
        </xdr:from>
        <xdr:to>
          <xdr:col>20</xdr:col>
          <xdr:colOff>0</xdr:colOff>
          <xdr:row>78</xdr:row>
          <xdr:rowOff>0</xdr:rowOff>
        </xdr:to>
        <xdr:sp macro="" textlink="">
          <xdr:nvSpPr>
            <xdr:cNvPr id="9323" name="Check Box 107" hidden="1">
              <a:extLst>
                <a:ext uri="{63B3BB69-23CF-44E3-9099-C40C66FF867C}">
                  <a14:compatExt spid="_x0000_s9323"/>
                </a:ext>
                <a:ext uri="{FF2B5EF4-FFF2-40B4-BE49-F238E27FC236}">
                  <a16:creationId xmlns:a16="http://schemas.microsoft.com/office/drawing/2014/main" xmlns="" id="{00000000-0008-0000-0800-00006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77</xdr:row>
          <xdr:rowOff>0</xdr:rowOff>
        </xdr:from>
        <xdr:to>
          <xdr:col>24</xdr:col>
          <xdr:colOff>0</xdr:colOff>
          <xdr:row>78</xdr:row>
          <xdr:rowOff>0</xdr:rowOff>
        </xdr:to>
        <xdr:sp macro="" textlink="">
          <xdr:nvSpPr>
            <xdr:cNvPr id="9324" name="Check Box 108" hidden="1">
              <a:extLst>
                <a:ext uri="{63B3BB69-23CF-44E3-9099-C40C66FF867C}">
                  <a14:compatExt spid="_x0000_s9324"/>
                </a:ext>
                <a:ext uri="{FF2B5EF4-FFF2-40B4-BE49-F238E27FC236}">
                  <a16:creationId xmlns:a16="http://schemas.microsoft.com/office/drawing/2014/main" xmlns="" id="{00000000-0008-0000-0800-00006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28</xdr:col>
          <xdr:colOff>0</xdr:colOff>
          <xdr:row>78</xdr:row>
          <xdr:rowOff>0</xdr:rowOff>
        </xdr:to>
        <xdr:sp macro="" textlink="">
          <xdr:nvSpPr>
            <xdr:cNvPr id="9325" name="Check Box 109" hidden="1">
              <a:extLst>
                <a:ext uri="{63B3BB69-23CF-44E3-9099-C40C66FF867C}">
                  <a14:compatExt spid="_x0000_s9325"/>
                </a:ext>
                <a:ext uri="{FF2B5EF4-FFF2-40B4-BE49-F238E27FC236}">
                  <a16:creationId xmlns:a16="http://schemas.microsoft.com/office/drawing/2014/main" xmlns="" id="{00000000-0008-0000-0800-00006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77</xdr:row>
          <xdr:rowOff>0</xdr:rowOff>
        </xdr:from>
        <xdr:to>
          <xdr:col>32</xdr:col>
          <xdr:colOff>0</xdr:colOff>
          <xdr:row>78</xdr:row>
          <xdr:rowOff>0</xdr:rowOff>
        </xdr:to>
        <xdr:sp macro="" textlink="">
          <xdr:nvSpPr>
            <xdr:cNvPr id="9326" name="Check Box 110" hidden="1">
              <a:extLst>
                <a:ext uri="{63B3BB69-23CF-44E3-9099-C40C66FF867C}">
                  <a14:compatExt spid="_x0000_s9326"/>
                </a:ext>
                <a:ext uri="{FF2B5EF4-FFF2-40B4-BE49-F238E27FC236}">
                  <a16:creationId xmlns:a16="http://schemas.microsoft.com/office/drawing/2014/main" xmlns="" id="{00000000-0008-0000-0800-00006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77</xdr:row>
          <xdr:rowOff>0</xdr:rowOff>
        </xdr:from>
        <xdr:to>
          <xdr:col>36</xdr:col>
          <xdr:colOff>0</xdr:colOff>
          <xdr:row>78</xdr:row>
          <xdr:rowOff>0</xdr:rowOff>
        </xdr:to>
        <xdr:sp macro="" textlink="">
          <xdr:nvSpPr>
            <xdr:cNvPr id="9327" name="Check Box 111" hidden="1">
              <a:extLst>
                <a:ext uri="{63B3BB69-23CF-44E3-9099-C40C66FF867C}">
                  <a14:compatExt spid="_x0000_s9327"/>
                </a:ext>
                <a:ext uri="{FF2B5EF4-FFF2-40B4-BE49-F238E27FC236}">
                  <a16:creationId xmlns:a16="http://schemas.microsoft.com/office/drawing/2014/main" xmlns="" id="{00000000-0008-0000-0800-00006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36</xdr:col>
          <xdr:colOff>0</xdr:colOff>
          <xdr:row>90</xdr:row>
          <xdr:rowOff>0</xdr:rowOff>
        </xdr:to>
        <xdr:sp macro="" textlink="">
          <xdr:nvSpPr>
            <xdr:cNvPr id="9328" name="Group Box 112" hidden="1">
              <a:extLst>
                <a:ext uri="{63B3BB69-23CF-44E3-9099-C40C66FF867C}">
                  <a14:compatExt spid="_x0000_s9328"/>
                </a:ext>
                <a:ext uri="{FF2B5EF4-FFF2-40B4-BE49-F238E27FC236}">
                  <a16:creationId xmlns:a16="http://schemas.microsoft.com/office/drawing/2014/main" xmlns="" id="{00000000-0008-0000-0800-00007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89</xdr:row>
          <xdr:rowOff>0</xdr:rowOff>
        </xdr:from>
        <xdr:to>
          <xdr:col>12</xdr:col>
          <xdr:colOff>0</xdr:colOff>
          <xdr:row>90</xdr:row>
          <xdr:rowOff>0</xdr:rowOff>
        </xdr:to>
        <xdr:sp macro="" textlink="">
          <xdr:nvSpPr>
            <xdr:cNvPr id="9329" name="Check Box 113" hidden="1">
              <a:extLst>
                <a:ext uri="{63B3BB69-23CF-44E3-9099-C40C66FF867C}">
                  <a14:compatExt spid="_x0000_s9329"/>
                </a:ext>
                <a:ext uri="{FF2B5EF4-FFF2-40B4-BE49-F238E27FC236}">
                  <a16:creationId xmlns:a16="http://schemas.microsoft.com/office/drawing/2014/main" xmlns="" id="{00000000-0008-0000-0800-00007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16</xdr:col>
          <xdr:colOff>0</xdr:colOff>
          <xdr:row>90</xdr:row>
          <xdr:rowOff>0</xdr:rowOff>
        </xdr:to>
        <xdr:sp macro="" textlink="">
          <xdr:nvSpPr>
            <xdr:cNvPr id="9330" name="Check Box 114" hidden="1">
              <a:extLst>
                <a:ext uri="{63B3BB69-23CF-44E3-9099-C40C66FF867C}">
                  <a14:compatExt spid="_x0000_s9330"/>
                </a:ext>
                <a:ext uri="{FF2B5EF4-FFF2-40B4-BE49-F238E27FC236}">
                  <a16:creationId xmlns:a16="http://schemas.microsoft.com/office/drawing/2014/main" xmlns="" id="{00000000-0008-0000-0800-00007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89</xdr:row>
          <xdr:rowOff>0</xdr:rowOff>
        </xdr:from>
        <xdr:to>
          <xdr:col>20</xdr:col>
          <xdr:colOff>0</xdr:colOff>
          <xdr:row>90</xdr:row>
          <xdr:rowOff>0</xdr:rowOff>
        </xdr:to>
        <xdr:sp macro="" textlink="">
          <xdr:nvSpPr>
            <xdr:cNvPr id="9331" name="Check Box 115" hidden="1">
              <a:extLst>
                <a:ext uri="{63B3BB69-23CF-44E3-9099-C40C66FF867C}">
                  <a14:compatExt spid="_x0000_s9331"/>
                </a:ext>
                <a:ext uri="{FF2B5EF4-FFF2-40B4-BE49-F238E27FC236}">
                  <a16:creationId xmlns:a16="http://schemas.microsoft.com/office/drawing/2014/main" xmlns="" id="{00000000-0008-0000-0800-00007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89</xdr:row>
          <xdr:rowOff>0</xdr:rowOff>
        </xdr:from>
        <xdr:to>
          <xdr:col>24</xdr:col>
          <xdr:colOff>0</xdr:colOff>
          <xdr:row>90</xdr:row>
          <xdr:rowOff>0</xdr:rowOff>
        </xdr:to>
        <xdr:sp macro="" textlink="">
          <xdr:nvSpPr>
            <xdr:cNvPr id="9332" name="Check Box 116" hidden="1">
              <a:extLst>
                <a:ext uri="{63B3BB69-23CF-44E3-9099-C40C66FF867C}">
                  <a14:compatExt spid="_x0000_s9332"/>
                </a:ext>
                <a:ext uri="{FF2B5EF4-FFF2-40B4-BE49-F238E27FC236}">
                  <a16:creationId xmlns:a16="http://schemas.microsoft.com/office/drawing/2014/main" xmlns="" id="{00000000-0008-0000-0800-00007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28</xdr:col>
          <xdr:colOff>0</xdr:colOff>
          <xdr:row>90</xdr:row>
          <xdr:rowOff>0</xdr:rowOff>
        </xdr:to>
        <xdr:sp macro="" textlink="">
          <xdr:nvSpPr>
            <xdr:cNvPr id="9333" name="Check Box 117" hidden="1">
              <a:extLst>
                <a:ext uri="{63B3BB69-23CF-44E3-9099-C40C66FF867C}">
                  <a14:compatExt spid="_x0000_s9333"/>
                </a:ext>
                <a:ext uri="{FF2B5EF4-FFF2-40B4-BE49-F238E27FC236}">
                  <a16:creationId xmlns:a16="http://schemas.microsoft.com/office/drawing/2014/main" xmlns="" id="{00000000-0008-0000-0800-00007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89</xdr:row>
          <xdr:rowOff>0</xdr:rowOff>
        </xdr:from>
        <xdr:to>
          <xdr:col>32</xdr:col>
          <xdr:colOff>0</xdr:colOff>
          <xdr:row>90</xdr:row>
          <xdr:rowOff>0</xdr:rowOff>
        </xdr:to>
        <xdr:sp macro="" textlink="">
          <xdr:nvSpPr>
            <xdr:cNvPr id="9334" name="Check Box 118" hidden="1">
              <a:extLst>
                <a:ext uri="{63B3BB69-23CF-44E3-9099-C40C66FF867C}">
                  <a14:compatExt spid="_x0000_s9334"/>
                </a:ext>
                <a:ext uri="{FF2B5EF4-FFF2-40B4-BE49-F238E27FC236}">
                  <a16:creationId xmlns:a16="http://schemas.microsoft.com/office/drawing/2014/main" xmlns="" id="{00000000-0008-0000-0800-00007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89</xdr:row>
          <xdr:rowOff>0</xdr:rowOff>
        </xdr:from>
        <xdr:to>
          <xdr:col>36</xdr:col>
          <xdr:colOff>0</xdr:colOff>
          <xdr:row>90</xdr:row>
          <xdr:rowOff>0</xdr:rowOff>
        </xdr:to>
        <xdr:sp macro="" textlink="">
          <xdr:nvSpPr>
            <xdr:cNvPr id="9335" name="Check Box 119" hidden="1">
              <a:extLst>
                <a:ext uri="{63B3BB69-23CF-44E3-9099-C40C66FF867C}">
                  <a14:compatExt spid="_x0000_s9335"/>
                </a:ext>
                <a:ext uri="{FF2B5EF4-FFF2-40B4-BE49-F238E27FC236}">
                  <a16:creationId xmlns:a16="http://schemas.microsoft.com/office/drawing/2014/main" xmlns="" id="{00000000-0008-0000-0800-00007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36</xdr:col>
          <xdr:colOff>0</xdr:colOff>
          <xdr:row>102</xdr:row>
          <xdr:rowOff>0</xdr:rowOff>
        </xdr:to>
        <xdr:sp macro="" textlink="">
          <xdr:nvSpPr>
            <xdr:cNvPr id="9336" name="Group Box 120" hidden="1">
              <a:extLst>
                <a:ext uri="{63B3BB69-23CF-44E3-9099-C40C66FF867C}">
                  <a14:compatExt spid="_x0000_s9336"/>
                </a:ext>
                <a:ext uri="{FF2B5EF4-FFF2-40B4-BE49-F238E27FC236}">
                  <a16:creationId xmlns:a16="http://schemas.microsoft.com/office/drawing/2014/main" xmlns="" id="{00000000-0008-0000-0800-00007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101</xdr:row>
          <xdr:rowOff>0</xdr:rowOff>
        </xdr:from>
        <xdr:to>
          <xdr:col>12</xdr:col>
          <xdr:colOff>0</xdr:colOff>
          <xdr:row>102</xdr:row>
          <xdr:rowOff>0</xdr:rowOff>
        </xdr:to>
        <xdr:sp macro="" textlink="">
          <xdr:nvSpPr>
            <xdr:cNvPr id="9337" name="Check Box 121" hidden="1">
              <a:extLst>
                <a:ext uri="{63B3BB69-23CF-44E3-9099-C40C66FF867C}">
                  <a14:compatExt spid="_x0000_s9337"/>
                </a:ext>
                <a:ext uri="{FF2B5EF4-FFF2-40B4-BE49-F238E27FC236}">
                  <a16:creationId xmlns:a16="http://schemas.microsoft.com/office/drawing/2014/main" xmlns="" id="{00000000-0008-0000-0800-00007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16</xdr:col>
          <xdr:colOff>0</xdr:colOff>
          <xdr:row>102</xdr:row>
          <xdr:rowOff>0</xdr:rowOff>
        </xdr:to>
        <xdr:sp macro="" textlink="">
          <xdr:nvSpPr>
            <xdr:cNvPr id="9338" name="Check Box 122" hidden="1">
              <a:extLst>
                <a:ext uri="{63B3BB69-23CF-44E3-9099-C40C66FF867C}">
                  <a14:compatExt spid="_x0000_s9338"/>
                </a:ext>
                <a:ext uri="{FF2B5EF4-FFF2-40B4-BE49-F238E27FC236}">
                  <a16:creationId xmlns:a16="http://schemas.microsoft.com/office/drawing/2014/main" xmlns="" id="{00000000-0008-0000-0800-00007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101</xdr:row>
          <xdr:rowOff>0</xdr:rowOff>
        </xdr:from>
        <xdr:to>
          <xdr:col>20</xdr:col>
          <xdr:colOff>0</xdr:colOff>
          <xdr:row>102</xdr:row>
          <xdr:rowOff>0</xdr:rowOff>
        </xdr:to>
        <xdr:sp macro="" textlink="">
          <xdr:nvSpPr>
            <xdr:cNvPr id="9339" name="Check Box 123" hidden="1">
              <a:extLst>
                <a:ext uri="{63B3BB69-23CF-44E3-9099-C40C66FF867C}">
                  <a14:compatExt spid="_x0000_s9339"/>
                </a:ext>
                <a:ext uri="{FF2B5EF4-FFF2-40B4-BE49-F238E27FC236}">
                  <a16:creationId xmlns:a16="http://schemas.microsoft.com/office/drawing/2014/main" xmlns="" id="{00000000-0008-0000-0800-00007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101</xdr:row>
          <xdr:rowOff>0</xdr:rowOff>
        </xdr:from>
        <xdr:to>
          <xdr:col>24</xdr:col>
          <xdr:colOff>0</xdr:colOff>
          <xdr:row>102</xdr:row>
          <xdr:rowOff>0</xdr:rowOff>
        </xdr:to>
        <xdr:sp macro="" textlink="">
          <xdr:nvSpPr>
            <xdr:cNvPr id="9340" name="Check Box 124" hidden="1">
              <a:extLst>
                <a:ext uri="{63B3BB69-23CF-44E3-9099-C40C66FF867C}">
                  <a14:compatExt spid="_x0000_s9340"/>
                </a:ext>
                <a:ext uri="{FF2B5EF4-FFF2-40B4-BE49-F238E27FC236}">
                  <a16:creationId xmlns:a16="http://schemas.microsoft.com/office/drawing/2014/main" xmlns="" id="{00000000-0008-0000-0800-00007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28</xdr:col>
          <xdr:colOff>0</xdr:colOff>
          <xdr:row>102</xdr:row>
          <xdr:rowOff>0</xdr:rowOff>
        </xdr:to>
        <xdr:sp macro="" textlink="">
          <xdr:nvSpPr>
            <xdr:cNvPr id="9341" name="Check Box 125" hidden="1">
              <a:extLst>
                <a:ext uri="{63B3BB69-23CF-44E3-9099-C40C66FF867C}">
                  <a14:compatExt spid="_x0000_s9341"/>
                </a:ext>
                <a:ext uri="{FF2B5EF4-FFF2-40B4-BE49-F238E27FC236}">
                  <a16:creationId xmlns:a16="http://schemas.microsoft.com/office/drawing/2014/main" xmlns="" id="{00000000-0008-0000-0800-00007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101</xdr:row>
          <xdr:rowOff>0</xdr:rowOff>
        </xdr:from>
        <xdr:to>
          <xdr:col>32</xdr:col>
          <xdr:colOff>0</xdr:colOff>
          <xdr:row>102</xdr:row>
          <xdr:rowOff>0</xdr:rowOff>
        </xdr:to>
        <xdr:sp macro="" textlink="">
          <xdr:nvSpPr>
            <xdr:cNvPr id="9342" name="Check Box 126" hidden="1">
              <a:extLst>
                <a:ext uri="{63B3BB69-23CF-44E3-9099-C40C66FF867C}">
                  <a14:compatExt spid="_x0000_s9342"/>
                </a:ext>
                <a:ext uri="{FF2B5EF4-FFF2-40B4-BE49-F238E27FC236}">
                  <a16:creationId xmlns:a16="http://schemas.microsoft.com/office/drawing/2014/main" xmlns="" id="{00000000-0008-0000-0800-00007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101</xdr:row>
          <xdr:rowOff>0</xdr:rowOff>
        </xdr:from>
        <xdr:to>
          <xdr:col>36</xdr:col>
          <xdr:colOff>0</xdr:colOff>
          <xdr:row>102</xdr:row>
          <xdr:rowOff>0</xdr:rowOff>
        </xdr:to>
        <xdr:sp macro="" textlink="">
          <xdr:nvSpPr>
            <xdr:cNvPr id="9343" name="Check Box 127" hidden="1">
              <a:extLst>
                <a:ext uri="{63B3BB69-23CF-44E3-9099-C40C66FF867C}">
                  <a14:compatExt spid="_x0000_s9343"/>
                </a:ext>
                <a:ext uri="{FF2B5EF4-FFF2-40B4-BE49-F238E27FC236}">
                  <a16:creationId xmlns:a16="http://schemas.microsoft.com/office/drawing/2014/main" xmlns="" id="{00000000-0008-0000-0800-00007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113</xdr:row>
          <xdr:rowOff>0</xdr:rowOff>
        </xdr:from>
        <xdr:to>
          <xdr:col>36</xdr:col>
          <xdr:colOff>0</xdr:colOff>
          <xdr:row>114</xdr:row>
          <xdr:rowOff>0</xdr:rowOff>
        </xdr:to>
        <xdr:sp macro="" textlink="">
          <xdr:nvSpPr>
            <xdr:cNvPr id="9344" name="Group Box 128" hidden="1">
              <a:extLst>
                <a:ext uri="{63B3BB69-23CF-44E3-9099-C40C66FF867C}">
                  <a14:compatExt spid="_x0000_s9344"/>
                </a:ext>
                <a:ext uri="{FF2B5EF4-FFF2-40B4-BE49-F238E27FC236}">
                  <a16:creationId xmlns:a16="http://schemas.microsoft.com/office/drawing/2014/main" xmlns="" id="{00000000-0008-0000-0800-00008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113</xdr:row>
          <xdr:rowOff>0</xdr:rowOff>
        </xdr:from>
        <xdr:to>
          <xdr:col>12</xdr:col>
          <xdr:colOff>0</xdr:colOff>
          <xdr:row>114</xdr:row>
          <xdr:rowOff>0</xdr:rowOff>
        </xdr:to>
        <xdr:sp macro="" textlink="">
          <xdr:nvSpPr>
            <xdr:cNvPr id="9345" name="Check Box 129" hidden="1">
              <a:extLst>
                <a:ext uri="{63B3BB69-23CF-44E3-9099-C40C66FF867C}">
                  <a14:compatExt spid="_x0000_s9345"/>
                </a:ext>
                <a:ext uri="{FF2B5EF4-FFF2-40B4-BE49-F238E27FC236}">
                  <a16:creationId xmlns:a16="http://schemas.microsoft.com/office/drawing/2014/main" xmlns="" id="{00000000-0008-0000-0800-00008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16</xdr:col>
          <xdr:colOff>0</xdr:colOff>
          <xdr:row>114</xdr:row>
          <xdr:rowOff>0</xdr:rowOff>
        </xdr:to>
        <xdr:sp macro="" textlink="">
          <xdr:nvSpPr>
            <xdr:cNvPr id="9346" name="Check Box 130" hidden="1">
              <a:extLst>
                <a:ext uri="{63B3BB69-23CF-44E3-9099-C40C66FF867C}">
                  <a14:compatExt spid="_x0000_s9346"/>
                </a:ext>
                <a:ext uri="{FF2B5EF4-FFF2-40B4-BE49-F238E27FC236}">
                  <a16:creationId xmlns:a16="http://schemas.microsoft.com/office/drawing/2014/main" xmlns="" id="{00000000-0008-0000-0800-00008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113</xdr:row>
          <xdr:rowOff>0</xdr:rowOff>
        </xdr:from>
        <xdr:to>
          <xdr:col>20</xdr:col>
          <xdr:colOff>0</xdr:colOff>
          <xdr:row>114</xdr:row>
          <xdr:rowOff>0</xdr:rowOff>
        </xdr:to>
        <xdr:sp macro="" textlink="">
          <xdr:nvSpPr>
            <xdr:cNvPr id="9347" name="Check Box 131" hidden="1">
              <a:extLst>
                <a:ext uri="{63B3BB69-23CF-44E3-9099-C40C66FF867C}">
                  <a14:compatExt spid="_x0000_s9347"/>
                </a:ext>
                <a:ext uri="{FF2B5EF4-FFF2-40B4-BE49-F238E27FC236}">
                  <a16:creationId xmlns:a16="http://schemas.microsoft.com/office/drawing/2014/main" xmlns="" id="{00000000-0008-0000-0800-00008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113</xdr:row>
          <xdr:rowOff>0</xdr:rowOff>
        </xdr:from>
        <xdr:to>
          <xdr:col>24</xdr:col>
          <xdr:colOff>0</xdr:colOff>
          <xdr:row>114</xdr:row>
          <xdr:rowOff>0</xdr:rowOff>
        </xdr:to>
        <xdr:sp macro="" textlink="">
          <xdr:nvSpPr>
            <xdr:cNvPr id="9348" name="Check Box 132" hidden="1">
              <a:extLst>
                <a:ext uri="{63B3BB69-23CF-44E3-9099-C40C66FF867C}">
                  <a14:compatExt spid="_x0000_s9348"/>
                </a:ext>
                <a:ext uri="{FF2B5EF4-FFF2-40B4-BE49-F238E27FC236}">
                  <a16:creationId xmlns:a16="http://schemas.microsoft.com/office/drawing/2014/main" xmlns="" id="{00000000-0008-0000-0800-00008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113</xdr:row>
          <xdr:rowOff>0</xdr:rowOff>
        </xdr:from>
        <xdr:to>
          <xdr:col>28</xdr:col>
          <xdr:colOff>0</xdr:colOff>
          <xdr:row>114</xdr:row>
          <xdr:rowOff>0</xdr:rowOff>
        </xdr:to>
        <xdr:sp macro="" textlink="">
          <xdr:nvSpPr>
            <xdr:cNvPr id="9349" name="Check Box 133" hidden="1">
              <a:extLst>
                <a:ext uri="{63B3BB69-23CF-44E3-9099-C40C66FF867C}">
                  <a14:compatExt spid="_x0000_s9349"/>
                </a:ext>
                <a:ext uri="{FF2B5EF4-FFF2-40B4-BE49-F238E27FC236}">
                  <a16:creationId xmlns:a16="http://schemas.microsoft.com/office/drawing/2014/main" xmlns="" id="{00000000-0008-0000-0800-00008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113</xdr:row>
          <xdr:rowOff>0</xdr:rowOff>
        </xdr:from>
        <xdr:to>
          <xdr:col>32</xdr:col>
          <xdr:colOff>0</xdr:colOff>
          <xdr:row>114</xdr:row>
          <xdr:rowOff>0</xdr:rowOff>
        </xdr:to>
        <xdr:sp macro="" textlink="">
          <xdr:nvSpPr>
            <xdr:cNvPr id="9350" name="Check Box 134" hidden="1">
              <a:extLst>
                <a:ext uri="{63B3BB69-23CF-44E3-9099-C40C66FF867C}">
                  <a14:compatExt spid="_x0000_s9350"/>
                </a:ext>
                <a:ext uri="{FF2B5EF4-FFF2-40B4-BE49-F238E27FC236}">
                  <a16:creationId xmlns:a16="http://schemas.microsoft.com/office/drawing/2014/main" xmlns="" id="{00000000-0008-0000-0800-00008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113</xdr:row>
          <xdr:rowOff>0</xdr:rowOff>
        </xdr:from>
        <xdr:to>
          <xdr:col>36</xdr:col>
          <xdr:colOff>0</xdr:colOff>
          <xdr:row>114</xdr:row>
          <xdr:rowOff>0</xdr:rowOff>
        </xdr:to>
        <xdr:sp macro="" textlink="">
          <xdr:nvSpPr>
            <xdr:cNvPr id="9351" name="Check Box 135" hidden="1">
              <a:extLst>
                <a:ext uri="{63B3BB69-23CF-44E3-9099-C40C66FF867C}">
                  <a14:compatExt spid="_x0000_s9351"/>
                </a:ext>
                <a:ext uri="{FF2B5EF4-FFF2-40B4-BE49-F238E27FC236}">
                  <a16:creationId xmlns:a16="http://schemas.microsoft.com/office/drawing/2014/main" xmlns="" id="{00000000-0008-0000-0800-00008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36</xdr:col>
          <xdr:colOff>0</xdr:colOff>
          <xdr:row>44</xdr:row>
          <xdr:rowOff>0</xdr:rowOff>
        </xdr:to>
        <xdr:sp macro="" textlink="">
          <xdr:nvSpPr>
            <xdr:cNvPr id="9364" name="Group Box 148" hidden="1">
              <a:extLst>
                <a:ext uri="{63B3BB69-23CF-44E3-9099-C40C66FF867C}">
                  <a14:compatExt spid="_x0000_s9364"/>
                </a:ext>
                <a:ext uri="{FF2B5EF4-FFF2-40B4-BE49-F238E27FC236}">
                  <a16:creationId xmlns:a16="http://schemas.microsoft.com/office/drawing/2014/main" xmlns="" id="{00000000-0008-0000-0800-00009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0</xdr:rowOff>
        </xdr:from>
        <xdr:to>
          <xdr:col>14</xdr:col>
          <xdr:colOff>0</xdr:colOff>
          <xdr:row>44</xdr:row>
          <xdr:rowOff>0</xdr:rowOff>
        </xdr:to>
        <xdr:sp macro="" textlink="">
          <xdr:nvSpPr>
            <xdr:cNvPr id="9365" name="Option Button 149" hidden="1">
              <a:extLst>
                <a:ext uri="{63B3BB69-23CF-44E3-9099-C40C66FF867C}">
                  <a14:compatExt spid="_x0000_s9365"/>
                </a:ext>
                <a:ext uri="{FF2B5EF4-FFF2-40B4-BE49-F238E27FC236}">
                  <a16:creationId xmlns:a16="http://schemas.microsoft.com/office/drawing/2014/main" xmlns="" id="{00000000-0008-0000-0800-00009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0</xdr:rowOff>
        </xdr:from>
        <xdr:to>
          <xdr:col>21</xdr:col>
          <xdr:colOff>0</xdr:colOff>
          <xdr:row>44</xdr:row>
          <xdr:rowOff>0</xdr:rowOff>
        </xdr:to>
        <xdr:sp macro="" textlink="">
          <xdr:nvSpPr>
            <xdr:cNvPr id="9366" name="Option Button 150" hidden="1">
              <a:extLst>
                <a:ext uri="{63B3BB69-23CF-44E3-9099-C40C66FF867C}">
                  <a14:compatExt spid="_x0000_s9366"/>
                </a:ext>
                <a:ext uri="{FF2B5EF4-FFF2-40B4-BE49-F238E27FC236}">
                  <a16:creationId xmlns:a16="http://schemas.microsoft.com/office/drawing/2014/main" xmlns="" id="{00000000-0008-0000-0800-00009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13</xdr:col>
          <xdr:colOff>0</xdr:colOff>
          <xdr:row>41</xdr:row>
          <xdr:rowOff>0</xdr:rowOff>
        </xdr:to>
        <xdr:sp macro="" textlink="">
          <xdr:nvSpPr>
            <xdr:cNvPr id="9430" name="Group Box 214" hidden="1">
              <a:extLst>
                <a:ext uri="{63B3BB69-23CF-44E3-9099-C40C66FF867C}">
                  <a14:compatExt spid="_x0000_s9430"/>
                </a:ext>
                <a:ext uri="{FF2B5EF4-FFF2-40B4-BE49-F238E27FC236}">
                  <a16:creationId xmlns:a16="http://schemas.microsoft.com/office/drawing/2014/main" xmlns="" id="{00000000-0008-0000-0800-0000D6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0</xdr:rowOff>
        </xdr:from>
        <xdr:to>
          <xdr:col>10</xdr:col>
          <xdr:colOff>76200</xdr:colOff>
          <xdr:row>41</xdr:row>
          <xdr:rowOff>0</xdr:rowOff>
        </xdr:to>
        <xdr:sp macro="" textlink="">
          <xdr:nvSpPr>
            <xdr:cNvPr id="9431" name="Option Button 215" hidden="1">
              <a:extLst>
                <a:ext uri="{63B3BB69-23CF-44E3-9099-C40C66FF867C}">
                  <a14:compatExt spid="_x0000_s9431"/>
                </a:ext>
                <a:ext uri="{FF2B5EF4-FFF2-40B4-BE49-F238E27FC236}">
                  <a16:creationId xmlns:a16="http://schemas.microsoft.com/office/drawing/2014/main" xmlns="" id="{00000000-0008-0000-0800-0000D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40</xdr:row>
          <xdr:rowOff>0</xdr:rowOff>
        </xdr:from>
        <xdr:to>
          <xdr:col>12</xdr:col>
          <xdr:colOff>171450</xdr:colOff>
          <xdr:row>41</xdr:row>
          <xdr:rowOff>0</xdr:rowOff>
        </xdr:to>
        <xdr:sp macro="" textlink="">
          <xdr:nvSpPr>
            <xdr:cNvPr id="9432" name="Option Button 216" hidden="1">
              <a:extLst>
                <a:ext uri="{63B3BB69-23CF-44E3-9099-C40C66FF867C}">
                  <a14:compatExt spid="_x0000_s9432"/>
                </a:ext>
                <a:ext uri="{FF2B5EF4-FFF2-40B4-BE49-F238E27FC236}">
                  <a16:creationId xmlns:a16="http://schemas.microsoft.com/office/drawing/2014/main" xmlns="" id="{00000000-0008-0000-0800-0000D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23</xdr:col>
          <xdr:colOff>0</xdr:colOff>
          <xdr:row>41</xdr:row>
          <xdr:rowOff>0</xdr:rowOff>
        </xdr:to>
        <xdr:sp macro="" textlink="">
          <xdr:nvSpPr>
            <xdr:cNvPr id="9433" name="Group Box 217" hidden="1">
              <a:extLst>
                <a:ext uri="{63B3BB69-23CF-44E3-9099-C40C66FF867C}">
                  <a14:compatExt spid="_x0000_s9433"/>
                </a:ext>
                <a:ext uri="{FF2B5EF4-FFF2-40B4-BE49-F238E27FC236}">
                  <a16:creationId xmlns:a16="http://schemas.microsoft.com/office/drawing/2014/main" xmlns="" id="{00000000-0008-0000-0800-0000D9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40</xdr:row>
          <xdr:rowOff>0</xdr:rowOff>
        </xdr:from>
        <xdr:to>
          <xdr:col>20</xdr:col>
          <xdr:colOff>76200</xdr:colOff>
          <xdr:row>41</xdr:row>
          <xdr:rowOff>0</xdr:rowOff>
        </xdr:to>
        <xdr:sp macro="" textlink="">
          <xdr:nvSpPr>
            <xdr:cNvPr id="9434" name="Option Button 218" hidden="1">
              <a:extLst>
                <a:ext uri="{63B3BB69-23CF-44E3-9099-C40C66FF867C}">
                  <a14:compatExt spid="_x0000_s9434"/>
                </a:ext>
                <a:ext uri="{FF2B5EF4-FFF2-40B4-BE49-F238E27FC236}">
                  <a16:creationId xmlns:a16="http://schemas.microsoft.com/office/drawing/2014/main" xmlns="" id="{00000000-0008-0000-0800-0000D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40</xdr:row>
          <xdr:rowOff>0</xdr:rowOff>
        </xdr:from>
        <xdr:to>
          <xdr:col>22</xdr:col>
          <xdr:colOff>171450</xdr:colOff>
          <xdr:row>41</xdr:row>
          <xdr:rowOff>0</xdr:rowOff>
        </xdr:to>
        <xdr:sp macro="" textlink="">
          <xdr:nvSpPr>
            <xdr:cNvPr id="9435" name="Option Button 219" hidden="1">
              <a:extLst>
                <a:ext uri="{63B3BB69-23CF-44E3-9099-C40C66FF867C}">
                  <a14:compatExt spid="_x0000_s9435"/>
                </a:ext>
                <a:ext uri="{FF2B5EF4-FFF2-40B4-BE49-F238E27FC236}">
                  <a16:creationId xmlns:a16="http://schemas.microsoft.com/office/drawing/2014/main" xmlns="" id="{00000000-0008-0000-0800-0000D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9438" name="Group Box 222" hidden="1">
              <a:extLst>
                <a:ext uri="{63B3BB69-23CF-44E3-9099-C40C66FF867C}">
                  <a14:compatExt spid="_x0000_s9438"/>
                </a:ext>
                <a:ext uri="{FF2B5EF4-FFF2-40B4-BE49-F238E27FC236}">
                  <a16:creationId xmlns:a16="http://schemas.microsoft.com/office/drawing/2014/main" xmlns="" id="{00000000-0008-0000-0800-0000DE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9439" name="Option Button 223" hidden="1">
              <a:extLst>
                <a:ext uri="{63B3BB69-23CF-44E3-9099-C40C66FF867C}">
                  <a14:compatExt spid="_x0000_s9439"/>
                </a:ext>
                <a:ext uri="{FF2B5EF4-FFF2-40B4-BE49-F238E27FC236}">
                  <a16:creationId xmlns:a16="http://schemas.microsoft.com/office/drawing/2014/main" xmlns="" id="{00000000-0008-0000-0800-0000D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9440" name="Option Button 224" hidden="1">
              <a:extLst>
                <a:ext uri="{63B3BB69-23CF-44E3-9099-C40C66FF867C}">
                  <a14:compatExt spid="_x0000_s9440"/>
                </a:ext>
                <a:ext uri="{FF2B5EF4-FFF2-40B4-BE49-F238E27FC236}">
                  <a16:creationId xmlns:a16="http://schemas.microsoft.com/office/drawing/2014/main" xmlns="" id="{00000000-0008-0000-0800-0000E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9441" name="Group Box 225" hidden="1">
              <a:extLst>
                <a:ext uri="{63B3BB69-23CF-44E3-9099-C40C66FF867C}">
                  <a14:compatExt spid="_x0000_s9441"/>
                </a:ext>
                <a:ext uri="{FF2B5EF4-FFF2-40B4-BE49-F238E27FC236}">
                  <a16:creationId xmlns:a16="http://schemas.microsoft.com/office/drawing/2014/main" xmlns="" id="{00000000-0008-0000-0800-0000E1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9442" name="Option Button 226" hidden="1">
              <a:extLst>
                <a:ext uri="{63B3BB69-23CF-44E3-9099-C40C66FF867C}">
                  <a14:compatExt spid="_x0000_s9442"/>
                </a:ext>
                <a:ext uri="{FF2B5EF4-FFF2-40B4-BE49-F238E27FC236}">
                  <a16:creationId xmlns:a16="http://schemas.microsoft.com/office/drawing/2014/main" xmlns="" id="{00000000-0008-0000-0800-0000E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9443" name="Option Button 227" hidden="1">
              <a:extLst>
                <a:ext uri="{63B3BB69-23CF-44E3-9099-C40C66FF867C}">
                  <a14:compatExt spid="_x0000_s9443"/>
                </a:ext>
                <a:ext uri="{FF2B5EF4-FFF2-40B4-BE49-F238E27FC236}">
                  <a16:creationId xmlns:a16="http://schemas.microsoft.com/office/drawing/2014/main" xmlns="" id="{00000000-0008-0000-0800-0000E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93</xdr:row>
          <xdr:rowOff>0</xdr:rowOff>
        </xdr:from>
        <xdr:to>
          <xdr:col>13</xdr:col>
          <xdr:colOff>0</xdr:colOff>
          <xdr:row>94</xdr:row>
          <xdr:rowOff>0</xdr:rowOff>
        </xdr:to>
        <xdr:sp macro="" textlink="">
          <xdr:nvSpPr>
            <xdr:cNvPr id="9448" name="Group Box 232" hidden="1">
              <a:extLst>
                <a:ext uri="{63B3BB69-23CF-44E3-9099-C40C66FF867C}">
                  <a14:compatExt spid="_x0000_s9448"/>
                </a:ext>
                <a:ext uri="{FF2B5EF4-FFF2-40B4-BE49-F238E27FC236}">
                  <a16:creationId xmlns:a16="http://schemas.microsoft.com/office/drawing/2014/main" xmlns="" id="{00000000-0008-0000-0800-0000E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93</xdr:row>
          <xdr:rowOff>0</xdr:rowOff>
        </xdr:from>
        <xdr:to>
          <xdr:col>10</xdr:col>
          <xdr:colOff>76200</xdr:colOff>
          <xdr:row>94</xdr:row>
          <xdr:rowOff>0</xdr:rowOff>
        </xdr:to>
        <xdr:sp macro="" textlink="">
          <xdr:nvSpPr>
            <xdr:cNvPr id="9449" name="Option Button 233" hidden="1">
              <a:extLst>
                <a:ext uri="{63B3BB69-23CF-44E3-9099-C40C66FF867C}">
                  <a14:compatExt spid="_x0000_s9449"/>
                </a:ext>
                <a:ext uri="{FF2B5EF4-FFF2-40B4-BE49-F238E27FC236}">
                  <a16:creationId xmlns:a16="http://schemas.microsoft.com/office/drawing/2014/main" xmlns="" id="{00000000-0008-0000-0800-0000E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93</xdr:row>
          <xdr:rowOff>0</xdr:rowOff>
        </xdr:from>
        <xdr:to>
          <xdr:col>12</xdr:col>
          <xdr:colOff>171450</xdr:colOff>
          <xdr:row>94</xdr:row>
          <xdr:rowOff>0</xdr:rowOff>
        </xdr:to>
        <xdr:sp macro="" textlink="">
          <xdr:nvSpPr>
            <xdr:cNvPr id="9450" name="Option Button 234" hidden="1">
              <a:extLst>
                <a:ext uri="{63B3BB69-23CF-44E3-9099-C40C66FF867C}">
                  <a14:compatExt spid="_x0000_s9450"/>
                </a:ext>
                <a:ext uri="{FF2B5EF4-FFF2-40B4-BE49-F238E27FC236}">
                  <a16:creationId xmlns:a16="http://schemas.microsoft.com/office/drawing/2014/main" xmlns="" id="{00000000-0008-0000-0800-0000E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93</xdr:row>
          <xdr:rowOff>0</xdr:rowOff>
        </xdr:from>
        <xdr:to>
          <xdr:col>23</xdr:col>
          <xdr:colOff>0</xdr:colOff>
          <xdr:row>94</xdr:row>
          <xdr:rowOff>0</xdr:rowOff>
        </xdr:to>
        <xdr:sp macro="" textlink="">
          <xdr:nvSpPr>
            <xdr:cNvPr id="9451" name="Group Box 235" hidden="1">
              <a:extLst>
                <a:ext uri="{63B3BB69-23CF-44E3-9099-C40C66FF867C}">
                  <a14:compatExt spid="_x0000_s9451"/>
                </a:ext>
                <a:ext uri="{FF2B5EF4-FFF2-40B4-BE49-F238E27FC236}">
                  <a16:creationId xmlns:a16="http://schemas.microsoft.com/office/drawing/2014/main" xmlns="" id="{00000000-0008-0000-0800-0000E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93</xdr:row>
          <xdr:rowOff>0</xdr:rowOff>
        </xdr:from>
        <xdr:to>
          <xdr:col>20</xdr:col>
          <xdr:colOff>76200</xdr:colOff>
          <xdr:row>94</xdr:row>
          <xdr:rowOff>0</xdr:rowOff>
        </xdr:to>
        <xdr:sp macro="" textlink="">
          <xdr:nvSpPr>
            <xdr:cNvPr id="9452" name="Option Button 236" hidden="1">
              <a:extLst>
                <a:ext uri="{63B3BB69-23CF-44E3-9099-C40C66FF867C}">
                  <a14:compatExt spid="_x0000_s9452"/>
                </a:ext>
                <a:ext uri="{FF2B5EF4-FFF2-40B4-BE49-F238E27FC236}">
                  <a16:creationId xmlns:a16="http://schemas.microsoft.com/office/drawing/2014/main" xmlns="" id="{00000000-0008-0000-0800-0000E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93</xdr:row>
          <xdr:rowOff>0</xdr:rowOff>
        </xdr:from>
        <xdr:to>
          <xdr:col>22</xdr:col>
          <xdr:colOff>171450</xdr:colOff>
          <xdr:row>94</xdr:row>
          <xdr:rowOff>0</xdr:rowOff>
        </xdr:to>
        <xdr:sp macro="" textlink="">
          <xdr:nvSpPr>
            <xdr:cNvPr id="9453" name="Option Button 237" hidden="1">
              <a:extLst>
                <a:ext uri="{63B3BB69-23CF-44E3-9099-C40C66FF867C}">
                  <a14:compatExt spid="_x0000_s9453"/>
                </a:ext>
                <a:ext uri="{FF2B5EF4-FFF2-40B4-BE49-F238E27FC236}">
                  <a16:creationId xmlns:a16="http://schemas.microsoft.com/office/drawing/2014/main" xmlns="" id="{00000000-0008-0000-0800-0000E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13</xdr:col>
          <xdr:colOff>0</xdr:colOff>
          <xdr:row>106</xdr:row>
          <xdr:rowOff>0</xdr:rowOff>
        </xdr:to>
        <xdr:sp macro="" textlink="">
          <xdr:nvSpPr>
            <xdr:cNvPr id="9460" name="Group Box 244" hidden="1">
              <a:extLst>
                <a:ext uri="{63B3BB69-23CF-44E3-9099-C40C66FF867C}">
                  <a14:compatExt spid="_x0000_s9460"/>
                </a:ext>
                <a:ext uri="{FF2B5EF4-FFF2-40B4-BE49-F238E27FC236}">
                  <a16:creationId xmlns:a16="http://schemas.microsoft.com/office/drawing/2014/main" xmlns="" id="{00000000-0008-0000-0800-0000F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105</xdr:row>
          <xdr:rowOff>0</xdr:rowOff>
        </xdr:from>
        <xdr:to>
          <xdr:col>10</xdr:col>
          <xdr:colOff>76200</xdr:colOff>
          <xdr:row>106</xdr:row>
          <xdr:rowOff>0</xdr:rowOff>
        </xdr:to>
        <xdr:sp macro="" textlink="">
          <xdr:nvSpPr>
            <xdr:cNvPr id="9461" name="Option Button 245" hidden="1">
              <a:extLst>
                <a:ext uri="{63B3BB69-23CF-44E3-9099-C40C66FF867C}">
                  <a14:compatExt spid="_x0000_s9461"/>
                </a:ext>
                <a:ext uri="{FF2B5EF4-FFF2-40B4-BE49-F238E27FC236}">
                  <a16:creationId xmlns:a16="http://schemas.microsoft.com/office/drawing/2014/main" xmlns="" id="{00000000-0008-0000-0800-0000F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105</xdr:row>
          <xdr:rowOff>0</xdr:rowOff>
        </xdr:from>
        <xdr:to>
          <xdr:col>12</xdr:col>
          <xdr:colOff>171450</xdr:colOff>
          <xdr:row>106</xdr:row>
          <xdr:rowOff>0</xdr:rowOff>
        </xdr:to>
        <xdr:sp macro="" textlink="">
          <xdr:nvSpPr>
            <xdr:cNvPr id="9462" name="Option Button 246" hidden="1">
              <a:extLst>
                <a:ext uri="{63B3BB69-23CF-44E3-9099-C40C66FF867C}">
                  <a14:compatExt spid="_x0000_s9462"/>
                </a:ext>
                <a:ext uri="{FF2B5EF4-FFF2-40B4-BE49-F238E27FC236}">
                  <a16:creationId xmlns:a16="http://schemas.microsoft.com/office/drawing/2014/main" xmlns="" id="{00000000-0008-0000-0800-0000F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105</xdr:row>
          <xdr:rowOff>0</xdr:rowOff>
        </xdr:from>
        <xdr:to>
          <xdr:col>23</xdr:col>
          <xdr:colOff>0</xdr:colOff>
          <xdr:row>106</xdr:row>
          <xdr:rowOff>0</xdr:rowOff>
        </xdr:to>
        <xdr:sp macro="" textlink="">
          <xdr:nvSpPr>
            <xdr:cNvPr id="9463" name="Group Box 247" hidden="1">
              <a:extLst>
                <a:ext uri="{63B3BB69-23CF-44E3-9099-C40C66FF867C}">
                  <a14:compatExt spid="_x0000_s9463"/>
                </a:ext>
                <a:ext uri="{FF2B5EF4-FFF2-40B4-BE49-F238E27FC236}">
                  <a16:creationId xmlns:a16="http://schemas.microsoft.com/office/drawing/2014/main" xmlns="" id="{00000000-0008-0000-0800-0000F7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105</xdr:row>
          <xdr:rowOff>0</xdr:rowOff>
        </xdr:from>
        <xdr:to>
          <xdr:col>20</xdr:col>
          <xdr:colOff>76200</xdr:colOff>
          <xdr:row>106</xdr:row>
          <xdr:rowOff>0</xdr:rowOff>
        </xdr:to>
        <xdr:sp macro="" textlink="">
          <xdr:nvSpPr>
            <xdr:cNvPr id="9464" name="Option Button 248" hidden="1">
              <a:extLst>
                <a:ext uri="{63B3BB69-23CF-44E3-9099-C40C66FF867C}">
                  <a14:compatExt spid="_x0000_s9464"/>
                </a:ext>
                <a:ext uri="{FF2B5EF4-FFF2-40B4-BE49-F238E27FC236}">
                  <a16:creationId xmlns:a16="http://schemas.microsoft.com/office/drawing/2014/main" xmlns="" id="{00000000-0008-0000-0800-0000F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105</xdr:row>
          <xdr:rowOff>0</xdr:rowOff>
        </xdr:from>
        <xdr:to>
          <xdr:col>22</xdr:col>
          <xdr:colOff>171450</xdr:colOff>
          <xdr:row>106</xdr:row>
          <xdr:rowOff>0</xdr:rowOff>
        </xdr:to>
        <xdr:sp macro="" textlink="">
          <xdr:nvSpPr>
            <xdr:cNvPr id="9465" name="Option Button 249" hidden="1">
              <a:extLst>
                <a:ext uri="{63B3BB69-23CF-44E3-9099-C40C66FF867C}">
                  <a14:compatExt spid="_x0000_s9465"/>
                </a:ext>
                <a:ext uri="{FF2B5EF4-FFF2-40B4-BE49-F238E27FC236}">
                  <a16:creationId xmlns:a16="http://schemas.microsoft.com/office/drawing/2014/main" xmlns="" id="{00000000-0008-0000-0800-0000F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13</xdr:col>
          <xdr:colOff>0</xdr:colOff>
          <xdr:row>118</xdr:row>
          <xdr:rowOff>0</xdr:rowOff>
        </xdr:to>
        <xdr:sp macro="" textlink="">
          <xdr:nvSpPr>
            <xdr:cNvPr id="9474" name="Group Box 258" hidden="1">
              <a:extLst>
                <a:ext uri="{63B3BB69-23CF-44E3-9099-C40C66FF867C}">
                  <a14:compatExt spid="_x0000_s9474"/>
                </a:ext>
                <a:ext uri="{FF2B5EF4-FFF2-40B4-BE49-F238E27FC236}">
                  <a16:creationId xmlns:a16="http://schemas.microsoft.com/office/drawing/2014/main" xmlns="" id="{00000000-0008-0000-0800-000002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117</xdr:row>
          <xdr:rowOff>0</xdr:rowOff>
        </xdr:from>
        <xdr:to>
          <xdr:col>10</xdr:col>
          <xdr:colOff>76200</xdr:colOff>
          <xdr:row>118</xdr:row>
          <xdr:rowOff>0</xdr:rowOff>
        </xdr:to>
        <xdr:sp macro="" textlink="">
          <xdr:nvSpPr>
            <xdr:cNvPr id="9475" name="Option Button 259" hidden="1">
              <a:extLst>
                <a:ext uri="{63B3BB69-23CF-44E3-9099-C40C66FF867C}">
                  <a14:compatExt spid="_x0000_s9475"/>
                </a:ext>
                <a:ext uri="{FF2B5EF4-FFF2-40B4-BE49-F238E27FC236}">
                  <a16:creationId xmlns:a16="http://schemas.microsoft.com/office/drawing/2014/main" xmlns="" id="{00000000-0008-0000-0800-00000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117</xdr:row>
          <xdr:rowOff>0</xdr:rowOff>
        </xdr:from>
        <xdr:to>
          <xdr:col>12</xdr:col>
          <xdr:colOff>171450</xdr:colOff>
          <xdr:row>118</xdr:row>
          <xdr:rowOff>0</xdr:rowOff>
        </xdr:to>
        <xdr:sp macro="" textlink="">
          <xdr:nvSpPr>
            <xdr:cNvPr id="9476" name="Option Button 260" hidden="1">
              <a:extLst>
                <a:ext uri="{63B3BB69-23CF-44E3-9099-C40C66FF867C}">
                  <a14:compatExt spid="_x0000_s9476"/>
                </a:ext>
                <a:ext uri="{FF2B5EF4-FFF2-40B4-BE49-F238E27FC236}">
                  <a16:creationId xmlns:a16="http://schemas.microsoft.com/office/drawing/2014/main" xmlns="" id="{00000000-0008-0000-0800-00000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117</xdr:row>
          <xdr:rowOff>0</xdr:rowOff>
        </xdr:from>
        <xdr:to>
          <xdr:col>23</xdr:col>
          <xdr:colOff>0</xdr:colOff>
          <xdr:row>118</xdr:row>
          <xdr:rowOff>0</xdr:rowOff>
        </xdr:to>
        <xdr:sp macro="" textlink="">
          <xdr:nvSpPr>
            <xdr:cNvPr id="9477" name="Group Box 261" hidden="1">
              <a:extLst>
                <a:ext uri="{63B3BB69-23CF-44E3-9099-C40C66FF867C}">
                  <a14:compatExt spid="_x0000_s9477"/>
                </a:ext>
                <a:ext uri="{FF2B5EF4-FFF2-40B4-BE49-F238E27FC236}">
                  <a16:creationId xmlns:a16="http://schemas.microsoft.com/office/drawing/2014/main" xmlns="" id="{00000000-0008-0000-0800-00000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117</xdr:row>
          <xdr:rowOff>0</xdr:rowOff>
        </xdr:from>
        <xdr:to>
          <xdr:col>20</xdr:col>
          <xdr:colOff>76200</xdr:colOff>
          <xdr:row>118</xdr:row>
          <xdr:rowOff>0</xdr:rowOff>
        </xdr:to>
        <xdr:sp macro="" textlink="">
          <xdr:nvSpPr>
            <xdr:cNvPr id="9478" name="Option Button 262" hidden="1">
              <a:extLst>
                <a:ext uri="{63B3BB69-23CF-44E3-9099-C40C66FF867C}">
                  <a14:compatExt spid="_x0000_s9478"/>
                </a:ext>
                <a:ext uri="{FF2B5EF4-FFF2-40B4-BE49-F238E27FC236}">
                  <a16:creationId xmlns:a16="http://schemas.microsoft.com/office/drawing/2014/main" xmlns="" id="{00000000-0008-0000-0800-00000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117</xdr:row>
          <xdr:rowOff>0</xdr:rowOff>
        </xdr:from>
        <xdr:to>
          <xdr:col>22</xdr:col>
          <xdr:colOff>171450</xdr:colOff>
          <xdr:row>118</xdr:row>
          <xdr:rowOff>0</xdr:rowOff>
        </xdr:to>
        <xdr:sp macro="" textlink="">
          <xdr:nvSpPr>
            <xdr:cNvPr id="9479" name="Option Button 263" hidden="1">
              <a:extLst>
                <a:ext uri="{63B3BB69-23CF-44E3-9099-C40C66FF867C}">
                  <a14:compatExt spid="_x0000_s9479"/>
                </a:ext>
                <a:ext uri="{FF2B5EF4-FFF2-40B4-BE49-F238E27FC236}">
                  <a16:creationId xmlns:a16="http://schemas.microsoft.com/office/drawing/2014/main" xmlns="" id="{00000000-0008-0000-0800-00000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36</xdr:col>
          <xdr:colOff>9525</xdr:colOff>
          <xdr:row>41</xdr:row>
          <xdr:rowOff>0</xdr:rowOff>
        </xdr:to>
        <xdr:sp macro="" textlink="">
          <xdr:nvSpPr>
            <xdr:cNvPr id="9481" name="Drop Down 265" hidden="1">
              <a:extLst>
                <a:ext uri="{63B3BB69-23CF-44E3-9099-C40C66FF867C}">
                  <a14:compatExt spid="_x0000_s9481"/>
                </a:ext>
                <a:ext uri="{FF2B5EF4-FFF2-40B4-BE49-F238E27FC236}">
                  <a16:creationId xmlns:a16="http://schemas.microsoft.com/office/drawing/2014/main" xmlns="" id="{00000000-0008-0000-0800-00000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9482" name="Drop Down 266" hidden="1">
              <a:extLst>
                <a:ext uri="{63B3BB69-23CF-44E3-9099-C40C66FF867C}">
                  <a14:compatExt spid="_x0000_s9482"/>
                </a:ext>
                <a:ext uri="{FF2B5EF4-FFF2-40B4-BE49-F238E27FC236}">
                  <a16:creationId xmlns:a16="http://schemas.microsoft.com/office/drawing/2014/main" xmlns="" id="{00000000-0008-0000-0800-00000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9483" name="Group Box 267" hidden="1">
              <a:extLst>
                <a:ext uri="{63B3BB69-23CF-44E3-9099-C40C66FF867C}">
                  <a14:compatExt spid="_x0000_s9483"/>
                </a:ext>
                <a:ext uri="{FF2B5EF4-FFF2-40B4-BE49-F238E27FC236}">
                  <a16:creationId xmlns:a16="http://schemas.microsoft.com/office/drawing/2014/main" xmlns="" id="{00000000-0008-0000-0800-00000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12</xdr:col>
          <xdr:colOff>0</xdr:colOff>
          <xdr:row>126</xdr:row>
          <xdr:rowOff>0</xdr:rowOff>
        </xdr:to>
        <xdr:sp macro="" textlink="">
          <xdr:nvSpPr>
            <xdr:cNvPr id="9484" name="Check Box 268" hidden="1">
              <a:extLst>
                <a:ext uri="{63B3BB69-23CF-44E3-9099-C40C66FF867C}">
                  <a14:compatExt spid="_x0000_s9484"/>
                </a:ext>
                <a:ext uri="{FF2B5EF4-FFF2-40B4-BE49-F238E27FC236}">
                  <a16:creationId xmlns:a16="http://schemas.microsoft.com/office/drawing/2014/main" xmlns="" id="{00000000-0008-0000-0800-00000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9485" name="Check Box 269" hidden="1">
              <a:extLst>
                <a:ext uri="{63B3BB69-23CF-44E3-9099-C40C66FF867C}">
                  <a14:compatExt spid="_x0000_s9485"/>
                </a:ext>
                <a:ext uri="{FF2B5EF4-FFF2-40B4-BE49-F238E27FC236}">
                  <a16:creationId xmlns:a16="http://schemas.microsoft.com/office/drawing/2014/main" xmlns="" id="{00000000-0008-0000-0800-00000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9486" name="Check Box 270" hidden="1">
              <a:extLst>
                <a:ext uri="{63B3BB69-23CF-44E3-9099-C40C66FF867C}">
                  <a14:compatExt spid="_x0000_s9486"/>
                </a:ext>
                <a:ext uri="{FF2B5EF4-FFF2-40B4-BE49-F238E27FC236}">
                  <a16:creationId xmlns:a16="http://schemas.microsoft.com/office/drawing/2014/main" xmlns="" id="{00000000-0008-0000-0800-00000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9487" name="Check Box 271" hidden="1">
              <a:extLst>
                <a:ext uri="{63B3BB69-23CF-44E3-9099-C40C66FF867C}">
                  <a14:compatExt spid="_x0000_s9487"/>
                </a:ext>
                <a:ext uri="{FF2B5EF4-FFF2-40B4-BE49-F238E27FC236}">
                  <a16:creationId xmlns:a16="http://schemas.microsoft.com/office/drawing/2014/main" xmlns="" id="{00000000-0008-0000-0800-00000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9488" name="Check Box 272" hidden="1">
              <a:extLst>
                <a:ext uri="{63B3BB69-23CF-44E3-9099-C40C66FF867C}">
                  <a14:compatExt spid="_x0000_s9488"/>
                </a:ext>
                <a:ext uri="{FF2B5EF4-FFF2-40B4-BE49-F238E27FC236}">
                  <a16:creationId xmlns:a16="http://schemas.microsoft.com/office/drawing/2014/main" xmlns="" id="{00000000-0008-0000-0800-00001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9489" name="Check Box 273" hidden="1">
              <a:extLst>
                <a:ext uri="{63B3BB69-23CF-44E3-9099-C40C66FF867C}">
                  <a14:compatExt spid="_x0000_s9489"/>
                </a:ext>
                <a:ext uri="{FF2B5EF4-FFF2-40B4-BE49-F238E27FC236}">
                  <a16:creationId xmlns:a16="http://schemas.microsoft.com/office/drawing/2014/main" xmlns="" id="{00000000-0008-0000-0800-00001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9490" name="Check Box 274" hidden="1">
              <a:extLst>
                <a:ext uri="{63B3BB69-23CF-44E3-9099-C40C66FF867C}">
                  <a14:compatExt spid="_x0000_s9490"/>
                </a:ext>
                <a:ext uri="{FF2B5EF4-FFF2-40B4-BE49-F238E27FC236}">
                  <a16:creationId xmlns:a16="http://schemas.microsoft.com/office/drawing/2014/main" xmlns="" id="{00000000-0008-0000-0800-00001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9493" name="Group Box 277" hidden="1">
              <a:extLst>
                <a:ext uri="{63B3BB69-23CF-44E3-9099-C40C66FF867C}">
                  <a14:compatExt spid="_x0000_s9493"/>
                </a:ext>
                <a:ext uri="{FF2B5EF4-FFF2-40B4-BE49-F238E27FC236}">
                  <a16:creationId xmlns:a16="http://schemas.microsoft.com/office/drawing/2014/main" xmlns="" id="{00000000-0008-0000-0800-00001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129</xdr:row>
          <xdr:rowOff>0</xdr:rowOff>
        </xdr:from>
        <xdr:to>
          <xdr:col>10</xdr:col>
          <xdr:colOff>76200</xdr:colOff>
          <xdr:row>130</xdr:row>
          <xdr:rowOff>0</xdr:rowOff>
        </xdr:to>
        <xdr:sp macro="" textlink="">
          <xdr:nvSpPr>
            <xdr:cNvPr id="9494" name="Option Button 278" hidden="1">
              <a:extLst>
                <a:ext uri="{63B3BB69-23CF-44E3-9099-C40C66FF867C}">
                  <a14:compatExt spid="_x0000_s9494"/>
                </a:ext>
                <a:ext uri="{FF2B5EF4-FFF2-40B4-BE49-F238E27FC236}">
                  <a16:creationId xmlns:a16="http://schemas.microsoft.com/office/drawing/2014/main" xmlns="" id="{00000000-0008-0000-0800-00001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129</xdr:row>
          <xdr:rowOff>0</xdr:rowOff>
        </xdr:from>
        <xdr:to>
          <xdr:col>12</xdr:col>
          <xdr:colOff>171450</xdr:colOff>
          <xdr:row>130</xdr:row>
          <xdr:rowOff>0</xdr:rowOff>
        </xdr:to>
        <xdr:sp macro="" textlink="">
          <xdr:nvSpPr>
            <xdr:cNvPr id="9495" name="Option Button 279" hidden="1">
              <a:extLst>
                <a:ext uri="{63B3BB69-23CF-44E3-9099-C40C66FF867C}">
                  <a14:compatExt spid="_x0000_s9495"/>
                </a:ext>
                <a:ext uri="{FF2B5EF4-FFF2-40B4-BE49-F238E27FC236}">
                  <a16:creationId xmlns:a16="http://schemas.microsoft.com/office/drawing/2014/main" xmlns="" id="{00000000-0008-0000-0800-00001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9496" name="Group Box 280" hidden="1">
              <a:extLst>
                <a:ext uri="{63B3BB69-23CF-44E3-9099-C40C66FF867C}">
                  <a14:compatExt spid="_x0000_s9496"/>
                </a:ext>
                <a:ext uri="{FF2B5EF4-FFF2-40B4-BE49-F238E27FC236}">
                  <a16:creationId xmlns:a16="http://schemas.microsoft.com/office/drawing/2014/main" xmlns="" id="{00000000-0008-0000-0800-00001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129</xdr:row>
          <xdr:rowOff>0</xdr:rowOff>
        </xdr:from>
        <xdr:to>
          <xdr:col>20</xdr:col>
          <xdr:colOff>76200</xdr:colOff>
          <xdr:row>130</xdr:row>
          <xdr:rowOff>0</xdr:rowOff>
        </xdr:to>
        <xdr:sp macro="" textlink="">
          <xdr:nvSpPr>
            <xdr:cNvPr id="9497" name="Option Button 281" hidden="1">
              <a:extLst>
                <a:ext uri="{63B3BB69-23CF-44E3-9099-C40C66FF867C}">
                  <a14:compatExt spid="_x0000_s9497"/>
                </a:ext>
                <a:ext uri="{FF2B5EF4-FFF2-40B4-BE49-F238E27FC236}">
                  <a16:creationId xmlns:a16="http://schemas.microsoft.com/office/drawing/2014/main" xmlns="" id="{00000000-0008-0000-0800-00001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129</xdr:row>
          <xdr:rowOff>0</xdr:rowOff>
        </xdr:from>
        <xdr:to>
          <xdr:col>22</xdr:col>
          <xdr:colOff>171450</xdr:colOff>
          <xdr:row>130</xdr:row>
          <xdr:rowOff>0</xdr:rowOff>
        </xdr:to>
        <xdr:sp macro="" textlink="">
          <xdr:nvSpPr>
            <xdr:cNvPr id="9498" name="Option Button 282" hidden="1">
              <a:extLst>
                <a:ext uri="{63B3BB69-23CF-44E3-9099-C40C66FF867C}">
                  <a14:compatExt spid="_x0000_s9498"/>
                </a:ext>
                <a:ext uri="{FF2B5EF4-FFF2-40B4-BE49-F238E27FC236}">
                  <a16:creationId xmlns:a16="http://schemas.microsoft.com/office/drawing/2014/main" xmlns="" id="{00000000-0008-0000-0800-00001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143</xdr:row>
          <xdr:rowOff>0</xdr:rowOff>
        </xdr:from>
        <xdr:to>
          <xdr:col>36</xdr:col>
          <xdr:colOff>0</xdr:colOff>
          <xdr:row>144</xdr:row>
          <xdr:rowOff>0</xdr:rowOff>
        </xdr:to>
        <xdr:sp macro="" textlink="">
          <xdr:nvSpPr>
            <xdr:cNvPr id="9500" name="Group Box 284" hidden="1">
              <a:extLst>
                <a:ext uri="{63B3BB69-23CF-44E3-9099-C40C66FF867C}">
                  <a14:compatExt spid="_x0000_s9500"/>
                </a:ext>
                <a:ext uri="{FF2B5EF4-FFF2-40B4-BE49-F238E27FC236}">
                  <a16:creationId xmlns:a16="http://schemas.microsoft.com/office/drawing/2014/main" xmlns="" id="{00000000-0008-0000-0800-00001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143</xdr:row>
          <xdr:rowOff>0</xdr:rowOff>
        </xdr:from>
        <xdr:to>
          <xdr:col>12</xdr:col>
          <xdr:colOff>0</xdr:colOff>
          <xdr:row>144</xdr:row>
          <xdr:rowOff>0</xdr:rowOff>
        </xdr:to>
        <xdr:sp macro="" textlink="">
          <xdr:nvSpPr>
            <xdr:cNvPr id="9501" name="Check Box 285" hidden="1">
              <a:extLst>
                <a:ext uri="{63B3BB69-23CF-44E3-9099-C40C66FF867C}">
                  <a14:compatExt spid="_x0000_s9501"/>
                </a:ext>
                <a:ext uri="{FF2B5EF4-FFF2-40B4-BE49-F238E27FC236}">
                  <a16:creationId xmlns:a16="http://schemas.microsoft.com/office/drawing/2014/main" xmlns="" id="{00000000-0008-0000-0800-00001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16</xdr:col>
          <xdr:colOff>0</xdr:colOff>
          <xdr:row>144</xdr:row>
          <xdr:rowOff>0</xdr:rowOff>
        </xdr:to>
        <xdr:sp macro="" textlink="">
          <xdr:nvSpPr>
            <xdr:cNvPr id="9502" name="Check Box 286" hidden="1">
              <a:extLst>
                <a:ext uri="{63B3BB69-23CF-44E3-9099-C40C66FF867C}">
                  <a14:compatExt spid="_x0000_s9502"/>
                </a:ext>
                <a:ext uri="{FF2B5EF4-FFF2-40B4-BE49-F238E27FC236}">
                  <a16:creationId xmlns:a16="http://schemas.microsoft.com/office/drawing/2014/main" xmlns="" id="{00000000-0008-0000-0800-00001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143</xdr:row>
          <xdr:rowOff>0</xdr:rowOff>
        </xdr:from>
        <xdr:to>
          <xdr:col>20</xdr:col>
          <xdr:colOff>0</xdr:colOff>
          <xdr:row>144</xdr:row>
          <xdr:rowOff>0</xdr:rowOff>
        </xdr:to>
        <xdr:sp macro="" textlink="">
          <xdr:nvSpPr>
            <xdr:cNvPr id="9503" name="Check Box 287" hidden="1">
              <a:extLst>
                <a:ext uri="{63B3BB69-23CF-44E3-9099-C40C66FF867C}">
                  <a14:compatExt spid="_x0000_s9503"/>
                </a:ext>
                <a:ext uri="{FF2B5EF4-FFF2-40B4-BE49-F238E27FC236}">
                  <a16:creationId xmlns:a16="http://schemas.microsoft.com/office/drawing/2014/main" xmlns="" id="{00000000-0008-0000-0800-00001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143</xdr:row>
          <xdr:rowOff>0</xdr:rowOff>
        </xdr:from>
        <xdr:to>
          <xdr:col>24</xdr:col>
          <xdr:colOff>0</xdr:colOff>
          <xdr:row>144</xdr:row>
          <xdr:rowOff>0</xdr:rowOff>
        </xdr:to>
        <xdr:sp macro="" textlink="">
          <xdr:nvSpPr>
            <xdr:cNvPr id="9504" name="Check Box 288" hidden="1">
              <a:extLst>
                <a:ext uri="{63B3BB69-23CF-44E3-9099-C40C66FF867C}">
                  <a14:compatExt spid="_x0000_s9504"/>
                </a:ext>
                <a:ext uri="{FF2B5EF4-FFF2-40B4-BE49-F238E27FC236}">
                  <a16:creationId xmlns:a16="http://schemas.microsoft.com/office/drawing/2014/main" xmlns="" id="{00000000-0008-0000-0800-00002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143</xdr:row>
          <xdr:rowOff>0</xdr:rowOff>
        </xdr:from>
        <xdr:to>
          <xdr:col>28</xdr:col>
          <xdr:colOff>0</xdr:colOff>
          <xdr:row>144</xdr:row>
          <xdr:rowOff>0</xdr:rowOff>
        </xdr:to>
        <xdr:sp macro="" textlink="">
          <xdr:nvSpPr>
            <xdr:cNvPr id="9505" name="Check Box 289" hidden="1">
              <a:extLst>
                <a:ext uri="{63B3BB69-23CF-44E3-9099-C40C66FF867C}">
                  <a14:compatExt spid="_x0000_s9505"/>
                </a:ext>
                <a:ext uri="{FF2B5EF4-FFF2-40B4-BE49-F238E27FC236}">
                  <a16:creationId xmlns:a16="http://schemas.microsoft.com/office/drawing/2014/main" xmlns="" id="{00000000-0008-0000-0800-00002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143</xdr:row>
          <xdr:rowOff>0</xdr:rowOff>
        </xdr:from>
        <xdr:to>
          <xdr:col>32</xdr:col>
          <xdr:colOff>0</xdr:colOff>
          <xdr:row>144</xdr:row>
          <xdr:rowOff>0</xdr:rowOff>
        </xdr:to>
        <xdr:sp macro="" textlink="">
          <xdr:nvSpPr>
            <xdr:cNvPr id="9506" name="Check Box 290" hidden="1">
              <a:extLst>
                <a:ext uri="{63B3BB69-23CF-44E3-9099-C40C66FF867C}">
                  <a14:compatExt spid="_x0000_s9506"/>
                </a:ext>
                <a:ext uri="{FF2B5EF4-FFF2-40B4-BE49-F238E27FC236}">
                  <a16:creationId xmlns:a16="http://schemas.microsoft.com/office/drawing/2014/main" xmlns="" id="{00000000-0008-0000-0800-00002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143</xdr:row>
          <xdr:rowOff>0</xdr:rowOff>
        </xdr:from>
        <xdr:to>
          <xdr:col>36</xdr:col>
          <xdr:colOff>0</xdr:colOff>
          <xdr:row>144</xdr:row>
          <xdr:rowOff>0</xdr:rowOff>
        </xdr:to>
        <xdr:sp macro="" textlink="">
          <xdr:nvSpPr>
            <xdr:cNvPr id="9507" name="Check Box 291" hidden="1">
              <a:extLst>
                <a:ext uri="{63B3BB69-23CF-44E3-9099-C40C66FF867C}">
                  <a14:compatExt spid="_x0000_s9507"/>
                </a:ext>
                <a:ext uri="{FF2B5EF4-FFF2-40B4-BE49-F238E27FC236}">
                  <a16:creationId xmlns:a16="http://schemas.microsoft.com/office/drawing/2014/main" xmlns="" id="{00000000-0008-0000-0800-00002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147</xdr:row>
          <xdr:rowOff>0</xdr:rowOff>
        </xdr:from>
        <xdr:to>
          <xdr:col>13</xdr:col>
          <xdr:colOff>0</xdr:colOff>
          <xdr:row>148</xdr:row>
          <xdr:rowOff>0</xdr:rowOff>
        </xdr:to>
        <xdr:sp macro="" textlink="">
          <xdr:nvSpPr>
            <xdr:cNvPr id="9510" name="Group Box 294" hidden="1">
              <a:extLst>
                <a:ext uri="{63B3BB69-23CF-44E3-9099-C40C66FF867C}">
                  <a14:compatExt spid="_x0000_s9510"/>
                </a:ext>
                <a:ext uri="{FF2B5EF4-FFF2-40B4-BE49-F238E27FC236}">
                  <a16:creationId xmlns:a16="http://schemas.microsoft.com/office/drawing/2014/main" xmlns="" id="{00000000-0008-0000-0800-00002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147</xdr:row>
          <xdr:rowOff>0</xdr:rowOff>
        </xdr:from>
        <xdr:to>
          <xdr:col>10</xdr:col>
          <xdr:colOff>76200</xdr:colOff>
          <xdr:row>148</xdr:row>
          <xdr:rowOff>0</xdr:rowOff>
        </xdr:to>
        <xdr:sp macro="" textlink="">
          <xdr:nvSpPr>
            <xdr:cNvPr id="9511" name="Option Button 295" hidden="1">
              <a:extLst>
                <a:ext uri="{63B3BB69-23CF-44E3-9099-C40C66FF867C}">
                  <a14:compatExt spid="_x0000_s9511"/>
                </a:ext>
                <a:ext uri="{FF2B5EF4-FFF2-40B4-BE49-F238E27FC236}">
                  <a16:creationId xmlns:a16="http://schemas.microsoft.com/office/drawing/2014/main" xmlns="" id="{00000000-0008-0000-0800-00002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147</xdr:row>
          <xdr:rowOff>0</xdr:rowOff>
        </xdr:from>
        <xdr:to>
          <xdr:col>12</xdr:col>
          <xdr:colOff>171450</xdr:colOff>
          <xdr:row>148</xdr:row>
          <xdr:rowOff>0</xdr:rowOff>
        </xdr:to>
        <xdr:sp macro="" textlink="">
          <xdr:nvSpPr>
            <xdr:cNvPr id="9512" name="Option Button 296" hidden="1">
              <a:extLst>
                <a:ext uri="{63B3BB69-23CF-44E3-9099-C40C66FF867C}">
                  <a14:compatExt spid="_x0000_s9512"/>
                </a:ext>
                <a:ext uri="{FF2B5EF4-FFF2-40B4-BE49-F238E27FC236}">
                  <a16:creationId xmlns:a16="http://schemas.microsoft.com/office/drawing/2014/main" xmlns="" id="{00000000-0008-0000-0800-00002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147</xdr:row>
          <xdr:rowOff>0</xdr:rowOff>
        </xdr:from>
        <xdr:to>
          <xdr:col>23</xdr:col>
          <xdr:colOff>0</xdr:colOff>
          <xdr:row>148</xdr:row>
          <xdr:rowOff>0</xdr:rowOff>
        </xdr:to>
        <xdr:sp macro="" textlink="">
          <xdr:nvSpPr>
            <xdr:cNvPr id="9513" name="Group Box 297" hidden="1">
              <a:extLst>
                <a:ext uri="{63B3BB69-23CF-44E3-9099-C40C66FF867C}">
                  <a14:compatExt spid="_x0000_s9513"/>
                </a:ext>
                <a:ext uri="{FF2B5EF4-FFF2-40B4-BE49-F238E27FC236}">
                  <a16:creationId xmlns:a16="http://schemas.microsoft.com/office/drawing/2014/main" xmlns="" id="{00000000-0008-0000-0800-00002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147</xdr:row>
          <xdr:rowOff>0</xdr:rowOff>
        </xdr:from>
        <xdr:to>
          <xdr:col>20</xdr:col>
          <xdr:colOff>76200</xdr:colOff>
          <xdr:row>148</xdr:row>
          <xdr:rowOff>0</xdr:rowOff>
        </xdr:to>
        <xdr:sp macro="" textlink="">
          <xdr:nvSpPr>
            <xdr:cNvPr id="9514" name="Option Button 298" hidden="1">
              <a:extLst>
                <a:ext uri="{63B3BB69-23CF-44E3-9099-C40C66FF867C}">
                  <a14:compatExt spid="_x0000_s9514"/>
                </a:ext>
                <a:ext uri="{FF2B5EF4-FFF2-40B4-BE49-F238E27FC236}">
                  <a16:creationId xmlns:a16="http://schemas.microsoft.com/office/drawing/2014/main" xmlns="" id="{00000000-0008-0000-0800-00002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147</xdr:row>
          <xdr:rowOff>0</xdr:rowOff>
        </xdr:from>
        <xdr:to>
          <xdr:col>22</xdr:col>
          <xdr:colOff>171450</xdr:colOff>
          <xdr:row>148</xdr:row>
          <xdr:rowOff>0</xdr:rowOff>
        </xdr:to>
        <xdr:sp macro="" textlink="">
          <xdr:nvSpPr>
            <xdr:cNvPr id="9515" name="Option Button 299" hidden="1">
              <a:extLst>
                <a:ext uri="{63B3BB69-23CF-44E3-9099-C40C66FF867C}">
                  <a14:compatExt spid="_x0000_s9515"/>
                </a:ext>
                <a:ext uri="{FF2B5EF4-FFF2-40B4-BE49-F238E27FC236}">
                  <a16:creationId xmlns:a16="http://schemas.microsoft.com/office/drawing/2014/main" xmlns="" id="{00000000-0008-0000-0800-00002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36</xdr:col>
          <xdr:colOff>0</xdr:colOff>
          <xdr:row>156</xdr:row>
          <xdr:rowOff>0</xdr:rowOff>
        </xdr:to>
        <xdr:sp macro="" textlink="">
          <xdr:nvSpPr>
            <xdr:cNvPr id="9517" name="Group Box 301" hidden="1">
              <a:extLst>
                <a:ext uri="{63B3BB69-23CF-44E3-9099-C40C66FF867C}">
                  <a14:compatExt spid="_x0000_s9517"/>
                </a:ext>
                <a:ext uri="{FF2B5EF4-FFF2-40B4-BE49-F238E27FC236}">
                  <a16:creationId xmlns:a16="http://schemas.microsoft.com/office/drawing/2014/main" xmlns="" id="{00000000-0008-0000-0800-00002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155</xdr:row>
          <xdr:rowOff>0</xdr:rowOff>
        </xdr:from>
        <xdr:to>
          <xdr:col>12</xdr:col>
          <xdr:colOff>0</xdr:colOff>
          <xdr:row>156</xdr:row>
          <xdr:rowOff>0</xdr:rowOff>
        </xdr:to>
        <xdr:sp macro="" textlink="">
          <xdr:nvSpPr>
            <xdr:cNvPr id="9518" name="Check Box 302" hidden="1">
              <a:extLst>
                <a:ext uri="{63B3BB69-23CF-44E3-9099-C40C66FF867C}">
                  <a14:compatExt spid="_x0000_s9518"/>
                </a:ext>
                <a:ext uri="{FF2B5EF4-FFF2-40B4-BE49-F238E27FC236}">
                  <a16:creationId xmlns:a16="http://schemas.microsoft.com/office/drawing/2014/main" xmlns="" id="{00000000-0008-0000-0800-00002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16</xdr:col>
          <xdr:colOff>0</xdr:colOff>
          <xdr:row>156</xdr:row>
          <xdr:rowOff>0</xdr:rowOff>
        </xdr:to>
        <xdr:sp macro="" textlink="">
          <xdr:nvSpPr>
            <xdr:cNvPr id="9519" name="Check Box 303" hidden="1">
              <a:extLst>
                <a:ext uri="{63B3BB69-23CF-44E3-9099-C40C66FF867C}">
                  <a14:compatExt spid="_x0000_s9519"/>
                </a:ext>
                <a:ext uri="{FF2B5EF4-FFF2-40B4-BE49-F238E27FC236}">
                  <a16:creationId xmlns:a16="http://schemas.microsoft.com/office/drawing/2014/main" xmlns="" id="{00000000-0008-0000-0800-00002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155</xdr:row>
          <xdr:rowOff>0</xdr:rowOff>
        </xdr:from>
        <xdr:to>
          <xdr:col>20</xdr:col>
          <xdr:colOff>0</xdr:colOff>
          <xdr:row>156</xdr:row>
          <xdr:rowOff>0</xdr:rowOff>
        </xdr:to>
        <xdr:sp macro="" textlink="">
          <xdr:nvSpPr>
            <xdr:cNvPr id="9520" name="Check Box 304" hidden="1">
              <a:extLst>
                <a:ext uri="{63B3BB69-23CF-44E3-9099-C40C66FF867C}">
                  <a14:compatExt spid="_x0000_s9520"/>
                </a:ext>
                <a:ext uri="{FF2B5EF4-FFF2-40B4-BE49-F238E27FC236}">
                  <a16:creationId xmlns:a16="http://schemas.microsoft.com/office/drawing/2014/main" xmlns="" id="{00000000-0008-0000-0800-00003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155</xdr:row>
          <xdr:rowOff>0</xdr:rowOff>
        </xdr:from>
        <xdr:to>
          <xdr:col>24</xdr:col>
          <xdr:colOff>0</xdr:colOff>
          <xdr:row>156</xdr:row>
          <xdr:rowOff>0</xdr:rowOff>
        </xdr:to>
        <xdr:sp macro="" textlink="">
          <xdr:nvSpPr>
            <xdr:cNvPr id="9521" name="Check Box 305" hidden="1">
              <a:extLst>
                <a:ext uri="{63B3BB69-23CF-44E3-9099-C40C66FF867C}">
                  <a14:compatExt spid="_x0000_s9521"/>
                </a:ext>
                <a:ext uri="{FF2B5EF4-FFF2-40B4-BE49-F238E27FC236}">
                  <a16:creationId xmlns:a16="http://schemas.microsoft.com/office/drawing/2014/main" xmlns="" id="{00000000-0008-0000-0800-00003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155</xdr:row>
          <xdr:rowOff>0</xdr:rowOff>
        </xdr:from>
        <xdr:to>
          <xdr:col>28</xdr:col>
          <xdr:colOff>0</xdr:colOff>
          <xdr:row>156</xdr:row>
          <xdr:rowOff>0</xdr:rowOff>
        </xdr:to>
        <xdr:sp macro="" textlink="">
          <xdr:nvSpPr>
            <xdr:cNvPr id="9522" name="Check Box 306" hidden="1">
              <a:extLst>
                <a:ext uri="{63B3BB69-23CF-44E3-9099-C40C66FF867C}">
                  <a14:compatExt spid="_x0000_s9522"/>
                </a:ext>
                <a:ext uri="{FF2B5EF4-FFF2-40B4-BE49-F238E27FC236}">
                  <a16:creationId xmlns:a16="http://schemas.microsoft.com/office/drawing/2014/main" xmlns="" id="{00000000-0008-0000-0800-00003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155</xdr:row>
          <xdr:rowOff>0</xdr:rowOff>
        </xdr:from>
        <xdr:to>
          <xdr:col>32</xdr:col>
          <xdr:colOff>0</xdr:colOff>
          <xdr:row>156</xdr:row>
          <xdr:rowOff>0</xdr:rowOff>
        </xdr:to>
        <xdr:sp macro="" textlink="">
          <xdr:nvSpPr>
            <xdr:cNvPr id="9523" name="Check Box 307" hidden="1">
              <a:extLst>
                <a:ext uri="{63B3BB69-23CF-44E3-9099-C40C66FF867C}">
                  <a14:compatExt spid="_x0000_s9523"/>
                </a:ext>
                <a:ext uri="{FF2B5EF4-FFF2-40B4-BE49-F238E27FC236}">
                  <a16:creationId xmlns:a16="http://schemas.microsoft.com/office/drawing/2014/main" xmlns="" id="{00000000-0008-0000-0800-00003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155</xdr:row>
          <xdr:rowOff>0</xdr:rowOff>
        </xdr:from>
        <xdr:to>
          <xdr:col>36</xdr:col>
          <xdr:colOff>0</xdr:colOff>
          <xdr:row>156</xdr:row>
          <xdr:rowOff>0</xdr:rowOff>
        </xdr:to>
        <xdr:sp macro="" textlink="">
          <xdr:nvSpPr>
            <xdr:cNvPr id="9524" name="Check Box 308" hidden="1">
              <a:extLst>
                <a:ext uri="{63B3BB69-23CF-44E3-9099-C40C66FF867C}">
                  <a14:compatExt spid="_x0000_s9524"/>
                </a:ext>
                <a:ext uri="{FF2B5EF4-FFF2-40B4-BE49-F238E27FC236}">
                  <a16:creationId xmlns:a16="http://schemas.microsoft.com/office/drawing/2014/main" xmlns="" id="{00000000-0008-0000-0800-00003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13</xdr:col>
          <xdr:colOff>0</xdr:colOff>
          <xdr:row>160</xdr:row>
          <xdr:rowOff>0</xdr:rowOff>
        </xdr:to>
        <xdr:sp macro="" textlink="">
          <xdr:nvSpPr>
            <xdr:cNvPr id="9527" name="Group Box 311" hidden="1">
              <a:extLst>
                <a:ext uri="{63B3BB69-23CF-44E3-9099-C40C66FF867C}">
                  <a14:compatExt spid="_x0000_s9527"/>
                </a:ext>
                <a:ext uri="{FF2B5EF4-FFF2-40B4-BE49-F238E27FC236}">
                  <a16:creationId xmlns:a16="http://schemas.microsoft.com/office/drawing/2014/main" xmlns="" id="{00000000-0008-0000-0800-00003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159</xdr:row>
          <xdr:rowOff>0</xdr:rowOff>
        </xdr:from>
        <xdr:to>
          <xdr:col>10</xdr:col>
          <xdr:colOff>76200</xdr:colOff>
          <xdr:row>160</xdr:row>
          <xdr:rowOff>0</xdr:rowOff>
        </xdr:to>
        <xdr:sp macro="" textlink="">
          <xdr:nvSpPr>
            <xdr:cNvPr id="9528" name="Option Button 312" hidden="1">
              <a:extLst>
                <a:ext uri="{63B3BB69-23CF-44E3-9099-C40C66FF867C}">
                  <a14:compatExt spid="_x0000_s9528"/>
                </a:ext>
                <a:ext uri="{FF2B5EF4-FFF2-40B4-BE49-F238E27FC236}">
                  <a16:creationId xmlns:a16="http://schemas.microsoft.com/office/drawing/2014/main" xmlns="" id="{00000000-0008-0000-0800-00003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159</xdr:row>
          <xdr:rowOff>0</xdr:rowOff>
        </xdr:from>
        <xdr:to>
          <xdr:col>12</xdr:col>
          <xdr:colOff>171450</xdr:colOff>
          <xdr:row>160</xdr:row>
          <xdr:rowOff>0</xdr:rowOff>
        </xdr:to>
        <xdr:sp macro="" textlink="">
          <xdr:nvSpPr>
            <xdr:cNvPr id="9529" name="Option Button 313" hidden="1">
              <a:extLst>
                <a:ext uri="{63B3BB69-23CF-44E3-9099-C40C66FF867C}">
                  <a14:compatExt spid="_x0000_s9529"/>
                </a:ext>
                <a:ext uri="{FF2B5EF4-FFF2-40B4-BE49-F238E27FC236}">
                  <a16:creationId xmlns:a16="http://schemas.microsoft.com/office/drawing/2014/main" xmlns="" id="{00000000-0008-0000-0800-00003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159</xdr:row>
          <xdr:rowOff>0</xdr:rowOff>
        </xdr:from>
        <xdr:to>
          <xdr:col>23</xdr:col>
          <xdr:colOff>0</xdr:colOff>
          <xdr:row>160</xdr:row>
          <xdr:rowOff>0</xdr:rowOff>
        </xdr:to>
        <xdr:sp macro="" textlink="">
          <xdr:nvSpPr>
            <xdr:cNvPr id="9530" name="Group Box 314" hidden="1">
              <a:extLst>
                <a:ext uri="{63B3BB69-23CF-44E3-9099-C40C66FF867C}">
                  <a14:compatExt spid="_x0000_s9530"/>
                </a:ext>
                <a:ext uri="{FF2B5EF4-FFF2-40B4-BE49-F238E27FC236}">
                  <a16:creationId xmlns:a16="http://schemas.microsoft.com/office/drawing/2014/main" xmlns="" id="{00000000-0008-0000-0800-00003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159</xdr:row>
          <xdr:rowOff>0</xdr:rowOff>
        </xdr:from>
        <xdr:to>
          <xdr:col>20</xdr:col>
          <xdr:colOff>76200</xdr:colOff>
          <xdr:row>160</xdr:row>
          <xdr:rowOff>0</xdr:rowOff>
        </xdr:to>
        <xdr:sp macro="" textlink="">
          <xdr:nvSpPr>
            <xdr:cNvPr id="9531" name="Option Button 315" hidden="1">
              <a:extLst>
                <a:ext uri="{63B3BB69-23CF-44E3-9099-C40C66FF867C}">
                  <a14:compatExt spid="_x0000_s9531"/>
                </a:ext>
                <a:ext uri="{FF2B5EF4-FFF2-40B4-BE49-F238E27FC236}">
                  <a16:creationId xmlns:a16="http://schemas.microsoft.com/office/drawing/2014/main" xmlns="" id="{00000000-0008-0000-0800-00003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159</xdr:row>
          <xdr:rowOff>0</xdr:rowOff>
        </xdr:from>
        <xdr:to>
          <xdr:col>22</xdr:col>
          <xdr:colOff>171450</xdr:colOff>
          <xdr:row>160</xdr:row>
          <xdr:rowOff>0</xdr:rowOff>
        </xdr:to>
        <xdr:sp macro="" textlink="">
          <xdr:nvSpPr>
            <xdr:cNvPr id="9532" name="Option Button 316" hidden="1">
              <a:extLst>
                <a:ext uri="{63B3BB69-23CF-44E3-9099-C40C66FF867C}">
                  <a14:compatExt spid="_x0000_s9532"/>
                </a:ext>
                <a:ext uri="{FF2B5EF4-FFF2-40B4-BE49-F238E27FC236}">
                  <a16:creationId xmlns:a16="http://schemas.microsoft.com/office/drawing/2014/main" xmlns="" id="{00000000-0008-0000-0800-00003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36</xdr:col>
          <xdr:colOff>0</xdr:colOff>
          <xdr:row>168</xdr:row>
          <xdr:rowOff>0</xdr:rowOff>
        </xdr:to>
        <xdr:sp macro="" textlink="">
          <xdr:nvSpPr>
            <xdr:cNvPr id="9534" name="Group Box 318" hidden="1">
              <a:extLst>
                <a:ext uri="{63B3BB69-23CF-44E3-9099-C40C66FF867C}">
                  <a14:compatExt spid="_x0000_s9534"/>
                </a:ext>
                <a:ext uri="{FF2B5EF4-FFF2-40B4-BE49-F238E27FC236}">
                  <a16:creationId xmlns:a16="http://schemas.microsoft.com/office/drawing/2014/main" xmlns="" id="{00000000-0008-0000-0800-00003E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167</xdr:row>
          <xdr:rowOff>0</xdr:rowOff>
        </xdr:from>
        <xdr:to>
          <xdr:col>12</xdr:col>
          <xdr:colOff>0</xdr:colOff>
          <xdr:row>168</xdr:row>
          <xdr:rowOff>0</xdr:rowOff>
        </xdr:to>
        <xdr:sp macro="" textlink="">
          <xdr:nvSpPr>
            <xdr:cNvPr id="9535" name="Check Box 319" hidden="1">
              <a:extLst>
                <a:ext uri="{63B3BB69-23CF-44E3-9099-C40C66FF867C}">
                  <a14:compatExt spid="_x0000_s9535"/>
                </a:ext>
                <a:ext uri="{FF2B5EF4-FFF2-40B4-BE49-F238E27FC236}">
                  <a16:creationId xmlns:a16="http://schemas.microsoft.com/office/drawing/2014/main" xmlns="" id="{00000000-0008-0000-0800-00003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16</xdr:col>
          <xdr:colOff>0</xdr:colOff>
          <xdr:row>168</xdr:row>
          <xdr:rowOff>0</xdr:rowOff>
        </xdr:to>
        <xdr:sp macro="" textlink="">
          <xdr:nvSpPr>
            <xdr:cNvPr id="9536" name="Check Box 320" hidden="1">
              <a:extLst>
                <a:ext uri="{63B3BB69-23CF-44E3-9099-C40C66FF867C}">
                  <a14:compatExt spid="_x0000_s9536"/>
                </a:ext>
                <a:ext uri="{FF2B5EF4-FFF2-40B4-BE49-F238E27FC236}">
                  <a16:creationId xmlns:a16="http://schemas.microsoft.com/office/drawing/2014/main" xmlns="" id="{00000000-0008-0000-0800-00004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20</xdr:col>
          <xdr:colOff>0</xdr:colOff>
          <xdr:row>168</xdr:row>
          <xdr:rowOff>0</xdr:rowOff>
        </xdr:to>
        <xdr:sp macro="" textlink="">
          <xdr:nvSpPr>
            <xdr:cNvPr id="9537" name="Check Box 321" hidden="1">
              <a:extLst>
                <a:ext uri="{63B3BB69-23CF-44E3-9099-C40C66FF867C}">
                  <a14:compatExt spid="_x0000_s9537"/>
                </a:ext>
                <a:ext uri="{FF2B5EF4-FFF2-40B4-BE49-F238E27FC236}">
                  <a16:creationId xmlns:a16="http://schemas.microsoft.com/office/drawing/2014/main" xmlns="" id="{00000000-0008-0000-0800-00004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167</xdr:row>
          <xdr:rowOff>0</xdr:rowOff>
        </xdr:from>
        <xdr:to>
          <xdr:col>24</xdr:col>
          <xdr:colOff>0</xdr:colOff>
          <xdr:row>168</xdr:row>
          <xdr:rowOff>0</xdr:rowOff>
        </xdr:to>
        <xdr:sp macro="" textlink="">
          <xdr:nvSpPr>
            <xdr:cNvPr id="9538" name="Check Box 322" hidden="1">
              <a:extLst>
                <a:ext uri="{63B3BB69-23CF-44E3-9099-C40C66FF867C}">
                  <a14:compatExt spid="_x0000_s9538"/>
                </a:ext>
                <a:ext uri="{FF2B5EF4-FFF2-40B4-BE49-F238E27FC236}">
                  <a16:creationId xmlns:a16="http://schemas.microsoft.com/office/drawing/2014/main" xmlns="" id="{00000000-0008-0000-0800-00004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28</xdr:col>
          <xdr:colOff>0</xdr:colOff>
          <xdr:row>168</xdr:row>
          <xdr:rowOff>0</xdr:rowOff>
        </xdr:to>
        <xdr:sp macro="" textlink="">
          <xdr:nvSpPr>
            <xdr:cNvPr id="9539" name="Check Box 323" hidden="1">
              <a:extLst>
                <a:ext uri="{63B3BB69-23CF-44E3-9099-C40C66FF867C}">
                  <a14:compatExt spid="_x0000_s9539"/>
                </a:ext>
                <a:ext uri="{FF2B5EF4-FFF2-40B4-BE49-F238E27FC236}">
                  <a16:creationId xmlns:a16="http://schemas.microsoft.com/office/drawing/2014/main" xmlns="" id="{00000000-0008-0000-0800-00004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167</xdr:row>
          <xdr:rowOff>0</xdr:rowOff>
        </xdr:from>
        <xdr:to>
          <xdr:col>32</xdr:col>
          <xdr:colOff>0</xdr:colOff>
          <xdr:row>168</xdr:row>
          <xdr:rowOff>0</xdr:rowOff>
        </xdr:to>
        <xdr:sp macro="" textlink="">
          <xdr:nvSpPr>
            <xdr:cNvPr id="9540" name="Check Box 324" hidden="1">
              <a:extLst>
                <a:ext uri="{63B3BB69-23CF-44E3-9099-C40C66FF867C}">
                  <a14:compatExt spid="_x0000_s9540"/>
                </a:ext>
                <a:ext uri="{FF2B5EF4-FFF2-40B4-BE49-F238E27FC236}">
                  <a16:creationId xmlns:a16="http://schemas.microsoft.com/office/drawing/2014/main" xmlns="" id="{00000000-0008-0000-0800-00004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167</xdr:row>
          <xdr:rowOff>0</xdr:rowOff>
        </xdr:from>
        <xdr:to>
          <xdr:col>36</xdr:col>
          <xdr:colOff>0</xdr:colOff>
          <xdr:row>168</xdr:row>
          <xdr:rowOff>0</xdr:rowOff>
        </xdr:to>
        <xdr:sp macro="" textlink="">
          <xdr:nvSpPr>
            <xdr:cNvPr id="9541" name="Check Box 325" hidden="1">
              <a:extLst>
                <a:ext uri="{63B3BB69-23CF-44E3-9099-C40C66FF867C}">
                  <a14:compatExt spid="_x0000_s9541"/>
                </a:ext>
                <a:ext uri="{FF2B5EF4-FFF2-40B4-BE49-F238E27FC236}">
                  <a16:creationId xmlns:a16="http://schemas.microsoft.com/office/drawing/2014/main" xmlns="" id="{00000000-0008-0000-0800-00004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13</xdr:col>
          <xdr:colOff>0</xdr:colOff>
          <xdr:row>172</xdr:row>
          <xdr:rowOff>0</xdr:rowOff>
        </xdr:to>
        <xdr:sp macro="" textlink="">
          <xdr:nvSpPr>
            <xdr:cNvPr id="9544" name="Group Box 328" hidden="1">
              <a:extLst>
                <a:ext uri="{63B3BB69-23CF-44E3-9099-C40C66FF867C}">
                  <a14:compatExt spid="_x0000_s9544"/>
                </a:ext>
                <a:ext uri="{FF2B5EF4-FFF2-40B4-BE49-F238E27FC236}">
                  <a16:creationId xmlns:a16="http://schemas.microsoft.com/office/drawing/2014/main" xmlns="" id="{00000000-0008-0000-0800-00004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171</xdr:row>
          <xdr:rowOff>0</xdr:rowOff>
        </xdr:from>
        <xdr:to>
          <xdr:col>10</xdr:col>
          <xdr:colOff>76200</xdr:colOff>
          <xdr:row>172</xdr:row>
          <xdr:rowOff>0</xdr:rowOff>
        </xdr:to>
        <xdr:sp macro="" textlink="">
          <xdr:nvSpPr>
            <xdr:cNvPr id="9545" name="Option Button 329" hidden="1">
              <a:extLst>
                <a:ext uri="{63B3BB69-23CF-44E3-9099-C40C66FF867C}">
                  <a14:compatExt spid="_x0000_s9545"/>
                </a:ext>
                <a:ext uri="{FF2B5EF4-FFF2-40B4-BE49-F238E27FC236}">
                  <a16:creationId xmlns:a16="http://schemas.microsoft.com/office/drawing/2014/main" xmlns="" id="{00000000-0008-0000-0800-00004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171</xdr:row>
          <xdr:rowOff>0</xdr:rowOff>
        </xdr:from>
        <xdr:to>
          <xdr:col>12</xdr:col>
          <xdr:colOff>171450</xdr:colOff>
          <xdr:row>172</xdr:row>
          <xdr:rowOff>0</xdr:rowOff>
        </xdr:to>
        <xdr:sp macro="" textlink="">
          <xdr:nvSpPr>
            <xdr:cNvPr id="9546" name="Option Button 330" hidden="1">
              <a:extLst>
                <a:ext uri="{63B3BB69-23CF-44E3-9099-C40C66FF867C}">
                  <a14:compatExt spid="_x0000_s9546"/>
                </a:ext>
                <a:ext uri="{FF2B5EF4-FFF2-40B4-BE49-F238E27FC236}">
                  <a16:creationId xmlns:a16="http://schemas.microsoft.com/office/drawing/2014/main" xmlns="" id="{00000000-0008-0000-0800-00004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171</xdr:row>
          <xdr:rowOff>0</xdr:rowOff>
        </xdr:from>
        <xdr:to>
          <xdr:col>23</xdr:col>
          <xdr:colOff>0</xdr:colOff>
          <xdr:row>172</xdr:row>
          <xdr:rowOff>0</xdr:rowOff>
        </xdr:to>
        <xdr:sp macro="" textlink="">
          <xdr:nvSpPr>
            <xdr:cNvPr id="9547" name="Group Box 331" hidden="1">
              <a:extLst>
                <a:ext uri="{63B3BB69-23CF-44E3-9099-C40C66FF867C}">
                  <a14:compatExt spid="_x0000_s9547"/>
                </a:ext>
                <a:ext uri="{FF2B5EF4-FFF2-40B4-BE49-F238E27FC236}">
                  <a16:creationId xmlns:a16="http://schemas.microsoft.com/office/drawing/2014/main" xmlns="" id="{00000000-0008-0000-0800-00004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171</xdr:row>
          <xdr:rowOff>0</xdr:rowOff>
        </xdr:from>
        <xdr:to>
          <xdr:col>20</xdr:col>
          <xdr:colOff>76200</xdr:colOff>
          <xdr:row>172</xdr:row>
          <xdr:rowOff>0</xdr:rowOff>
        </xdr:to>
        <xdr:sp macro="" textlink="">
          <xdr:nvSpPr>
            <xdr:cNvPr id="9548" name="Option Button 332" hidden="1">
              <a:extLst>
                <a:ext uri="{63B3BB69-23CF-44E3-9099-C40C66FF867C}">
                  <a14:compatExt spid="_x0000_s9548"/>
                </a:ext>
                <a:ext uri="{FF2B5EF4-FFF2-40B4-BE49-F238E27FC236}">
                  <a16:creationId xmlns:a16="http://schemas.microsoft.com/office/drawing/2014/main" xmlns="" id="{00000000-0008-0000-0800-00004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171</xdr:row>
          <xdr:rowOff>0</xdr:rowOff>
        </xdr:from>
        <xdr:to>
          <xdr:col>22</xdr:col>
          <xdr:colOff>171450</xdr:colOff>
          <xdr:row>172</xdr:row>
          <xdr:rowOff>0</xdr:rowOff>
        </xdr:to>
        <xdr:sp macro="" textlink="">
          <xdr:nvSpPr>
            <xdr:cNvPr id="9549" name="Option Button 333" hidden="1">
              <a:extLst>
                <a:ext uri="{63B3BB69-23CF-44E3-9099-C40C66FF867C}">
                  <a14:compatExt spid="_x0000_s9549"/>
                </a:ext>
                <a:ext uri="{FF2B5EF4-FFF2-40B4-BE49-F238E27FC236}">
                  <a16:creationId xmlns:a16="http://schemas.microsoft.com/office/drawing/2014/main" xmlns="" id="{00000000-0008-0000-0800-00004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179</xdr:row>
          <xdr:rowOff>0</xdr:rowOff>
        </xdr:from>
        <xdr:to>
          <xdr:col>36</xdr:col>
          <xdr:colOff>0</xdr:colOff>
          <xdr:row>180</xdr:row>
          <xdr:rowOff>0</xdr:rowOff>
        </xdr:to>
        <xdr:sp macro="" textlink="">
          <xdr:nvSpPr>
            <xdr:cNvPr id="9551" name="Group Box 335" hidden="1">
              <a:extLst>
                <a:ext uri="{63B3BB69-23CF-44E3-9099-C40C66FF867C}">
                  <a14:compatExt spid="_x0000_s9551"/>
                </a:ext>
                <a:ext uri="{FF2B5EF4-FFF2-40B4-BE49-F238E27FC236}">
                  <a16:creationId xmlns:a16="http://schemas.microsoft.com/office/drawing/2014/main" xmlns="" id="{00000000-0008-0000-0800-00004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179</xdr:row>
          <xdr:rowOff>0</xdr:rowOff>
        </xdr:from>
        <xdr:to>
          <xdr:col>12</xdr:col>
          <xdr:colOff>0</xdr:colOff>
          <xdr:row>180</xdr:row>
          <xdr:rowOff>0</xdr:rowOff>
        </xdr:to>
        <xdr:sp macro="" textlink="">
          <xdr:nvSpPr>
            <xdr:cNvPr id="9552" name="Check Box 336" hidden="1">
              <a:extLst>
                <a:ext uri="{63B3BB69-23CF-44E3-9099-C40C66FF867C}">
                  <a14:compatExt spid="_x0000_s9552"/>
                </a:ext>
                <a:ext uri="{FF2B5EF4-FFF2-40B4-BE49-F238E27FC236}">
                  <a16:creationId xmlns:a16="http://schemas.microsoft.com/office/drawing/2014/main" xmlns="" id="{00000000-0008-0000-0800-00005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16</xdr:col>
          <xdr:colOff>0</xdr:colOff>
          <xdr:row>180</xdr:row>
          <xdr:rowOff>0</xdr:rowOff>
        </xdr:to>
        <xdr:sp macro="" textlink="">
          <xdr:nvSpPr>
            <xdr:cNvPr id="9553" name="Check Box 337" hidden="1">
              <a:extLst>
                <a:ext uri="{63B3BB69-23CF-44E3-9099-C40C66FF867C}">
                  <a14:compatExt spid="_x0000_s9553"/>
                </a:ext>
                <a:ext uri="{FF2B5EF4-FFF2-40B4-BE49-F238E27FC236}">
                  <a16:creationId xmlns:a16="http://schemas.microsoft.com/office/drawing/2014/main" xmlns="" id="{00000000-0008-0000-0800-00005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179</xdr:row>
          <xdr:rowOff>0</xdr:rowOff>
        </xdr:from>
        <xdr:to>
          <xdr:col>20</xdr:col>
          <xdr:colOff>0</xdr:colOff>
          <xdr:row>180</xdr:row>
          <xdr:rowOff>0</xdr:rowOff>
        </xdr:to>
        <xdr:sp macro="" textlink="">
          <xdr:nvSpPr>
            <xdr:cNvPr id="9554" name="Check Box 338" hidden="1">
              <a:extLst>
                <a:ext uri="{63B3BB69-23CF-44E3-9099-C40C66FF867C}">
                  <a14:compatExt spid="_x0000_s9554"/>
                </a:ext>
                <a:ext uri="{FF2B5EF4-FFF2-40B4-BE49-F238E27FC236}">
                  <a16:creationId xmlns:a16="http://schemas.microsoft.com/office/drawing/2014/main" xmlns="" id="{00000000-0008-0000-0800-00005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179</xdr:row>
          <xdr:rowOff>0</xdr:rowOff>
        </xdr:from>
        <xdr:to>
          <xdr:col>24</xdr:col>
          <xdr:colOff>0</xdr:colOff>
          <xdr:row>180</xdr:row>
          <xdr:rowOff>0</xdr:rowOff>
        </xdr:to>
        <xdr:sp macro="" textlink="">
          <xdr:nvSpPr>
            <xdr:cNvPr id="9555" name="Check Box 339" hidden="1">
              <a:extLst>
                <a:ext uri="{63B3BB69-23CF-44E3-9099-C40C66FF867C}">
                  <a14:compatExt spid="_x0000_s9555"/>
                </a:ext>
                <a:ext uri="{FF2B5EF4-FFF2-40B4-BE49-F238E27FC236}">
                  <a16:creationId xmlns:a16="http://schemas.microsoft.com/office/drawing/2014/main" xmlns="" id="{00000000-0008-0000-0800-00005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179</xdr:row>
          <xdr:rowOff>0</xdr:rowOff>
        </xdr:from>
        <xdr:to>
          <xdr:col>28</xdr:col>
          <xdr:colOff>0</xdr:colOff>
          <xdr:row>180</xdr:row>
          <xdr:rowOff>0</xdr:rowOff>
        </xdr:to>
        <xdr:sp macro="" textlink="">
          <xdr:nvSpPr>
            <xdr:cNvPr id="9556" name="Check Box 340" hidden="1">
              <a:extLst>
                <a:ext uri="{63B3BB69-23CF-44E3-9099-C40C66FF867C}">
                  <a14:compatExt spid="_x0000_s9556"/>
                </a:ext>
                <a:ext uri="{FF2B5EF4-FFF2-40B4-BE49-F238E27FC236}">
                  <a16:creationId xmlns:a16="http://schemas.microsoft.com/office/drawing/2014/main" xmlns="" id="{00000000-0008-0000-0800-00005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179</xdr:row>
          <xdr:rowOff>0</xdr:rowOff>
        </xdr:from>
        <xdr:to>
          <xdr:col>32</xdr:col>
          <xdr:colOff>0</xdr:colOff>
          <xdr:row>180</xdr:row>
          <xdr:rowOff>0</xdr:rowOff>
        </xdr:to>
        <xdr:sp macro="" textlink="">
          <xdr:nvSpPr>
            <xdr:cNvPr id="9557" name="Check Box 341" hidden="1">
              <a:extLst>
                <a:ext uri="{63B3BB69-23CF-44E3-9099-C40C66FF867C}">
                  <a14:compatExt spid="_x0000_s9557"/>
                </a:ext>
                <a:ext uri="{FF2B5EF4-FFF2-40B4-BE49-F238E27FC236}">
                  <a16:creationId xmlns:a16="http://schemas.microsoft.com/office/drawing/2014/main" xmlns="" id="{00000000-0008-0000-0800-00005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179</xdr:row>
          <xdr:rowOff>0</xdr:rowOff>
        </xdr:from>
        <xdr:to>
          <xdr:col>36</xdr:col>
          <xdr:colOff>0</xdr:colOff>
          <xdr:row>180</xdr:row>
          <xdr:rowOff>0</xdr:rowOff>
        </xdr:to>
        <xdr:sp macro="" textlink="">
          <xdr:nvSpPr>
            <xdr:cNvPr id="9558" name="Check Box 342" hidden="1">
              <a:extLst>
                <a:ext uri="{63B3BB69-23CF-44E3-9099-C40C66FF867C}">
                  <a14:compatExt spid="_x0000_s9558"/>
                </a:ext>
                <a:ext uri="{FF2B5EF4-FFF2-40B4-BE49-F238E27FC236}">
                  <a16:creationId xmlns:a16="http://schemas.microsoft.com/office/drawing/2014/main" xmlns="" id="{00000000-0008-0000-0800-00005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183</xdr:row>
          <xdr:rowOff>0</xdr:rowOff>
        </xdr:from>
        <xdr:to>
          <xdr:col>13</xdr:col>
          <xdr:colOff>0</xdr:colOff>
          <xdr:row>184</xdr:row>
          <xdr:rowOff>0</xdr:rowOff>
        </xdr:to>
        <xdr:sp macro="" textlink="">
          <xdr:nvSpPr>
            <xdr:cNvPr id="9561" name="Group Box 345" hidden="1">
              <a:extLst>
                <a:ext uri="{63B3BB69-23CF-44E3-9099-C40C66FF867C}">
                  <a14:compatExt spid="_x0000_s9561"/>
                </a:ext>
                <a:ext uri="{FF2B5EF4-FFF2-40B4-BE49-F238E27FC236}">
                  <a16:creationId xmlns:a16="http://schemas.microsoft.com/office/drawing/2014/main" xmlns="" id="{00000000-0008-0000-0800-00005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10</xdr:col>
          <xdr:colOff>76200</xdr:colOff>
          <xdr:row>184</xdr:row>
          <xdr:rowOff>0</xdr:rowOff>
        </xdr:to>
        <xdr:sp macro="" textlink="">
          <xdr:nvSpPr>
            <xdr:cNvPr id="9562" name="Option Button 346" hidden="1">
              <a:extLst>
                <a:ext uri="{63B3BB69-23CF-44E3-9099-C40C66FF867C}">
                  <a14:compatExt spid="_x0000_s9562"/>
                </a:ext>
                <a:ext uri="{FF2B5EF4-FFF2-40B4-BE49-F238E27FC236}">
                  <a16:creationId xmlns:a16="http://schemas.microsoft.com/office/drawing/2014/main" xmlns="" id="{00000000-0008-0000-0800-00005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183</xdr:row>
          <xdr:rowOff>0</xdr:rowOff>
        </xdr:from>
        <xdr:to>
          <xdr:col>12</xdr:col>
          <xdr:colOff>171450</xdr:colOff>
          <xdr:row>184</xdr:row>
          <xdr:rowOff>0</xdr:rowOff>
        </xdr:to>
        <xdr:sp macro="" textlink="">
          <xdr:nvSpPr>
            <xdr:cNvPr id="9563" name="Option Button 347" hidden="1">
              <a:extLst>
                <a:ext uri="{63B3BB69-23CF-44E3-9099-C40C66FF867C}">
                  <a14:compatExt spid="_x0000_s9563"/>
                </a:ext>
                <a:ext uri="{FF2B5EF4-FFF2-40B4-BE49-F238E27FC236}">
                  <a16:creationId xmlns:a16="http://schemas.microsoft.com/office/drawing/2014/main" xmlns="" id="{00000000-0008-0000-0800-00005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183</xdr:row>
          <xdr:rowOff>0</xdr:rowOff>
        </xdr:from>
        <xdr:to>
          <xdr:col>23</xdr:col>
          <xdr:colOff>0</xdr:colOff>
          <xdr:row>184</xdr:row>
          <xdr:rowOff>0</xdr:rowOff>
        </xdr:to>
        <xdr:sp macro="" textlink="">
          <xdr:nvSpPr>
            <xdr:cNvPr id="9564" name="Group Box 348" hidden="1">
              <a:extLst>
                <a:ext uri="{63B3BB69-23CF-44E3-9099-C40C66FF867C}">
                  <a14:compatExt spid="_x0000_s9564"/>
                </a:ext>
                <a:ext uri="{FF2B5EF4-FFF2-40B4-BE49-F238E27FC236}">
                  <a16:creationId xmlns:a16="http://schemas.microsoft.com/office/drawing/2014/main" xmlns="" id="{00000000-0008-0000-0800-00005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183</xdr:row>
          <xdr:rowOff>0</xdr:rowOff>
        </xdr:from>
        <xdr:to>
          <xdr:col>20</xdr:col>
          <xdr:colOff>76200</xdr:colOff>
          <xdr:row>184</xdr:row>
          <xdr:rowOff>0</xdr:rowOff>
        </xdr:to>
        <xdr:sp macro="" textlink="">
          <xdr:nvSpPr>
            <xdr:cNvPr id="9565" name="Option Button 349" hidden="1">
              <a:extLst>
                <a:ext uri="{63B3BB69-23CF-44E3-9099-C40C66FF867C}">
                  <a14:compatExt spid="_x0000_s9565"/>
                </a:ext>
                <a:ext uri="{FF2B5EF4-FFF2-40B4-BE49-F238E27FC236}">
                  <a16:creationId xmlns:a16="http://schemas.microsoft.com/office/drawing/2014/main" xmlns="" id="{00000000-0008-0000-0800-00005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183</xdr:row>
          <xdr:rowOff>0</xdr:rowOff>
        </xdr:from>
        <xdr:to>
          <xdr:col>22</xdr:col>
          <xdr:colOff>171450</xdr:colOff>
          <xdr:row>184</xdr:row>
          <xdr:rowOff>0</xdr:rowOff>
        </xdr:to>
        <xdr:sp macro="" textlink="">
          <xdr:nvSpPr>
            <xdr:cNvPr id="9566" name="Option Button 350" hidden="1">
              <a:extLst>
                <a:ext uri="{63B3BB69-23CF-44E3-9099-C40C66FF867C}">
                  <a14:compatExt spid="_x0000_s9566"/>
                </a:ext>
                <a:ext uri="{FF2B5EF4-FFF2-40B4-BE49-F238E27FC236}">
                  <a16:creationId xmlns:a16="http://schemas.microsoft.com/office/drawing/2014/main" xmlns="" id="{00000000-0008-0000-0800-00005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80</xdr:row>
          <xdr:rowOff>161925</xdr:rowOff>
        </xdr:from>
        <xdr:to>
          <xdr:col>35</xdr:col>
          <xdr:colOff>180975</xdr:colOff>
          <xdr:row>81</xdr:row>
          <xdr:rowOff>219075</xdr:rowOff>
        </xdr:to>
        <xdr:sp macro="" textlink="">
          <xdr:nvSpPr>
            <xdr:cNvPr id="9570" name="Drop Down 354" hidden="1">
              <a:extLst>
                <a:ext uri="{63B3BB69-23CF-44E3-9099-C40C66FF867C}">
                  <a14:compatExt spid="_x0000_s9570"/>
                </a:ext>
                <a:ext uri="{FF2B5EF4-FFF2-40B4-BE49-F238E27FC236}">
                  <a16:creationId xmlns:a16="http://schemas.microsoft.com/office/drawing/2014/main" xmlns="" id="{00000000-0008-0000-0800-00006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93</xdr:row>
          <xdr:rowOff>0</xdr:rowOff>
        </xdr:from>
        <xdr:to>
          <xdr:col>35</xdr:col>
          <xdr:colOff>180975</xdr:colOff>
          <xdr:row>93</xdr:row>
          <xdr:rowOff>219075</xdr:rowOff>
        </xdr:to>
        <xdr:sp macro="" textlink="">
          <xdr:nvSpPr>
            <xdr:cNvPr id="9571" name="Drop Down 355" hidden="1">
              <a:extLst>
                <a:ext uri="{63B3BB69-23CF-44E3-9099-C40C66FF867C}">
                  <a14:compatExt spid="_x0000_s9571"/>
                </a:ext>
                <a:ext uri="{FF2B5EF4-FFF2-40B4-BE49-F238E27FC236}">
                  <a16:creationId xmlns:a16="http://schemas.microsoft.com/office/drawing/2014/main" xmlns="" id="{00000000-0008-0000-0800-000063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105</xdr:row>
          <xdr:rowOff>0</xdr:rowOff>
        </xdr:from>
        <xdr:to>
          <xdr:col>35</xdr:col>
          <xdr:colOff>180975</xdr:colOff>
          <xdr:row>105</xdr:row>
          <xdr:rowOff>219075</xdr:rowOff>
        </xdr:to>
        <xdr:sp macro="" textlink="">
          <xdr:nvSpPr>
            <xdr:cNvPr id="9572" name="Drop Down 356" hidden="1">
              <a:extLst>
                <a:ext uri="{63B3BB69-23CF-44E3-9099-C40C66FF867C}">
                  <a14:compatExt spid="_x0000_s9572"/>
                </a:ext>
                <a:ext uri="{FF2B5EF4-FFF2-40B4-BE49-F238E27FC236}">
                  <a16:creationId xmlns:a16="http://schemas.microsoft.com/office/drawing/2014/main" xmlns="" id="{00000000-0008-0000-0800-000064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117</xdr:row>
          <xdr:rowOff>0</xdr:rowOff>
        </xdr:from>
        <xdr:to>
          <xdr:col>35</xdr:col>
          <xdr:colOff>180975</xdr:colOff>
          <xdr:row>118</xdr:row>
          <xdr:rowOff>0</xdr:rowOff>
        </xdr:to>
        <xdr:sp macro="" textlink="">
          <xdr:nvSpPr>
            <xdr:cNvPr id="9573" name="Drop Down 357" hidden="1">
              <a:extLst>
                <a:ext uri="{63B3BB69-23CF-44E3-9099-C40C66FF867C}">
                  <a14:compatExt spid="_x0000_s9573"/>
                </a:ext>
                <a:ext uri="{FF2B5EF4-FFF2-40B4-BE49-F238E27FC236}">
                  <a16:creationId xmlns:a16="http://schemas.microsoft.com/office/drawing/2014/main" xmlns="" id="{00000000-0008-0000-0800-000065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129</xdr:row>
          <xdr:rowOff>0</xdr:rowOff>
        </xdr:from>
        <xdr:to>
          <xdr:col>35</xdr:col>
          <xdr:colOff>180975</xdr:colOff>
          <xdr:row>130</xdr:row>
          <xdr:rowOff>0</xdr:rowOff>
        </xdr:to>
        <xdr:sp macro="" textlink="">
          <xdr:nvSpPr>
            <xdr:cNvPr id="9574" name="Drop Down 358" hidden="1">
              <a:extLst>
                <a:ext uri="{63B3BB69-23CF-44E3-9099-C40C66FF867C}">
                  <a14:compatExt spid="_x0000_s9574"/>
                </a:ext>
                <a:ext uri="{FF2B5EF4-FFF2-40B4-BE49-F238E27FC236}">
                  <a16:creationId xmlns:a16="http://schemas.microsoft.com/office/drawing/2014/main" xmlns="" id="{00000000-0008-0000-0800-000066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147</xdr:row>
          <xdr:rowOff>0</xdr:rowOff>
        </xdr:from>
        <xdr:to>
          <xdr:col>35</xdr:col>
          <xdr:colOff>180975</xdr:colOff>
          <xdr:row>147</xdr:row>
          <xdr:rowOff>209550</xdr:rowOff>
        </xdr:to>
        <xdr:sp macro="" textlink="">
          <xdr:nvSpPr>
            <xdr:cNvPr id="9575" name="Drop Down 359" hidden="1">
              <a:extLst>
                <a:ext uri="{63B3BB69-23CF-44E3-9099-C40C66FF867C}">
                  <a14:compatExt spid="_x0000_s9575"/>
                </a:ext>
                <a:ext uri="{FF2B5EF4-FFF2-40B4-BE49-F238E27FC236}">
                  <a16:creationId xmlns:a16="http://schemas.microsoft.com/office/drawing/2014/main" xmlns="" id="{00000000-0008-0000-0800-000067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159</xdr:row>
          <xdr:rowOff>0</xdr:rowOff>
        </xdr:from>
        <xdr:to>
          <xdr:col>35</xdr:col>
          <xdr:colOff>180975</xdr:colOff>
          <xdr:row>159</xdr:row>
          <xdr:rowOff>209550</xdr:rowOff>
        </xdr:to>
        <xdr:sp macro="" textlink="">
          <xdr:nvSpPr>
            <xdr:cNvPr id="9576" name="Drop Down 360" hidden="1">
              <a:extLst>
                <a:ext uri="{63B3BB69-23CF-44E3-9099-C40C66FF867C}">
                  <a14:compatExt spid="_x0000_s9576"/>
                </a:ext>
                <a:ext uri="{FF2B5EF4-FFF2-40B4-BE49-F238E27FC236}">
                  <a16:creationId xmlns:a16="http://schemas.microsoft.com/office/drawing/2014/main" xmlns="" id="{00000000-0008-0000-0800-000068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171</xdr:row>
          <xdr:rowOff>0</xdr:rowOff>
        </xdr:from>
        <xdr:to>
          <xdr:col>35</xdr:col>
          <xdr:colOff>180975</xdr:colOff>
          <xdr:row>171</xdr:row>
          <xdr:rowOff>219075</xdr:rowOff>
        </xdr:to>
        <xdr:sp macro="" textlink="">
          <xdr:nvSpPr>
            <xdr:cNvPr id="9577" name="Drop Down 361" hidden="1">
              <a:extLst>
                <a:ext uri="{63B3BB69-23CF-44E3-9099-C40C66FF867C}">
                  <a14:compatExt spid="_x0000_s9577"/>
                </a:ext>
                <a:ext uri="{FF2B5EF4-FFF2-40B4-BE49-F238E27FC236}">
                  <a16:creationId xmlns:a16="http://schemas.microsoft.com/office/drawing/2014/main" xmlns="" id="{00000000-0008-0000-0800-00006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183</xdr:row>
          <xdr:rowOff>9525</xdr:rowOff>
        </xdr:from>
        <xdr:to>
          <xdr:col>35</xdr:col>
          <xdr:colOff>180975</xdr:colOff>
          <xdr:row>183</xdr:row>
          <xdr:rowOff>219075</xdr:rowOff>
        </xdr:to>
        <xdr:sp macro="" textlink="">
          <xdr:nvSpPr>
            <xdr:cNvPr id="9578" name="Drop Down 362" hidden="1">
              <a:extLst>
                <a:ext uri="{63B3BB69-23CF-44E3-9099-C40C66FF867C}">
                  <a14:compatExt spid="_x0000_s9578"/>
                </a:ext>
                <a:ext uri="{FF2B5EF4-FFF2-40B4-BE49-F238E27FC236}">
                  <a16:creationId xmlns:a16="http://schemas.microsoft.com/office/drawing/2014/main" xmlns="" id="{00000000-0008-0000-0800-00006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52</xdr:row>
          <xdr:rowOff>0</xdr:rowOff>
        </xdr:from>
        <xdr:to>
          <xdr:col>35</xdr:col>
          <xdr:colOff>180975</xdr:colOff>
          <xdr:row>53</xdr:row>
          <xdr:rowOff>0</xdr:rowOff>
        </xdr:to>
        <xdr:sp macro="" textlink="">
          <xdr:nvSpPr>
            <xdr:cNvPr id="9585" name="Group Box 369" hidden="1">
              <a:extLst>
                <a:ext uri="{63B3BB69-23CF-44E3-9099-C40C66FF867C}">
                  <a14:compatExt spid="_x0000_s9585"/>
                </a:ext>
                <a:ext uri="{FF2B5EF4-FFF2-40B4-BE49-F238E27FC236}">
                  <a16:creationId xmlns:a16="http://schemas.microsoft.com/office/drawing/2014/main" xmlns="" id="{00000000-0008-0000-0800-000071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52</xdr:row>
          <xdr:rowOff>0</xdr:rowOff>
        </xdr:from>
        <xdr:to>
          <xdr:col>30</xdr:col>
          <xdr:colOff>0</xdr:colOff>
          <xdr:row>53</xdr:row>
          <xdr:rowOff>0</xdr:rowOff>
        </xdr:to>
        <xdr:sp macro="" textlink="">
          <xdr:nvSpPr>
            <xdr:cNvPr id="9586" name="Option Button 370" hidden="1">
              <a:extLst>
                <a:ext uri="{63B3BB69-23CF-44E3-9099-C40C66FF867C}">
                  <a14:compatExt spid="_x0000_s9586"/>
                </a:ext>
                <a:ext uri="{FF2B5EF4-FFF2-40B4-BE49-F238E27FC236}">
                  <a16:creationId xmlns:a16="http://schemas.microsoft.com/office/drawing/2014/main" xmlns="" id="{00000000-0008-0000-0800-00007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34</xdr:col>
          <xdr:colOff>104775</xdr:colOff>
          <xdr:row>53</xdr:row>
          <xdr:rowOff>0</xdr:rowOff>
        </xdr:to>
        <xdr:sp macro="" textlink="">
          <xdr:nvSpPr>
            <xdr:cNvPr id="9587" name="Option Button 371" hidden="1">
              <a:extLst>
                <a:ext uri="{63B3BB69-23CF-44E3-9099-C40C66FF867C}">
                  <a14:compatExt spid="_x0000_s9587"/>
                </a:ext>
                <a:ext uri="{FF2B5EF4-FFF2-40B4-BE49-F238E27FC236}">
                  <a16:creationId xmlns:a16="http://schemas.microsoft.com/office/drawing/2014/main" xmlns="" id="{00000000-0008-0000-0800-00007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13</xdr:col>
          <xdr:colOff>0</xdr:colOff>
          <xdr:row>42</xdr:row>
          <xdr:rowOff>0</xdr:rowOff>
        </xdr:to>
        <xdr:sp macro="" textlink="">
          <xdr:nvSpPr>
            <xdr:cNvPr id="9588" name="Group Box 372" hidden="1">
              <a:extLst>
                <a:ext uri="{63B3BB69-23CF-44E3-9099-C40C66FF867C}">
                  <a14:compatExt spid="_x0000_s9588"/>
                </a:ext>
                <a:ext uri="{FF2B5EF4-FFF2-40B4-BE49-F238E27FC236}">
                  <a16:creationId xmlns:a16="http://schemas.microsoft.com/office/drawing/2014/main" xmlns="" id="{00000000-0008-0000-0800-000074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41</xdr:row>
          <xdr:rowOff>0</xdr:rowOff>
        </xdr:from>
        <xdr:to>
          <xdr:col>10</xdr:col>
          <xdr:colOff>85725</xdr:colOff>
          <xdr:row>42</xdr:row>
          <xdr:rowOff>0</xdr:rowOff>
        </xdr:to>
        <xdr:sp macro="" textlink="">
          <xdr:nvSpPr>
            <xdr:cNvPr id="9589" name="Option Button 373" hidden="1">
              <a:extLst>
                <a:ext uri="{63B3BB69-23CF-44E3-9099-C40C66FF867C}">
                  <a14:compatExt spid="_x0000_s9589"/>
                </a:ext>
                <a:ext uri="{FF2B5EF4-FFF2-40B4-BE49-F238E27FC236}">
                  <a16:creationId xmlns:a16="http://schemas.microsoft.com/office/drawing/2014/main" xmlns="" id="{00000000-0008-0000-0800-00007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41</xdr:row>
          <xdr:rowOff>0</xdr:rowOff>
        </xdr:from>
        <xdr:to>
          <xdr:col>12</xdr:col>
          <xdr:colOff>180975</xdr:colOff>
          <xdr:row>42</xdr:row>
          <xdr:rowOff>0</xdr:rowOff>
        </xdr:to>
        <xdr:sp macro="" textlink="">
          <xdr:nvSpPr>
            <xdr:cNvPr id="9590" name="Option Button 374" hidden="1">
              <a:extLst>
                <a:ext uri="{63B3BB69-23CF-44E3-9099-C40C66FF867C}">
                  <a14:compatExt spid="_x0000_s9590"/>
                </a:ext>
                <a:ext uri="{FF2B5EF4-FFF2-40B4-BE49-F238E27FC236}">
                  <a16:creationId xmlns:a16="http://schemas.microsoft.com/office/drawing/2014/main" xmlns="" id="{00000000-0008-0000-0800-00007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13</xdr:col>
          <xdr:colOff>0</xdr:colOff>
          <xdr:row>83</xdr:row>
          <xdr:rowOff>0</xdr:rowOff>
        </xdr:to>
        <xdr:sp macro="" textlink="">
          <xdr:nvSpPr>
            <xdr:cNvPr id="9591" name="Group Box 375" hidden="1">
              <a:extLst>
                <a:ext uri="{63B3BB69-23CF-44E3-9099-C40C66FF867C}">
                  <a14:compatExt spid="_x0000_s9591"/>
                </a:ext>
                <a:ext uri="{FF2B5EF4-FFF2-40B4-BE49-F238E27FC236}">
                  <a16:creationId xmlns:a16="http://schemas.microsoft.com/office/drawing/2014/main" xmlns="" id="{00000000-0008-0000-0800-00007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82</xdr:row>
          <xdr:rowOff>0</xdr:rowOff>
        </xdr:from>
        <xdr:to>
          <xdr:col>10</xdr:col>
          <xdr:colOff>85725</xdr:colOff>
          <xdr:row>83</xdr:row>
          <xdr:rowOff>0</xdr:rowOff>
        </xdr:to>
        <xdr:sp macro="" textlink="">
          <xdr:nvSpPr>
            <xdr:cNvPr id="9592" name="Option Button 376" hidden="1">
              <a:extLst>
                <a:ext uri="{63B3BB69-23CF-44E3-9099-C40C66FF867C}">
                  <a14:compatExt spid="_x0000_s9592"/>
                </a:ext>
                <a:ext uri="{FF2B5EF4-FFF2-40B4-BE49-F238E27FC236}">
                  <a16:creationId xmlns:a16="http://schemas.microsoft.com/office/drawing/2014/main" xmlns="" id="{00000000-0008-0000-0800-00007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82</xdr:row>
          <xdr:rowOff>0</xdr:rowOff>
        </xdr:from>
        <xdr:to>
          <xdr:col>12</xdr:col>
          <xdr:colOff>180975</xdr:colOff>
          <xdr:row>83</xdr:row>
          <xdr:rowOff>0</xdr:rowOff>
        </xdr:to>
        <xdr:sp macro="" textlink="">
          <xdr:nvSpPr>
            <xdr:cNvPr id="9593" name="Option Button 377" hidden="1">
              <a:extLst>
                <a:ext uri="{63B3BB69-23CF-44E3-9099-C40C66FF867C}">
                  <a14:compatExt spid="_x0000_s9593"/>
                </a:ext>
                <a:ext uri="{FF2B5EF4-FFF2-40B4-BE49-F238E27FC236}">
                  <a16:creationId xmlns:a16="http://schemas.microsoft.com/office/drawing/2014/main" xmlns="" id="{00000000-0008-0000-0800-00007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13</xdr:col>
          <xdr:colOff>0</xdr:colOff>
          <xdr:row>95</xdr:row>
          <xdr:rowOff>0</xdr:rowOff>
        </xdr:to>
        <xdr:sp macro="" textlink="">
          <xdr:nvSpPr>
            <xdr:cNvPr id="9594" name="Group Box 378" hidden="1">
              <a:extLst>
                <a:ext uri="{63B3BB69-23CF-44E3-9099-C40C66FF867C}">
                  <a14:compatExt spid="_x0000_s9594"/>
                </a:ext>
                <a:ext uri="{FF2B5EF4-FFF2-40B4-BE49-F238E27FC236}">
                  <a16:creationId xmlns:a16="http://schemas.microsoft.com/office/drawing/2014/main" xmlns="" id="{00000000-0008-0000-0800-00007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94</xdr:row>
          <xdr:rowOff>0</xdr:rowOff>
        </xdr:from>
        <xdr:to>
          <xdr:col>10</xdr:col>
          <xdr:colOff>85725</xdr:colOff>
          <xdr:row>95</xdr:row>
          <xdr:rowOff>0</xdr:rowOff>
        </xdr:to>
        <xdr:sp macro="" textlink="">
          <xdr:nvSpPr>
            <xdr:cNvPr id="9595" name="Option Button 379" hidden="1">
              <a:extLst>
                <a:ext uri="{63B3BB69-23CF-44E3-9099-C40C66FF867C}">
                  <a14:compatExt spid="_x0000_s9595"/>
                </a:ext>
                <a:ext uri="{FF2B5EF4-FFF2-40B4-BE49-F238E27FC236}">
                  <a16:creationId xmlns:a16="http://schemas.microsoft.com/office/drawing/2014/main" xmlns="" id="{00000000-0008-0000-0800-00007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94</xdr:row>
          <xdr:rowOff>0</xdr:rowOff>
        </xdr:from>
        <xdr:to>
          <xdr:col>12</xdr:col>
          <xdr:colOff>180975</xdr:colOff>
          <xdr:row>95</xdr:row>
          <xdr:rowOff>0</xdr:rowOff>
        </xdr:to>
        <xdr:sp macro="" textlink="">
          <xdr:nvSpPr>
            <xdr:cNvPr id="9596" name="Option Button 380" hidden="1">
              <a:extLst>
                <a:ext uri="{63B3BB69-23CF-44E3-9099-C40C66FF867C}">
                  <a14:compatExt spid="_x0000_s9596"/>
                </a:ext>
                <a:ext uri="{FF2B5EF4-FFF2-40B4-BE49-F238E27FC236}">
                  <a16:creationId xmlns:a16="http://schemas.microsoft.com/office/drawing/2014/main" xmlns="" id="{00000000-0008-0000-0800-00007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106</xdr:row>
          <xdr:rowOff>0</xdr:rowOff>
        </xdr:from>
        <xdr:to>
          <xdr:col>13</xdr:col>
          <xdr:colOff>0</xdr:colOff>
          <xdr:row>107</xdr:row>
          <xdr:rowOff>0</xdr:rowOff>
        </xdr:to>
        <xdr:sp macro="" textlink="">
          <xdr:nvSpPr>
            <xdr:cNvPr id="9597" name="Group Box 381" hidden="1">
              <a:extLst>
                <a:ext uri="{63B3BB69-23CF-44E3-9099-C40C66FF867C}">
                  <a14:compatExt spid="_x0000_s9597"/>
                </a:ext>
                <a:ext uri="{FF2B5EF4-FFF2-40B4-BE49-F238E27FC236}">
                  <a16:creationId xmlns:a16="http://schemas.microsoft.com/office/drawing/2014/main" xmlns="" id="{00000000-0008-0000-0800-00007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106</xdr:row>
          <xdr:rowOff>0</xdr:rowOff>
        </xdr:from>
        <xdr:to>
          <xdr:col>10</xdr:col>
          <xdr:colOff>85725</xdr:colOff>
          <xdr:row>107</xdr:row>
          <xdr:rowOff>0</xdr:rowOff>
        </xdr:to>
        <xdr:sp macro="" textlink="">
          <xdr:nvSpPr>
            <xdr:cNvPr id="9598" name="Option Button 382" hidden="1">
              <a:extLst>
                <a:ext uri="{63B3BB69-23CF-44E3-9099-C40C66FF867C}">
                  <a14:compatExt spid="_x0000_s9598"/>
                </a:ext>
                <a:ext uri="{FF2B5EF4-FFF2-40B4-BE49-F238E27FC236}">
                  <a16:creationId xmlns:a16="http://schemas.microsoft.com/office/drawing/2014/main" xmlns="" id="{00000000-0008-0000-0800-00007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106</xdr:row>
          <xdr:rowOff>0</xdr:rowOff>
        </xdr:from>
        <xdr:to>
          <xdr:col>12</xdr:col>
          <xdr:colOff>180975</xdr:colOff>
          <xdr:row>107</xdr:row>
          <xdr:rowOff>0</xdr:rowOff>
        </xdr:to>
        <xdr:sp macro="" textlink="">
          <xdr:nvSpPr>
            <xdr:cNvPr id="9599" name="Option Button 383" hidden="1">
              <a:extLst>
                <a:ext uri="{63B3BB69-23CF-44E3-9099-C40C66FF867C}">
                  <a14:compatExt spid="_x0000_s9599"/>
                </a:ext>
                <a:ext uri="{FF2B5EF4-FFF2-40B4-BE49-F238E27FC236}">
                  <a16:creationId xmlns:a16="http://schemas.microsoft.com/office/drawing/2014/main" xmlns="" id="{00000000-0008-0000-0800-00007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13</xdr:col>
          <xdr:colOff>0</xdr:colOff>
          <xdr:row>119</xdr:row>
          <xdr:rowOff>0</xdr:rowOff>
        </xdr:to>
        <xdr:sp macro="" textlink="">
          <xdr:nvSpPr>
            <xdr:cNvPr id="9600" name="Group Box 384" hidden="1">
              <a:extLst>
                <a:ext uri="{63B3BB69-23CF-44E3-9099-C40C66FF867C}">
                  <a14:compatExt spid="_x0000_s9600"/>
                </a:ext>
                <a:ext uri="{FF2B5EF4-FFF2-40B4-BE49-F238E27FC236}">
                  <a16:creationId xmlns:a16="http://schemas.microsoft.com/office/drawing/2014/main" xmlns="" id="{00000000-0008-0000-0800-000080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118</xdr:row>
          <xdr:rowOff>0</xdr:rowOff>
        </xdr:from>
        <xdr:to>
          <xdr:col>10</xdr:col>
          <xdr:colOff>85725</xdr:colOff>
          <xdr:row>119</xdr:row>
          <xdr:rowOff>0</xdr:rowOff>
        </xdr:to>
        <xdr:sp macro="" textlink="">
          <xdr:nvSpPr>
            <xdr:cNvPr id="9601" name="Option Button 385" hidden="1">
              <a:extLst>
                <a:ext uri="{63B3BB69-23CF-44E3-9099-C40C66FF867C}">
                  <a14:compatExt spid="_x0000_s9601"/>
                </a:ext>
                <a:ext uri="{FF2B5EF4-FFF2-40B4-BE49-F238E27FC236}">
                  <a16:creationId xmlns:a16="http://schemas.microsoft.com/office/drawing/2014/main" xmlns="" id="{00000000-0008-0000-0800-00008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118</xdr:row>
          <xdr:rowOff>0</xdr:rowOff>
        </xdr:from>
        <xdr:to>
          <xdr:col>12</xdr:col>
          <xdr:colOff>180975</xdr:colOff>
          <xdr:row>119</xdr:row>
          <xdr:rowOff>0</xdr:rowOff>
        </xdr:to>
        <xdr:sp macro="" textlink="">
          <xdr:nvSpPr>
            <xdr:cNvPr id="9602" name="Option Button 386" hidden="1">
              <a:extLst>
                <a:ext uri="{63B3BB69-23CF-44E3-9099-C40C66FF867C}">
                  <a14:compatExt spid="_x0000_s9602"/>
                </a:ext>
                <a:ext uri="{FF2B5EF4-FFF2-40B4-BE49-F238E27FC236}">
                  <a16:creationId xmlns:a16="http://schemas.microsoft.com/office/drawing/2014/main" xmlns="" id="{00000000-0008-0000-0800-00008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13</xdr:col>
          <xdr:colOff>0</xdr:colOff>
          <xdr:row>131</xdr:row>
          <xdr:rowOff>0</xdr:rowOff>
        </xdr:to>
        <xdr:sp macro="" textlink="">
          <xdr:nvSpPr>
            <xdr:cNvPr id="9603" name="Group Box 387" hidden="1">
              <a:extLst>
                <a:ext uri="{63B3BB69-23CF-44E3-9099-C40C66FF867C}">
                  <a14:compatExt spid="_x0000_s9603"/>
                </a:ext>
                <a:ext uri="{FF2B5EF4-FFF2-40B4-BE49-F238E27FC236}">
                  <a16:creationId xmlns:a16="http://schemas.microsoft.com/office/drawing/2014/main" xmlns="" id="{00000000-0008-0000-0800-00008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130</xdr:row>
          <xdr:rowOff>0</xdr:rowOff>
        </xdr:from>
        <xdr:to>
          <xdr:col>10</xdr:col>
          <xdr:colOff>85725</xdr:colOff>
          <xdr:row>131</xdr:row>
          <xdr:rowOff>0</xdr:rowOff>
        </xdr:to>
        <xdr:sp macro="" textlink="">
          <xdr:nvSpPr>
            <xdr:cNvPr id="9604" name="Option Button 388" hidden="1">
              <a:extLst>
                <a:ext uri="{63B3BB69-23CF-44E3-9099-C40C66FF867C}">
                  <a14:compatExt spid="_x0000_s9604"/>
                </a:ext>
                <a:ext uri="{FF2B5EF4-FFF2-40B4-BE49-F238E27FC236}">
                  <a16:creationId xmlns:a16="http://schemas.microsoft.com/office/drawing/2014/main" xmlns="" id="{00000000-0008-0000-0800-00008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130</xdr:row>
          <xdr:rowOff>0</xdr:rowOff>
        </xdr:from>
        <xdr:to>
          <xdr:col>12</xdr:col>
          <xdr:colOff>180975</xdr:colOff>
          <xdr:row>131</xdr:row>
          <xdr:rowOff>0</xdr:rowOff>
        </xdr:to>
        <xdr:sp macro="" textlink="">
          <xdr:nvSpPr>
            <xdr:cNvPr id="9605" name="Option Button 389" hidden="1">
              <a:extLst>
                <a:ext uri="{63B3BB69-23CF-44E3-9099-C40C66FF867C}">
                  <a14:compatExt spid="_x0000_s9605"/>
                </a:ext>
                <a:ext uri="{FF2B5EF4-FFF2-40B4-BE49-F238E27FC236}">
                  <a16:creationId xmlns:a16="http://schemas.microsoft.com/office/drawing/2014/main" xmlns="" id="{00000000-0008-0000-0800-00008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13</xdr:col>
          <xdr:colOff>0</xdr:colOff>
          <xdr:row>149</xdr:row>
          <xdr:rowOff>0</xdr:rowOff>
        </xdr:to>
        <xdr:sp macro="" textlink="">
          <xdr:nvSpPr>
            <xdr:cNvPr id="9606" name="Group Box 390" hidden="1">
              <a:extLst>
                <a:ext uri="{63B3BB69-23CF-44E3-9099-C40C66FF867C}">
                  <a14:compatExt spid="_x0000_s9606"/>
                </a:ext>
                <a:ext uri="{FF2B5EF4-FFF2-40B4-BE49-F238E27FC236}">
                  <a16:creationId xmlns:a16="http://schemas.microsoft.com/office/drawing/2014/main" xmlns="" id="{00000000-0008-0000-0800-00008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148</xdr:row>
          <xdr:rowOff>0</xdr:rowOff>
        </xdr:from>
        <xdr:to>
          <xdr:col>10</xdr:col>
          <xdr:colOff>85725</xdr:colOff>
          <xdr:row>149</xdr:row>
          <xdr:rowOff>0</xdr:rowOff>
        </xdr:to>
        <xdr:sp macro="" textlink="">
          <xdr:nvSpPr>
            <xdr:cNvPr id="9607" name="Option Button 391" hidden="1">
              <a:extLst>
                <a:ext uri="{63B3BB69-23CF-44E3-9099-C40C66FF867C}">
                  <a14:compatExt spid="_x0000_s9607"/>
                </a:ext>
                <a:ext uri="{FF2B5EF4-FFF2-40B4-BE49-F238E27FC236}">
                  <a16:creationId xmlns:a16="http://schemas.microsoft.com/office/drawing/2014/main" xmlns="" id="{00000000-0008-0000-0800-00008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148</xdr:row>
          <xdr:rowOff>0</xdr:rowOff>
        </xdr:from>
        <xdr:to>
          <xdr:col>12</xdr:col>
          <xdr:colOff>180975</xdr:colOff>
          <xdr:row>149</xdr:row>
          <xdr:rowOff>0</xdr:rowOff>
        </xdr:to>
        <xdr:sp macro="" textlink="">
          <xdr:nvSpPr>
            <xdr:cNvPr id="9608" name="Option Button 392" hidden="1">
              <a:extLst>
                <a:ext uri="{63B3BB69-23CF-44E3-9099-C40C66FF867C}">
                  <a14:compatExt spid="_x0000_s9608"/>
                </a:ext>
                <a:ext uri="{FF2B5EF4-FFF2-40B4-BE49-F238E27FC236}">
                  <a16:creationId xmlns:a16="http://schemas.microsoft.com/office/drawing/2014/main" xmlns="" id="{00000000-0008-0000-0800-00008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160</xdr:row>
          <xdr:rowOff>0</xdr:rowOff>
        </xdr:from>
        <xdr:to>
          <xdr:col>13</xdr:col>
          <xdr:colOff>0</xdr:colOff>
          <xdr:row>161</xdr:row>
          <xdr:rowOff>0</xdr:rowOff>
        </xdr:to>
        <xdr:sp macro="" textlink="">
          <xdr:nvSpPr>
            <xdr:cNvPr id="9609" name="Group Box 393" hidden="1">
              <a:extLst>
                <a:ext uri="{63B3BB69-23CF-44E3-9099-C40C66FF867C}">
                  <a14:compatExt spid="_x0000_s9609"/>
                </a:ext>
                <a:ext uri="{FF2B5EF4-FFF2-40B4-BE49-F238E27FC236}">
                  <a16:creationId xmlns:a16="http://schemas.microsoft.com/office/drawing/2014/main" xmlns="" id="{00000000-0008-0000-0800-00008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160</xdr:row>
          <xdr:rowOff>0</xdr:rowOff>
        </xdr:from>
        <xdr:to>
          <xdr:col>10</xdr:col>
          <xdr:colOff>85725</xdr:colOff>
          <xdr:row>161</xdr:row>
          <xdr:rowOff>0</xdr:rowOff>
        </xdr:to>
        <xdr:sp macro="" textlink="">
          <xdr:nvSpPr>
            <xdr:cNvPr id="9610" name="Option Button 394" hidden="1">
              <a:extLst>
                <a:ext uri="{63B3BB69-23CF-44E3-9099-C40C66FF867C}">
                  <a14:compatExt spid="_x0000_s9610"/>
                </a:ext>
                <a:ext uri="{FF2B5EF4-FFF2-40B4-BE49-F238E27FC236}">
                  <a16:creationId xmlns:a16="http://schemas.microsoft.com/office/drawing/2014/main" xmlns="" id="{00000000-0008-0000-0800-00008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160</xdr:row>
          <xdr:rowOff>0</xdr:rowOff>
        </xdr:from>
        <xdr:to>
          <xdr:col>12</xdr:col>
          <xdr:colOff>180975</xdr:colOff>
          <xdr:row>161</xdr:row>
          <xdr:rowOff>0</xdr:rowOff>
        </xdr:to>
        <xdr:sp macro="" textlink="">
          <xdr:nvSpPr>
            <xdr:cNvPr id="9611" name="Option Button 395" hidden="1">
              <a:extLst>
                <a:ext uri="{63B3BB69-23CF-44E3-9099-C40C66FF867C}">
                  <a14:compatExt spid="_x0000_s9611"/>
                </a:ext>
                <a:ext uri="{FF2B5EF4-FFF2-40B4-BE49-F238E27FC236}">
                  <a16:creationId xmlns:a16="http://schemas.microsoft.com/office/drawing/2014/main" xmlns="" id="{00000000-0008-0000-0800-00008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13</xdr:col>
          <xdr:colOff>0</xdr:colOff>
          <xdr:row>173</xdr:row>
          <xdr:rowOff>0</xdr:rowOff>
        </xdr:to>
        <xdr:sp macro="" textlink="">
          <xdr:nvSpPr>
            <xdr:cNvPr id="9612" name="Group Box 396" hidden="1">
              <a:extLst>
                <a:ext uri="{63B3BB69-23CF-44E3-9099-C40C66FF867C}">
                  <a14:compatExt spid="_x0000_s9612"/>
                </a:ext>
                <a:ext uri="{FF2B5EF4-FFF2-40B4-BE49-F238E27FC236}">
                  <a16:creationId xmlns:a16="http://schemas.microsoft.com/office/drawing/2014/main" xmlns="" id="{00000000-0008-0000-0800-00008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172</xdr:row>
          <xdr:rowOff>0</xdr:rowOff>
        </xdr:from>
        <xdr:to>
          <xdr:col>10</xdr:col>
          <xdr:colOff>85725</xdr:colOff>
          <xdr:row>173</xdr:row>
          <xdr:rowOff>0</xdr:rowOff>
        </xdr:to>
        <xdr:sp macro="" textlink="">
          <xdr:nvSpPr>
            <xdr:cNvPr id="9613" name="Option Button 397" hidden="1">
              <a:extLst>
                <a:ext uri="{63B3BB69-23CF-44E3-9099-C40C66FF867C}">
                  <a14:compatExt spid="_x0000_s9613"/>
                </a:ext>
                <a:ext uri="{FF2B5EF4-FFF2-40B4-BE49-F238E27FC236}">
                  <a16:creationId xmlns:a16="http://schemas.microsoft.com/office/drawing/2014/main" xmlns="" id="{00000000-0008-0000-0800-00008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172</xdr:row>
          <xdr:rowOff>0</xdr:rowOff>
        </xdr:from>
        <xdr:to>
          <xdr:col>12</xdr:col>
          <xdr:colOff>180975</xdr:colOff>
          <xdr:row>173</xdr:row>
          <xdr:rowOff>0</xdr:rowOff>
        </xdr:to>
        <xdr:sp macro="" textlink="">
          <xdr:nvSpPr>
            <xdr:cNvPr id="9614" name="Option Button 398" hidden="1">
              <a:extLst>
                <a:ext uri="{63B3BB69-23CF-44E3-9099-C40C66FF867C}">
                  <a14:compatExt spid="_x0000_s9614"/>
                </a:ext>
                <a:ext uri="{FF2B5EF4-FFF2-40B4-BE49-F238E27FC236}">
                  <a16:creationId xmlns:a16="http://schemas.microsoft.com/office/drawing/2014/main" xmlns="" id="{00000000-0008-0000-0800-00008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184</xdr:row>
          <xdr:rowOff>0</xdr:rowOff>
        </xdr:from>
        <xdr:to>
          <xdr:col>13</xdr:col>
          <xdr:colOff>0</xdr:colOff>
          <xdr:row>185</xdr:row>
          <xdr:rowOff>0</xdr:rowOff>
        </xdr:to>
        <xdr:sp macro="" textlink="">
          <xdr:nvSpPr>
            <xdr:cNvPr id="9615" name="Group Box 399" hidden="1">
              <a:extLst>
                <a:ext uri="{63B3BB69-23CF-44E3-9099-C40C66FF867C}">
                  <a14:compatExt spid="_x0000_s9615"/>
                </a:ext>
                <a:ext uri="{FF2B5EF4-FFF2-40B4-BE49-F238E27FC236}">
                  <a16:creationId xmlns:a16="http://schemas.microsoft.com/office/drawing/2014/main" xmlns="" id="{00000000-0008-0000-0800-00008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184</xdr:row>
          <xdr:rowOff>0</xdr:rowOff>
        </xdr:from>
        <xdr:to>
          <xdr:col>10</xdr:col>
          <xdr:colOff>85725</xdr:colOff>
          <xdr:row>185</xdr:row>
          <xdr:rowOff>0</xdr:rowOff>
        </xdr:to>
        <xdr:sp macro="" textlink="">
          <xdr:nvSpPr>
            <xdr:cNvPr id="9616" name="Option Button 400" hidden="1">
              <a:extLst>
                <a:ext uri="{63B3BB69-23CF-44E3-9099-C40C66FF867C}">
                  <a14:compatExt spid="_x0000_s9616"/>
                </a:ext>
                <a:ext uri="{FF2B5EF4-FFF2-40B4-BE49-F238E27FC236}">
                  <a16:creationId xmlns:a16="http://schemas.microsoft.com/office/drawing/2014/main" xmlns="" id="{00000000-0008-0000-0800-00009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184</xdr:row>
          <xdr:rowOff>0</xdr:rowOff>
        </xdr:from>
        <xdr:to>
          <xdr:col>12</xdr:col>
          <xdr:colOff>180975</xdr:colOff>
          <xdr:row>185</xdr:row>
          <xdr:rowOff>0</xdr:rowOff>
        </xdr:to>
        <xdr:sp macro="" textlink="">
          <xdr:nvSpPr>
            <xdr:cNvPr id="9617" name="Option Button 401" hidden="1">
              <a:extLst>
                <a:ext uri="{63B3BB69-23CF-44E3-9099-C40C66FF867C}">
                  <a14:compatExt spid="_x0000_s9617"/>
                </a:ext>
                <a:ext uri="{FF2B5EF4-FFF2-40B4-BE49-F238E27FC236}">
                  <a16:creationId xmlns:a16="http://schemas.microsoft.com/office/drawing/2014/main" xmlns="" id="{00000000-0008-0000-0800-00009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53</xdr:row>
          <xdr:rowOff>0</xdr:rowOff>
        </xdr:from>
        <xdr:to>
          <xdr:col>35</xdr:col>
          <xdr:colOff>180975</xdr:colOff>
          <xdr:row>53</xdr:row>
          <xdr:rowOff>219075</xdr:rowOff>
        </xdr:to>
        <xdr:sp macro="" textlink="">
          <xdr:nvSpPr>
            <xdr:cNvPr id="9618" name="Drop Down 402" hidden="1">
              <a:extLst>
                <a:ext uri="{63B3BB69-23CF-44E3-9099-C40C66FF867C}">
                  <a14:compatExt spid="_x0000_s9618"/>
                </a:ext>
                <a:ext uri="{FF2B5EF4-FFF2-40B4-BE49-F238E27FC236}">
                  <a16:creationId xmlns:a16="http://schemas.microsoft.com/office/drawing/2014/main" xmlns="" id="{00000000-0008-0000-0800-00009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9619" name="Group Box 403" hidden="1">
              <a:extLst>
                <a:ext uri="{63B3BB69-23CF-44E3-9099-C40C66FF867C}">
                  <a14:compatExt spid="_x0000_s9619"/>
                </a:ext>
                <a:ext uri="{FF2B5EF4-FFF2-40B4-BE49-F238E27FC236}">
                  <a16:creationId xmlns:a16="http://schemas.microsoft.com/office/drawing/2014/main" xmlns="" id="{00000000-0008-0000-0800-00009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0</xdr:rowOff>
        </xdr:from>
        <xdr:to>
          <xdr:col>11</xdr:col>
          <xdr:colOff>66675</xdr:colOff>
          <xdr:row>54</xdr:row>
          <xdr:rowOff>0</xdr:rowOff>
        </xdr:to>
        <xdr:sp macro="" textlink="">
          <xdr:nvSpPr>
            <xdr:cNvPr id="9620" name="Option Button 404" hidden="1">
              <a:extLst>
                <a:ext uri="{63B3BB69-23CF-44E3-9099-C40C66FF867C}">
                  <a14:compatExt spid="_x0000_s9620"/>
                </a:ext>
                <a:ext uri="{FF2B5EF4-FFF2-40B4-BE49-F238E27FC236}">
                  <a16:creationId xmlns:a16="http://schemas.microsoft.com/office/drawing/2014/main" xmlns="" id="{00000000-0008-0000-0800-00009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53</xdr:row>
          <xdr:rowOff>0</xdr:rowOff>
        </xdr:from>
        <xdr:to>
          <xdr:col>14</xdr:col>
          <xdr:colOff>161925</xdr:colOff>
          <xdr:row>54</xdr:row>
          <xdr:rowOff>0</xdr:rowOff>
        </xdr:to>
        <xdr:sp macro="" textlink="">
          <xdr:nvSpPr>
            <xdr:cNvPr id="9621" name="Option Button 405" hidden="1">
              <a:extLst>
                <a:ext uri="{63B3BB69-23CF-44E3-9099-C40C66FF867C}">
                  <a14:compatExt spid="_x0000_s9621"/>
                </a:ext>
                <a:ext uri="{FF2B5EF4-FFF2-40B4-BE49-F238E27FC236}">
                  <a16:creationId xmlns:a16="http://schemas.microsoft.com/office/drawing/2014/main" xmlns="" id="{00000000-0008-0000-0800-00009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7</xdr:col>
      <xdr:colOff>123825</xdr:colOff>
      <xdr:row>5</xdr:row>
      <xdr:rowOff>19050</xdr:rowOff>
    </xdr:from>
    <xdr:to>
      <xdr:col>37</xdr:col>
      <xdr:colOff>66675</xdr:colOff>
      <xdr:row>19</xdr:row>
      <xdr:rowOff>85725</xdr:rowOff>
    </xdr:to>
    <xdr:sp macro="" textlink="">
      <xdr:nvSpPr>
        <xdr:cNvPr id="2" name="正方形/長方形 1">
          <a:extLst>
            <a:ext uri="{FF2B5EF4-FFF2-40B4-BE49-F238E27FC236}">
              <a16:creationId xmlns:a16="http://schemas.microsoft.com/office/drawing/2014/main" xmlns="" id="{00000000-0008-0000-0900-000002000000}"/>
            </a:ext>
          </a:extLst>
        </xdr:cNvPr>
        <xdr:cNvSpPr/>
      </xdr:nvSpPr>
      <xdr:spPr>
        <a:xfrm>
          <a:off x="1457325" y="704850"/>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28575</xdr:colOff>
          <xdr:row>19</xdr:row>
          <xdr:rowOff>9525</xdr:rowOff>
        </xdr:from>
        <xdr:to>
          <xdr:col>30</xdr:col>
          <xdr:colOff>9525</xdr:colOff>
          <xdr:row>20</xdr:row>
          <xdr:rowOff>9525</xdr:rowOff>
        </xdr:to>
        <xdr:sp macro="" textlink="">
          <xdr:nvSpPr>
            <xdr:cNvPr id="10346" name="Check Box 106" hidden="1">
              <a:extLst>
                <a:ext uri="{63B3BB69-23CF-44E3-9099-C40C66FF867C}">
                  <a14:compatExt spid="_x0000_s10346"/>
                </a:ext>
                <a:ext uri="{FF2B5EF4-FFF2-40B4-BE49-F238E27FC236}">
                  <a16:creationId xmlns:a16="http://schemas.microsoft.com/office/drawing/2014/main" xmlns="" id="{00000000-0008-0000-0A00-00006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19</xdr:row>
          <xdr:rowOff>9525</xdr:rowOff>
        </xdr:from>
        <xdr:to>
          <xdr:col>21</xdr:col>
          <xdr:colOff>57150</xdr:colOff>
          <xdr:row>20</xdr:row>
          <xdr:rowOff>9525</xdr:rowOff>
        </xdr:to>
        <xdr:sp macro="" textlink="">
          <xdr:nvSpPr>
            <xdr:cNvPr id="10345" name="Check Box 105" hidden="1">
              <a:extLst>
                <a:ext uri="{63B3BB69-23CF-44E3-9099-C40C66FF867C}">
                  <a14:compatExt spid="_x0000_s10345"/>
                </a:ext>
                <a:ext uri="{FF2B5EF4-FFF2-40B4-BE49-F238E27FC236}">
                  <a16:creationId xmlns:a16="http://schemas.microsoft.com/office/drawing/2014/main" xmlns="" id="{00000000-0008-0000-0A00-00006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10245" name="Option Button 5" hidden="1">
              <a:extLst>
                <a:ext uri="{63B3BB69-23CF-44E3-9099-C40C66FF867C}">
                  <a14:compatExt spid="_x0000_s10245"/>
                </a:ext>
                <a:ext uri="{FF2B5EF4-FFF2-40B4-BE49-F238E27FC236}">
                  <a16:creationId xmlns:a16="http://schemas.microsoft.com/office/drawing/2014/main" xmlns=""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10246" name="Option Button 6" hidden="1">
              <a:extLst>
                <a:ext uri="{63B3BB69-23CF-44E3-9099-C40C66FF867C}">
                  <a14:compatExt spid="_x0000_s10246"/>
                </a:ext>
                <a:ext uri="{FF2B5EF4-FFF2-40B4-BE49-F238E27FC236}">
                  <a16:creationId xmlns:a16="http://schemas.microsoft.com/office/drawing/2014/main" xmlns=""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10259" name="Group Box 19" hidden="1">
              <a:extLst>
                <a:ext uri="{63B3BB69-23CF-44E3-9099-C40C66FF867C}">
                  <a14:compatExt spid="_x0000_s10259"/>
                </a:ext>
                <a:ext uri="{FF2B5EF4-FFF2-40B4-BE49-F238E27FC236}">
                  <a16:creationId xmlns:a16="http://schemas.microsoft.com/office/drawing/2014/main" xmlns="" id="{00000000-0008-0000-0A00-000013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10260" name="Check Box 20" hidden="1">
              <a:extLst>
                <a:ext uri="{63B3BB69-23CF-44E3-9099-C40C66FF867C}">
                  <a14:compatExt spid="_x0000_s10260"/>
                </a:ext>
                <a:ext uri="{FF2B5EF4-FFF2-40B4-BE49-F238E27FC236}">
                  <a16:creationId xmlns:a16="http://schemas.microsoft.com/office/drawing/2014/main" xmlns="" id="{00000000-0008-0000-0A00-00001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10261" name="Check Box 21" hidden="1">
              <a:extLst>
                <a:ext uri="{63B3BB69-23CF-44E3-9099-C40C66FF867C}">
                  <a14:compatExt spid="_x0000_s10261"/>
                </a:ext>
                <a:ext uri="{FF2B5EF4-FFF2-40B4-BE49-F238E27FC236}">
                  <a16:creationId xmlns:a16="http://schemas.microsoft.com/office/drawing/2014/main" xmlns="" id="{00000000-0008-0000-0A00-00001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10262" name="Check Box 22" hidden="1">
              <a:extLst>
                <a:ext uri="{63B3BB69-23CF-44E3-9099-C40C66FF867C}">
                  <a14:compatExt spid="_x0000_s10262"/>
                </a:ext>
                <a:ext uri="{FF2B5EF4-FFF2-40B4-BE49-F238E27FC236}">
                  <a16:creationId xmlns:a16="http://schemas.microsoft.com/office/drawing/2014/main" xmlns="" id="{00000000-0008-0000-0A00-00001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10263" name="Check Box 23" hidden="1">
              <a:extLst>
                <a:ext uri="{63B3BB69-23CF-44E3-9099-C40C66FF867C}">
                  <a14:compatExt spid="_x0000_s10263"/>
                </a:ext>
                <a:ext uri="{FF2B5EF4-FFF2-40B4-BE49-F238E27FC236}">
                  <a16:creationId xmlns:a16="http://schemas.microsoft.com/office/drawing/2014/main" xmlns="" id="{00000000-0008-0000-0A00-00001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10264" name="Check Box 24" hidden="1">
              <a:extLst>
                <a:ext uri="{63B3BB69-23CF-44E3-9099-C40C66FF867C}">
                  <a14:compatExt spid="_x0000_s10264"/>
                </a:ext>
                <a:ext uri="{FF2B5EF4-FFF2-40B4-BE49-F238E27FC236}">
                  <a16:creationId xmlns:a16="http://schemas.microsoft.com/office/drawing/2014/main" xmlns="" id="{00000000-0008-0000-0A00-00001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xdr:row>
          <xdr:rowOff>161925</xdr:rowOff>
        </xdr:from>
        <xdr:to>
          <xdr:col>14</xdr:col>
          <xdr:colOff>28575</xdr:colOff>
          <xdr:row>19</xdr:row>
          <xdr:rowOff>219075</xdr:rowOff>
        </xdr:to>
        <xdr:sp macro="" textlink="">
          <xdr:nvSpPr>
            <xdr:cNvPr id="10344" name="Check Box 104" hidden="1">
              <a:extLst>
                <a:ext uri="{63B3BB69-23CF-44E3-9099-C40C66FF867C}">
                  <a14:compatExt spid="_x0000_s10344"/>
                </a:ext>
                <a:ext uri="{FF2B5EF4-FFF2-40B4-BE49-F238E27FC236}">
                  <a16:creationId xmlns:a16="http://schemas.microsoft.com/office/drawing/2014/main" xmlns="" id="{00000000-0008-0000-0A00-00006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10381" name="Group Box 141" hidden="1">
              <a:extLst>
                <a:ext uri="{63B3BB69-23CF-44E3-9099-C40C66FF867C}">
                  <a14:compatExt spid="_x0000_s10381"/>
                </a:ext>
                <a:ext uri="{FF2B5EF4-FFF2-40B4-BE49-F238E27FC236}">
                  <a16:creationId xmlns:a16="http://schemas.microsoft.com/office/drawing/2014/main" xmlns="" id="{00000000-0008-0000-0A00-00008D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10</xdr:col>
          <xdr:colOff>76200</xdr:colOff>
          <xdr:row>62</xdr:row>
          <xdr:rowOff>0</xdr:rowOff>
        </xdr:to>
        <xdr:sp macro="" textlink="">
          <xdr:nvSpPr>
            <xdr:cNvPr id="10382" name="Option Button 142" hidden="1">
              <a:extLst>
                <a:ext uri="{63B3BB69-23CF-44E3-9099-C40C66FF867C}">
                  <a14:compatExt spid="_x0000_s10382"/>
                </a:ext>
                <a:ext uri="{FF2B5EF4-FFF2-40B4-BE49-F238E27FC236}">
                  <a16:creationId xmlns:a16="http://schemas.microsoft.com/office/drawing/2014/main" xmlns="" id="{00000000-0008-0000-0A00-00008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61</xdr:row>
          <xdr:rowOff>0</xdr:rowOff>
        </xdr:from>
        <xdr:to>
          <xdr:col>12</xdr:col>
          <xdr:colOff>152400</xdr:colOff>
          <xdr:row>62</xdr:row>
          <xdr:rowOff>0</xdr:rowOff>
        </xdr:to>
        <xdr:sp macro="" textlink="">
          <xdr:nvSpPr>
            <xdr:cNvPr id="10383" name="Option Button 143" hidden="1">
              <a:extLst>
                <a:ext uri="{63B3BB69-23CF-44E3-9099-C40C66FF867C}">
                  <a14:compatExt spid="_x0000_s10383"/>
                </a:ext>
                <a:ext uri="{FF2B5EF4-FFF2-40B4-BE49-F238E27FC236}">
                  <a16:creationId xmlns:a16="http://schemas.microsoft.com/office/drawing/2014/main" xmlns="" id="{00000000-0008-0000-0A00-00008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10390" name="Group Box 150" hidden="1">
              <a:extLst>
                <a:ext uri="{63B3BB69-23CF-44E3-9099-C40C66FF867C}">
                  <a14:compatExt spid="_x0000_s10390"/>
                </a:ext>
                <a:ext uri="{FF2B5EF4-FFF2-40B4-BE49-F238E27FC236}">
                  <a16:creationId xmlns:a16="http://schemas.microsoft.com/office/drawing/2014/main" xmlns="" id="{00000000-0008-0000-0A00-00009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61</xdr:row>
          <xdr:rowOff>0</xdr:rowOff>
        </xdr:from>
        <xdr:to>
          <xdr:col>21</xdr:col>
          <xdr:colOff>76200</xdr:colOff>
          <xdr:row>62</xdr:row>
          <xdr:rowOff>0</xdr:rowOff>
        </xdr:to>
        <xdr:sp macro="" textlink="">
          <xdr:nvSpPr>
            <xdr:cNvPr id="10391" name="Option Button 151" hidden="1">
              <a:extLst>
                <a:ext uri="{63B3BB69-23CF-44E3-9099-C40C66FF867C}">
                  <a14:compatExt spid="_x0000_s10391"/>
                </a:ext>
                <a:ext uri="{FF2B5EF4-FFF2-40B4-BE49-F238E27FC236}">
                  <a16:creationId xmlns:a16="http://schemas.microsoft.com/office/drawing/2014/main" xmlns="" id="{00000000-0008-0000-0A00-00009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61</xdr:row>
          <xdr:rowOff>0</xdr:rowOff>
        </xdr:from>
        <xdr:to>
          <xdr:col>23</xdr:col>
          <xdr:colOff>152400</xdr:colOff>
          <xdr:row>62</xdr:row>
          <xdr:rowOff>0</xdr:rowOff>
        </xdr:to>
        <xdr:sp macro="" textlink="">
          <xdr:nvSpPr>
            <xdr:cNvPr id="10392" name="Option Button 152" hidden="1">
              <a:extLst>
                <a:ext uri="{63B3BB69-23CF-44E3-9099-C40C66FF867C}">
                  <a14:compatExt spid="_x0000_s10392"/>
                </a:ext>
                <a:ext uri="{FF2B5EF4-FFF2-40B4-BE49-F238E27FC236}">
                  <a16:creationId xmlns:a16="http://schemas.microsoft.com/office/drawing/2014/main" xmlns="" id="{00000000-0008-0000-0A00-00009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10393" name="Group Box 153" hidden="1">
              <a:extLst>
                <a:ext uri="{63B3BB69-23CF-44E3-9099-C40C66FF867C}">
                  <a14:compatExt spid="_x0000_s10393"/>
                </a:ext>
                <a:ext uri="{FF2B5EF4-FFF2-40B4-BE49-F238E27FC236}">
                  <a16:creationId xmlns:a16="http://schemas.microsoft.com/office/drawing/2014/main" xmlns="" id="{00000000-0008-0000-0A00-00009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61</xdr:row>
          <xdr:rowOff>0</xdr:rowOff>
        </xdr:from>
        <xdr:to>
          <xdr:col>33</xdr:col>
          <xdr:colOff>76200</xdr:colOff>
          <xdr:row>62</xdr:row>
          <xdr:rowOff>0</xdr:rowOff>
        </xdr:to>
        <xdr:sp macro="" textlink="">
          <xdr:nvSpPr>
            <xdr:cNvPr id="10394" name="Option Button 154" hidden="1">
              <a:extLst>
                <a:ext uri="{63B3BB69-23CF-44E3-9099-C40C66FF867C}">
                  <a14:compatExt spid="_x0000_s10394"/>
                </a:ext>
                <a:ext uri="{FF2B5EF4-FFF2-40B4-BE49-F238E27FC236}">
                  <a16:creationId xmlns:a16="http://schemas.microsoft.com/office/drawing/2014/main" xmlns="" id="{00000000-0008-0000-0A00-00009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61</xdr:row>
          <xdr:rowOff>0</xdr:rowOff>
        </xdr:from>
        <xdr:to>
          <xdr:col>35</xdr:col>
          <xdr:colOff>152400</xdr:colOff>
          <xdr:row>62</xdr:row>
          <xdr:rowOff>0</xdr:rowOff>
        </xdr:to>
        <xdr:sp macro="" textlink="">
          <xdr:nvSpPr>
            <xdr:cNvPr id="10395" name="Option Button 155" hidden="1">
              <a:extLst>
                <a:ext uri="{63B3BB69-23CF-44E3-9099-C40C66FF867C}">
                  <a14:compatExt spid="_x0000_s10395"/>
                </a:ext>
                <a:ext uri="{FF2B5EF4-FFF2-40B4-BE49-F238E27FC236}">
                  <a16:creationId xmlns:a16="http://schemas.microsoft.com/office/drawing/2014/main" xmlns="" id="{00000000-0008-0000-0A00-00009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10399" name="Group Box 159" hidden="1">
              <a:extLst>
                <a:ext uri="{63B3BB69-23CF-44E3-9099-C40C66FF867C}">
                  <a14:compatExt spid="_x0000_s10399"/>
                </a:ext>
                <a:ext uri="{FF2B5EF4-FFF2-40B4-BE49-F238E27FC236}">
                  <a16:creationId xmlns:a16="http://schemas.microsoft.com/office/drawing/2014/main" xmlns="" id="{00000000-0008-0000-0A00-00009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63</xdr:row>
          <xdr:rowOff>0</xdr:rowOff>
        </xdr:from>
        <xdr:to>
          <xdr:col>14</xdr:col>
          <xdr:colOff>95250</xdr:colOff>
          <xdr:row>64</xdr:row>
          <xdr:rowOff>0</xdr:rowOff>
        </xdr:to>
        <xdr:sp macro="" textlink="">
          <xdr:nvSpPr>
            <xdr:cNvPr id="10400" name="Option Button 160" hidden="1">
              <a:extLst>
                <a:ext uri="{63B3BB69-23CF-44E3-9099-C40C66FF867C}">
                  <a14:compatExt spid="_x0000_s10400"/>
                </a:ext>
                <a:ext uri="{FF2B5EF4-FFF2-40B4-BE49-F238E27FC236}">
                  <a16:creationId xmlns:a16="http://schemas.microsoft.com/office/drawing/2014/main" xmlns="" id="{00000000-0008-0000-0A00-0000A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63</xdr:row>
          <xdr:rowOff>0</xdr:rowOff>
        </xdr:from>
        <xdr:to>
          <xdr:col>19</xdr:col>
          <xdr:colOff>171450</xdr:colOff>
          <xdr:row>64</xdr:row>
          <xdr:rowOff>0</xdr:rowOff>
        </xdr:to>
        <xdr:sp macro="" textlink="">
          <xdr:nvSpPr>
            <xdr:cNvPr id="10401" name="Option Button 161" hidden="1">
              <a:extLst>
                <a:ext uri="{63B3BB69-23CF-44E3-9099-C40C66FF867C}">
                  <a14:compatExt spid="_x0000_s10401"/>
                </a:ext>
                <a:ext uri="{FF2B5EF4-FFF2-40B4-BE49-F238E27FC236}">
                  <a16:creationId xmlns:a16="http://schemas.microsoft.com/office/drawing/2014/main" xmlns="" id="{00000000-0008-0000-0A00-0000A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63</xdr:row>
          <xdr:rowOff>0</xdr:rowOff>
        </xdr:from>
        <xdr:to>
          <xdr:col>25</xdr:col>
          <xdr:colOff>142875</xdr:colOff>
          <xdr:row>64</xdr:row>
          <xdr:rowOff>0</xdr:rowOff>
        </xdr:to>
        <xdr:sp macro="" textlink="">
          <xdr:nvSpPr>
            <xdr:cNvPr id="10408" name="Option Button 168" hidden="1">
              <a:extLst>
                <a:ext uri="{63B3BB69-23CF-44E3-9099-C40C66FF867C}">
                  <a14:compatExt spid="_x0000_s10408"/>
                </a:ext>
                <a:ext uri="{FF2B5EF4-FFF2-40B4-BE49-F238E27FC236}">
                  <a16:creationId xmlns:a16="http://schemas.microsoft.com/office/drawing/2014/main" xmlns="" id="{00000000-0008-0000-0A00-0000A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63</xdr:row>
          <xdr:rowOff>0</xdr:rowOff>
        </xdr:from>
        <xdr:to>
          <xdr:col>29</xdr:col>
          <xdr:colOff>9525</xdr:colOff>
          <xdr:row>64</xdr:row>
          <xdr:rowOff>0</xdr:rowOff>
        </xdr:to>
        <xdr:sp macro="" textlink="">
          <xdr:nvSpPr>
            <xdr:cNvPr id="10409" name="Option Button 169" hidden="1">
              <a:extLst>
                <a:ext uri="{63B3BB69-23CF-44E3-9099-C40C66FF867C}">
                  <a14:compatExt spid="_x0000_s10409"/>
                </a:ext>
                <a:ext uri="{FF2B5EF4-FFF2-40B4-BE49-F238E27FC236}">
                  <a16:creationId xmlns:a16="http://schemas.microsoft.com/office/drawing/2014/main" xmlns="" id="{00000000-0008-0000-0A00-0000A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10410" name="Group Box 170" hidden="1">
              <a:extLst>
                <a:ext uri="{63B3BB69-23CF-44E3-9099-C40C66FF867C}">
                  <a14:compatExt spid="_x0000_s10410"/>
                </a:ext>
                <a:ext uri="{FF2B5EF4-FFF2-40B4-BE49-F238E27FC236}">
                  <a16:creationId xmlns:a16="http://schemas.microsoft.com/office/drawing/2014/main" xmlns="" id="{00000000-0008-0000-0A00-0000AA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62</xdr:row>
          <xdr:rowOff>0</xdr:rowOff>
        </xdr:from>
        <xdr:to>
          <xdr:col>21</xdr:col>
          <xdr:colOff>76200</xdr:colOff>
          <xdr:row>63</xdr:row>
          <xdr:rowOff>0</xdr:rowOff>
        </xdr:to>
        <xdr:sp macro="" textlink="">
          <xdr:nvSpPr>
            <xdr:cNvPr id="10411" name="Option Button 171" hidden="1">
              <a:extLst>
                <a:ext uri="{63B3BB69-23CF-44E3-9099-C40C66FF867C}">
                  <a14:compatExt spid="_x0000_s10411"/>
                </a:ext>
                <a:ext uri="{FF2B5EF4-FFF2-40B4-BE49-F238E27FC236}">
                  <a16:creationId xmlns:a16="http://schemas.microsoft.com/office/drawing/2014/main" xmlns="" id="{00000000-0008-0000-0A00-0000A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62</xdr:row>
          <xdr:rowOff>0</xdr:rowOff>
        </xdr:from>
        <xdr:to>
          <xdr:col>23</xdr:col>
          <xdr:colOff>152400</xdr:colOff>
          <xdr:row>63</xdr:row>
          <xdr:rowOff>0</xdr:rowOff>
        </xdr:to>
        <xdr:sp macro="" textlink="">
          <xdr:nvSpPr>
            <xdr:cNvPr id="10412" name="Option Button 172" hidden="1">
              <a:extLst>
                <a:ext uri="{63B3BB69-23CF-44E3-9099-C40C66FF867C}">
                  <a14:compatExt spid="_x0000_s10412"/>
                </a:ext>
                <a:ext uri="{FF2B5EF4-FFF2-40B4-BE49-F238E27FC236}">
                  <a16:creationId xmlns:a16="http://schemas.microsoft.com/office/drawing/2014/main" xmlns="" id="{00000000-0008-0000-0A00-0000A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65</xdr:row>
          <xdr:rowOff>28575</xdr:rowOff>
        </xdr:from>
        <xdr:to>
          <xdr:col>12</xdr:col>
          <xdr:colOff>85725</xdr:colOff>
          <xdr:row>65</xdr:row>
          <xdr:rowOff>257175</xdr:rowOff>
        </xdr:to>
        <xdr:sp macro="" textlink="">
          <xdr:nvSpPr>
            <xdr:cNvPr id="10417" name="Option Button 177" hidden="1">
              <a:extLst>
                <a:ext uri="{63B3BB69-23CF-44E3-9099-C40C66FF867C}">
                  <a14:compatExt spid="_x0000_s10417"/>
                </a:ext>
                <a:ext uri="{FF2B5EF4-FFF2-40B4-BE49-F238E27FC236}">
                  <a16:creationId xmlns:a16="http://schemas.microsoft.com/office/drawing/2014/main" xmlns="" id="{00000000-0008-0000-0A00-0000B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65</xdr:row>
          <xdr:rowOff>28575</xdr:rowOff>
        </xdr:from>
        <xdr:to>
          <xdr:col>17</xdr:col>
          <xdr:colOff>0</xdr:colOff>
          <xdr:row>65</xdr:row>
          <xdr:rowOff>257175</xdr:rowOff>
        </xdr:to>
        <xdr:sp macro="" textlink="">
          <xdr:nvSpPr>
            <xdr:cNvPr id="10418" name="Option Button 178" hidden="1">
              <a:extLst>
                <a:ext uri="{63B3BB69-23CF-44E3-9099-C40C66FF867C}">
                  <a14:compatExt spid="_x0000_s10418"/>
                </a:ext>
                <a:ext uri="{FF2B5EF4-FFF2-40B4-BE49-F238E27FC236}">
                  <a16:creationId xmlns:a16="http://schemas.microsoft.com/office/drawing/2014/main" xmlns="" id="{00000000-0008-0000-0A00-0000B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65</xdr:row>
          <xdr:rowOff>0</xdr:rowOff>
        </xdr:from>
        <xdr:to>
          <xdr:col>36</xdr:col>
          <xdr:colOff>0</xdr:colOff>
          <xdr:row>66</xdr:row>
          <xdr:rowOff>0</xdr:rowOff>
        </xdr:to>
        <xdr:sp macro="" textlink="">
          <xdr:nvSpPr>
            <xdr:cNvPr id="10419" name="Drop Down 179" hidden="1">
              <a:extLst>
                <a:ext uri="{63B3BB69-23CF-44E3-9099-C40C66FF867C}">
                  <a14:compatExt spid="_x0000_s10419"/>
                </a:ext>
                <a:ext uri="{FF2B5EF4-FFF2-40B4-BE49-F238E27FC236}">
                  <a16:creationId xmlns:a16="http://schemas.microsoft.com/office/drawing/2014/main" xmlns="" id="{00000000-0008-0000-0A00-0000B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0421" name="Drop Down 181" hidden="1">
              <a:extLst>
                <a:ext uri="{63B3BB69-23CF-44E3-9099-C40C66FF867C}">
                  <a14:compatExt spid="_x0000_s10421"/>
                </a:ext>
                <a:ext uri="{FF2B5EF4-FFF2-40B4-BE49-F238E27FC236}">
                  <a16:creationId xmlns:a16="http://schemas.microsoft.com/office/drawing/2014/main" xmlns=""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19</xdr:col>
          <xdr:colOff>0</xdr:colOff>
          <xdr:row>68</xdr:row>
          <xdr:rowOff>0</xdr:rowOff>
        </xdr:to>
        <xdr:sp macro="" textlink="">
          <xdr:nvSpPr>
            <xdr:cNvPr id="10422" name="Group Box 182" hidden="1">
              <a:extLst>
                <a:ext uri="{63B3BB69-23CF-44E3-9099-C40C66FF867C}">
                  <a14:compatExt spid="_x0000_s10422"/>
                </a:ext>
                <a:ext uri="{FF2B5EF4-FFF2-40B4-BE49-F238E27FC236}">
                  <a16:creationId xmlns:a16="http://schemas.microsoft.com/office/drawing/2014/main" xmlns=""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67</xdr:row>
          <xdr:rowOff>28575</xdr:rowOff>
        </xdr:from>
        <xdr:to>
          <xdr:col>12</xdr:col>
          <xdr:colOff>85725</xdr:colOff>
          <xdr:row>67</xdr:row>
          <xdr:rowOff>257175</xdr:rowOff>
        </xdr:to>
        <xdr:sp macro="" textlink="">
          <xdr:nvSpPr>
            <xdr:cNvPr id="10423" name="Option Button 183" hidden="1">
              <a:extLst>
                <a:ext uri="{63B3BB69-23CF-44E3-9099-C40C66FF867C}">
                  <a14:compatExt spid="_x0000_s10423"/>
                </a:ext>
                <a:ext uri="{FF2B5EF4-FFF2-40B4-BE49-F238E27FC236}">
                  <a16:creationId xmlns:a16="http://schemas.microsoft.com/office/drawing/2014/main" xmlns=""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67</xdr:row>
          <xdr:rowOff>28575</xdr:rowOff>
        </xdr:from>
        <xdr:to>
          <xdr:col>16</xdr:col>
          <xdr:colOff>161925</xdr:colOff>
          <xdr:row>67</xdr:row>
          <xdr:rowOff>257175</xdr:rowOff>
        </xdr:to>
        <xdr:sp macro="" textlink="">
          <xdr:nvSpPr>
            <xdr:cNvPr id="10424" name="Option Button 184" hidden="1">
              <a:extLst>
                <a:ext uri="{63B3BB69-23CF-44E3-9099-C40C66FF867C}">
                  <a14:compatExt spid="_x0000_s10424"/>
                </a:ext>
                <a:ext uri="{FF2B5EF4-FFF2-40B4-BE49-F238E27FC236}">
                  <a16:creationId xmlns:a16="http://schemas.microsoft.com/office/drawing/2014/main" xmlns=""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35</xdr:col>
          <xdr:colOff>190500</xdr:colOff>
          <xdr:row>65</xdr:row>
          <xdr:rowOff>0</xdr:rowOff>
        </xdr:to>
        <xdr:sp macro="" textlink="">
          <xdr:nvSpPr>
            <xdr:cNvPr id="10425" name="Group Box 185" hidden="1">
              <a:extLst>
                <a:ext uri="{63B3BB69-23CF-44E3-9099-C40C66FF867C}">
                  <a14:compatExt spid="_x0000_s10425"/>
                </a:ext>
                <a:ext uri="{FF2B5EF4-FFF2-40B4-BE49-F238E27FC236}">
                  <a16:creationId xmlns:a16="http://schemas.microsoft.com/office/drawing/2014/main" xmlns="" id="{00000000-0008-0000-0A00-0000B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64</xdr:row>
          <xdr:rowOff>28575</xdr:rowOff>
        </xdr:from>
        <xdr:to>
          <xdr:col>30</xdr:col>
          <xdr:colOff>85725</xdr:colOff>
          <xdr:row>64</xdr:row>
          <xdr:rowOff>257175</xdr:rowOff>
        </xdr:to>
        <xdr:sp macro="" textlink="">
          <xdr:nvSpPr>
            <xdr:cNvPr id="10426" name="Option Button 186" hidden="1">
              <a:extLst>
                <a:ext uri="{63B3BB69-23CF-44E3-9099-C40C66FF867C}">
                  <a14:compatExt spid="_x0000_s10426"/>
                </a:ext>
                <a:ext uri="{FF2B5EF4-FFF2-40B4-BE49-F238E27FC236}">
                  <a16:creationId xmlns:a16="http://schemas.microsoft.com/office/drawing/2014/main" xmlns="" id="{00000000-0008-0000-0A00-0000B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28575</xdr:rowOff>
        </xdr:from>
        <xdr:to>
          <xdr:col>34</xdr:col>
          <xdr:colOff>9525</xdr:colOff>
          <xdr:row>64</xdr:row>
          <xdr:rowOff>257175</xdr:rowOff>
        </xdr:to>
        <xdr:sp macro="" textlink="">
          <xdr:nvSpPr>
            <xdr:cNvPr id="10427" name="Option Button 187" hidden="1">
              <a:extLst>
                <a:ext uri="{63B3BB69-23CF-44E3-9099-C40C66FF867C}">
                  <a14:compatExt spid="_x0000_s10427"/>
                </a:ext>
                <a:ext uri="{FF2B5EF4-FFF2-40B4-BE49-F238E27FC236}">
                  <a16:creationId xmlns:a16="http://schemas.microsoft.com/office/drawing/2014/main" xmlns="" id="{00000000-0008-0000-0A00-0000B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10428" name="Group Box 188" hidden="1">
              <a:extLst>
                <a:ext uri="{63B3BB69-23CF-44E3-9099-C40C66FF867C}">
                  <a14:compatExt spid="_x0000_s10428"/>
                </a:ext>
                <a:ext uri="{FF2B5EF4-FFF2-40B4-BE49-F238E27FC236}">
                  <a16:creationId xmlns:a16="http://schemas.microsoft.com/office/drawing/2014/main" xmlns="" id="{00000000-0008-0000-0A00-0000BC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64</xdr:row>
          <xdr:rowOff>38100</xdr:rowOff>
        </xdr:from>
        <xdr:to>
          <xdr:col>12</xdr:col>
          <xdr:colOff>85725</xdr:colOff>
          <xdr:row>64</xdr:row>
          <xdr:rowOff>266700</xdr:rowOff>
        </xdr:to>
        <xdr:sp macro="" textlink="">
          <xdr:nvSpPr>
            <xdr:cNvPr id="10429" name="Option Button 189" hidden="1">
              <a:extLst>
                <a:ext uri="{63B3BB69-23CF-44E3-9099-C40C66FF867C}">
                  <a14:compatExt spid="_x0000_s10429"/>
                </a:ext>
                <a:ext uri="{FF2B5EF4-FFF2-40B4-BE49-F238E27FC236}">
                  <a16:creationId xmlns:a16="http://schemas.microsoft.com/office/drawing/2014/main" xmlns="" id="{00000000-0008-0000-0A00-0000B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64</xdr:row>
          <xdr:rowOff>38100</xdr:rowOff>
        </xdr:from>
        <xdr:to>
          <xdr:col>17</xdr:col>
          <xdr:colOff>0</xdr:colOff>
          <xdr:row>64</xdr:row>
          <xdr:rowOff>266700</xdr:rowOff>
        </xdr:to>
        <xdr:sp macro="" textlink="">
          <xdr:nvSpPr>
            <xdr:cNvPr id="10430" name="Option Button 190" hidden="1">
              <a:extLst>
                <a:ext uri="{63B3BB69-23CF-44E3-9099-C40C66FF867C}">
                  <a14:compatExt spid="_x0000_s10430"/>
                </a:ext>
                <a:ext uri="{FF2B5EF4-FFF2-40B4-BE49-F238E27FC236}">
                  <a16:creationId xmlns:a16="http://schemas.microsoft.com/office/drawing/2014/main" xmlns="" id="{00000000-0008-0000-0A00-0000B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10431" name="Group Box 191" hidden="1">
              <a:extLst>
                <a:ext uri="{63B3BB69-23CF-44E3-9099-C40C66FF867C}">
                  <a14:compatExt spid="_x0000_s10431"/>
                </a:ext>
                <a:ext uri="{FF2B5EF4-FFF2-40B4-BE49-F238E27FC236}">
                  <a16:creationId xmlns:a16="http://schemas.microsoft.com/office/drawing/2014/main" xmlns="" id="{00000000-0008-0000-0A00-0000B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19</xdr:col>
          <xdr:colOff>9525</xdr:colOff>
          <xdr:row>69</xdr:row>
          <xdr:rowOff>0</xdr:rowOff>
        </xdr:to>
        <xdr:sp macro="" textlink="">
          <xdr:nvSpPr>
            <xdr:cNvPr id="10435" name="Drop Down 195" hidden="1">
              <a:extLst>
                <a:ext uri="{63B3BB69-23CF-44E3-9099-C40C66FF867C}">
                  <a14:compatExt spid="_x0000_s10435"/>
                </a:ext>
                <a:ext uri="{FF2B5EF4-FFF2-40B4-BE49-F238E27FC236}">
                  <a16:creationId xmlns:a16="http://schemas.microsoft.com/office/drawing/2014/main" xmlns="" id="{00000000-0008-0000-0A00-0000C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35</xdr:col>
          <xdr:colOff>190500</xdr:colOff>
          <xdr:row>69</xdr:row>
          <xdr:rowOff>0</xdr:rowOff>
        </xdr:to>
        <xdr:sp macro="" textlink="">
          <xdr:nvSpPr>
            <xdr:cNvPr id="10436" name="Group Box 196" hidden="1">
              <a:extLst>
                <a:ext uri="{63B3BB69-23CF-44E3-9099-C40C66FF867C}">
                  <a14:compatExt spid="_x0000_s10436"/>
                </a:ext>
                <a:ext uri="{FF2B5EF4-FFF2-40B4-BE49-F238E27FC236}">
                  <a16:creationId xmlns:a16="http://schemas.microsoft.com/office/drawing/2014/main" xmlns="" id="{00000000-0008-0000-0A00-0000C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68</xdr:row>
          <xdr:rowOff>66675</xdr:rowOff>
        </xdr:from>
        <xdr:to>
          <xdr:col>30</xdr:col>
          <xdr:colOff>85725</xdr:colOff>
          <xdr:row>68</xdr:row>
          <xdr:rowOff>247650</xdr:rowOff>
        </xdr:to>
        <xdr:sp macro="" textlink="">
          <xdr:nvSpPr>
            <xdr:cNvPr id="10437" name="Option Button 197" hidden="1">
              <a:extLst>
                <a:ext uri="{63B3BB69-23CF-44E3-9099-C40C66FF867C}">
                  <a14:compatExt spid="_x0000_s10437"/>
                </a:ext>
                <a:ext uri="{FF2B5EF4-FFF2-40B4-BE49-F238E27FC236}">
                  <a16:creationId xmlns:a16="http://schemas.microsoft.com/office/drawing/2014/main" xmlns="" id="{00000000-0008-0000-0A00-0000C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68</xdr:row>
          <xdr:rowOff>66675</xdr:rowOff>
        </xdr:from>
        <xdr:to>
          <xdr:col>34</xdr:col>
          <xdr:colOff>9525</xdr:colOff>
          <xdr:row>68</xdr:row>
          <xdr:rowOff>247650</xdr:rowOff>
        </xdr:to>
        <xdr:sp macro="" textlink="">
          <xdr:nvSpPr>
            <xdr:cNvPr id="10438" name="Option Button 198" hidden="1">
              <a:extLst>
                <a:ext uri="{63B3BB69-23CF-44E3-9099-C40C66FF867C}">
                  <a14:compatExt spid="_x0000_s10438"/>
                </a:ext>
                <a:ext uri="{FF2B5EF4-FFF2-40B4-BE49-F238E27FC236}">
                  <a16:creationId xmlns:a16="http://schemas.microsoft.com/office/drawing/2014/main" xmlns="" id="{00000000-0008-0000-0A00-0000C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14</xdr:col>
          <xdr:colOff>0</xdr:colOff>
          <xdr:row>63</xdr:row>
          <xdr:rowOff>0</xdr:rowOff>
        </xdr:to>
        <xdr:sp macro="" textlink="">
          <xdr:nvSpPr>
            <xdr:cNvPr id="10439" name="Drop Down 199" hidden="1">
              <a:extLst>
                <a:ext uri="{63B3BB69-23CF-44E3-9099-C40C66FF867C}">
                  <a14:compatExt spid="_x0000_s10439"/>
                </a:ext>
                <a:ext uri="{FF2B5EF4-FFF2-40B4-BE49-F238E27FC236}">
                  <a16:creationId xmlns:a16="http://schemas.microsoft.com/office/drawing/2014/main" xmlns="" id="{00000000-0008-0000-0A00-0000C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69</xdr:row>
          <xdr:rowOff>0</xdr:rowOff>
        </xdr:from>
        <xdr:to>
          <xdr:col>35</xdr:col>
          <xdr:colOff>190500</xdr:colOff>
          <xdr:row>70</xdr:row>
          <xdr:rowOff>0</xdr:rowOff>
        </xdr:to>
        <xdr:sp macro="" textlink="">
          <xdr:nvSpPr>
            <xdr:cNvPr id="10443" name="Group Box 203" hidden="1">
              <a:extLst>
                <a:ext uri="{63B3BB69-23CF-44E3-9099-C40C66FF867C}">
                  <a14:compatExt spid="_x0000_s10443"/>
                </a:ext>
                <a:ext uri="{FF2B5EF4-FFF2-40B4-BE49-F238E27FC236}">
                  <a16:creationId xmlns:a16="http://schemas.microsoft.com/office/drawing/2014/main" xmlns=""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69</xdr:row>
          <xdr:rowOff>66675</xdr:rowOff>
        </xdr:from>
        <xdr:to>
          <xdr:col>30</xdr:col>
          <xdr:colOff>85725</xdr:colOff>
          <xdr:row>69</xdr:row>
          <xdr:rowOff>247650</xdr:rowOff>
        </xdr:to>
        <xdr:sp macro="" textlink="">
          <xdr:nvSpPr>
            <xdr:cNvPr id="10444" name="Option Button 204" hidden="1">
              <a:extLst>
                <a:ext uri="{63B3BB69-23CF-44E3-9099-C40C66FF867C}">
                  <a14:compatExt spid="_x0000_s10444"/>
                </a:ext>
                <a:ext uri="{FF2B5EF4-FFF2-40B4-BE49-F238E27FC236}">
                  <a16:creationId xmlns:a16="http://schemas.microsoft.com/office/drawing/2014/main" xmlns=""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69</xdr:row>
          <xdr:rowOff>66675</xdr:rowOff>
        </xdr:from>
        <xdr:to>
          <xdr:col>34</xdr:col>
          <xdr:colOff>9525</xdr:colOff>
          <xdr:row>69</xdr:row>
          <xdr:rowOff>247650</xdr:rowOff>
        </xdr:to>
        <xdr:sp macro="" textlink="">
          <xdr:nvSpPr>
            <xdr:cNvPr id="10445" name="Option Button 205" hidden="1">
              <a:extLst>
                <a:ext uri="{63B3BB69-23CF-44E3-9099-C40C66FF867C}">
                  <a14:compatExt spid="_x0000_s10445"/>
                </a:ext>
                <a:ext uri="{FF2B5EF4-FFF2-40B4-BE49-F238E27FC236}">
                  <a16:creationId xmlns:a16="http://schemas.microsoft.com/office/drawing/2014/main" xmlns=""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19</xdr:col>
          <xdr:colOff>0</xdr:colOff>
          <xdr:row>70</xdr:row>
          <xdr:rowOff>0</xdr:rowOff>
        </xdr:to>
        <xdr:sp macro="" textlink="">
          <xdr:nvSpPr>
            <xdr:cNvPr id="10446" name="Group Box 206" hidden="1">
              <a:extLst>
                <a:ext uri="{63B3BB69-23CF-44E3-9099-C40C66FF867C}">
                  <a14:compatExt spid="_x0000_s10446"/>
                </a:ext>
                <a:ext uri="{FF2B5EF4-FFF2-40B4-BE49-F238E27FC236}">
                  <a16:creationId xmlns:a16="http://schemas.microsoft.com/office/drawing/2014/main" xmlns="" id="{00000000-0008-0000-0A00-0000CE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69</xdr:row>
          <xdr:rowOff>47625</xdr:rowOff>
        </xdr:from>
        <xdr:to>
          <xdr:col>12</xdr:col>
          <xdr:colOff>104775</xdr:colOff>
          <xdr:row>69</xdr:row>
          <xdr:rowOff>228600</xdr:rowOff>
        </xdr:to>
        <xdr:sp macro="" textlink="">
          <xdr:nvSpPr>
            <xdr:cNvPr id="10447" name="Option Button 207" hidden="1">
              <a:extLst>
                <a:ext uri="{63B3BB69-23CF-44E3-9099-C40C66FF867C}">
                  <a14:compatExt spid="_x0000_s10447"/>
                </a:ext>
                <a:ext uri="{FF2B5EF4-FFF2-40B4-BE49-F238E27FC236}">
                  <a16:creationId xmlns:a16="http://schemas.microsoft.com/office/drawing/2014/main" xmlns="" id="{00000000-0008-0000-0A00-0000C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69</xdr:row>
          <xdr:rowOff>47625</xdr:rowOff>
        </xdr:from>
        <xdr:to>
          <xdr:col>17</xdr:col>
          <xdr:colOff>9525</xdr:colOff>
          <xdr:row>69</xdr:row>
          <xdr:rowOff>228600</xdr:rowOff>
        </xdr:to>
        <xdr:sp macro="" textlink="">
          <xdr:nvSpPr>
            <xdr:cNvPr id="10448" name="Option Button 208" hidden="1">
              <a:extLst>
                <a:ext uri="{63B3BB69-23CF-44E3-9099-C40C66FF867C}">
                  <a14:compatExt spid="_x0000_s10448"/>
                </a:ext>
                <a:ext uri="{FF2B5EF4-FFF2-40B4-BE49-F238E27FC236}">
                  <a16:creationId xmlns:a16="http://schemas.microsoft.com/office/drawing/2014/main" xmlns="" id="{00000000-0008-0000-0A00-0000D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19</xdr:col>
          <xdr:colOff>0</xdr:colOff>
          <xdr:row>71</xdr:row>
          <xdr:rowOff>0</xdr:rowOff>
        </xdr:to>
        <xdr:sp macro="" textlink="">
          <xdr:nvSpPr>
            <xdr:cNvPr id="10449" name="Group Box 209" hidden="1">
              <a:extLst>
                <a:ext uri="{63B3BB69-23CF-44E3-9099-C40C66FF867C}">
                  <a14:compatExt spid="_x0000_s10449"/>
                </a:ext>
                <a:ext uri="{FF2B5EF4-FFF2-40B4-BE49-F238E27FC236}">
                  <a16:creationId xmlns:a16="http://schemas.microsoft.com/office/drawing/2014/main" xmlns="" id="{00000000-0008-0000-0A00-0000D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70</xdr:row>
          <xdr:rowOff>76200</xdr:rowOff>
        </xdr:from>
        <xdr:to>
          <xdr:col>12</xdr:col>
          <xdr:colOff>104775</xdr:colOff>
          <xdr:row>70</xdr:row>
          <xdr:rowOff>257175</xdr:rowOff>
        </xdr:to>
        <xdr:sp macro="" textlink="">
          <xdr:nvSpPr>
            <xdr:cNvPr id="10450" name="Option Button 210" hidden="1">
              <a:extLst>
                <a:ext uri="{63B3BB69-23CF-44E3-9099-C40C66FF867C}">
                  <a14:compatExt spid="_x0000_s10450"/>
                </a:ext>
                <a:ext uri="{FF2B5EF4-FFF2-40B4-BE49-F238E27FC236}">
                  <a16:creationId xmlns:a16="http://schemas.microsoft.com/office/drawing/2014/main" xmlns="" id="{00000000-0008-0000-0A00-0000D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70</xdr:row>
          <xdr:rowOff>76200</xdr:rowOff>
        </xdr:from>
        <xdr:to>
          <xdr:col>17</xdr:col>
          <xdr:colOff>9525</xdr:colOff>
          <xdr:row>70</xdr:row>
          <xdr:rowOff>257175</xdr:rowOff>
        </xdr:to>
        <xdr:sp macro="" textlink="">
          <xdr:nvSpPr>
            <xdr:cNvPr id="10451" name="Option Button 211" hidden="1">
              <a:extLst>
                <a:ext uri="{63B3BB69-23CF-44E3-9099-C40C66FF867C}">
                  <a14:compatExt spid="_x0000_s10451"/>
                </a:ext>
                <a:ext uri="{FF2B5EF4-FFF2-40B4-BE49-F238E27FC236}">
                  <a16:creationId xmlns:a16="http://schemas.microsoft.com/office/drawing/2014/main" xmlns="" id="{00000000-0008-0000-0A00-0000D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19</xdr:col>
          <xdr:colOff>0</xdr:colOff>
          <xdr:row>72</xdr:row>
          <xdr:rowOff>0</xdr:rowOff>
        </xdr:to>
        <xdr:sp macro="" textlink="">
          <xdr:nvSpPr>
            <xdr:cNvPr id="10452" name="Group Box 212" hidden="1">
              <a:extLst>
                <a:ext uri="{63B3BB69-23CF-44E3-9099-C40C66FF867C}">
                  <a14:compatExt spid="_x0000_s10452"/>
                </a:ext>
                <a:ext uri="{FF2B5EF4-FFF2-40B4-BE49-F238E27FC236}">
                  <a16:creationId xmlns:a16="http://schemas.microsoft.com/office/drawing/2014/main" xmlns="" id="{00000000-0008-0000-0A00-0000D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71</xdr:row>
          <xdr:rowOff>76200</xdr:rowOff>
        </xdr:from>
        <xdr:to>
          <xdr:col>12</xdr:col>
          <xdr:colOff>114300</xdr:colOff>
          <xdr:row>71</xdr:row>
          <xdr:rowOff>257175</xdr:rowOff>
        </xdr:to>
        <xdr:sp macro="" textlink="">
          <xdr:nvSpPr>
            <xdr:cNvPr id="10453" name="Option Button 213" hidden="1">
              <a:extLst>
                <a:ext uri="{63B3BB69-23CF-44E3-9099-C40C66FF867C}">
                  <a14:compatExt spid="_x0000_s10453"/>
                </a:ext>
                <a:ext uri="{FF2B5EF4-FFF2-40B4-BE49-F238E27FC236}">
                  <a16:creationId xmlns:a16="http://schemas.microsoft.com/office/drawing/2014/main" xmlns="" id="{00000000-0008-0000-0A00-0000D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71</xdr:row>
          <xdr:rowOff>76200</xdr:rowOff>
        </xdr:from>
        <xdr:to>
          <xdr:col>17</xdr:col>
          <xdr:colOff>19050</xdr:colOff>
          <xdr:row>71</xdr:row>
          <xdr:rowOff>257175</xdr:rowOff>
        </xdr:to>
        <xdr:sp macro="" textlink="">
          <xdr:nvSpPr>
            <xdr:cNvPr id="10454" name="Option Button 214" hidden="1">
              <a:extLst>
                <a:ext uri="{63B3BB69-23CF-44E3-9099-C40C66FF867C}">
                  <a14:compatExt spid="_x0000_s10454"/>
                </a:ext>
                <a:ext uri="{FF2B5EF4-FFF2-40B4-BE49-F238E27FC236}">
                  <a16:creationId xmlns:a16="http://schemas.microsoft.com/office/drawing/2014/main" xmlns="" id="{00000000-0008-0000-0A00-0000D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70</xdr:row>
          <xdr:rowOff>0</xdr:rowOff>
        </xdr:from>
        <xdr:to>
          <xdr:col>36</xdr:col>
          <xdr:colOff>0</xdr:colOff>
          <xdr:row>71</xdr:row>
          <xdr:rowOff>0</xdr:rowOff>
        </xdr:to>
        <xdr:sp macro="" textlink="">
          <xdr:nvSpPr>
            <xdr:cNvPr id="10455" name="Group Box 215" hidden="1">
              <a:extLst>
                <a:ext uri="{63B3BB69-23CF-44E3-9099-C40C66FF867C}">
                  <a14:compatExt spid="_x0000_s10455"/>
                </a:ext>
                <a:ext uri="{FF2B5EF4-FFF2-40B4-BE49-F238E27FC236}">
                  <a16:creationId xmlns:a16="http://schemas.microsoft.com/office/drawing/2014/main" xmlns="" id="{00000000-0008-0000-0A00-0000D7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70</xdr:row>
          <xdr:rowOff>66675</xdr:rowOff>
        </xdr:from>
        <xdr:to>
          <xdr:col>29</xdr:col>
          <xdr:colOff>114300</xdr:colOff>
          <xdr:row>70</xdr:row>
          <xdr:rowOff>247650</xdr:rowOff>
        </xdr:to>
        <xdr:sp macro="" textlink="">
          <xdr:nvSpPr>
            <xdr:cNvPr id="10456" name="Option Button 216" hidden="1">
              <a:extLst>
                <a:ext uri="{63B3BB69-23CF-44E3-9099-C40C66FF867C}">
                  <a14:compatExt spid="_x0000_s10456"/>
                </a:ext>
                <a:ext uri="{FF2B5EF4-FFF2-40B4-BE49-F238E27FC236}">
                  <a16:creationId xmlns:a16="http://schemas.microsoft.com/office/drawing/2014/main" xmlns="" id="{00000000-0008-0000-0A00-0000D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70</xdr:row>
          <xdr:rowOff>76200</xdr:rowOff>
        </xdr:from>
        <xdr:to>
          <xdr:col>32</xdr:col>
          <xdr:colOff>161925</xdr:colOff>
          <xdr:row>70</xdr:row>
          <xdr:rowOff>257175</xdr:rowOff>
        </xdr:to>
        <xdr:sp macro="" textlink="">
          <xdr:nvSpPr>
            <xdr:cNvPr id="10458" name="Option Button 218" hidden="1">
              <a:extLst>
                <a:ext uri="{63B3BB69-23CF-44E3-9099-C40C66FF867C}">
                  <a14:compatExt spid="_x0000_s10458"/>
                </a:ext>
                <a:ext uri="{FF2B5EF4-FFF2-40B4-BE49-F238E27FC236}">
                  <a16:creationId xmlns:a16="http://schemas.microsoft.com/office/drawing/2014/main" xmlns="" id="{00000000-0008-0000-0A00-0000D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70</xdr:row>
          <xdr:rowOff>76200</xdr:rowOff>
        </xdr:from>
        <xdr:to>
          <xdr:col>35</xdr:col>
          <xdr:colOff>85725</xdr:colOff>
          <xdr:row>70</xdr:row>
          <xdr:rowOff>247650</xdr:rowOff>
        </xdr:to>
        <xdr:sp macro="" textlink="">
          <xdr:nvSpPr>
            <xdr:cNvPr id="10459" name="Option Button 219" hidden="1">
              <a:extLst>
                <a:ext uri="{63B3BB69-23CF-44E3-9099-C40C66FF867C}">
                  <a14:compatExt spid="_x0000_s10459"/>
                </a:ext>
                <a:ext uri="{FF2B5EF4-FFF2-40B4-BE49-F238E27FC236}">
                  <a16:creationId xmlns:a16="http://schemas.microsoft.com/office/drawing/2014/main" xmlns="" id="{00000000-0008-0000-0A00-0000D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66</xdr:row>
          <xdr:rowOff>0</xdr:rowOff>
        </xdr:from>
        <xdr:to>
          <xdr:col>36</xdr:col>
          <xdr:colOff>0</xdr:colOff>
          <xdr:row>67</xdr:row>
          <xdr:rowOff>0</xdr:rowOff>
        </xdr:to>
        <xdr:sp macro="" textlink="">
          <xdr:nvSpPr>
            <xdr:cNvPr id="10464" name="Drop Down 224" hidden="1">
              <a:extLst>
                <a:ext uri="{63B3BB69-23CF-44E3-9099-C40C66FF867C}">
                  <a14:compatExt spid="_x0000_s10464"/>
                </a:ext>
                <a:ext uri="{FF2B5EF4-FFF2-40B4-BE49-F238E27FC236}">
                  <a16:creationId xmlns:a16="http://schemas.microsoft.com/office/drawing/2014/main" xmlns=""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10465" name="Group Box 225" hidden="1">
              <a:extLst>
                <a:ext uri="{63B3BB69-23CF-44E3-9099-C40C66FF867C}">
                  <a14:compatExt spid="_x0000_s10465"/>
                </a:ext>
                <a:ext uri="{FF2B5EF4-FFF2-40B4-BE49-F238E27FC236}">
                  <a16:creationId xmlns:a16="http://schemas.microsoft.com/office/drawing/2014/main" xmlns=""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66</xdr:row>
          <xdr:rowOff>47625</xdr:rowOff>
        </xdr:from>
        <xdr:to>
          <xdr:col>12</xdr:col>
          <xdr:colOff>85725</xdr:colOff>
          <xdr:row>66</xdr:row>
          <xdr:rowOff>276225</xdr:rowOff>
        </xdr:to>
        <xdr:sp macro="" textlink="">
          <xdr:nvSpPr>
            <xdr:cNvPr id="10466" name="Option Button 226" hidden="1">
              <a:extLst>
                <a:ext uri="{63B3BB69-23CF-44E3-9099-C40C66FF867C}">
                  <a14:compatExt spid="_x0000_s10466"/>
                </a:ext>
                <a:ext uri="{FF2B5EF4-FFF2-40B4-BE49-F238E27FC236}">
                  <a16:creationId xmlns:a16="http://schemas.microsoft.com/office/drawing/2014/main" xmlns=""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66</xdr:row>
          <xdr:rowOff>47625</xdr:rowOff>
        </xdr:from>
        <xdr:to>
          <xdr:col>16</xdr:col>
          <xdr:colOff>152400</xdr:colOff>
          <xdr:row>66</xdr:row>
          <xdr:rowOff>276225</xdr:rowOff>
        </xdr:to>
        <xdr:sp macro="" textlink="">
          <xdr:nvSpPr>
            <xdr:cNvPr id="10467" name="Option Button 227" hidden="1">
              <a:extLst>
                <a:ext uri="{63B3BB69-23CF-44E3-9099-C40C66FF867C}">
                  <a14:compatExt spid="_x0000_s10467"/>
                </a:ext>
                <a:ext uri="{FF2B5EF4-FFF2-40B4-BE49-F238E27FC236}">
                  <a16:creationId xmlns:a16="http://schemas.microsoft.com/office/drawing/2014/main" xmlns=""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1292" name="Group Box 28" hidden="1">
              <a:extLst>
                <a:ext uri="{63B3BB69-23CF-44E3-9099-C40C66FF867C}">
                  <a14:compatExt spid="_x0000_s11292"/>
                </a:ext>
                <a:ext uri="{FF2B5EF4-FFF2-40B4-BE49-F238E27FC236}">
                  <a16:creationId xmlns:a16="http://schemas.microsoft.com/office/drawing/2014/main" xmlns="" id="{00000000-0008-0000-0B00-00001C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1293" name="Option Button 29" hidden="1">
              <a:extLst>
                <a:ext uri="{63B3BB69-23CF-44E3-9099-C40C66FF867C}">
                  <a14:compatExt spid="_x0000_s11293"/>
                </a:ext>
                <a:ext uri="{FF2B5EF4-FFF2-40B4-BE49-F238E27FC236}">
                  <a16:creationId xmlns:a16="http://schemas.microsoft.com/office/drawing/2014/main" xmlns="" id="{00000000-0008-0000-0B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1294" name="Option Button 30" hidden="1">
              <a:extLst>
                <a:ext uri="{63B3BB69-23CF-44E3-9099-C40C66FF867C}">
                  <a14:compatExt spid="_x0000_s11294"/>
                </a:ext>
                <a:ext uri="{FF2B5EF4-FFF2-40B4-BE49-F238E27FC236}">
                  <a16:creationId xmlns:a16="http://schemas.microsoft.com/office/drawing/2014/main" xmlns="" id="{00000000-0008-0000-0B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1295" name="Group Box 31" hidden="1">
              <a:extLst>
                <a:ext uri="{63B3BB69-23CF-44E3-9099-C40C66FF867C}">
                  <a14:compatExt spid="_x0000_s11295"/>
                </a:ext>
                <a:ext uri="{FF2B5EF4-FFF2-40B4-BE49-F238E27FC236}">
                  <a16:creationId xmlns:a16="http://schemas.microsoft.com/office/drawing/2014/main" xmlns="" id="{00000000-0008-0000-0B00-00001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1296" name="Option Button 32" hidden="1">
              <a:extLst>
                <a:ext uri="{63B3BB69-23CF-44E3-9099-C40C66FF867C}">
                  <a14:compatExt spid="_x0000_s11296"/>
                </a:ext>
                <a:ext uri="{FF2B5EF4-FFF2-40B4-BE49-F238E27FC236}">
                  <a16:creationId xmlns:a16="http://schemas.microsoft.com/office/drawing/2014/main" xmlns="" id="{00000000-0008-0000-0B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1297" name="Option Button 33" hidden="1">
              <a:extLst>
                <a:ext uri="{63B3BB69-23CF-44E3-9099-C40C66FF867C}">
                  <a14:compatExt spid="_x0000_s11297"/>
                </a:ext>
                <a:ext uri="{FF2B5EF4-FFF2-40B4-BE49-F238E27FC236}">
                  <a16:creationId xmlns:a16="http://schemas.microsoft.com/office/drawing/2014/main" xmlns="" id="{00000000-0008-0000-0B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1304" name="Group Box 40" hidden="1">
              <a:extLst>
                <a:ext uri="{63B3BB69-23CF-44E3-9099-C40C66FF867C}">
                  <a14:compatExt spid="_x0000_s11304"/>
                </a:ext>
                <a:ext uri="{FF2B5EF4-FFF2-40B4-BE49-F238E27FC236}">
                  <a16:creationId xmlns:a16="http://schemas.microsoft.com/office/drawing/2014/main" xmlns="" id="{00000000-0008-0000-0B00-000028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1305" name="Check Box 41" hidden="1">
              <a:extLst>
                <a:ext uri="{63B3BB69-23CF-44E3-9099-C40C66FF867C}">
                  <a14:compatExt spid="_x0000_s11305"/>
                </a:ext>
                <a:ext uri="{FF2B5EF4-FFF2-40B4-BE49-F238E27FC236}">
                  <a16:creationId xmlns:a16="http://schemas.microsoft.com/office/drawing/2014/main" xmlns="" id="{00000000-0008-0000-0B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1308" name="Check Box 44" hidden="1">
              <a:extLst>
                <a:ext uri="{63B3BB69-23CF-44E3-9099-C40C66FF867C}">
                  <a14:compatExt spid="_x0000_s11308"/>
                </a:ext>
                <a:ext uri="{FF2B5EF4-FFF2-40B4-BE49-F238E27FC236}">
                  <a16:creationId xmlns:a16="http://schemas.microsoft.com/office/drawing/2014/main" xmlns="" id="{00000000-0008-0000-0B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1310" name="Group Box 46" hidden="1">
              <a:extLst>
                <a:ext uri="{63B3BB69-23CF-44E3-9099-C40C66FF867C}">
                  <a14:compatExt spid="_x0000_s11310"/>
                </a:ext>
                <a:ext uri="{FF2B5EF4-FFF2-40B4-BE49-F238E27FC236}">
                  <a16:creationId xmlns:a16="http://schemas.microsoft.com/office/drawing/2014/main" xmlns="" id="{00000000-0008-0000-0B00-00002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1311" name="Group Box 47" hidden="1">
              <a:extLst>
                <a:ext uri="{63B3BB69-23CF-44E3-9099-C40C66FF867C}">
                  <a14:compatExt spid="_x0000_s11311"/>
                </a:ext>
                <a:ext uri="{FF2B5EF4-FFF2-40B4-BE49-F238E27FC236}">
                  <a16:creationId xmlns:a16="http://schemas.microsoft.com/office/drawing/2014/main" xmlns="" id="{00000000-0008-0000-0B00-00002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1312" name="Check Box 48" hidden="1">
              <a:extLst>
                <a:ext uri="{63B3BB69-23CF-44E3-9099-C40C66FF867C}">
                  <a14:compatExt spid="_x0000_s11312"/>
                </a:ext>
                <a:ext uri="{FF2B5EF4-FFF2-40B4-BE49-F238E27FC236}">
                  <a16:creationId xmlns:a16="http://schemas.microsoft.com/office/drawing/2014/main" xmlns="" id="{00000000-0008-0000-0B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1313" name="Check Box 49" hidden="1">
              <a:extLst>
                <a:ext uri="{63B3BB69-23CF-44E3-9099-C40C66FF867C}">
                  <a14:compatExt spid="_x0000_s11313"/>
                </a:ext>
                <a:ext uri="{FF2B5EF4-FFF2-40B4-BE49-F238E27FC236}">
                  <a16:creationId xmlns:a16="http://schemas.microsoft.com/office/drawing/2014/main" xmlns="" id="{00000000-0008-0000-0B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180975</xdr:colOff>
          <xdr:row>58</xdr:row>
          <xdr:rowOff>0</xdr:rowOff>
        </xdr:to>
        <xdr:sp macro="" textlink="">
          <xdr:nvSpPr>
            <xdr:cNvPr id="11319" name="Group Box 55" hidden="1">
              <a:extLst>
                <a:ext uri="{63B3BB69-23CF-44E3-9099-C40C66FF867C}">
                  <a14:compatExt spid="_x0000_s11319"/>
                </a:ext>
                <a:ext uri="{FF2B5EF4-FFF2-40B4-BE49-F238E27FC236}">
                  <a16:creationId xmlns:a16="http://schemas.microsoft.com/office/drawing/2014/main" xmlns="" id="{00000000-0008-0000-0B00-000037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57</xdr:row>
          <xdr:rowOff>0</xdr:rowOff>
        </xdr:from>
        <xdr:to>
          <xdr:col>12</xdr:col>
          <xdr:colOff>114300</xdr:colOff>
          <xdr:row>57</xdr:row>
          <xdr:rowOff>209550</xdr:rowOff>
        </xdr:to>
        <xdr:sp macro="" textlink="">
          <xdr:nvSpPr>
            <xdr:cNvPr id="11320" name="Check Box 56" hidden="1">
              <a:extLst>
                <a:ext uri="{63B3BB69-23CF-44E3-9099-C40C66FF867C}">
                  <a14:compatExt spid="_x0000_s11320"/>
                </a:ext>
                <a:ext uri="{FF2B5EF4-FFF2-40B4-BE49-F238E27FC236}">
                  <a16:creationId xmlns:a16="http://schemas.microsoft.com/office/drawing/2014/main" xmlns="" id="{00000000-0008-0000-0B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57</xdr:row>
          <xdr:rowOff>0</xdr:rowOff>
        </xdr:from>
        <xdr:to>
          <xdr:col>17</xdr:col>
          <xdr:colOff>76200</xdr:colOff>
          <xdr:row>57</xdr:row>
          <xdr:rowOff>209550</xdr:rowOff>
        </xdr:to>
        <xdr:sp macro="" textlink="">
          <xdr:nvSpPr>
            <xdr:cNvPr id="11321" name="Check Box 57" hidden="1">
              <a:extLst>
                <a:ext uri="{63B3BB69-23CF-44E3-9099-C40C66FF867C}">
                  <a14:compatExt spid="_x0000_s11321"/>
                </a:ext>
                <a:ext uri="{FF2B5EF4-FFF2-40B4-BE49-F238E27FC236}">
                  <a16:creationId xmlns:a16="http://schemas.microsoft.com/office/drawing/2014/main" xmlns="" id="{00000000-0008-0000-0B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57</xdr:row>
          <xdr:rowOff>0</xdr:rowOff>
        </xdr:from>
        <xdr:to>
          <xdr:col>22</xdr:col>
          <xdr:colOff>161925</xdr:colOff>
          <xdr:row>57</xdr:row>
          <xdr:rowOff>209550</xdr:rowOff>
        </xdr:to>
        <xdr:sp macro="" textlink="">
          <xdr:nvSpPr>
            <xdr:cNvPr id="11322" name="Check Box 58" hidden="1">
              <a:extLst>
                <a:ext uri="{63B3BB69-23CF-44E3-9099-C40C66FF867C}">
                  <a14:compatExt spid="_x0000_s11322"/>
                </a:ext>
                <a:ext uri="{FF2B5EF4-FFF2-40B4-BE49-F238E27FC236}">
                  <a16:creationId xmlns:a16="http://schemas.microsoft.com/office/drawing/2014/main" xmlns="" id="{00000000-0008-0000-0B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59</xdr:row>
          <xdr:rowOff>0</xdr:rowOff>
        </xdr:to>
        <xdr:sp macro="" textlink="">
          <xdr:nvSpPr>
            <xdr:cNvPr id="11325" name="Drop Down 61" hidden="1">
              <a:extLst>
                <a:ext uri="{63B3BB69-23CF-44E3-9099-C40C66FF867C}">
                  <a14:compatExt spid="_x0000_s11325"/>
                </a:ext>
                <a:ext uri="{FF2B5EF4-FFF2-40B4-BE49-F238E27FC236}">
                  <a16:creationId xmlns:a16="http://schemas.microsoft.com/office/drawing/2014/main" xmlns="" id="{00000000-0008-0000-0B00-00003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1326" name="Group Box 62" hidden="1">
              <a:extLst>
                <a:ext uri="{63B3BB69-23CF-44E3-9099-C40C66FF867C}">
                  <a14:compatExt spid="_x0000_s11326"/>
                </a:ext>
                <a:ext uri="{FF2B5EF4-FFF2-40B4-BE49-F238E27FC236}">
                  <a16:creationId xmlns:a16="http://schemas.microsoft.com/office/drawing/2014/main" xmlns="" id="{00000000-0008-0000-0B00-00003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58</xdr:row>
          <xdr:rowOff>9525</xdr:rowOff>
        </xdr:from>
        <xdr:to>
          <xdr:col>12</xdr:col>
          <xdr:colOff>38100</xdr:colOff>
          <xdr:row>58</xdr:row>
          <xdr:rowOff>219075</xdr:rowOff>
        </xdr:to>
        <xdr:sp macro="" textlink="">
          <xdr:nvSpPr>
            <xdr:cNvPr id="11327" name="Option Button 63" hidden="1">
              <a:extLst>
                <a:ext uri="{63B3BB69-23CF-44E3-9099-C40C66FF867C}">
                  <a14:compatExt spid="_x0000_s11327"/>
                </a:ext>
                <a:ext uri="{FF2B5EF4-FFF2-40B4-BE49-F238E27FC236}">
                  <a16:creationId xmlns:a16="http://schemas.microsoft.com/office/drawing/2014/main" xmlns="" id="{00000000-0008-0000-0B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58</xdr:row>
          <xdr:rowOff>0</xdr:rowOff>
        </xdr:from>
        <xdr:to>
          <xdr:col>15</xdr:col>
          <xdr:colOff>161925</xdr:colOff>
          <xdr:row>58</xdr:row>
          <xdr:rowOff>228600</xdr:rowOff>
        </xdr:to>
        <xdr:sp macro="" textlink="">
          <xdr:nvSpPr>
            <xdr:cNvPr id="11328" name="Option Button 64" hidden="1">
              <a:extLst>
                <a:ext uri="{63B3BB69-23CF-44E3-9099-C40C66FF867C}">
                  <a14:compatExt spid="_x0000_s11328"/>
                </a:ext>
                <a:ext uri="{FF2B5EF4-FFF2-40B4-BE49-F238E27FC236}">
                  <a16:creationId xmlns:a16="http://schemas.microsoft.com/office/drawing/2014/main" xmlns="" id="{00000000-0008-0000-0B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11329" name="Group Box 65" hidden="1">
              <a:extLst>
                <a:ext uri="{63B3BB69-23CF-44E3-9099-C40C66FF867C}">
                  <a14:compatExt spid="_x0000_s11329"/>
                </a:ext>
                <a:ext uri="{FF2B5EF4-FFF2-40B4-BE49-F238E27FC236}">
                  <a16:creationId xmlns:a16="http://schemas.microsoft.com/office/drawing/2014/main" xmlns="" id="{00000000-0008-0000-0B00-000041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59</xdr:row>
          <xdr:rowOff>9525</xdr:rowOff>
        </xdr:from>
        <xdr:to>
          <xdr:col>12</xdr:col>
          <xdr:colOff>38100</xdr:colOff>
          <xdr:row>59</xdr:row>
          <xdr:rowOff>257175</xdr:rowOff>
        </xdr:to>
        <xdr:sp macro="" textlink="">
          <xdr:nvSpPr>
            <xdr:cNvPr id="11330" name="Option Button 66" hidden="1">
              <a:extLst>
                <a:ext uri="{63B3BB69-23CF-44E3-9099-C40C66FF867C}">
                  <a14:compatExt spid="_x0000_s11330"/>
                </a:ext>
                <a:ext uri="{FF2B5EF4-FFF2-40B4-BE49-F238E27FC236}">
                  <a16:creationId xmlns:a16="http://schemas.microsoft.com/office/drawing/2014/main" xmlns="" id="{00000000-0008-0000-0B00-00004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15</xdr:col>
          <xdr:colOff>161925</xdr:colOff>
          <xdr:row>60</xdr:row>
          <xdr:rowOff>0</xdr:rowOff>
        </xdr:to>
        <xdr:sp macro="" textlink="">
          <xdr:nvSpPr>
            <xdr:cNvPr id="11331" name="Option Button 67" hidden="1">
              <a:extLst>
                <a:ext uri="{63B3BB69-23CF-44E3-9099-C40C66FF867C}">
                  <a14:compatExt spid="_x0000_s11331"/>
                </a:ext>
                <a:ext uri="{FF2B5EF4-FFF2-40B4-BE49-F238E27FC236}">
                  <a16:creationId xmlns:a16="http://schemas.microsoft.com/office/drawing/2014/main" xmlns="" id="{00000000-0008-0000-0B00-00004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2302" name="Group Box 14" hidden="1">
              <a:extLst>
                <a:ext uri="{63B3BB69-23CF-44E3-9099-C40C66FF867C}">
                  <a14:compatExt spid="_x0000_s12302"/>
                </a:ext>
                <a:ext uri="{FF2B5EF4-FFF2-40B4-BE49-F238E27FC236}">
                  <a16:creationId xmlns:a16="http://schemas.microsoft.com/office/drawing/2014/main" xmlns="" id="{00000000-0008-0000-0C00-00000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28575</xdr:rowOff>
        </xdr:from>
        <xdr:to>
          <xdr:col>21</xdr:col>
          <xdr:colOff>0</xdr:colOff>
          <xdr:row>35</xdr:row>
          <xdr:rowOff>200025</xdr:rowOff>
        </xdr:to>
        <xdr:sp macro="" textlink="">
          <xdr:nvSpPr>
            <xdr:cNvPr id="12303" name="Option Button 15" hidden="1">
              <a:extLst>
                <a:ext uri="{63B3BB69-23CF-44E3-9099-C40C66FF867C}">
                  <a14:compatExt spid="_x0000_s12303"/>
                </a:ext>
                <a:ext uri="{FF2B5EF4-FFF2-40B4-BE49-F238E27FC236}">
                  <a16:creationId xmlns:a16="http://schemas.microsoft.com/office/drawing/2014/main" xmlns="" id="{00000000-0008-0000-0C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28575</xdr:rowOff>
        </xdr:from>
        <xdr:to>
          <xdr:col>24</xdr:col>
          <xdr:colOff>152400</xdr:colOff>
          <xdr:row>35</xdr:row>
          <xdr:rowOff>200025</xdr:rowOff>
        </xdr:to>
        <xdr:sp macro="" textlink="">
          <xdr:nvSpPr>
            <xdr:cNvPr id="12304" name="Option Button 16" hidden="1">
              <a:extLst>
                <a:ext uri="{63B3BB69-23CF-44E3-9099-C40C66FF867C}">
                  <a14:compatExt spid="_x0000_s12304"/>
                </a:ext>
                <a:ext uri="{FF2B5EF4-FFF2-40B4-BE49-F238E27FC236}">
                  <a16:creationId xmlns:a16="http://schemas.microsoft.com/office/drawing/2014/main" xmlns="" id="{00000000-0008-0000-0C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12305" name="Group Box 17" hidden="1">
              <a:extLst>
                <a:ext uri="{63B3BB69-23CF-44E3-9099-C40C66FF867C}">
                  <a14:compatExt spid="_x0000_s12305"/>
                </a:ext>
                <a:ext uri="{FF2B5EF4-FFF2-40B4-BE49-F238E27FC236}">
                  <a16:creationId xmlns:a16="http://schemas.microsoft.com/office/drawing/2014/main" xmlns="" id="{00000000-0008-0000-0C00-00001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85</xdr:row>
          <xdr:rowOff>0</xdr:rowOff>
        </xdr:from>
        <xdr:to>
          <xdr:col>25</xdr:col>
          <xdr:colOff>0</xdr:colOff>
          <xdr:row>86</xdr:row>
          <xdr:rowOff>0</xdr:rowOff>
        </xdr:to>
        <xdr:sp macro="" textlink="">
          <xdr:nvSpPr>
            <xdr:cNvPr id="12308" name="Group Box 20" hidden="1">
              <a:extLst>
                <a:ext uri="{63B3BB69-23CF-44E3-9099-C40C66FF867C}">
                  <a14:compatExt spid="_x0000_s12308"/>
                </a:ext>
                <a:ext uri="{FF2B5EF4-FFF2-40B4-BE49-F238E27FC236}">
                  <a16:creationId xmlns:a16="http://schemas.microsoft.com/office/drawing/2014/main" xmlns="" id="{00000000-0008-0000-0C00-00001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13</xdr:col>
          <xdr:colOff>0</xdr:colOff>
          <xdr:row>86</xdr:row>
          <xdr:rowOff>0</xdr:rowOff>
        </xdr:to>
        <xdr:sp macro="" textlink="">
          <xdr:nvSpPr>
            <xdr:cNvPr id="12309" name="Option Button 21" hidden="1">
              <a:extLst>
                <a:ext uri="{63B3BB69-23CF-44E3-9099-C40C66FF867C}">
                  <a14:compatExt spid="_x0000_s12309"/>
                </a:ext>
                <a:ext uri="{FF2B5EF4-FFF2-40B4-BE49-F238E27FC236}">
                  <a16:creationId xmlns:a16="http://schemas.microsoft.com/office/drawing/2014/main" xmlns="" id="{00000000-0008-0000-0C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17</xdr:col>
          <xdr:colOff>0</xdr:colOff>
          <xdr:row>86</xdr:row>
          <xdr:rowOff>0</xdr:rowOff>
        </xdr:to>
        <xdr:sp macro="" textlink="">
          <xdr:nvSpPr>
            <xdr:cNvPr id="12310" name="Option Button 22" hidden="1">
              <a:extLst>
                <a:ext uri="{63B3BB69-23CF-44E3-9099-C40C66FF867C}">
                  <a14:compatExt spid="_x0000_s12310"/>
                </a:ext>
                <a:ext uri="{FF2B5EF4-FFF2-40B4-BE49-F238E27FC236}">
                  <a16:creationId xmlns:a16="http://schemas.microsoft.com/office/drawing/2014/main" xmlns="" id="{00000000-0008-0000-0C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85</xdr:row>
          <xdr:rowOff>0</xdr:rowOff>
        </xdr:from>
        <xdr:to>
          <xdr:col>21</xdr:col>
          <xdr:colOff>0</xdr:colOff>
          <xdr:row>86</xdr:row>
          <xdr:rowOff>0</xdr:rowOff>
        </xdr:to>
        <xdr:sp macro="" textlink="">
          <xdr:nvSpPr>
            <xdr:cNvPr id="12311" name="Option Button 23" hidden="1">
              <a:extLst>
                <a:ext uri="{63B3BB69-23CF-44E3-9099-C40C66FF867C}">
                  <a14:compatExt spid="_x0000_s12311"/>
                </a:ext>
                <a:ext uri="{FF2B5EF4-FFF2-40B4-BE49-F238E27FC236}">
                  <a16:creationId xmlns:a16="http://schemas.microsoft.com/office/drawing/2014/main" xmlns="" id="{00000000-0008-0000-0C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85</xdr:row>
          <xdr:rowOff>0</xdr:rowOff>
        </xdr:from>
        <xdr:to>
          <xdr:col>24</xdr:col>
          <xdr:colOff>0</xdr:colOff>
          <xdr:row>86</xdr:row>
          <xdr:rowOff>0</xdr:rowOff>
        </xdr:to>
        <xdr:sp macro="" textlink="">
          <xdr:nvSpPr>
            <xdr:cNvPr id="12312" name="Option Button 24" hidden="1">
              <a:extLst>
                <a:ext uri="{63B3BB69-23CF-44E3-9099-C40C66FF867C}">
                  <a14:compatExt spid="_x0000_s12312"/>
                </a:ext>
                <a:ext uri="{FF2B5EF4-FFF2-40B4-BE49-F238E27FC236}">
                  <a16:creationId xmlns:a16="http://schemas.microsoft.com/office/drawing/2014/main" xmlns="" id="{00000000-0008-0000-0C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36</xdr:col>
          <xdr:colOff>0</xdr:colOff>
          <xdr:row>93</xdr:row>
          <xdr:rowOff>0</xdr:rowOff>
        </xdr:to>
        <xdr:sp macro="" textlink="">
          <xdr:nvSpPr>
            <xdr:cNvPr id="12313" name="Group Box 25" hidden="1">
              <a:extLst>
                <a:ext uri="{63B3BB69-23CF-44E3-9099-C40C66FF867C}">
                  <a14:compatExt spid="_x0000_s12313"/>
                </a:ext>
                <a:ext uri="{FF2B5EF4-FFF2-40B4-BE49-F238E27FC236}">
                  <a16:creationId xmlns:a16="http://schemas.microsoft.com/office/drawing/2014/main" xmlns="" id="{00000000-0008-0000-0C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25</xdr:col>
          <xdr:colOff>0</xdr:colOff>
          <xdr:row>113</xdr:row>
          <xdr:rowOff>0</xdr:rowOff>
        </xdr:to>
        <xdr:sp macro="" textlink="">
          <xdr:nvSpPr>
            <xdr:cNvPr id="12316" name="Group Box 28" hidden="1">
              <a:extLst>
                <a:ext uri="{63B3BB69-23CF-44E3-9099-C40C66FF867C}">
                  <a14:compatExt spid="_x0000_s12316"/>
                </a:ext>
                <a:ext uri="{FF2B5EF4-FFF2-40B4-BE49-F238E27FC236}">
                  <a16:creationId xmlns:a16="http://schemas.microsoft.com/office/drawing/2014/main" xmlns="" id="{00000000-0008-0000-0C00-00001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13</xdr:col>
          <xdr:colOff>0</xdr:colOff>
          <xdr:row>113</xdr:row>
          <xdr:rowOff>0</xdr:rowOff>
        </xdr:to>
        <xdr:sp macro="" textlink="">
          <xdr:nvSpPr>
            <xdr:cNvPr id="12317" name="Option Button 29" hidden="1">
              <a:extLst>
                <a:ext uri="{63B3BB69-23CF-44E3-9099-C40C66FF867C}">
                  <a14:compatExt spid="_x0000_s12317"/>
                </a:ext>
                <a:ext uri="{FF2B5EF4-FFF2-40B4-BE49-F238E27FC236}">
                  <a16:creationId xmlns:a16="http://schemas.microsoft.com/office/drawing/2014/main" xmlns="" id="{00000000-0008-0000-0C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17</xdr:col>
          <xdr:colOff>0</xdr:colOff>
          <xdr:row>113</xdr:row>
          <xdr:rowOff>0</xdr:rowOff>
        </xdr:to>
        <xdr:sp macro="" textlink="">
          <xdr:nvSpPr>
            <xdr:cNvPr id="12318" name="Option Button 30" hidden="1">
              <a:extLst>
                <a:ext uri="{63B3BB69-23CF-44E3-9099-C40C66FF867C}">
                  <a14:compatExt spid="_x0000_s12318"/>
                </a:ext>
                <a:ext uri="{FF2B5EF4-FFF2-40B4-BE49-F238E27FC236}">
                  <a16:creationId xmlns:a16="http://schemas.microsoft.com/office/drawing/2014/main" xmlns="" id="{00000000-0008-0000-0C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21</xdr:col>
          <xdr:colOff>0</xdr:colOff>
          <xdr:row>113</xdr:row>
          <xdr:rowOff>0</xdr:rowOff>
        </xdr:to>
        <xdr:sp macro="" textlink="">
          <xdr:nvSpPr>
            <xdr:cNvPr id="12319" name="Option Button 31" hidden="1">
              <a:extLst>
                <a:ext uri="{63B3BB69-23CF-44E3-9099-C40C66FF867C}">
                  <a14:compatExt spid="_x0000_s12319"/>
                </a:ext>
                <a:ext uri="{FF2B5EF4-FFF2-40B4-BE49-F238E27FC236}">
                  <a16:creationId xmlns:a16="http://schemas.microsoft.com/office/drawing/2014/main" xmlns="" id="{00000000-0008-0000-0C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12320" name="Option Button 32" hidden="1">
              <a:extLst>
                <a:ext uri="{63B3BB69-23CF-44E3-9099-C40C66FF867C}">
                  <a14:compatExt spid="_x0000_s12320"/>
                </a:ext>
                <a:ext uri="{FF2B5EF4-FFF2-40B4-BE49-F238E27FC236}">
                  <a16:creationId xmlns:a16="http://schemas.microsoft.com/office/drawing/2014/main" xmlns="" id="{00000000-0008-0000-0C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25</xdr:col>
          <xdr:colOff>0</xdr:colOff>
          <xdr:row>140</xdr:row>
          <xdr:rowOff>0</xdr:rowOff>
        </xdr:to>
        <xdr:sp macro="" textlink="">
          <xdr:nvSpPr>
            <xdr:cNvPr id="12324" name="Group Box 36" hidden="1">
              <a:extLst>
                <a:ext uri="{63B3BB69-23CF-44E3-9099-C40C66FF867C}">
                  <a14:compatExt spid="_x0000_s12324"/>
                </a:ext>
                <a:ext uri="{FF2B5EF4-FFF2-40B4-BE49-F238E27FC236}">
                  <a16:creationId xmlns:a16="http://schemas.microsoft.com/office/drawing/2014/main" xmlns="" id="{00000000-0008-0000-0C00-00002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13</xdr:col>
          <xdr:colOff>0</xdr:colOff>
          <xdr:row>140</xdr:row>
          <xdr:rowOff>0</xdr:rowOff>
        </xdr:to>
        <xdr:sp macro="" textlink="">
          <xdr:nvSpPr>
            <xdr:cNvPr id="12325" name="Option Button 37" hidden="1">
              <a:extLst>
                <a:ext uri="{63B3BB69-23CF-44E3-9099-C40C66FF867C}">
                  <a14:compatExt spid="_x0000_s12325"/>
                </a:ext>
                <a:ext uri="{FF2B5EF4-FFF2-40B4-BE49-F238E27FC236}">
                  <a16:creationId xmlns:a16="http://schemas.microsoft.com/office/drawing/2014/main" xmlns="" id="{00000000-0008-0000-0C00-00002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17</xdr:col>
          <xdr:colOff>0</xdr:colOff>
          <xdr:row>140</xdr:row>
          <xdr:rowOff>0</xdr:rowOff>
        </xdr:to>
        <xdr:sp macro="" textlink="">
          <xdr:nvSpPr>
            <xdr:cNvPr id="12326" name="Option Button 38" hidden="1">
              <a:extLst>
                <a:ext uri="{63B3BB69-23CF-44E3-9099-C40C66FF867C}">
                  <a14:compatExt spid="_x0000_s12326"/>
                </a:ext>
                <a:ext uri="{FF2B5EF4-FFF2-40B4-BE49-F238E27FC236}">
                  <a16:creationId xmlns:a16="http://schemas.microsoft.com/office/drawing/2014/main" xmlns="" id="{00000000-0008-0000-0C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21</xdr:col>
          <xdr:colOff>0</xdr:colOff>
          <xdr:row>140</xdr:row>
          <xdr:rowOff>0</xdr:rowOff>
        </xdr:to>
        <xdr:sp macro="" textlink="">
          <xdr:nvSpPr>
            <xdr:cNvPr id="12327" name="Option Button 39" hidden="1">
              <a:extLst>
                <a:ext uri="{63B3BB69-23CF-44E3-9099-C40C66FF867C}">
                  <a14:compatExt spid="_x0000_s12327"/>
                </a:ext>
                <a:ext uri="{FF2B5EF4-FFF2-40B4-BE49-F238E27FC236}">
                  <a16:creationId xmlns:a16="http://schemas.microsoft.com/office/drawing/2014/main" xmlns="" id="{00000000-0008-0000-0C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12328" name="Option Button 40" hidden="1">
              <a:extLst>
                <a:ext uri="{63B3BB69-23CF-44E3-9099-C40C66FF867C}">
                  <a14:compatExt spid="_x0000_s12328"/>
                </a:ext>
                <a:ext uri="{FF2B5EF4-FFF2-40B4-BE49-F238E27FC236}">
                  <a16:creationId xmlns:a16="http://schemas.microsoft.com/office/drawing/2014/main" xmlns="" id="{00000000-0008-0000-0C00-00002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25</xdr:col>
          <xdr:colOff>0</xdr:colOff>
          <xdr:row>170</xdr:row>
          <xdr:rowOff>0</xdr:rowOff>
        </xdr:to>
        <xdr:sp macro="" textlink="">
          <xdr:nvSpPr>
            <xdr:cNvPr id="12348" name="Group Box 60" hidden="1">
              <a:extLst>
                <a:ext uri="{63B3BB69-23CF-44E3-9099-C40C66FF867C}">
                  <a14:compatExt spid="_x0000_s12348"/>
                </a:ext>
                <a:ext uri="{FF2B5EF4-FFF2-40B4-BE49-F238E27FC236}">
                  <a16:creationId xmlns:a16="http://schemas.microsoft.com/office/drawing/2014/main" xmlns="" id="{00000000-0008-0000-0C00-00003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169</xdr:row>
          <xdr:rowOff>0</xdr:rowOff>
        </xdr:from>
        <xdr:to>
          <xdr:col>13</xdr:col>
          <xdr:colOff>0</xdr:colOff>
          <xdr:row>170</xdr:row>
          <xdr:rowOff>0</xdr:rowOff>
        </xdr:to>
        <xdr:sp macro="" textlink="">
          <xdr:nvSpPr>
            <xdr:cNvPr id="12349" name="Option Button 61" hidden="1">
              <a:extLst>
                <a:ext uri="{63B3BB69-23CF-44E3-9099-C40C66FF867C}">
                  <a14:compatExt spid="_x0000_s12349"/>
                </a:ext>
                <a:ext uri="{FF2B5EF4-FFF2-40B4-BE49-F238E27FC236}">
                  <a16:creationId xmlns:a16="http://schemas.microsoft.com/office/drawing/2014/main" xmlns="" id="{00000000-0008-0000-0C00-00003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17</xdr:col>
          <xdr:colOff>0</xdr:colOff>
          <xdr:row>170</xdr:row>
          <xdr:rowOff>0</xdr:rowOff>
        </xdr:to>
        <xdr:sp macro="" textlink="">
          <xdr:nvSpPr>
            <xdr:cNvPr id="12350" name="Option Button 62" hidden="1">
              <a:extLst>
                <a:ext uri="{63B3BB69-23CF-44E3-9099-C40C66FF867C}">
                  <a14:compatExt spid="_x0000_s12350"/>
                </a:ext>
                <a:ext uri="{FF2B5EF4-FFF2-40B4-BE49-F238E27FC236}">
                  <a16:creationId xmlns:a16="http://schemas.microsoft.com/office/drawing/2014/main" xmlns="" id="{00000000-0008-0000-0C00-00003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169</xdr:row>
          <xdr:rowOff>0</xdr:rowOff>
        </xdr:from>
        <xdr:to>
          <xdr:col>21</xdr:col>
          <xdr:colOff>0</xdr:colOff>
          <xdr:row>170</xdr:row>
          <xdr:rowOff>0</xdr:rowOff>
        </xdr:to>
        <xdr:sp macro="" textlink="">
          <xdr:nvSpPr>
            <xdr:cNvPr id="12351" name="Option Button 63" hidden="1">
              <a:extLst>
                <a:ext uri="{63B3BB69-23CF-44E3-9099-C40C66FF867C}">
                  <a14:compatExt spid="_x0000_s12351"/>
                </a:ext>
                <a:ext uri="{FF2B5EF4-FFF2-40B4-BE49-F238E27FC236}">
                  <a16:creationId xmlns:a16="http://schemas.microsoft.com/office/drawing/2014/main" xmlns="" id="{00000000-0008-0000-0C00-00003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169</xdr:row>
          <xdr:rowOff>0</xdr:rowOff>
        </xdr:from>
        <xdr:to>
          <xdr:col>24</xdr:col>
          <xdr:colOff>0</xdr:colOff>
          <xdr:row>170</xdr:row>
          <xdr:rowOff>0</xdr:rowOff>
        </xdr:to>
        <xdr:sp macro="" textlink="">
          <xdr:nvSpPr>
            <xdr:cNvPr id="12352" name="Option Button 64" hidden="1">
              <a:extLst>
                <a:ext uri="{63B3BB69-23CF-44E3-9099-C40C66FF867C}">
                  <a14:compatExt spid="_x0000_s12352"/>
                </a:ext>
                <a:ext uri="{FF2B5EF4-FFF2-40B4-BE49-F238E27FC236}">
                  <a16:creationId xmlns:a16="http://schemas.microsoft.com/office/drawing/2014/main" xmlns="" id="{00000000-0008-0000-0C00-00004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196</xdr:row>
          <xdr:rowOff>0</xdr:rowOff>
        </xdr:from>
        <xdr:to>
          <xdr:col>25</xdr:col>
          <xdr:colOff>0</xdr:colOff>
          <xdr:row>197</xdr:row>
          <xdr:rowOff>0</xdr:rowOff>
        </xdr:to>
        <xdr:sp macro="" textlink="">
          <xdr:nvSpPr>
            <xdr:cNvPr id="12356" name="Group Box 68" hidden="1">
              <a:extLst>
                <a:ext uri="{63B3BB69-23CF-44E3-9099-C40C66FF867C}">
                  <a14:compatExt spid="_x0000_s12356"/>
                </a:ext>
                <a:ext uri="{FF2B5EF4-FFF2-40B4-BE49-F238E27FC236}">
                  <a16:creationId xmlns:a16="http://schemas.microsoft.com/office/drawing/2014/main" xmlns="" id="{00000000-0008-0000-0C00-00004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196</xdr:row>
          <xdr:rowOff>0</xdr:rowOff>
        </xdr:from>
        <xdr:to>
          <xdr:col>13</xdr:col>
          <xdr:colOff>0</xdr:colOff>
          <xdr:row>197</xdr:row>
          <xdr:rowOff>0</xdr:rowOff>
        </xdr:to>
        <xdr:sp macro="" textlink="">
          <xdr:nvSpPr>
            <xdr:cNvPr id="12357" name="Option Button 69" hidden="1">
              <a:extLst>
                <a:ext uri="{63B3BB69-23CF-44E3-9099-C40C66FF867C}">
                  <a14:compatExt spid="_x0000_s12357"/>
                </a:ext>
                <a:ext uri="{FF2B5EF4-FFF2-40B4-BE49-F238E27FC236}">
                  <a16:creationId xmlns:a16="http://schemas.microsoft.com/office/drawing/2014/main" xmlns="" id="{00000000-0008-0000-0C00-00004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17</xdr:col>
          <xdr:colOff>0</xdr:colOff>
          <xdr:row>197</xdr:row>
          <xdr:rowOff>0</xdr:rowOff>
        </xdr:to>
        <xdr:sp macro="" textlink="">
          <xdr:nvSpPr>
            <xdr:cNvPr id="12358" name="Option Button 70" hidden="1">
              <a:extLst>
                <a:ext uri="{63B3BB69-23CF-44E3-9099-C40C66FF867C}">
                  <a14:compatExt spid="_x0000_s12358"/>
                </a:ext>
                <a:ext uri="{FF2B5EF4-FFF2-40B4-BE49-F238E27FC236}">
                  <a16:creationId xmlns:a16="http://schemas.microsoft.com/office/drawing/2014/main" xmlns="" id="{00000000-0008-0000-0C00-00004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196</xdr:row>
          <xdr:rowOff>0</xdr:rowOff>
        </xdr:from>
        <xdr:to>
          <xdr:col>21</xdr:col>
          <xdr:colOff>0</xdr:colOff>
          <xdr:row>197</xdr:row>
          <xdr:rowOff>0</xdr:rowOff>
        </xdr:to>
        <xdr:sp macro="" textlink="">
          <xdr:nvSpPr>
            <xdr:cNvPr id="12359" name="Option Button 71" hidden="1">
              <a:extLst>
                <a:ext uri="{63B3BB69-23CF-44E3-9099-C40C66FF867C}">
                  <a14:compatExt spid="_x0000_s12359"/>
                </a:ext>
                <a:ext uri="{FF2B5EF4-FFF2-40B4-BE49-F238E27FC236}">
                  <a16:creationId xmlns:a16="http://schemas.microsoft.com/office/drawing/2014/main" xmlns="" id="{00000000-0008-0000-0C00-00004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196</xdr:row>
          <xdr:rowOff>0</xdr:rowOff>
        </xdr:from>
        <xdr:to>
          <xdr:col>24</xdr:col>
          <xdr:colOff>0</xdr:colOff>
          <xdr:row>197</xdr:row>
          <xdr:rowOff>0</xdr:rowOff>
        </xdr:to>
        <xdr:sp macro="" textlink="">
          <xdr:nvSpPr>
            <xdr:cNvPr id="12360" name="Option Button 72" hidden="1">
              <a:extLst>
                <a:ext uri="{63B3BB69-23CF-44E3-9099-C40C66FF867C}">
                  <a14:compatExt spid="_x0000_s12360"/>
                </a:ext>
                <a:ext uri="{FF2B5EF4-FFF2-40B4-BE49-F238E27FC236}">
                  <a16:creationId xmlns:a16="http://schemas.microsoft.com/office/drawing/2014/main" xmlns="" id="{00000000-0008-0000-0C00-00004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222</xdr:row>
          <xdr:rowOff>190500</xdr:rowOff>
        </xdr:from>
        <xdr:to>
          <xdr:col>25</xdr:col>
          <xdr:colOff>0</xdr:colOff>
          <xdr:row>224</xdr:row>
          <xdr:rowOff>0</xdr:rowOff>
        </xdr:to>
        <xdr:sp macro="" textlink="">
          <xdr:nvSpPr>
            <xdr:cNvPr id="12364" name="Group Box 76" hidden="1">
              <a:extLst>
                <a:ext uri="{63B3BB69-23CF-44E3-9099-C40C66FF867C}">
                  <a14:compatExt spid="_x0000_s12364"/>
                </a:ext>
                <a:ext uri="{FF2B5EF4-FFF2-40B4-BE49-F238E27FC236}">
                  <a16:creationId xmlns:a16="http://schemas.microsoft.com/office/drawing/2014/main" xmlns="" id="{00000000-0008-0000-0C00-00004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223</xdr:row>
          <xdr:rowOff>0</xdr:rowOff>
        </xdr:from>
        <xdr:to>
          <xdr:col>13</xdr:col>
          <xdr:colOff>0</xdr:colOff>
          <xdr:row>223</xdr:row>
          <xdr:rowOff>228600</xdr:rowOff>
        </xdr:to>
        <xdr:sp macro="" textlink="">
          <xdr:nvSpPr>
            <xdr:cNvPr id="12365" name="Option Button 77" hidden="1">
              <a:extLst>
                <a:ext uri="{63B3BB69-23CF-44E3-9099-C40C66FF867C}">
                  <a14:compatExt spid="_x0000_s12365"/>
                </a:ext>
                <a:ext uri="{FF2B5EF4-FFF2-40B4-BE49-F238E27FC236}">
                  <a16:creationId xmlns:a16="http://schemas.microsoft.com/office/drawing/2014/main" xmlns="" id="{00000000-0008-0000-0C00-00004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223</xdr:row>
          <xdr:rowOff>0</xdr:rowOff>
        </xdr:from>
        <xdr:to>
          <xdr:col>17</xdr:col>
          <xdr:colOff>0</xdr:colOff>
          <xdr:row>223</xdr:row>
          <xdr:rowOff>228600</xdr:rowOff>
        </xdr:to>
        <xdr:sp macro="" textlink="">
          <xdr:nvSpPr>
            <xdr:cNvPr id="12366" name="Option Button 78" hidden="1">
              <a:extLst>
                <a:ext uri="{63B3BB69-23CF-44E3-9099-C40C66FF867C}">
                  <a14:compatExt spid="_x0000_s12366"/>
                </a:ext>
                <a:ext uri="{FF2B5EF4-FFF2-40B4-BE49-F238E27FC236}">
                  <a16:creationId xmlns:a16="http://schemas.microsoft.com/office/drawing/2014/main" xmlns="" id="{00000000-0008-0000-0C00-00004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223</xdr:row>
          <xdr:rowOff>0</xdr:rowOff>
        </xdr:from>
        <xdr:to>
          <xdr:col>21</xdr:col>
          <xdr:colOff>0</xdr:colOff>
          <xdr:row>223</xdr:row>
          <xdr:rowOff>228600</xdr:rowOff>
        </xdr:to>
        <xdr:sp macro="" textlink="">
          <xdr:nvSpPr>
            <xdr:cNvPr id="12367" name="Option Button 79" hidden="1">
              <a:extLst>
                <a:ext uri="{63B3BB69-23CF-44E3-9099-C40C66FF867C}">
                  <a14:compatExt spid="_x0000_s12367"/>
                </a:ext>
                <a:ext uri="{FF2B5EF4-FFF2-40B4-BE49-F238E27FC236}">
                  <a16:creationId xmlns:a16="http://schemas.microsoft.com/office/drawing/2014/main" xmlns="" id="{00000000-0008-0000-0C00-00004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223</xdr:row>
          <xdr:rowOff>0</xdr:rowOff>
        </xdr:from>
        <xdr:to>
          <xdr:col>24</xdr:col>
          <xdr:colOff>0</xdr:colOff>
          <xdr:row>223</xdr:row>
          <xdr:rowOff>228600</xdr:rowOff>
        </xdr:to>
        <xdr:sp macro="" textlink="">
          <xdr:nvSpPr>
            <xdr:cNvPr id="12368" name="Option Button 80" hidden="1">
              <a:extLst>
                <a:ext uri="{63B3BB69-23CF-44E3-9099-C40C66FF867C}">
                  <a14:compatExt spid="_x0000_s12368"/>
                </a:ext>
                <a:ext uri="{FF2B5EF4-FFF2-40B4-BE49-F238E27FC236}">
                  <a16:creationId xmlns:a16="http://schemas.microsoft.com/office/drawing/2014/main" xmlns="" id="{00000000-0008-0000-0C00-00005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253</xdr:row>
          <xdr:rowOff>0</xdr:rowOff>
        </xdr:from>
        <xdr:to>
          <xdr:col>25</xdr:col>
          <xdr:colOff>0</xdr:colOff>
          <xdr:row>254</xdr:row>
          <xdr:rowOff>0</xdr:rowOff>
        </xdr:to>
        <xdr:sp macro="" textlink="">
          <xdr:nvSpPr>
            <xdr:cNvPr id="12372" name="Group Box 84" hidden="1">
              <a:extLst>
                <a:ext uri="{63B3BB69-23CF-44E3-9099-C40C66FF867C}">
                  <a14:compatExt spid="_x0000_s12372"/>
                </a:ext>
                <a:ext uri="{FF2B5EF4-FFF2-40B4-BE49-F238E27FC236}">
                  <a16:creationId xmlns:a16="http://schemas.microsoft.com/office/drawing/2014/main" xmlns="" id="{00000000-0008-0000-0C00-00005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253</xdr:row>
          <xdr:rowOff>0</xdr:rowOff>
        </xdr:from>
        <xdr:to>
          <xdr:col>13</xdr:col>
          <xdr:colOff>0</xdr:colOff>
          <xdr:row>254</xdr:row>
          <xdr:rowOff>0</xdr:rowOff>
        </xdr:to>
        <xdr:sp macro="" textlink="">
          <xdr:nvSpPr>
            <xdr:cNvPr id="12373" name="Option Button 85" hidden="1">
              <a:extLst>
                <a:ext uri="{63B3BB69-23CF-44E3-9099-C40C66FF867C}">
                  <a14:compatExt spid="_x0000_s12373"/>
                </a:ext>
                <a:ext uri="{FF2B5EF4-FFF2-40B4-BE49-F238E27FC236}">
                  <a16:creationId xmlns:a16="http://schemas.microsoft.com/office/drawing/2014/main" xmlns="" id="{00000000-0008-0000-0C00-00005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253</xdr:row>
          <xdr:rowOff>0</xdr:rowOff>
        </xdr:from>
        <xdr:to>
          <xdr:col>17</xdr:col>
          <xdr:colOff>0</xdr:colOff>
          <xdr:row>254</xdr:row>
          <xdr:rowOff>0</xdr:rowOff>
        </xdr:to>
        <xdr:sp macro="" textlink="">
          <xdr:nvSpPr>
            <xdr:cNvPr id="12374" name="Option Button 86" hidden="1">
              <a:extLst>
                <a:ext uri="{63B3BB69-23CF-44E3-9099-C40C66FF867C}">
                  <a14:compatExt spid="_x0000_s12374"/>
                </a:ext>
                <a:ext uri="{FF2B5EF4-FFF2-40B4-BE49-F238E27FC236}">
                  <a16:creationId xmlns:a16="http://schemas.microsoft.com/office/drawing/2014/main" xmlns="" id="{00000000-0008-0000-0C00-00005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253</xdr:row>
          <xdr:rowOff>0</xdr:rowOff>
        </xdr:from>
        <xdr:to>
          <xdr:col>21</xdr:col>
          <xdr:colOff>0</xdr:colOff>
          <xdr:row>254</xdr:row>
          <xdr:rowOff>0</xdr:rowOff>
        </xdr:to>
        <xdr:sp macro="" textlink="">
          <xdr:nvSpPr>
            <xdr:cNvPr id="12375" name="Option Button 87" hidden="1">
              <a:extLst>
                <a:ext uri="{63B3BB69-23CF-44E3-9099-C40C66FF867C}">
                  <a14:compatExt spid="_x0000_s12375"/>
                </a:ext>
                <a:ext uri="{FF2B5EF4-FFF2-40B4-BE49-F238E27FC236}">
                  <a16:creationId xmlns:a16="http://schemas.microsoft.com/office/drawing/2014/main" xmlns="" id="{00000000-0008-0000-0C00-00005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253</xdr:row>
          <xdr:rowOff>0</xdr:rowOff>
        </xdr:from>
        <xdr:to>
          <xdr:col>24</xdr:col>
          <xdr:colOff>0</xdr:colOff>
          <xdr:row>254</xdr:row>
          <xdr:rowOff>0</xdr:rowOff>
        </xdr:to>
        <xdr:sp macro="" textlink="">
          <xdr:nvSpPr>
            <xdr:cNvPr id="12376" name="Option Button 88" hidden="1">
              <a:extLst>
                <a:ext uri="{63B3BB69-23CF-44E3-9099-C40C66FF867C}">
                  <a14:compatExt spid="_x0000_s12376"/>
                </a:ext>
                <a:ext uri="{FF2B5EF4-FFF2-40B4-BE49-F238E27FC236}">
                  <a16:creationId xmlns:a16="http://schemas.microsoft.com/office/drawing/2014/main" xmlns="" id="{00000000-0008-0000-0C00-00005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280</xdr:row>
          <xdr:rowOff>0</xdr:rowOff>
        </xdr:from>
        <xdr:to>
          <xdr:col>25</xdr:col>
          <xdr:colOff>0</xdr:colOff>
          <xdr:row>281</xdr:row>
          <xdr:rowOff>0</xdr:rowOff>
        </xdr:to>
        <xdr:sp macro="" textlink="">
          <xdr:nvSpPr>
            <xdr:cNvPr id="12380" name="Group Box 92" hidden="1">
              <a:extLst>
                <a:ext uri="{63B3BB69-23CF-44E3-9099-C40C66FF867C}">
                  <a14:compatExt spid="_x0000_s12380"/>
                </a:ext>
                <a:ext uri="{FF2B5EF4-FFF2-40B4-BE49-F238E27FC236}">
                  <a16:creationId xmlns:a16="http://schemas.microsoft.com/office/drawing/2014/main" xmlns="" id="{00000000-0008-0000-0C00-00005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280</xdr:row>
          <xdr:rowOff>0</xdr:rowOff>
        </xdr:from>
        <xdr:to>
          <xdr:col>13</xdr:col>
          <xdr:colOff>0</xdr:colOff>
          <xdr:row>281</xdr:row>
          <xdr:rowOff>0</xdr:rowOff>
        </xdr:to>
        <xdr:sp macro="" textlink="">
          <xdr:nvSpPr>
            <xdr:cNvPr id="12381" name="Option Button 93" hidden="1">
              <a:extLst>
                <a:ext uri="{63B3BB69-23CF-44E3-9099-C40C66FF867C}">
                  <a14:compatExt spid="_x0000_s12381"/>
                </a:ext>
                <a:ext uri="{FF2B5EF4-FFF2-40B4-BE49-F238E27FC236}">
                  <a16:creationId xmlns:a16="http://schemas.microsoft.com/office/drawing/2014/main" xmlns="" id="{00000000-0008-0000-0C00-00005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280</xdr:row>
          <xdr:rowOff>0</xdr:rowOff>
        </xdr:from>
        <xdr:to>
          <xdr:col>17</xdr:col>
          <xdr:colOff>0</xdr:colOff>
          <xdr:row>281</xdr:row>
          <xdr:rowOff>0</xdr:rowOff>
        </xdr:to>
        <xdr:sp macro="" textlink="">
          <xdr:nvSpPr>
            <xdr:cNvPr id="12382" name="Option Button 94" hidden="1">
              <a:extLst>
                <a:ext uri="{63B3BB69-23CF-44E3-9099-C40C66FF867C}">
                  <a14:compatExt spid="_x0000_s12382"/>
                </a:ext>
                <a:ext uri="{FF2B5EF4-FFF2-40B4-BE49-F238E27FC236}">
                  <a16:creationId xmlns:a16="http://schemas.microsoft.com/office/drawing/2014/main" xmlns="" id="{00000000-0008-0000-0C00-00005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280</xdr:row>
          <xdr:rowOff>0</xdr:rowOff>
        </xdr:from>
        <xdr:to>
          <xdr:col>21</xdr:col>
          <xdr:colOff>0</xdr:colOff>
          <xdr:row>281</xdr:row>
          <xdr:rowOff>0</xdr:rowOff>
        </xdr:to>
        <xdr:sp macro="" textlink="">
          <xdr:nvSpPr>
            <xdr:cNvPr id="12383" name="Option Button 95" hidden="1">
              <a:extLst>
                <a:ext uri="{63B3BB69-23CF-44E3-9099-C40C66FF867C}">
                  <a14:compatExt spid="_x0000_s12383"/>
                </a:ext>
                <a:ext uri="{FF2B5EF4-FFF2-40B4-BE49-F238E27FC236}">
                  <a16:creationId xmlns:a16="http://schemas.microsoft.com/office/drawing/2014/main" xmlns="" id="{00000000-0008-0000-0C00-00005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280</xdr:row>
          <xdr:rowOff>0</xdr:rowOff>
        </xdr:from>
        <xdr:to>
          <xdr:col>24</xdr:col>
          <xdr:colOff>0</xdr:colOff>
          <xdr:row>281</xdr:row>
          <xdr:rowOff>0</xdr:rowOff>
        </xdr:to>
        <xdr:sp macro="" textlink="">
          <xdr:nvSpPr>
            <xdr:cNvPr id="12384" name="Option Button 96" hidden="1">
              <a:extLst>
                <a:ext uri="{63B3BB69-23CF-44E3-9099-C40C66FF867C}">
                  <a14:compatExt spid="_x0000_s12384"/>
                </a:ext>
                <a:ext uri="{FF2B5EF4-FFF2-40B4-BE49-F238E27FC236}">
                  <a16:creationId xmlns:a16="http://schemas.microsoft.com/office/drawing/2014/main" xmlns="" id="{00000000-0008-0000-0C00-00006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307</xdr:row>
          <xdr:rowOff>0</xdr:rowOff>
        </xdr:from>
        <xdr:to>
          <xdr:col>25</xdr:col>
          <xdr:colOff>0</xdr:colOff>
          <xdr:row>308</xdr:row>
          <xdr:rowOff>0</xdr:rowOff>
        </xdr:to>
        <xdr:sp macro="" textlink="">
          <xdr:nvSpPr>
            <xdr:cNvPr id="12388" name="Group Box 100" hidden="1">
              <a:extLst>
                <a:ext uri="{63B3BB69-23CF-44E3-9099-C40C66FF867C}">
                  <a14:compatExt spid="_x0000_s12388"/>
                </a:ext>
                <a:ext uri="{FF2B5EF4-FFF2-40B4-BE49-F238E27FC236}">
                  <a16:creationId xmlns:a16="http://schemas.microsoft.com/office/drawing/2014/main" xmlns="" id="{00000000-0008-0000-0C00-00006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307</xdr:row>
          <xdr:rowOff>0</xdr:rowOff>
        </xdr:from>
        <xdr:to>
          <xdr:col>13</xdr:col>
          <xdr:colOff>0</xdr:colOff>
          <xdr:row>308</xdr:row>
          <xdr:rowOff>0</xdr:rowOff>
        </xdr:to>
        <xdr:sp macro="" textlink="">
          <xdr:nvSpPr>
            <xdr:cNvPr id="12389" name="Option Button 101" hidden="1">
              <a:extLst>
                <a:ext uri="{63B3BB69-23CF-44E3-9099-C40C66FF867C}">
                  <a14:compatExt spid="_x0000_s12389"/>
                </a:ext>
                <a:ext uri="{FF2B5EF4-FFF2-40B4-BE49-F238E27FC236}">
                  <a16:creationId xmlns:a16="http://schemas.microsoft.com/office/drawing/2014/main" xmlns="" id="{00000000-0008-0000-0C00-00006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307</xdr:row>
          <xdr:rowOff>0</xdr:rowOff>
        </xdr:from>
        <xdr:to>
          <xdr:col>17</xdr:col>
          <xdr:colOff>0</xdr:colOff>
          <xdr:row>308</xdr:row>
          <xdr:rowOff>0</xdr:rowOff>
        </xdr:to>
        <xdr:sp macro="" textlink="">
          <xdr:nvSpPr>
            <xdr:cNvPr id="12390" name="Option Button 102" hidden="1">
              <a:extLst>
                <a:ext uri="{63B3BB69-23CF-44E3-9099-C40C66FF867C}">
                  <a14:compatExt spid="_x0000_s12390"/>
                </a:ext>
                <a:ext uri="{FF2B5EF4-FFF2-40B4-BE49-F238E27FC236}">
                  <a16:creationId xmlns:a16="http://schemas.microsoft.com/office/drawing/2014/main" xmlns="" id="{00000000-0008-0000-0C00-00006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307</xdr:row>
          <xdr:rowOff>0</xdr:rowOff>
        </xdr:from>
        <xdr:to>
          <xdr:col>21</xdr:col>
          <xdr:colOff>0</xdr:colOff>
          <xdr:row>308</xdr:row>
          <xdr:rowOff>0</xdr:rowOff>
        </xdr:to>
        <xdr:sp macro="" textlink="">
          <xdr:nvSpPr>
            <xdr:cNvPr id="12391" name="Option Button 103" hidden="1">
              <a:extLst>
                <a:ext uri="{63B3BB69-23CF-44E3-9099-C40C66FF867C}">
                  <a14:compatExt spid="_x0000_s12391"/>
                </a:ext>
                <a:ext uri="{FF2B5EF4-FFF2-40B4-BE49-F238E27FC236}">
                  <a16:creationId xmlns:a16="http://schemas.microsoft.com/office/drawing/2014/main" xmlns="" id="{00000000-0008-0000-0C00-00006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307</xdr:row>
          <xdr:rowOff>0</xdr:rowOff>
        </xdr:from>
        <xdr:to>
          <xdr:col>24</xdr:col>
          <xdr:colOff>0</xdr:colOff>
          <xdr:row>308</xdr:row>
          <xdr:rowOff>0</xdr:rowOff>
        </xdr:to>
        <xdr:sp macro="" textlink="">
          <xdr:nvSpPr>
            <xdr:cNvPr id="12392" name="Option Button 104" hidden="1">
              <a:extLst>
                <a:ext uri="{63B3BB69-23CF-44E3-9099-C40C66FF867C}">
                  <a14:compatExt spid="_x0000_s12392"/>
                </a:ext>
                <a:ext uri="{FF2B5EF4-FFF2-40B4-BE49-F238E27FC236}">
                  <a16:creationId xmlns:a16="http://schemas.microsoft.com/office/drawing/2014/main" xmlns="" id="{00000000-0008-0000-0C00-00006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337</xdr:row>
          <xdr:rowOff>0</xdr:rowOff>
        </xdr:from>
        <xdr:to>
          <xdr:col>25</xdr:col>
          <xdr:colOff>0</xdr:colOff>
          <xdr:row>338</xdr:row>
          <xdr:rowOff>0</xdr:rowOff>
        </xdr:to>
        <xdr:sp macro="" textlink="">
          <xdr:nvSpPr>
            <xdr:cNvPr id="12398" name="Group Box 110" hidden="1">
              <a:extLst>
                <a:ext uri="{63B3BB69-23CF-44E3-9099-C40C66FF867C}">
                  <a14:compatExt spid="_x0000_s12398"/>
                </a:ext>
                <a:ext uri="{FF2B5EF4-FFF2-40B4-BE49-F238E27FC236}">
                  <a16:creationId xmlns:a16="http://schemas.microsoft.com/office/drawing/2014/main" xmlns="" id="{00000000-0008-0000-0C00-00006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337</xdr:row>
          <xdr:rowOff>0</xdr:rowOff>
        </xdr:from>
        <xdr:to>
          <xdr:col>13</xdr:col>
          <xdr:colOff>0</xdr:colOff>
          <xdr:row>338</xdr:row>
          <xdr:rowOff>0</xdr:rowOff>
        </xdr:to>
        <xdr:sp macro="" textlink="">
          <xdr:nvSpPr>
            <xdr:cNvPr id="12399" name="Option Button 111" hidden="1">
              <a:extLst>
                <a:ext uri="{63B3BB69-23CF-44E3-9099-C40C66FF867C}">
                  <a14:compatExt spid="_x0000_s12399"/>
                </a:ext>
                <a:ext uri="{FF2B5EF4-FFF2-40B4-BE49-F238E27FC236}">
                  <a16:creationId xmlns:a16="http://schemas.microsoft.com/office/drawing/2014/main" xmlns="" id="{00000000-0008-0000-0C00-00006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337</xdr:row>
          <xdr:rowOff>0</xdr:rowOff>
        </xdr:from>
        <xdr:to>
          <xdr:col>17</xdr:col>
          <xdr:colOff>0</xdr:colOff>
          <xdr:row>338</xdr:row>
          <xdr:rowOff>0</xdr:rowOff>
        </xdr:to>
        <xdr:sp macro="" textlink="">
          <xdr:nvSpPr>
            <xdr:cNvPr id="12400" name="Option Button 112" hidden="1">
              <a:extLst>
                <a:ext uri="{63B3BB69-23CF-44E3-9099-C40C66FF867C}">
                  <a14:compatExt spid="_x0000_s12400"/>
                </a:ext>
                <a:ext uri="{FF2B5EF4-FFF2-40B4-BE49-F238E27FC236}">
                  <a16:creationId xmlns:a16="http://schemas.microsoft.com/office/drawing/2014/main" xmlns="" id="{00000000-0008-0000-0C00-00007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337</xdr:row>
          <xdr:rowOff>0</xdr:rowOff>
        </xdr:from>
        <xdr:to>
          <xdr:col>21</xdr:col>
          <xdr:colOff>0</xdr:colOff>
          <xdr:row>338</xdr:row>
          <xdr:rowOff>0</xdr:rowOff>
        </xdr:to>
        <xdr:sp macro="" textlink="">
          <xdr:nvSpPr>
            <xdr:cNvPr id="12401" name="Option Button 113" hidden="1">
              <a:extLst>
                <a:ext uri="{63B3BB69-23CF-44E3-9099-C40C66FF867C}">
                  <a14:compatExt spid="_x0000_s12401"/>
                </a:ext>
                <a:ext uri="{FF2B5EF4-FFF2-40B4-BE49-F238E27FC236}">
                  <a16:creationId xmlns:a16="http://schemas.microsoft.com/office/drawing/2014/main" xmlns="" id="{00000000-0008-0000-0C00-00007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337</xdr:row>
          <xdr:rowOff>0</xdr:rowOff>
        </xdr:from>
        <xdr:to>
          <xdr:col>24</xdr:col>
          <xdr:colOff>0</xdr:colOff>
          <xdr:row>338</xdr:row>
          <xdr:rowOff>0</xdr:rowOff>
        </xdr:to>
        <xdr:sp macro="" textlink="">
          <xdr:nvSpPr>
            <xdr:cNvPr id="12402" name="Option Button 114" hidden="1">
              <a:extLst>
                <a:ext uri="{63B3BB69-23CF-44E3-9099-C40C66FF867C}">
                  <a14:compatExt spid="_x0000_s12402"/>
                </a:ext>
                <a:ext uri="{FF2B5EF4-FFF2-40B4-BE49-F238E27FC236}">
                  <a16:creationId xmlns:a16="http://schemas.microsoft.com/office/drawing/2014/main" xmlns="" id="{00000000-0008-0000-0C00-00007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364</xdr:row>
          <xdr:rowOff>0</xdr:rowOff>
        </xdr:from>
        <xdr:to>
          <xdr:col>25</xdr:col>
          <xdr:colOff>0</xdr:colOff>
          <xdr:row>365</xdr:row>
          <xdr:rowOff>0</xdr:rowOff>
        </xdr:to>
        <xdr:sp macro="" textlink="">
          <xdr:nvSpPr>
            <xdr:cNvPr id="12406" name="Group Box 118" hidden="1">
              <a:extLst>
                <a:ext uri="{63B3BB69-23CF-44E3-9099-C40C66FF867C}">
                  <a14:compatExt spid="_x0000_s12406"/>
                </a:ext>
                <a:ext uri="{FF2B5EF4-FFF2-40B4-BE49-F238E27FC236}">
                  <a16:creationId xmlns:a16="http://schemas.microsoft.com/office/drawing/2014/main" xmlns="" id="{00000000-0008-0000-0C00-00007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364</xdr:row>
          <xdr:rowOff>0</xdr:rowOff>
        </xdr:from>
        <xdr:to>
          <xdr:col>13</xdr:col>
          <xdr:colOff>0</xdr:colOff>
          <xdr:row>365</xdr:row>
          <xdr:rowOff>0</xdr:rowOff>
        </xdr:to>
        <xdr:sp macro="" textlink="">
          <xdr:nvSpPr>
            <xdr:cNvPr id="12407" name="Option Button 119" hidden="1">
              <a:extLst>
                <a:ext uri="{63B3BB69-23CF-44E3-9099-C40C66FF867C}">
                  <a14:compatExt spid="_x0000_s12407"/>
                </a:ext>
                <a:ext uri="{FF2B5EF4-FFF2-40B4-BE49-F238E27FC236}">
                  <a16:creationId xmlns:a16="http://schemas.microsoft.com/office/drawing/2014/main" xmlns="" id="{00000000-0008-0000-0C00-00007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364</xdr:row>
          <xdr:rowOff>0</xdr:rowOff>
        </xdr:from>
        <xdr:to>
          <xdr:col>17</xdr:col>
          <xdr:colOff>0</xdr:colOff>
          <xdr:row>365</xdr:row>
          <xdr:rowOff>0</xdr:rowOff>
        </xdr:to>
        <xdr:sp macro="" textlink="">
          <xdr:nvSpPr>
            <xdr:cNvPr id="12408" name="Option Button 120" hidden="1">
              <a:extLst>
                <a:ext uri="{63B3BB69-23CF-44E3-9099-C40C66FF867C}">
                  <a14:compatExt spid="_x0000_s12408"/>
                </a:ext>
                <a:ext uri="{FF2B5EF4-FFF2-40B4-BE49-F238E27FC236}">
                  <a16:creationId xmlns:a16="http://schemas.microsoft.com/office/drawing/2014/main" xmlns="" id="{00000000-0008-0000-0C00-00007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364</xdr:row>
          <xdr:rowOff>0</xdr:rowOff>
        </xdr:from>
        <xdr:to>
          <xdr:col>21</xdr:col>
          <xdr:colOff>0</xdr:colOff>
          <xdr:row>365</xdr:row>
          <xdr:rowOff>0</xdr:rowOff>
        </xdr:to>
        <xdr:sp macro="" textlink="">
          <xdr:nvSpPr>
            <xdr:cNvPr id="12409" name="Option Button 121" hidden="1">
              <a:extLst>
                <a:ext uri="{63B3BB69-23CF-44E3-9099-C40C66FF867C}">
                  <a14:compatExt spid="_x0000_s12409"/>
                </a:ext>
                <a:ext uri="{FF2B5EF4-FFF2-40B4-BE49-F238E27FC236}">
                  <a16:creationId xmlns:a16="http://schemas.microsoft.com/office/drawing/2014/main" xmlns="" id="{00000000-0008-0000-0C00-00007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364</xdr:row>
          <xdr:rowOff>0</xdr:rowOff>
        </xdr:from>
        <xdr:to>
          <xdr:col>24</xdr:col>
          <xdr:colOff>0</xdr:colOff>
          <xdr:row>365</xdr:row>
          <xdr:rowOff>0</xdr:rowOff>
        </xdr:to>
        <xdr:sp macro="" textlink="">
          <xdr:nvSpPr>
            <xdr:cNvPr id="12410" name="Option Button 122" hidden="1">
              <a:extLst>
                <a:ext uri="{63B3BB69-23CF-44E3-9099-C40C66FF867C}">
                  <a14:compatExt spid="_x0000_s12410"/>
                </a:ext>
                <a:ext uri="{FF2B5EF4-FFF2-40B4-BE49-F238E27FC236}">
                  <a16:creationId xmlns:a16="http://schemas.microsoft.com/office/drawing/2014/main" xmlns="" id="{00000000-0008-0000-0C00-00007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25</xdr:col>
          <xdr:colOff>0</xdr:colOff>
          <xdr:row>392</xdr:row>
          <xdr:rowOff>0</xdr:rowOff>
        </xdr:to>
        <xdr:sp macro="" textlink="">
          <xdr:nvSpPr>
            <xdr:cNvPr id="12414" name="Group Box 126" hidden="1">
              <a:extLst>
                <a:ext uri="{63B3BB69-23CF-44E3-9099-C40C66FF867C}">
                  <a14:compatExt spid="_x0000_s12414"/>
                </a:ext>
                <a:ext uri="{FF2B5EF4-FFF2-40B4-BE49-F238E27FC236}">
                  <a16:creationId xmlns:a16="http://schemas.microsoft.com/office/drawing/2014/main" xmlns="" id="{00000000-0008-0000-0C00-00007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391</xdr:row>
          <xdr:rowOff>0</xdr:rowOff>
        </xdr:from>
        <xdr:to>
          <xdr:col>13</xdr:col>
          <xdr:colOff>0</xdr:colOff>
          <xdr:row>392</xdr:row>
          <xdr:rowOff>0</xdr:rowOff>
        </xdr:to>
        <xdr:sp macro="" textlink="">
          <xdr:nvSpPr>
            <xdr:cNvPr id="12415" name="Option Button 127" hidden="1">
              <a:extLst>
                <a:ext uri="{63B3BB69-23CF-44E3-9099-C40C66FF867C}">
                  <a14:compatExt spid="_x0000_s12415"/>
                </a:ext>
                <a:ext uri="{FF2B5EF4-FFF2-40B4-BE49-F238E27FC236}">
                  <a16:creationId xmlns:a16="http://schemas.microsoft.com/office/drawing/2014/main" xmlns="" id="{00000000-0008-0000-0C00-00007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391</xdr:row>
          <xdr:rowOff>0</xdr:rowOff>
        </xdr:from>
        <xdr:to>
          <xdr:col>17</xdr:col>
          <xdr:colOff>0</xdr:colOff>
          <xdr:row>392</xdr:row>
          <xdr:rowOff>0</xdr:rowOff>
        </xdr:to>
        <xdr:sp macro="" textlink="">
          <xdr:nvSpPr>
            <xdr:cNvPr id="12416" name="Option Button 128" hidden="1">
              <a:extLst>
                <a:ext uri="{63B3BB69-23CF-44E3-9099-C40C66FF867C}">
                  <a14:compatExt spid="_x0000_s12416"/>
                </a:ext>
                <a:ext uri="{FF2B5EF4-FFF2-40B4-BE49-F238E27FC236}">
                  <a16:creationId xmlns:a16="http://schemas.microsoft.com/office/drawing/2014/main" xmlns="" id="{00000000-0008-0000-0C00-00008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391</xdr:row>
          <xdr:rowOff>0</xdr:rowOff>
        </xdr:from>
        <xdr:to>
          <xdr:col>21</xdr:col>
          <xdr:colOff>0</xdr:colOff>
          <xdr:row>392</xdr:row>
          <xdr:rowOff>0</xdr:rowOff>
        </xdr:to>
        <xdr:sp macro="" textlink="">
          <xdr:nvSpPr>
            <xdr:cNvPr id="12417" name="Option Button 129" hidden="1">
              <a:extLst>
                <a:ext uri="{63B3BB69-23CF-44E3-9099-C40C66FF867C}">
                  <a14:compatExt spid="_x0000_s12417"/>
                </a:ext>
                <a:ext uri="{FF2B5EF4-FFF2-40B4-BE49-F238E27FC236}">
                  <a16:creationId xmlns:a16="http://schemas.microsoft.com/office/drawing/2014/main" xmlns="" id="{00000000-0008-0000-0C00-00008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24</xdr:col>
          <xdr:colOff>0</xdr:colOff>
          <xdr:row>392</xdr:row>
          <xdr:rowOff>0</xdr:rowOff>
        </xdr:to>
        <xdr:sp macro="" textlink="">
          <xdr:nvSpPr>
            <xdr:cNvPr id="12418" name="Option Button 130" hidden="1">
              <a:extLst>
                <a:ext uri="{63B3BB69-23CF-44E3-9099-C40C66FF867C}">
                  <a14:compatExt spid="_x0000_s12418"/>
                </a:ext>
                <a:ext uri="{FF2B5EF4-FFF2-40B4-BE49-F238E27FC236}">
                  <a16:creationId xmlns:a16="http://schemas.microsoft.com/office/drawing/2014/main" xmlns="" id="{00000000-0008-0000-0C00-00008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421</xdr:row>
          <xdr:rowOff>0</xdr:rowOff>
        </xdr:from>
        <xdr:to>
          <xdr:col>25</xdr:col>
          <xdr:colOff>0</xdr:colOff>
          <xdr:row>422</xdr:row>
          <xdr:rowOff>0</xdr:rowOff>
        </xdr:to>
        <xdr:sp macro="" textlink="">
          <xdr:nvSpPr>
            <xdr:cNvPr id="12422" name="Group Box 134" hidden="1">
              <a:extLst>
                <a:ext uri="{63B3BB69-23CF-44E3-9099-C40C66FF867C}">
                  <a14:compatExt spid="_x0000_s12422"/>
                </a:ext>
                <a:ext uri="{FF2B5EF4-FFF2-40B4-BE49-F238E27FC236}">
                  <a16:creationId xmlns:a16="http://schemas.microsoft.com/office/drawing/2014/main" xmlns="" id="{00000000-0008-0000-0C00-00008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421</xdr:row>
          <xdr:rowOff>0</xdr:rowOff>
        </xdr:from>
        <xdr:to>
          <xdr:col>13</xdr:col>
          <xdr:colOff>0</xdr:colOff>
          <xdr:row>422</xdr:row>
          <xdr:rowOff>0</xdr:rowOff>
        </xdr:to>
        <xdr:sp macro="" textlink="">
          <xdr:nvSpPr>
            <xdr:cNvPr id="12423" name="Option Button 135" hidden="1">
              <a:extLst>
                <a:ext uri="{63B3BB69-23CF-44E3-9099-C40C66FF867C}">
                  <a14:compatExt spid="_x0000_s12423"/>
                </a:ext>
                <a:ext uri="{FF2B5EF4-FFF2-40B4-BE49-F238E27FC236}">
                  <a16:creationId xmlns:a16="http://schemas.microsoft.com/office/drawing/2014/main" xmlns="" id="{00000000-0008-0000-0C00-00008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421</xdr:row>
          <xdr:rowOff>0</xdr:rowOff>
        </xdr:from>
        <xdr:to>
          <xdr:col>17</xdr:col>
          <xdr:colOff>0</xdr:colOff>
          <xdr:row>422</xdr:row>
          <xdr:rowOff>0</xdr:rowOff>
        </xdr:to>
        <xdr:sp macro="" textlink="">
          <xdr:nvSpPr>
            <xdr:cNvPr id="12424" name="Option Button 136" hidden="1">
              <a:extLst>
                <a:ext uri="{63B3BB69-23CF-44E3-9099-C40C66FF867C}">
                  <a14:compatExt spid="_x0000_s12424"/>
                </a:ext>
                <a:ext uri="{FF2B5EF4-FFF2-40B4-BE49-F238E27FC236}">
                  <a16:creationId xmlns:a16="http://schemas.microsoft.com/office/drawing/2014/main" xmlns="" id="{00000000-0008-0000-0C00-00008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421</xdr:row>
          <xdr:rowOff>0</xdr:rowOff>
        </xdr:from>
        <xdr:to>
          <xdr:col>21</xdr:col>
          <xdr:colOff>0</xdr:colOff>
          <xdr:row>422</xdr:row>
          <xdr:rowOff>0</xdr:rowOff>
        </xdr:to>
        <xdr:sp macro="" textlink="">
          <xdr:nvSpPr>
            <xdr:cNvPr id="12425" name="Option Button 137" hidden="1">
              <a:extLst>
                <a:ext uri="{63B3BB69-23CF-44E3-9099-C40C66FF867C}">
                  <a14:compatExt spid="_x0000_s12425"/>
                </a:ext>
                <a:ext uri="{FF2B5EF4-FFF2-40B4-BE49-F238E27FC236}">
                  <a16:creationId xmlns:a16="http://schemas.microsoft.com/office/drawing/2014/main" xmlns="" id="{00000000-0008-0000-0C00-00008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421</xdr:row>
          <xdr:rowOff>0</xdr:rowOff>
        </xdr:from>
        <xdr:to>
          <xdr:col>24</xdr:col>
          <xdr:colOff>0</xdr:colOff>
          <xdr:row>422</xdr:row>
          <xdr:rowOff>0</xdr:rowOff>
        </xdr:to>
        <xdr:sp macro="" textlink="">
          <xdr:nvSpPr>
            <xdr:cNvPr id="12426" name="Option Button 138" hidden="1">
              <a:extLst>
                <a:ext uri="{63B3BB69-23CF-44E3-9099-C40C66FF867C}">
                  <a14:compatExt spid="_x0000_s12426"/>
                </a:ext>
                <a:ext uri="{FF2B5EF4-FFF2-40B4-BE49-F238E27FC236}">
                  <a16:creationId xmlns:a16="http://schemas.microsoft.com/office/drawing/2014/main" xmlns="" id="{00000000-0008-0000-0C00-00008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448</xdr:row>
          <xdr:rowOff>0</xdr:rowOff>
        </xdr:from>
        <xdr:to>
          <xdr:col>25</xdr:col>
          <xdr:colOff>0</xdr:colOff>
          <xdr:row>449</xdr:row>
          <xdr:rowOff>0</xdr:rowOff>
        </xdr:to>
        <xdr:sp macro="" textlink="">
          <xdr:nvSpPr>
            <xdr:cNvPr id="12430" name="Group Box 142" hidden="1">
              <a:extLst>
                <a:ext uri="{63B3BB69-23CF-44E3-9099-C40C66FF867C}">
                  <a14:compatExt spid="_x0000_s12430"/>
                </a:ext>
                <a:ext uri="{FF2B5EF4-FFF2-40B4-BE49-F238E27FC236}">
                  <a16:creationId xmlns:a16="http://schemas.microsoft.com/office/drawing/2014/main" xmlns="" id="{00000000-0008-0000-0C00-00008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448</xdr:row>
          <xdr:rowOff>0</xdr:rowOff>
        </xdr:from>
        <xdr:to>
          <xdr:col>13</xdr:col>
          <xdr:colOff>0</xdr:colOff>
          <xdr:row>449</xdr:row>
          <xdr:rowOff>0</xdr:rowOff>
        </xdr:to>
        <xdr:sp macro="" textlink="">
          <xdr:nvSpPr>
            <xdr:cNvPr id="12431" name="Option Button 143" hidden="1">
              <a:extLst>
                <a:ext uri="{63B3BB69-23CF-44E3-9099-C40C66FF867C}">
                  <a14:compatExt spid="_x0000_s12431"/>
                </a:ext>
                <a:ext uri="{FF2B5EF4-FFF2-40B4-BE49-F238E27FC236}">
                  <a16:creationId xmlns:a16="http://schemas.microsoft.com/office/drawing/2014/main" xmlns="" id="{00000000-0008-0000-0C00-00008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448</xdr:row>
          <xdr:rowOff>0</xdr:rowOff>
        </xdr:from>
        <xdr:to>
          <xdr:col>17</xdr:col>
          <xdr:colOff>0</xdr:colOff>
          <xdr:row>449</xdr:row>
          <xdr:rowOff>0</xdr:rowOff>
        </xdr:to>
        <xdr:sp macro="" textlink="">
          <xdr:nvSpPr>
            <xdr:cNvPr id="12432" name="Option Button 144" hidden="1">
              <a:extLst>
                <a:ext uri="{63B3BB69-23CF-44E3-9099-C40C66FF867C}">
                  <a14:compatExt spid="_x0000_s12432"/>
                </a:ext>
                <a:ext uri="{FF2B5EF4-FFF2-40B4-BE49-F238E27FC236}">
                  <a16:creationId xmlns:a16="http://schemas.microsoft.com/office/drawing/2014/main" xmlns="" id="{00000000-0008-0000-0C00-00009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448</xdr:row>
          <xdr:rowOff>0</xdr:rowOff>
        </xdr:from>
        <xdr:to>
          <xdr:col>21</xdr:col>
          <xdr:colOff>0</xdr:colOff>
          <xdr:row>449</xdr:row>
          <xdr:rowOff>0</xdr:rowOff>
        </xdr:to>
        <xdr:sp macro="" textlink="">
          <xdr:nvSpPr>
            <xdr:cNvPr id="12433" name="Option Button 145" hidden="1">
              <a:extLst>
                <a:ext uri="{63B3BB69-23CF-44E3-9099-C40C66FF867C}">
                  <a14:compatExt spid="_x0000_s12433"/>
                </a:ext>
                <a:ext uri="{FF2B5EF4-FFF2-40B4-BE49-F238E27FC236}">
                  <a16:creationId xmlns:a16="http://schemas.microsoft.com/office/drawing/2014/main" xmlns="" id="{00000000-0008-0000-0C00-00009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448</xdr:row>
          <xdr:rowOff>0</xdr:rowOff>
        </xdr:from>
        <xdr:to>
          <xdr:col>24</xdr:col>
          <xdr:colOff>0</xdr:colOff>
          <xdr:row>449</xdr:row>
          <xdr:rowOff>0</xdr:rowOff>
        </xdr:to>
        <xdr:sp macro="" textlink="">
          <xdr:nvSpPr>
            <xdr:cNvPr id="12434" name="Option Button 146" hidden="1">
              <a:extLst>
                <a:ext uri="{63B3BB69-23CF-44E3-9099-C40C66FF867C}">
                  <a14:compatExt spid="_x0000_s12434"/>
                </a:ext>
                <a:ext uri="{FF2B5EF4-FFF2-40B4-BE49-F238E27FC236}">
                  <a16:creationId xmlns:a16="http://schemas.microsoft.com/office/drawing/2014/main" xmlns="" id="{00000000-0008-0000-0C00-00009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475</xdr:row>
          <xdr:rowOff>0</xdr:rowOff>
        </xdr:from>
        <xdr:to>
          <xdr:col>25</xdr:col>
          <xdr:colOff>0</xdr:colOff>
          <xdr:row>476</xdr:row>
          <xdr:rowOff>0</xdr:rowOff>
        </xdr:to>
        <xdr:sp macro="" textlink="">
          <xdr:nvSpPr>
            <xdr:cNvPr id="12438" name="Group Box 150" hidden="1">
              <a:extLst>
                <a:ext uri="{63B3BB69-23CF-44E3-9099-C40C66FF867C}">
                  <a14:compatExt spid="_x0000_s12438"/>
                </a:ext>
                <a:ext uri="{FF2B5EF4-FFF2-40B4-BE49-F238E27FC236}">
                  <a16:creationId xmlns:a16="http://schemas.microsoft.com/office/drawing/2014/main" xmlns="" id="{00000000-0008-0000-0C00-00009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475</xdr:row>
          <xdr:rowOff>0</xdr:rowOff>
        </xdr:from>
        <xdr:to>
          <xdr:col>13</xdr:col>
          <xdr:colOff>0</xdr:colOff>
          <xdr:row>476</xdr:row>
          <xdr:rowOff>0</xdr:rowOff>
        </xdr:to>
        <xdr:sp macro="" textlink="">
          <xdr:nvSpPr>
            <xdr:cNvPr id="12439" name="Option Button 151" hidden="1">
              <a:extLst>
                <a:ext uri="{63B3BB69-23CF-44E3-9099-C40C66FF867C}">
                  <a14:compatExt spid="_x0000_s12439"/>
                </a:ext>
                <a:ext uri="{FF2B5EF4-FFF2-40B4-BE49-F238E27FC236}">
                  <a16:creationId xmlns:a16="http://schemas.microsoft.com/office/drawing/2014/main" xmlns="" id="{00000000-0008-0000-0C00-00009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475</xdr:row>
          <xdr:rowOff>0</xdr:rowOff>
        </xdr:from>
        <xdr:to>
          <xdr:col>17</xdr:col>
          <xdr:colOff>0</xdr:colOff>
          <xdr:row>476</xdr:row>
          <xdr:rowOff>0</xdr:rowOff>
        </xdr:to>
        <xdr:sp macro="" textlink="">
          <xdr:nvSpPr>
            <xdr:cNvPr id="12440" name="Option Button 152" hidden="1">
              <a:extLst>
                <a:ext uri="{63B3BB69-23CF-44E3-9099-C40C66FF867C}">
                  <a14:compatExt spid="_x0000_s12440"/>
                </a:ext>
                <a:ext uri="{FF2B5EF4-FFF2-40B4-BE49-F238E27FC236}">
                  <a16:creationId xmlns:a16="http://schemas.microsoft.com/office/drawing/2014/main" xmlns="" id="{00000000-0008-0000-0C00-00009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475</xdr:row>
          <xdr:rowOff>0</xdr:rowOff>
        </xdr:from>
        <xdr:to>
          <xdr:col>21</xdr:col>
          <xdr:colOff>0</xdr:colOff>
          <xdr:row>476</xdr:row>
          <xdr:rowOff>0</xdr:rowOff>
        </xdr:to>
        <xdr:sp macro="" textlink="">
          <xdr:nvSpPr>
            <xdr:cNvPr id="12441" name="Option Button 153" hidden="1">
              <a:extLst>
                <a:ext uri="{63B3BB69-23CF-44E3-9099-C40C66FF867C}">
                  <a14:compatExt spid="_x0000_s12441"/>
                </a:ext>
                <a:ext uri="{FF2B5EF4-FFF2-40B4-BE49-F238E27FC236}">
                  <a16:creationId xmlns:a16="http://schemas.microsoft.com/office/drawing/2014/main" xmlns="" id="{00000000-0008-0000-0C00-00009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475</xdr:row>
          <xdr:rowOff>0</xdr:rowOff>
        </xdr:from>
        <xdr:to>
          <xdr:col>24</xdr:col>
          <xdr:colOff>0</xdr:colOff>
          <xdr:row>476</xdr:row>
          <xdr:rowOff>0</xdr:rowOff>
        </xdr:to>
        <xdr:sp macro="" textlink="">
          <xdr:nvSpPr>
            <xdr:cNvPr id="12442" name="Option Button 154" hidden="1">
              <a:extLst>
                <a:ext uri="{63B3BB69-23CF-44E3-9099-C40C66FF867C}">
                  <a14:compatExt spid="_x0000_s12442"/>
                </a:ext>
                <a:ext uri="{FF2B5EF4-FFF2-40B4-BE49-F238E27FC236}">
                  <a16:creationId xmlns:a16="http://schemas.microsoft.com/office/drawing/2014/main" xmlns="" id="{00000000-0008-0000-0C00-00009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505</xdr:row>
          <xdr:rowOff>0</xdr:rowOff>
        </xdr:from>
        <xdr:to>
          <xdr:col>25</xdr:col>
          <xdr:colOff>0</xdr:colOff>
          <xdr:row>506</xdr:row>
          <xdr:rowOff>0</xdr:rowOff>
        </xdr:to>
        <xdr:sp macro="" textlink="">
          <xdr:nvSpPr>
            <xdr:cNvPr id="12446" name="Group Box 158" hidden="1">
              <a:extLst>
                <a:ext uri="{63B3BB69-23CF-44E3-9099-C40C66FF867C}">
                  <a14:compatExt spid="_x0000_s12446"/>
                </a:ext>
                <a:ext uri="{FF2B5EF4-FFF2-40B4-BE49-F238E27FC236}">
                  <a16:creationId xmlns:a16="http://schemas.microsoft.com/office/drawing/2014/main" xmlns="" id="{00000000-0008-0000-0C00-00009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505</xdr:row>
          <xdr:rowOff>0</xdr:rowOff>
        </xdr:from>
        <xdr:to>
          <xdr:col>13</xdr:col>
          <xdr:colOff>0</xdr:colOff>
          <xdr:row>506</xdr:row>
          <xdr:rowOff>0</xdr:rowOff>
        </xdr:to>
        <xdr:sp macro="" textlink="">
          <xdr:nvSpPr>
            <xdr:cNvPr id="12447" name="Option Button 159" hidden="1">
              <a:extLst>
                <a:ext uri="{63B3BB69-23CF-44E3-9099-C40C66FF867C}">
                  <a14:compatExt spid="_x0000_s12447"/>
                </a:ext>
                <a:ext uri="{FF2B5EF4-FFF2-40B4-BE49-F238E27FC236}">
                  <a16:creationId xmlns:a16="http://schemas.microsoft.com/office/drawing/2014/main" xmlns="" id="{00000000-0008-0000-0C00-00009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505</xdr:row>
          <xdr:rowOff>0</xdr:rowOff>
        </xdr:from>
        <xdr:to>
          <xdr:col>17</xdr:col>
          <xdr:colOff>0</xdr:colOff>
          <xdr:row>506</xdr:row>
          <xdr:rowOff>0</xdr:rowOff>
        </xdr:to>
        <xdr:sp macro="" textlink="">
          <xdr:nvSpPr>
            <xdr:cNvPr id="12448" name="Option Button 160" hidden="1">
              <a:extLst>
                <a:ext uri="{63B3BB69-23CF-44E3-9099-C40C66FF867C}">
                  <a14:compatExt spid="_x0000_s12448"/>
                </a:ext>
                <a:ext uri="{FF2B5EF4-FFF2-40B4-BE49-F238E27FC236}">
                  <a16:creationId xmlns:a16="http://schemas.microsoft.com/office/drawing/2014/main" xmlns="" id="{00000000-0008-0000-0C00-0000A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505</xdr:row>
          <xdr:rowOff>0</xdr:rowOff>
        </xdr:from>
        <xdr:to>
          <xdr:col>21</xdr:col>
          <xdr:colOff>0</xdr:colOff>
          <xdr:row>506</xdr:row>
          <xdr:rowOff>0</xdr:rowOff>
        </xdr:to>
        <xdr:sp macro="" textlink="">
          <xdr:nvSpPr>
            <xdr:cNvPr id="12449" name="Option Button 161" hidden="1">
              <a:extLst>
                <a:ext uri="{63B3BB69-23CF-44E3-9099-C40C66FF867C}">
                  <a14:compatExt spid="_x0000_s12449"/>
                </a:ext>
                <a:ext uri="{FF2B5EF4-FFF2-40B4-BE49-F238E27FC236}">
                  <a16:creationId xmlns:a16="http://schemas.microsoft.com/office/drawing/2014/main" xmlns="" id="{00000000-0008-0000-0C00-0000A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505</xdr:row>
          <xdr:rowOff>0</xdr:rowOff>
        </xdr:from>
        <xdr:to>
          <xdr:col>24</xdr:col>
          <xdr:colOff>0</xdr:colOff>
          <xdr:row>506</xdr:row>
          <xdr:rowOff>0</xdr:rowOff>
        </xdr:to>
        <xdr:sp macro="" textlink="">
          <xdr:nvSpPr>
            <xdr:cNvPr id="12450" name="Option Button 162" hidden="1">
              <a:extLst>
                <a:ext uri="{63B3BB69-23CF-44E3-9099-C40C66FF867C}">
                  <a14:compatExt spid="_x0000_s12450"/>
                </a:ext>
                <a:ext uri="{FF2B5EF4-FFF2-40B4-BE49-F238E27FC236}">
                  <a16:creationId xmlns:a16="http://schemas.microsoft.com/office/drawing/2014/main" xmlns="" id="{00000000-0008-0000-0C00-0000A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532</xdr:row>
          <xdr:rowOff>0</xdr:rowOff>
        </xdr:from>
        <xdr:to>
          <xdr:col>25</xdr:col>
          <xdr:colOff>0</xdr:colOff>
          <xdr:row>533</xdr:row>
          <xdr:rowOff>0</xdr:rowOff>
        </xdr:to>
        <xdr:sp macro="" textlink="">
          <xdr:nvSpPr>
            <xdr:cNvPr id="12454" name="Group Box 166" hidden="1">
              <a:extLst>
                <a:ext uri="{63B3BB69-23CF-44E3-9099-C40C66FF867C}">
                  <a14:compatExt spid="_x0000_s12454"/>
                </a:ext>
                <a:ext uri="{FF2B5EF4-FFF2-40B4-BE49-F238E27FC236}">
                  <a16:creationId xmlns:a16="http://schemas.microsoft.com/office/drawing/2014/main" xmlns="" id="{00000000-0008-0000-0C00-0000A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532</xdr:row>
          <xdr:rowOff>0</xdr:rowOff>
        </xdr:from>
        <xdr:to>
          <xdr:col>13</xdr:col>
          <xdr:colOff>0</xdr:colOff>
          <xdr:row>533</xdr:row>
          <xdr:rowOff>0</xdr:rowOff>
        </xdr:to>
        <xdr:sp macro="" textlink="">
          <xdr:nvSpPr>
            <xdr:cNvPr id="12455" name="Option Button 167" hidden="1">
              <a:extLst>
                <a:ext uri="{63B3BB69-23CF-44E3-9099-C40C66FF867C}">
                  <a14:compatExt spid="_x0000_s12455"/>
                </a:ext>
                <a:ext uri="{FF2B5EF4-FFF2-40B4-BE49-F238E27FC236}">
                  <a16:creationId xmlns:a16="http://schemas.microsoft.com/office/drawing/2014/main" xmlns="" id="{00000000-0008-0000-0C00-0000A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532</xdr:row>
          <xdr:rowOff>0</xdr:rowOff>
        </xdr:from>
        <xdr:to>
          <xdr:col>17</xdr:col>
          <xdr:colOff>0</xdr:colOff>
          <xdr:row>533</xdr:row>
          <xdr:rowOff>0</xdr:rowOff>
        </xdr:to>
        <xdr:sp macro="" textlink="">
          <xdr:nvSpPr>
            <xdr:cNvPr id="12456" name="Option Button 168" hidden="1">
              <a:extLst>
                <a:ext uri="{63B3BB69-23CF-44E3-9099-C40C66FF867C}">
                  <a14:compatExt spid="_x0000_s12456"/>
                </a:ext>
                <a:ext uri="{FF2B5EF4-FFF2-40B4-BE49-F238E27FC236}">
                  <a16:creationId xmlns:a16="http://schemas.microsoft.com/office/drawing/2014/main" xmlns="" id="{00000000-0008-0000-0C00-0000A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532</xdr:row>
          <xdr:rowOff>0</xdr:rowOff>
        </xdr:from>
        <xdr:to>
          <xdr:col>21</xdr:col>
          <xdr:colOff>0</xdr:colOff>
          <xdr:row>533</xdr:row>
          <xdr:rowOff>0</xdr:rowOff>
        </xdr:to>
        <xdr:sp macro="" textlink="">
          <xdr:nvSpPr>
            <xdr:cNvPr id="12457" name="Option Button 169" hidden="1">
              <a:extLst>
                <a:ext uri="{63B3BB69-23CF-44E3-9099-C40C66FF867C}">
                  <a14:compatExt spid="_x0000_s12457"/>
                </a:ext>
                <a:ext uri="{FF2B5EF4-FFF2-40B4-BE49-F238E27FC236}">
                  <a16:creationId xmlns:a16="http://schemas.microsoft.com/office/drawing/2014/main" xmlns="" id="{00000000-0008-0000-0C00-0000A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532</xdr:row>
          <xdr:rowOff>0</xdr:rowOff>
        </xdr:from>
        <xdr:to>
          <xdr:col>24</xdr:col>
          <xdr:colOff>0</xdr:colOff>
          <xdr:row>533</xdr:row>
          <xdr:rowOff>0</xdr:rowOff>
        </xdr:to>
        <xdr:sp macro="" textlink="">
          <xdr:nvSpPr>
            <xdr:cNvPr id="12458" name="Option Button 170" hidden="1">
              <a:extLst>
                <a:ext uri="{63B3BB69-23CF-44E3-9099-C40C66FF867C}">
                  <a14:compatExt spid="_x0000_s12458"/>
                </a:ext>
                <a:ext uri="{FF2B5EF4-FFF2-40B4-BE49-F238E27FC236}">
                  <a16:creationId xmlns:a16="http://schemas.microsoft.com/office/drawing/2014/main" xmlns="" id="{00000000-0008-0000-0C00-0000A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559</xdr:row>
          <xdr:rowOff>0</xdr:rowOff>
        </xdr:from>
        <xdr:to>
          <xdr:col>25</xdr:col>
          <xdr:colOff>0</xdr:colOff>
          <xdr:row>560</xdr:row>
          <xdr:rowOff>0</xdr:rowOff>
        </xdr:to>
        <xdr:sp macro="" textlink="">
          <xdr:nvSpPr>
            <xdr:cNvPr id="12462" name="Group Box 174" hidden="1">
              <a:extLst>
                <a:ext uri="{63B3BB69-23CF-44E3-9099-C40C66FF867C}">
                  <a14:compatExt spid="_x0000_s12462"/>
                </a:ext>
                <a:ext uri="{FF2B5EF4-FFF2-40B4-BE49-F238E27FC236}">
                  <a16:creationId xmlns:a16="http://schemas.microsoft.com/office/drawing/2014/main" xmlns="" id="{00000000-0008-0000-0C00-0000A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559</xdr:row>
          <xdr:rowOff>0</xdr:rowOff>
        </xdr:from>
        <xdr:to>
          <xdr:col>13</xdr:col>
          <xdr:colOff>0</xdr:colOff>
          <xdr:row>560</xdr:row>
          <xdr:rowOff>0</xdr:rowOff>
        </xdr:to>
        <xdr:sp macro="" textlink="">
          <xdr:nvSpPr>
            <xdr:cNvPr id="12463" name="Option Button 175" hidden="1">
              <a:extLst>
                <a:ext uri="{63B3BB69-23CF-44E3-9099-C40C66FF867C}">
                  <a14:compatExt spid="_x0000_s12463"/>
                </a:ext>
                <a:ext uri="{FF2B5EF4-FFF2-40B4-BE49-F238E27FC236}">
                  <a16:creationId xmlns:a16="http://schemas.microsoft.com/office/drawing/2014/main" xmlns="" id="{00000000-0008-0000-0C00-0000A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559</xdr:row>
          <xdr:rowOff>0</xdr:rowOff>
        </xdr:from>
        <xdr:to>
          <xdr:col>17</xdr:col>
          <xdr:colOff>0</xdr:colOff>
          <xdr:row>560</xdr:row>
          <xdr:rowOff>0</xdr:rowOff>
        </xdr:to>
        <xdr:sp macro="" textlink="">
          <xdr:nvSpPr>
            <xdr:cNvPr id="12464" name="Option Button 176" hidden="1">
              <a:extLst>
                <a:ext uri="{63B3BB69-23CF-44E3-9099-C40C66FF867C}">
                  <a14:compatExt spid="_x0000_s12464"/>
                </a:ext>
                <a:ext uri="{FF2B5EF4-FFF2-40B4-BE49-F238E27FC236}">
                  <a16:creationId xmlns:a16="http://schemas.microsoft.com/office/drawing/2014/main" xmlns="" id="{00000000-0008-0000-0C00-0000B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559</xdr:row>
          <xdr:rowOff>0</xdr:rowOff>
        </xdr:from>
        <xdr:to>
          <xdr:col>21</xdr:col>
          <xdr:colOff>0</xdr:colOff>
          <xdr:row>560</xdr:row>
          <xdr:rowOff>0</xdr:rowOff>
        </xdr:to>
        <xdr:sp macro="" textlink="">
          <xdr:nvSpPr>
            <xdr:cNvPr id="12465" name="Option Button 177" hidden="1">
              <a:extLst>
                <a:ext uri="{63B3BB69-23CF-44E3-9099-C40C66FF867C}">
                  <a14:compatExt spid="_x0000_s12465"/>
                </a:ext>
                <a:ext uri="{FF2B5EF4-FFF2-40B4-BE49-F238E27FC236}">
                  <a16:creationId xmlns:a16="http://schemas.microsoft.com/office/drawing/2014/main" xmlns="" id="{00000000-0008-0000-0C00-0000B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559</xdr:row>
          <xdr:rowOff>0</xdr:rowOff>
        </xdr:from>
        <xdr:to>
          <xdr:col>24</xdr:col>
          <xdr:colOff>0</xdr:colOff>
          <xdr:row>560</xdr:row>
          <xdr:rowOff>0</xdr:rowOff>
        </xdr:to>
        <xdr:sp macro="" textlink="">
          <xdr:nvSpPr>
            <xdr:cNvPr id="12466" name="Option Button 178" hidden="1">
              <a:extLst>
                <a:ext uri="{63B3BB69-23CF-44E3-9099-C40C66FF867C}">
                  <a14:compatExt spid="_x0000_s12466"/>
                </a:ext>
                <a:ext uri="{FF2B5EF4-FFF2-40B4-BE49-F238E27FC236}">
                  <a16:creationId xmlns:a16="http://schemas.microsoft.com/office/drawing/2014/main" xmlns="" id="{00000000-0008-0000-0C00-0000B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589</xdr:row>
          <xdr:rowOff>0</xdr:rowOff>
        </xdr:from>
        <xdr:to>
          <xdr:col>25</xdr:col>
          <xdr:colOff>0</xdr:colOff>
          <xdr:row>590</xdr:row>
          <xdr:rowOff>0</xdr:rowOff>
        </xdr:to>
        <xdr:sp macro="" textlink="">
          <xdr:nvSpPr>
            <xdr:cNvPr id="12470" name="Group Box 182" hidden="1">
              <a:extLst>
                <a:ext uri="{63B3BB69-23CF-44E3-9099-C40C66FF867C}">
                  <a14:compatExt spid="_x0000_s12470"/>
                </a:ext>
                <a:ext uri="{FF2B5EF4-FFF2-40B4-BE49-F238E27FC236}">
                  <a16:creationId xmlns:a16="http://schemas.microsoft.com/office/drawing/2014/main" xmlns="" id="{00000000-0008-0000-0C00-0000B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589</xdr:row>
          <xdr:rowOff>0</xdr:rowOff>
        </xdr:from>
        <xdr:to>
          <xdr:col>13</xdr:col>
          <xdr:colOff>0</xdr:colOff>
          <xdr:row>590</xdr:row>
          <xdr:rowOff>0</xdr:rowOff>
        </xdr:to>
        <xdr:sp macro="" textlink="">
          <xdr:nvSpPr>
            <xdr:cNvPr id="12471" name="Option Button 183" hidden="1">
              <a:extLst>
                <a:ext uri="{63B3BB69-23CF-44E3-9099-C40C66FF867C}">
                  <a14:compatExt spid="_x0000_s12471"/>
                </a:ext>
                <a:ext uri="{FF2B5EF4-FFF2-40B4-BE49-F238E27FC236}">
                  <a16:creationId xmlns:a16="http://schemas.microsoft.com/office/drawing/2014/main" xmlns="" id="{00000000-0008-0000-0C00-0000B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589</xdr:row>
          <xdr:rowOff>0</xdr:rowOff>
        </xdr:from>
        <xdr:to>
          <xdr:col>17</xdr:col>
          <xdr:colOff>0</xdr:colOff>
          <xdr:row>590</xdr:row>
          <xdr:rowOff>0</xdr:rowOff>
        </xdr:to>
        <xdr:sp macro="" textlink="">
          <xdr:nvSpPr>
            <xdr:cNvPr id="12472" name="Option Button 184" hidden="1">
              <a:extLst>
                <a:ext uri="{63B3BB69-23CF-44E3-9099-C40C66FF867C}">
                  <a14:compatExt spid="_x0000_s12472"/>
                </a:ext>
                <a:ext uri="{FF2B5EF4-FFF2-40B4-BE49-F238E27FC236}">
                  <a16:creationId xmlns:a16="http://schemas.microsoft.com/office/drawing/2014/main" xmlns="" id="{00000000-0008-0000-0C00-0000B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589</xdr:row>
          <xdr:rowOff>0</xdr:rowOff>
        </xdr:from>
        <xdr:to>
          <xdr:col>21</xdr:col>
          <xdr:colOff>0</xdr:colOff>
          <xdr:row>590</xdr:row>
          <xdr:rowOff>0</xdr:rowOff>
        </xdr:to>
        <xdr:sp macro="" textlink="">
          <xdr:nvSpPr>
            <xdr:cNvPr id="12473" name="Option Button 185" hidden="1">
              <a:extLst>
                <a:ext uri="{63B3BB69-23CF-44E3-9099-C40C66FF867C}">
                  <a14:compatExt spid="_x0000_s12473"/>
                </a:ext>
                <a:ext uri="{FF2B5EF4-FFF2-40B4-BE49-F238E27FC236}">
                  <a16:creationId xmlns:a16="http://schemas.microsoft.com/office/drawing/2014/main" xmlns="" id="{00000000-0008-0000-0C00-0000B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589</xdr:row>
          <xdr:rowOff>0</xdr:rowOff>
        </xdr:from>
        <xdr:to>
          <xdr:col>24</xdr:col>
          <xdr:colOff>0</xdr:colOff>
          <xdr:row>590</xdr:row>
          <xdr:rowOff>0</xdr:rowOff>
        </xdr:to>
        <xdr:sp macro="" textlink="">
          <xdr:nvSpPr>
            <xdr:cNvPr id="12474" name="Option Button 186" hidden="1">
              <a:extLst>
                <a:ext uri="{63B3BB69-23CF-44E3-9099-C40C66FF867C}">
                  <a14:compatExt spid="_x0000_s12474"/>
                </a:ext>
                <a:ext uri="{FF2B5EF4-FFF2-40B4-BE49-F238E27FC236}">
                  <a16:creationId xmlns:a16="http://schemas.microsoft.com/office/drawing/2014/main" xmlns="" id="{00000000-0008-0000-0C00-0000B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616</xdr:row>
          <xdr:rowOff>0</xdr:rowOff>
        </xdr:from>
        <xdr:to>
          <xdr:col>25</xdr:col>
          <xdr:colOff>0</xdr:colOff>
          <xdr:row>617</xdr:row>
          <xdr:rowOff>0</xdr:rowOff>
        </xdr:to>
        <xdr:sp macro="" textlink="">
          <xdr:nvSpPr>
            <xdr:cNvPr id="12478" name="Group Box 190" hidden="1">
              <a:extLst>
                <a:ext uri="{63B3BB69-23CF-44E3-9099-C40C66FF867C}">
                  <a14:compatExt spid="_x0000_s12478"/>
                </a:ext>
                <a:ext uri="{FF2B5EF4-FFF2-40B4-BE49-F238E27FC236}">
                  <a16:creationId xmlns:a16="http://schemas.microsoft.com/office/drawing/2014/main" xmlns="" id="{00000000-0008-0000-0C00-0000B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616</xdr:row>
          <xdr:rowOff>0</xdr:rowOff>
        </xdr:from>
        <xdr:to>
          <xdr:col>13</xdr:col>
          <xdr:colOff>0</xdr:colOff>
          <xdr:row>617</xdr:row>
          <xdr:rowOff>0</xdr:rowOff>
        </xdr:to>
        <xdr:sp macro="" textlink="">
          <xdr:nvSpPr>
            <xdr:cNvPr id="12479" name="Option Button 191" hidden="1">
              <a:extLst>
                <a:ext uri="{63B3BB69-23CF-44E3-9099-C40C66FF867C}">
                  <a14:compatExt spid="_x0000_s12479"/>
                </a:ext>
                <a:ext uri="{FF2B5EF4-FFF2-40B4-BE49-F238E27FC236}">
                  <a16:creationId xmlns:a16="http://schemas.microsoft.com/office/drawing/2014/main" xmlns="" id="{00000000-0008-0000-0C00-0000B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616</xdr:row>
          <xdr:rowOff>0</xdr:rowOff>
        </xdr:from>
        <xdr:to>
          <xdr:col>17</xdr:col>
          <xdr:colOff>0</xdr:colOff>
          <xdr:row>617</xdr:row>
          <xdr:rowOff>0</xdr:rowOff>
        </xdr:to>
        <xdr:sp macro="" textlink="">
          <xdr:nvSpPr>
            <xdr:cNvPr id="12480" name="Option Button 192" hidden="1">
              <a:extLst>
                <a:ext uri="{63B3BB69-23CF-44E3-9099-C40C66FF867C}">
                  <a14:compatExt spid="_x0000_s12480"/>
                </a:ext>
                <a:ext uri="{FF2B5EF4-FFF2-40B4-BE49-F238E27FC236}">
                  <a16:creationId xmlns:a16="http://schemas.microsoft.com/office/drawing/2014/main" xmlns="" id="{00000000-0008-0000-0C00-0000C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616</xdr:row>
          <xdr:rowOff>0</xdr:rowOff>
        </xdr:from>
        <xdr:to>
          <xdr:col>21</xdr:col>
          <xdr:colOff>0</xdr:colOff>
          <xdr:row>617</xdr:row>
          <xdr:rowOff>0</xdr:rowOff>
        </xdr:to>
        <xdr:sp macro="" textlink="">
          <xdr:nvSpPr>
            <xdr:cNvPr id="12481" name="Option Button 193" hidden="1">
              <a:extLst>
                <a:ext uri="{63B3BB69-23CF-44E3-9099-C40C66FF867C}">
                  <a14:compatExt spid="_x0000_s12481"/>
                </a:ext>
                <a:ext uri="{FF2B5EF4-FFF2-40B4-BE49-F238E27FC236}">
                  <a16:creationId xmlns:a16="http://schemas.microsoft.com/office/drawing/2014/main" xmlns="" id="{00000000-0008-0000-0C00-0000C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616</xdr:row>
          <xdr:rowOff>0</xdr:rowOff>
        </xdr:from>
        <xdr:to>
          <xdr:col>24</xdr:col>
          <xdr:colOff>0</xdr:colOff>
          <xdr:row>617</xdr:row>
          <xdr:rowOff>0</xdr:rowOff>
        </xdr:to>
        <xdr:sp macro="" textlink="">
          <xdr:nvSpPr>
            <xdr:cNvPr id="12482" name="Option Button 194" hidden="1">
              <a:extLst>
                <a:ext uri="{63B3BB69-23CF-44E3-9099-C40C66FF867C}">
                  <a14:compatExt spid="_x0000_s12482"/>
                </a:ext>
                <a:ext uri="{FF2B5EF4-FFF2-40B4-BE49-F238E27FC236}">
                  <a16:creationId xmlns:a16="http://schemas.microsoft.com/office/drawing/2014/main" xmlns="" id="{00000000-0008-0000-0C00-0000C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92</xdr:row>
          <xdr:rowOff>219075</xdr:rowOff>
        </xdr:to>
        <xdr:sp macro="" textlink="">
          <xdr:nvSpPr>
            <xdr:cNvPr id="12899" name="Check Box 611" hidden="1">
              <a:extLst>
                <a:ext uri="{63B3BB69-23CF-44E3-9099-C40C66FF867C}">
                  <a14:compatExt spid="_x0000_s12899"/>
                </a:ext>
                <a:ext uri="{FF2B5EF4-FFF2-40B4-BE49-F238E27FC236}">
                  <a16:creationId xmlns:a16="http://schemas.microsoft.com/office/drawing/2014/main" xmlns="" id="{00000000-0008-0000-0C00-000063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92</xdr:row>
          <xdr:rowOff>0</xdr:rowOff>
        </xdr:from>
        <xdr:to>
          <xdr:col>24</xdr:col>
          <xdr:colOff>9525</xdr:colOff>
          <xdr:row>92</xdr:row>
          <xdr:rowOff>219075</xdr:rowOff>
        </xdr:to>
        <xdr:sp macro="" textlink="">
          <xdr:nvSpPr>
            <xdr:cNvPr id="12900" name="Check Box 612" hidden="1">
              <a:extLst>
                <a:ext uri="{63B3BB69-23CF-44E3-9099-C40C66FF867C}">
                  <a14:compatExt spid="_x0000_s12900"/>
                </a:ext>
                <a:ext uri="{FF2B5EF4-FFF2-40B4-BE49-F238E27FC236}">
                  <a16:creationId xmlns:a16="http://schemas.microsoft.com/office/drawing/2014/main" xmlns="" id="{00000000-0008-0000-0C00-00006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146</xdr:row>
          <xdr:rowOff>0</xdr:rowOff>
        </xdr:from>
        <xdr:to>
          <xdr:col>36</xdr:col>
          <xdr:colOff>0</xdr:colOff>
          <xdr:row>147</xdr:row>
          <xdr:rowOff>0</xdr:rowOff>
        </xdr:to>
        <xdr:sp macro="" textlink="">
          <xdr:nvSpPr>
            <xdr:cNvPr id="13234" name="Group Box 946" hidden="1">
              <a:extLst>
                <a:ext uri="{63B3BB69-23CF-44E3-9099-C40C66FF867C}">
                  <a14:compatExt spid="_x0000_s13234"/>
                </a:ext>
                <a:ext uri="{FF2B5EF4-FFF2-40B4-BE49-F238E27FC236}">
                  <a16:creationId xmlns:a16="http://schemas.microsoft.com/office/drawing/2014/main" xmlns="" id="{00000000-0008-0000-0C00-0000B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146</xdr:row>
          <xdr:rowOff>0</xdr:rowOff>
        </xdr:from>
        <xdr:to>
          <xdr:col>17</xdr:col>
          <xdr:colOff>0</xdr:colOff>
          <xdr:row>146</xdr:row>
          <xdr:rowOff>219075</xdr:rowOff>
        </xdr:to>
        <xdr:sp macro="" textlink="">
          <xdr:nvSpPr>
            <xdr:cNvPr id="13235" name="Check Box 947" hidden="1">
              <a:extLst>
                <a:ext uri="{63B3BB69-23CF-44E3-9099-C40C66FF867C}">
                  <a14:compatExt spid="_x0000_s13235"/>
                </a:ext>
                <a:ext uri="{FF2B5EF4-FFF2-40B4-BE49-F238E27FC236}">
                  <a16:creationId xmlns:a16="http://schemas.microsoft.com/office/drawing/2014/main" xmlns="" id="{00000000-0008-0000-0C00-0000B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146</xdr:row>
          <xdr:rowOff>0</xdr:rowOff>
        </xdr:from>
        <xdr:to>
          <xdr:col>24</xdr:col>
          <xdr:colOff>9525</xdr:colOff>
          <xdr:row>146</xdr:row>
          <xdr:rowOff>219075</xdr:rowOff>
        </xdr:to>
        <xdr:sp macro="" textlink="">
          <xdr:nvSpPr>
            <xdr:cNvPr id="13236" name="Check Box 948" hidden="1">
              <a:extLst>
                <a:ext uri="{63B3BB69-23CF-44E3-9099-C40C66FF867C}">
                  <a14:compatExt spid="_x0000_s13236"/>
                </a:ext>
                <a:ext uri="{FF2B5EF4-FFF2-40B4-BE49-F238E27FC236}">
                  <a16:creationId xmlns:a16="http://schemas.microsoft.com/office/drawing/2014/main" xmlns="" id="{00000000-0008-0000-0C00-0000B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119</xdr:row>
          <xdr:rowOff>0</xdr:rowOff>
        </xdr:from>
        <xdr:to>
          <xdr:col>36</xdr:col>
          <xdr:colOff>0</xdr:colOff>
          <xdr:row>120</xdr:row>
          <xdr:rowOff>0</xdr:rowOff>
        </xdr:to>
        <xdr:sp macro="" textlink="">
          <xdr:nvSpPr>
            <xdr:cNvPr id="13237" name="Group Box 949" hidden="1">
              <a:extLst>
                <a:ext uri="{63B3BB69-23CF-44E3-9099-C40C66FF867C}">
                  <a14:compatExt spid="_x0000_s13237"/>
                </a:ext>
                <a:ext uri="{FF2B5EF4-FFF2-40B4-BE49-F238E27FC236}">
                  <a16:creationId xmlns:a16="http://schemas.microsoft.com/office/drawing/2014/main" xmlns="" id="{00000000-0008-0000-0C00-0000B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119</xdr:row>
          <xdr:rowOff>0</xdr:rowOff>
        </xdr:from>
        <xdr:to>
          <xdr:col>17</xdr:col>
          <xdr:colOff>0</xdr:colOff>
          <xdr:row>119</xdr:row>
          <xdr:rowOff>219075</xdr:rowOff>
        </xdr:to>
        <xdr:sp macro="" textlink="">
          <xdr:nvSpPr>
            <xdr:cNvPr id="13238" name="Check Box 950" hidden="1">
              <a:extLst>
                <a:ext uri="{63B3BB69-23CF-44E3-9099-C40C66FF867C}">
                  <a14:compatExt spid="_x0000_s13238"/>
                </a:ext>
                <a:ext uri="{FF2B5EF4-FFF2-40B4-BE49-F238E27FC236}">
                  <a16:creationId xmlns:a16="http://schemas.microsoft.com/office/drawing/2014/main" xmlns="" id="{00000000-0008-0000-0C00-0000B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119</xdr:row>
          <xdr:rowOff>0</xdr:rowOff>
        </xdr:from>
        <xdr:to>
          <xdr:col>24</xdr:col>
          <xdr:colOff>9525</xdr:colOff>
          <xdr:row>119</xdr:row>
          <xdr:rowOff>219075</xdr:rowOff>
        </xdr:to>
        <xdr:sp macro="" textlink="">
          <xdr:nvSpPr>
            <xdr:cNvPr id="13239" name="Check Box 951" hidden="1">
              <a:extLst>
                <a:ext uri="{63B3BB69-23CF-44E3-9099-C40C66FF867C}">
                  <a14:compatExt spid="_x0000_s13239"/>
                </a:ext>
                <a:ext uri="{FF2B5EF4-FFF2-40B4-BE49-F238E27FC236}">
                  <a16:creationId xmlns:a16="http://schemas.microsoft.com/office/drawing/2014/main" xmlns="" id="{00000000-0008-0000-0C00-0000B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36</xdr:col>
          <xdr:colOff>0</xdr:colOff>
          <xdr:row>177</xdr:row>
          <xdr:rowOff>0</xdr:rowOff>
        </xdr:to>
        <xdr:sp macro="" textlink="">
          <xdr:nvSpPr>
            <xdr:cNvPr id="13240" name="Group Box 952" hidden="1">
              <a:extLst>
                <a:ext uri="{63B3BB69-23CF-44E3-9099-C40C66FF867C}">
                  <a14:compatExt spid="_x0000_s13240"/>
                </a:ext>
                <a:ext uri="{FF2B5EF4-FFF2-40B4-BE49-F238E27FC236}">
                  <a16:creationId xmlns:a16="http://schemas.microsoft.com/office/drawing/2014/main" xmlns="" id="{00000000-0008-0000-0C00-0000B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176</xdr:row>
          <xdr:rowOff>0</xdr:rowOff>
        </xdr:from>
        <xdr:to>
          <xdr:col>17</xdr:col>
          <xdr:colOff>0</xdr:colOff>
          <xdr:row>176</xdr:row>
          <xdr:rowOff>219075</xdr:rowOff>
        </xdr:to>
        <xdr:sp macro="" textlink="">
          <xdr:nvSpPr>
            <xdr:cNvPr id="13241" name="Check Box 953" hidden="1">
              <a:extLst>
                <a:ext uri="{63B3BB69-23CF-44E3-9099-C40C66FF867C}">
                  <a14:compatExt spid="_x0000_s13241"/>
                </a:ext>
                <a:ext uri="{FF2B5EF4-FFF2-40B4-BE49-F238E27FC236}">
                  <a16:creationId xmlns:a16="http://schemas.microsoft.com/office/drawing/2014/main" xmlns="" id="{00000000-0008-0000-0C00-0000B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176</xdr:row>
          <xdr:rowOff>0</xdr:rowOff>
        </xdr:from>
        <xdr:to>
          <xdr:col>24</xdr:col>
          <xdr:colOff>9525</xdr:colOff>
          <xdr:row>176</xdr:row>
          <xdr:rowOff>219075</xdr:rowOff>
        </xdr:to>
        <xdr:sp macro="" textlink="">
          <xdr:nvSpPr>
            <xdr:cNvPr id="13242" name="Check Box 954" hidden="1">
              <a:extLst>
                <a:ext uri="{63B3BB69-23CF-44E3-9099-C40C66FF867C}">
                  <a14:compatExt spid="_x0000_s13242"/>
                </a:ext>
                <a:ext uri="{FF2B5EF4-FFF2-40B4-BE49-F238E27FC236}">
                  <a16:creationId xmlns:a16="http://schemas.microsoft.com/office/drawing/2014/main" xmlns="" id="{00000000-0008-0000-0C00-0000B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36</xdr:col>
          <xdr:colOff>0</xdr:colOff>
          <xdr:row>204</xdr:row>
          <xdr:rowOff>0</xdr:rowOff>
        </xdr:to>
        <xdr:sp macro="" textlink="">
          <xdr:nvSpPr>
            <xdr:cNvPr id="13243" name="Group Box 955" hidden="1">
              <a:extLst>
                <a:ext uri="{63B3BB69-23CF-44E3-9099-C40C66FF867C}">
                  <a14:compatExt spid="_x0000_s13243"/>
                </a:ext>
                <a:ext uri="{FF2B5EF4-FFF2-40B4-BE49-F238E27FC236}">
                  <a16:creationId xmlns:a16="http://schemas.microsoft.com/office/drawing/2014/main" xmlns="" id="{00000000-0008-0000-0C00-0000BB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203</xdr:row>
          <xdr:rowOff>0</xdr:rowOff>
        </xdr:from>
        <xdr:to>
          <xdr:col>17</xdr:col>
          <xdr:colOff>0</xdr:colOff>
          <xdr:row>203</xdr:row>
          <xdr:rowOff>219075</xdr:rowOff>
        </xdr:to>
        <xdr:sp macro="" textlink="">
          <xdr:nvSpPr>
            <xdr:cNvPr id="13244" name="Check Box 956" hidden="1">
              <a:extLst>
                <a:ext uri="{63B3BB69-23CF-44E3-9099-C40C66FF867C}">
                  <a14:compatExt spid="_x0000_s13244"/>
                </a:ext>
                <a:ext uri="{FF2B5EF4-FFF2-40B4-BE49-F238E27FC236}">
                  <a16:creationId xmlns:a16="http://schemas.microsoft.com/office/drawing/2014/main" xmlns="" id="{00000000-0008-0000-0C00-0000B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203</xdr:row>
          <xdr:rowOff>0</xdr:rowOff>
        </xdr:from>
        <xdr:to>
          <xdr:col>24</xdr:col>
          <xdr:colOff>9525</xdr:colOff>
          <xdr:row>203</xdr:row>
          <xdr:rowOff>219075</xdr:rowOff>
        </xdr:to>
        <xdr:sp macro="" textlink="">
          <xdr:nvSpPr>
            <xdr:cNvPr id="13245" name="Check Box 957" hidden="1">
              <a:extLst>
                <a:ext uri="{63B3BB69-23CF-44E3-9099-C40C66FF867C}">
                  <a14:compatExt spid="_x0000_s13245"/>
                </a:ext>
                <a:ext uri="{FF2B5EF4-FFF2-40B4-BE49-F238E27FC236}">
                  <a16:creationId xmlns:a16="http://schemas.microsoft.com/office/drawing/2014/main" xmlns="" id="{00000000-0008-0000-0C00-0000B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36</xdr:col>
          <xdr:colOff>0</xdr:colOff>
          <xdr:row>231</xdr:row>
          <xdr:rowOff>0</xdr:rowOff>
        </xdr:to>
        <xdr:sp macro="" textlink="">
          <xdr:nvSpPr>
            <xdr:cNvPr id="13246" name="Group Box 958" hidden="1">
              <a:extLst>
                <a:ext uri="{63B3BB69-23CF-44E3-9099-C40C66FF867C}">
                  <a14:compatExt spid="_x0000_s13246"/>
                </a:ext>
                <a:ext uri="{FF2B5EF4-FFF2-40B4-BE49-F238E27FC236}">
                  <a16:creationId xmlns:a16="http://schemas.microsoft.com/office/drawing/2014/main" xmlns="" id="{00000000-0008-0000-0C00-0000BE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230</xdr:row>
          <xdr:rowOff>0</xdr:rowOff>
        </xdr:from>
        <xdr:to>
          <xdr:col>17</xdr:col>
          <xdr:colOff>0</xdr:colOff>
          <xdr:row>230</xdr:row>
          <xdr:rowOff>219075</xdr:rowOff>
        </xdr:to>
        <xdr:sp macro="" textlink="">
          <xdr:nvSpPr>
            <xdr:cNvPr id="13247" name="Check Box 959" hidden="1">
              <a:extLst>
                <a:ext uri="{63B3BB69-23CF-44E3-9099-C40C66FF867C}">
                  <a14:compatExt spid="_x0000_s13247"/>
                </a:ext>
                <a:ext uri="{FF2B5EF4-FFF2-40B4-BE49-F238E27FC236}">
                  <a16:creationId xmlns:a16="http://schemas.microsoft.com/office/drawing/2014/main" xmlns="" id="{00000000-0008-0000-0C00-0000B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230</xdr:row>
          <xdr:rowOff>0</xdr:rowOff>
        </xdr:from>
        <xdr:to>
          <xdr:col>24</xdr:col>
          <xdr:colOff>9525</xdr:colOff>
          <xdr:row>230</xdr:row>
          <xdr:rowOff>219075</xdr:rowOff>
        </xdr:to>
        <xdr:sp macro="" textlink="">
          <xdr:nvSpPr>
            <xdr:cNvPr id="13248" name="Check Box 960" hidden="1">
              <a:extLst>
                <a:ext uri="{63B3BB69-23CF-44E3-9099-C40C66FF867C}">
                  <a14:compatExt spid="_x0000_s13248"/>
                </a:ext>
                <a:ext uri="{FF2B5EF4-FFF2-40B4-BE49-F238E27FC236}">
                  <a16:creationId xmlns:a16="http://schemas.microsoft.com/office/drawing/2014/main" xmlns="" id="{00000000-0008-0000-0C00-0000C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260</xdr:row>
          <xdr:rowOff>0</xdr:rowOff>
        </xdr:from>
        <xdr:to>
          <xdr:col>36</xdr:col>
          <xdr:colOff>0</xdr:colOff>
          <xdr:row>261</xdr:row>
          <xdr:rowOff>0</xdr:rowOff>
        </xdr:to>
        <xdr:sp macro="" textlink="">
          <xdr:nvSpPr>
            <xdr:cNvPr id="13249" name="Group Box 961" hidden="1">
              <a:extLst>
                <a:ext uri="{63B3BB69-23CF-44E3-9099-C40C66FF867C}">
                  <a14:compatExt spid="_x0000_s13249"/>
                </a:ext>
                <a:ext uri="{FF2B5EF4-FFF2-40B4-BE49-F238E27FC236}">
                  <a16:creationId xmlns:a16="http://schemas.microsoft.com/office/drawing/2014/main" xmlns="" id="{00000000-0008-0000-0C00-0000C1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260</xdr:row>
          <xdr:rowOff>0</xdr:rowOff>
        </xdr:from>
        <xdr:to>
          <xdr:col>17</xdr:col>
          <xdr:colOff>0</xdr:colOff>
          <xdr:row>260</xdr:row>
          <xdr:rowOff>219075</xdr:rowOff>
        </xdr:to>
        <xdr:sp macro="" textlink="">
          <xdr:nvSpPr>
            <xdr:cNvPr id="13250" name="Check Box 962" hidden="1">
              <a:extLst>
                <a:ext uri="{63B3BB69-23CF-44E3-9099-C40C66FF867C}">
                  <a14:compatExt spid="_x0000_s13250"/>
                </a:ext>
                <a:ext uri="{FF2B5EF4-FFF2-40B4-BE49-F238E27FC236}">
                  <a16:creationId xmlns:a16="http://schemas.microsoft.com/office/drawing/2014/main" xmlns="" id="{00000000-0008-0000-0C00-0000C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260</xdr:row>
          <xdr:rowOff>0</xdr:rowOff>
        </xdr:from>
        <xdr:to>
          <xdr:col>24</xdr:col>
          <xdr:colOff>9525</xdr:colOff>
          <xdr:row>260</xdr:row>
          <xdr:rowOff>219075</xdr:rowOff>
        </xdr:to>
        <xdr:sp macro="" textlink="">
          <xdr:nvSpPr>
            <xdr:cNvPr id="13251" name="Check Box 963" hidden="1">
              <a:extLst>
                <a:ext uri="{63B3BB69-23CF-44E3-9099-C40C66FF867C}">
                  <a14:compatExt spid="_x0000_s13251"/>
                </a:ext>
                <a:ext uri="{FF2B5EF4-FFF2-40B4-BE49-F238E27FC236}">
                  <a16:creationId xmlns:a16="http://schemas.microsoft.com/office/drawing/2014/main" xmlns="" id="{00000000-0008-0000-0C00-0000C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287</xdr:row>
          <xdr:rowOff>0</xdr:rowOff>
        </xdr:from>
        <xdr:to>
          <xdr:col>36</xdr:col>
          <xdr:colOff>0</xdr:colOff>
          <xdr:row>288</xdr:row>
          <xdr:rowOff>0</xdr:rowOff>
        </xdr:to>
        <xdr:sp macro="" textlink="">
          <xdr:nvSpPr>
            <xdr:cNvPr id="13252" name="Group Box 964" hidden="1">
              <a:extLst>
                <a:ext uri="{63B3BB69-23CF-44E3-9099-C40C66FF867C}">
                  <a14:compatExt spid="_x0000_s13252"/>
                </a:ext>
                <a:ext uri="{FF2B5EF4-FFF2-40B4-BE49-F238E27FC236}">
                  <a16:creationId xmlns:a16="http://schemas.microsoft.com/office/drawing/2014/main" xmlns="" id="{00000000-0008-0000-0C00-0000C4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287</xdr:row>
          <xdr:rowOff>0</xdr:rowOff>
        </xdr:from>
        <xdr:to>
          <xdr:col>17</xdr:col>
          <xdr:colOff>0</xdr:colOff>
          <xdr:row>287</xdr:row>
          <xdr:rowOff>219075</xdr:rowOff>
        </xdr:to>
        <xdr:sp macro="" textlink="">
          <xdr:nvSpPr>
            <xdr:cNvPr id="13253" name="Check Box 965" hidden="1">
              <a:extLst>
                <a:ext uri="{63B3BB69-23CF-44E3-9099-C40C66FF867C}">
                  <a14:compatExt spid="_x0000_s13253"/>
                </a:ext>
                <a:ext uri="{FF2B5EF4-FFF2-40B4-BE49-F238E27FC236}">
                  <a16:creationId xmlns:a16="http://schemas.microsoft.com/office/drawing/2014/main" xmlns="" id="{00000000-0008-0000-0C00-0000C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287</xdr:row>
          <xdr:rowOff>0</xdr:rowOff>
        </xdr:from>
        <xdr:to>
          <xdr:col>24</xdr:col>
          <xdr:colOff>9525</xdr:colOff>
          <xdr:row>287</xdr:row>
          <xdr:rowOff>219075</xdr:rowOff>
        </xdr:to>
        <xdr:sp macro="" textlink="">
          <xdr:nvSpPr>
            <xdr:cNvPr id="13254" name="Check Box 966" hidden="1">
              <a:extLst>
                <a:ext uri="{63B3BB69-23CF-44E3-9099-C40C66FF867C}">
                  <a14:compatExt spid="_x0000_s13254"/>
                </a:ext>
                <a:ext uri="{FF2B5EF4-FFF2-40B4-BE49-F238E27FC236}">
                  <a16:creationId xmlns:a16="http://schemas.microsoft.com/office/drawing/2014/main" xmlns="" id="{00000000-0008-0000-0C00-0000C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314</xdr:row>
          <xdr:rowOff>0</xdr:rowOff>
        </xdr:from>
        <xdr:to>
          <xdr:col>36</xdr:col>
          <xdr:colOff>0</xdr:colOff>
          <xdr:row>315</xdr:row>
          <xdr:rowOff>0</xdr:rowOff>
        </xdr:to>
        <xdr:sp macro="" textlink="">
          <xdr:nvSpPr>
            <xdr:cNvPr id="13255" name="Group Box 967" hidden="1">
              <a:extLst>
                <a:ext uri="{63B3BB69-23CF-44E3-9099-C40C66FF867C}">
                  <a14:compatExt spid="_x0000_s13255"/>
                </a:ext>
                <a:ext uri="{FF2B5EF4-FFF2-40B4-BE49-F238E27FC236}">
                  <a16:creationId xmlns:a16="http://schemas.microsoft.com/office/drawing/2014/main" xmlns="" id="{00000000-0008-0000-0C00-0000C7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314</xdr:row>
          <xdr:rowOff>0</xdr:rowOff>
        </xdr:from>
        <xdr:to>
          <xdr:col>17</xdr:col>
          <xdr:colOff>0</xdr:colOff>
          <xdr:row>314</xdr:row>
          <xdr:rowOff>219075</xdr:rowOff>
        </xdr:to>
        <xdr:sp macro="" textlink="">
          <xdr:nvSpPr>
            <xdr:cNvPr id="13256" name="Check Box 968" hidden="1">
              <a:extLst>
                <a:ext uri="{63B3BB69-23CF-44E3-9099-C40C66FF867C}">
                  <a14:compatExt spid="_x0000_s13256"/>
                </a:ext>
                <a:ext uri="{FF2B5EF4-FFF2-40B4-BE49-F238E27FC236}">
                  <a16:creationId xmlns:a16="http://schemas.microsoft.com/office/drawing/2014/main" xmlns="" id="{00000000-0008-0000-0C00-0000C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314</xdr:row>
          <xdr:rowOff>0</xdr:rowOff>
        </xdr:from>
        <xdr:to>
          <xdr:col>24</xdr:col>
          <xdr:colOff>9525</xdr:colOff>
          <xdr:row>314</xdr:row>
          <xdr:rowOff>219075</xdr:rowOff>
        </xdr:to>
        <xdr:sp macro="" textlink="">
          <xdr:nvSpPr>
            <xdr:cNvPr id="13257" name="Check Box 969" hidden="1">
              <a:extLst>
                <a:ext uri="{63B3BB69-23CF-44E3-9099-C40C66FF867C}">
                  <a14:compatExt spid="_x0000_s13257"/>
                </a:ext>
                <a:ext uri="{FF2B5EF4-FFF2-40B4-BE49-F238E27FC236}">
                  <a16:creationId xmlns:a16="http://schemas.microsoft.com/office/drawing/2014/main" xmlns="" id="{00000000-0008-0000-0C00-0000C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344</xdr:row>
          <xdr:rowOff>0</xdr:rowOff>
        </xdr:from>
        <xdr:to>
          <xdr:col>36</xdr:col>
          <xdr:colOff>0</xdr:colOff>
          <xdr:row>345</xdr:row>
          <xdr:rowOff>0</xdr:rowOff>
        </xdr:to>
        <xdr:sp macro="" textlink="">
          <xdr:nvSpPr>
            <xdr:cNvPr id="13258" name="Group Box 970" hidden="1">
              <a:extLst>
                <a:ext uri="{63B3BB69-23CF-44E3-9099-C40C66FF867C}">
                  <a14:compatExt spid="_x0000_s13258"/>
                </a:ext>
                <a:ext uri="{FF2B5EF4-FFF2-40B4-BE49-F238E27FC236}">
                  <a16:creationId xmlns:a16="http://schemas.microsoft.com/office/drawing/2014/main" xmlns="" id="{00000000-0008-0000-0C00-0000CA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344</xdr:row>
          <xdr:rowOff>0</xdr:rowOff>
        </xdr:from>
        <xdr:to>
          <xdr:col>17</xdr:col>
          <xdr:colOff>0</xdr:colOff>
          <xdr:row>344</xdr:row>
          <xdr:rowOff>219075</xdr:rowOff>
        </xdr:to>
        <xdr:sp macro="" textlink="">
          <xdr:nvSpPr>
            <xdr:cNvPr id="13259" name="Check Box 971" hidden="1">
              <a:extLst>
                <a:ext uri="{63B3BB69-23CF-44E3-9099-C40C66FF867C}">
                  <a14:compatExt spid="_x0000_s13259"/>
                </a:ext>
                <a:ext uri="{FF2B5EF4-FFF2-40B4-BE49-F238E27FC236}">
                  <a16:creationId xmlns:a16="http://schemas.microsoft.com/office/drawing/2014/main" xmlns="" id="{00000000-0008-0000-0C00-0000C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344</xdr:row>
          <xdr:rowOff>0</xdr:rowOff>
        </xdr:from>
        <xdr:to>
          <xdr:col>24</xdr:col>
          <xdr:colOff>9525</xdr:colOff>
          <xdr:row>344</xdr:row>
          <xdr:rowOff>219075</xdr:rowOff>
        </xdr:to>
        <xdr:sp macro="" textlink="">
          <xdr:nvSpPr>
            <xdr:cNvPr id="13260" name="Check Box 972" hidden="1">
              <a:extLst>
                <a:ext uri="{63B3BB69-23CF-44E3-9099-C40C66FF867C}">
                  <a14:compatExt spid="_x0000_s13260"/>
                </a:ext>
                <a:ext uri="{FF2B5EF4-FFF2-40B4-BE49-F238E27FC236}">
                  <a16:creationId xmlns:a16="http://schemas.microsoft.com/office/drawing/2014/main" xmlns="" id="{00000000-0008-0000-0C00-0000C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36</xdr:col>
          <xdr:colOff>0</xdr:colOff>
          <xdr:row>372</xdr:row>
          <xdr:rowOff>0</xdr:rowOff>
        </xdr:to>
        <xdr:sp macro="" textlink="">
          <xdr:nvSpPr>
            <xdr:cNvPr id="13261" name="Group Box 973" hidden="1">
              <a:extLst>
                <a:ext uri="{63B3BB69-23CF-44E3-9099-C40C66FF867C}">
                  <a14:compatExt spid="_x0000_s13261"/>
                </a:ext>
                <a:ext uri="{FF2B5EF4-FFF2-40B4-BE49-F238E27FC236}">
                  <a16:creationId xmlns:a16="http://schemas.microsoft.com/office/drawing/2014/main" xmlns="" id="{00000000-0008-0000-0C00-0000CD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371</xdr:row>
          <xdr:rowOff>0</xdr:rowOff>
        </xdr:from>
        <xdr:to>
          <xdr:col>17</xdr:col>
          <xdr:colOff>0</xdr:colOff>
          <xdr:row>371</xdr:row>
          <xdr:rowOff>219075</xdr:rowOff>
        </xdr:to>
        <xdr:sp macro="" textlink="">
          <xdr:nvSpPr>
            <xdr:cNvPr id="13262" name="Check Box 974" hidden="1">
              <a:extLst>
                <a:ext uri="{63B3BB69-23CF-44E3-9099-C40C66FF867C}">
                  <a14:compatExt spid="_x0000_s13262"/>
                </a:ext>
                <a:ext uri="{FF2B5EF4-FFF2-40B4-BE49-F238E27FC236}">
                  <a16:creationId xmlns:a16="http://schemas.microsoft.com/office/drawing/2014/main" xmlns="" id="{00000000-0008-0000-0C00-0000C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371</xdr:row>
          <xdr:rowOff>0</xdr:rowOff>
        </xdr:from>
        <xdr:to>
          <xdr:col>24</xdr:col>
          <xdr:colOff>9525</xdr:colOff>
          <xdr:row>371</xdr:row>
          <xdr:rowOff>219075</xdr:rowOff>
        </xdr:to>
        <xdr:sp macro="" textlink="">
          <xdr:nvSpPr>
            <xdr:cNvPr id="13263" name="Check Box 975" hidden="1">
              <a:extLst>
                <a:ext uri="{63B3BB69-23CF-44E3-9099-C40C66FF867C}">
                  <a14:compatExt spid="_x0000_s13263"/>
                </a:ext>
                <a:ext uri="{FF2B5EF4-FFF2-40B4-BE49-F238E27FC236}">
                  <a16:creationId xmlns:a16="http://schemas.microsoft.com/office/drawing/2014/main" xmlns="" id="{00000000-0008-0000-0C00-0000C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398</xdr:row>
          <xdr:rowOff>0</xdr:rowOff>
        </xdr:from>
        <xdr:to>
          <xdr:col>36</xdr:col>
          <xdr:colOff>0</xdr:colOff>
          <xdr:row>399</xdr:row>
          <xdr:rowOff>0</xdr:rowOff>
        </xdr:to>
        <xdr:sp macro="" textlink="">
          <xdr:nvSpPr>
            <xdr:cNvPr id="13264" name="Group Box 976" hidden="1">
              <a:extLst>
                <a:ext uri="{63B3BB69-23CF-44E3-9099-C40C66FF867C}">
                  <a14:compatExt spid="_x0000_s13264"/>
                </a:ext>
                <a:ext uri="{FF2B5EF4-FFF2-40B4-BE49-F238E27FC236}">
                  <a16:creationId xmlns:a16="http://schemas.microsoft.com/office/drawing/2014/main" xmlns="" id="{00000000-0008-0000-0C00-0000D0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398</xdr:row>
          <xdr:rowOff>0</xdr:rowOff>
        </xdr:from>
        <xdr:to>
          <xdr:col>17</xdr:col>
          <xdr:colOff>0</xdr:colOff>
          <xdr:row>398</xdr:row>
          <xdr:rowOff>219075</xdr:rowOff>
        </xdr:to>
        <xdr:sp macro="" textlink="">
          <xdr:nvSpPr>
            <xdr:cNvPr id="13265" name="Check Box 977" hidden="1">
              <a:extLst>
                <a:ext uri="{63B3BB69-23CF-44E3-9099-C40C66FF867C}">
                  <a14:compatExt spid="_x0000_s13265"/>
                </a:ext>
                <a:ext uri="{FF2B5EF4-FFF2-40B4-BE49-F238E27FC236}">
                  <a16:creationId xmlns:a16="http://schemas.microsoft.com/office/drawing/2014/main" xmlns="" id="{00000000-0008-0000-0C00-0000D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398</xdr:row>
          <xdr:rowOff>0</xdr:rowOff>
        </xdr:from>
        <xdr:to>
          <xdr:col>24</xdr:col>
          <xdr:colOff>9525</xdr:colOff>
          <xdr:row>398</xdr:row>
          <xdr:rowOff>219075</xdr:rowOff>
        </xdr:to>
        <xdr:sp macro="" textlink="">
          <xdr:nvSpPr>
            <xdr:cNvPr id="13266" name="Check Box 978" hidden="1">
              <a:extLst>
                <a:ext uri="{63B3BB69-23CF-44E3-9099-C40C66FF867C}">
                  <a14:compatExt spid="_x0000_s13266"/>
                </a:ext>
                <a:ext uri="{FF2B5EF4-FFF2-40B4-BE49-F238E27FC236}">
                  <a16:creationId xmlns:a16="http://schemas.microsoft.com/office/drawing/2014/main" xmlns="" id="{00000000-0008-0000-0C00-0000D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428</xdr:row>
          <xdr:rowOff>0</xdr:rowOff>
        </xdr:from>
        <xdr:to>
          <xdr:col>36</xdr:col>
          <xdr:colOff>0</xdr:colOff>
          <xdr:row>429</xdr:row>
          <xdr:rowOff>0</xdr:rowOff>
        </xdr:to>
        <xdr:sp macro="" textlink="">
          <xdr:nvSpPr>
            <xdr:cNvPr id="13267" name="Group Box 979" hidden="1">
              <a:extLst>
                <a:ext uri="{63B3BB69-23CF-44E3-9099-C40C66FF867C}">
                  <a14:compatExt spid="_x0000_s13267"/>
                </a:ext>
                <a:ext uri="{FF2B5EF4-FFF2-40B4-BE49-F238E27FC236}">
                  <a16:creationId xmlns:a16="http://schemas.microsoft.com/office/drawing/2014/main" xmlns="" id="{00000000-0008-0000-0C00-0000D3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428</xdr:row>
          <xdr:rowOff>0</xdr:rowOff>
        </xdr:from>
        <xdr:to>
          <xdr:col>17</xdr:col>
          <xdr:colOff>0</xdr:colOff>
          <xdr:row>428</xdr:row>
          <xdr:rowOff>219075</xdr:rowOff>
        </xdr:to>
        <xdr:sp macro="" textlink="">
          <xdr:nvSpPr>
            <xdr:cNvPr id="13268" name="Check Box 980" hidden="1">
              <a:extLst>
                <a:ext uri="{63B3BB69-23CF-44E3-9099-C40C66FF867C}">
                  <a14:compatExt spid="_x0000_s13268"/>
                </a:ext>
                <a:ext uri="{FF2B5EF4-FFF2-40B4-BE49-F238E27FC236}">
                  <a16:creationId xmlns:a16="http://schemas.microsoft.com/office/drawing/2014/main" xmlns="" id="{00000000-0008-0000-0C00-0000D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428</xdr:row>
          <xdr:rowOff>0</xdr:rowOff>
        </xdr:from>
        <xdr:to>
          <xdr:col>24</xdr:col>
          <xdr:colOff>9525</xdr:colOff>
          <xdr:row>428</xdr:row>
          <xdr:rowOff>219075</xdr:rowOff>
        </xdr:to>
        <xdr:sp macro="" textlink="">
          <xdr:nvSpPr>
            <xdr:cNvPr id="13269" name="Check Box 981" hidden="1">
              <a:extLst>
                <a:ext uri="{63B3BB69-23CF-44E3-9099-C40C66FF867C}">
                  <a14:compatExt spid="_x0000_s13269"/>
                </a:ext>
                <a:ext uri="{FF2B5EF4-FFF2-40B4-BE49-F238E27FC236}">
                  <a16:creationId xmlns:a16="http://schemas.microsoft.com/office/drawing/2014/main" xmlns="" id="{00000000-0008-0000-0C00-0000D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455</xdr:row>
          <xdr:rowOff>0</xdr:rowOff>
        </xdr:from>
        <xdr:to>
          <xdr:col>36</xdr:col>
          <xdr:colOff>0</xdr:colOff>
          <xdr:row>456</xdr:row>
          <xdr:rowOff>0</xdr:rowOff>
        </xdr:to>
        <xdr:sp macro="" textlink="">
          <xdr:nvSpPr>
            <xdr:cNvPr id="13270" name="Group Box 982" hidden="1">
              <a:extLst>
                <a:ext uri="{63B3BB69-23CF-44E3-9099-C40C66FF867C}">
                  <a14:compatExt spid="_x0000_s13270"/>
                </a:ext>
                <a:ext uri="{FF2B5EF4-FFF2-40B4-BE49-F238E27FC236}">
                  <a16:creationId xmlns:a16="http://schemas.microsoft.com/office/drawing/2014/main" xmlns="" id="{00000000-0008-0000-0C00-0000D6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455</xdr:row>
          <xdr:rowOff>0</xdr:rowOff>
        </xdr:from>
        <xdr:to>
          <xdr:col>17</xdr:col>
          <xdr:colOff>0</xdr:colOff>
          <xdr:row>455</xdr:row>
          <xdr:rowOff>219075</xdr:rowOff>
        </xdr:to>
        <xdr:sp macro="" textlink="">
          <xdr:nvSpPr>
            <xdr:cNvPr id="13271" name="Check Box 983" hidden="1">
              <a:extLst>
                <a:ext uri="{63B3BB69-23CF-44E3-9099-C40C66FF867C}">
                  <a14:compatExt spid="_x0000_s13271"/>
                </a:ext>
                <a:ext uri="{FF2B5EF4-FFF2-40B4-BE49-F238E27FC236}">
                  <a16:creationId xmlns:a16="http://schemas.microsoft.com/office/drawing/2014/main" xmlns="" id="{00000000-0008-0000-0C00-0000D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455</xdr:row>
          <xdr:rowOff>0</xdr:rowOff>
        </xdr:from>
        <xdr:to>
          <xdr:col>24</xdr:col>
          <xdr:colOff>9525</xdr:colOff>
          <xdr:row>455</xdr:row>
          <xdr:rowOff>219075</xdr:rowOff>
        </xdr:to>
        <xdr:sp macro="" textlink="">
          <xdr:nvSpPr>
            <xdr:cNvPr id="13272" name="Check Box 984" hidden="1">
              <a:extLst>
                <a:ext uri="{63B3BB69-23CF-44E3-9099-C40C66FF867C}">
                  <a14:compatExt spid="_x0000_s13272"/>
                </a:ext>
                <a:ext uri="{FF2B5EF4-FFF2-40B4-BE49-F238E27FC236}">
                  <a16:creationId xmlns:a16="http://schemas.microsoft.com/office/drawing/2014/main" xmlns="" id="{00000000-0008-0000-0C00-0000D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482</xdr:row>
          <xdr:rowOff>0</xdr:rowOff>
        </xdr:from>
        <xdr:to>
          <xdr:col>36</xdr:col>
          <xdr:colOff>0</xdr:colOff>
          <xdr:row>483</xdr:row>
          <xdr:rowOff>0</xdr:rowOff>
        </xdr:to>
        <xdr:sp macro="" textlink="">
          <xdr:nvSpPr>
            <xdr:cNvPr id="13273" name="Group Box 985" hidden="1">
              <a:extLst>
                <a:ext uri="{63B3BB69-23CF-44E3-9099-C40C66FF867C}">
                  <a14:compatExt spid="_x0000_s13273"/>
                </a:ext>
                <a:ext uri="{FF2B5EF4-FFF2-40B4-BE49-F238E27FC236}">
                  <a16:creationId xmlns:a16="http://schemas.microsoft.com/office/drawing/2014/main" xmlns="" id="{00000000-0008-0000-0C00-0000D9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482</xdr:row>
          <xdr:rowOff>0</xdr:rowOff>
        </xdr:from>
        <xdr:to>
          <xdr:col>17</xdr:col>
          <xdr:colOff>0</xdr:colOff>
          <xdr:row>482</xdr:row>
          <xdr:rowOff>219075</xdr:rowOff>
        </xdr:to>
        <xdr:sp macro="" textlink="">
          <xdr:nvSpPr>
            <xdr:cNvPr id="13274" name="Check Box 986" hidden="1">
              <a:extLst>
                <a:ext uri="{63B3BB69-23CF-44E3-9099-C40C66FF867C}">
                  <a14:compatExt spid="_x0000_s13274"/>
                </a:ext>
                <a:ext uri="{FF2B5EF4-FFF2-40B4-BE49-F238E27FC236}">
                  <a16:creationId xmlns:a16="http://schemas.microsoft.com/office/drawing/2014/main" xmlns="" id="{00000000-0008-0000-0C00-0000D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482</xdr:row>
          <xdr:rowOff>0</xdr:rowOff>
        </xdr:from>
        <xdr:to>
          <xdr:col>24</xdr:col>
          <xdr:colOff>9525</xdr:colOff>
          <xdr:row>482</xdr:row>
          <xdr:rowOff>219075</xdr:rowOff>
        </xdr:to>
        <xdr:sp macro="" textlink="">
          <xdr:nvSpPr>
            <xdr:cNvPr id="13275" name="Check Box 987" hidden="1">
              <a:extLst>
                <a:ext uri="{63B3BB69-23CF-44E3-9099-C40C66FF867C}">
                  <a14:compatExt spid="_x0000_s13275"/>
                </a:ext>
                <a:ext uri="{FF2B5EF4-FFF2-40B4-BE49-F238E27FC236}">
                  <a16:creationId xmlns:a16="http://schemas.microsoft.com/office/drawing/2014/main" xmlns="" id="{00000000-0008-0000-0C00-0000D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512</xdr:row>
          <xdr:rowOff>0</xdr:rowOff>
        </xdr:from>
        <xdr:to>
          <xdr:col>36</xdr:col>
          <xdr:colOff>0</xdr:colOff>
          <xdr:row>513</xdr:row>
          <xdr:rowOff>0</xdr:rowOff>
        </xdr:to>
        <xdr:sp macro="" textlink="">
          <xdr:nvSpPr>
            <xdr:cNvPr id="13276" name="Group Box 988" hidden="1">
              <a:extLst>
                <a:ext uri="{63B3BB69-23CF-44E3-9099-C40C66FF867C}">
                  <a14:compatExt spid="_x0000_s13276"/>
                </a:ext>
                <a:ext uri="{FF2B5EF4-FFF2-40B4-BE49-F238E27FC236}">
                  <a16:creationId xmlns:a16="http://schemas.microsoft.com/office/drawing/2014/main" xmlns="" id="{00000000-0008-0000-0C00-0000DC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512</xdr:row>
          <xdr:rowOff>0</xdr:rowOff>
        </xdr:from>
        <xdr:to>
          <xdr:col>17</xdr:col>
          <xdr:colOff>0</xdr:colOff>
          <xdr:row>512</xdr:row>
          <xdr:rowOff>219075</xdr:rowOff>
        </xdr:to>
        <xdr:sp macro="" textlink="">
          <xdr:nvSpPr>
            <xdr:cNvPr id="13277" name="Check Box 989" hidden="1">
              <a:extLst>
                <a:ext uri="{63B3BB69-23CF-44E3-9099-C40C66FF867C}">
                  <a14:compatExt spid="_x0000_s13277"/>
                </a:ext>
                <a:ext uri="{FF2B5EF4-FFF2-40B4-BE49-F238E27FC236}">
                  <a16:creationId xmlns:a16="http://schemas.microsoft.com/office/drawing/2014/main" xmlns="" id="{00000000-0008-0000-0C00-0000D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512</xdr:row>
          <xdr:rowOff>0</xdr:rowOff>
        </xdr:from>
        <xdr:to>
          <xdr:col>24</xdr:col>
          <xdr:colOff>9525</xdr:colOff>
          <xdr:row>512</xdr:row>
          <xdr:rowOff>219075</xdr:rowOff>
        </xdr:to>
        <xdr:sp macro="" textlink="">
          <xdr:nvSpPr>
            <xdr:cNvPr id="13278" name="Check Box 990" hidden="1">
              <a:extLst>
                <a:ext uri="{63B3BB69-23CF-44E3-9099-C40C66FF867C}">
                  <a14:compatExt spid="_x0000_s13278"/>
                </a:ext>
                <a:ext uri="{FF2B5EF4-FFF2-40B4-BE49-F238E27FC236}">
                  <a16:creationId xmlns:a16="http://schemas.microsoft.com/office/drawing/2014/main" xmlns="" id="{00000000-0008-0000-0C00-0000D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539</xdr:row>
          <xdr:rowOff>0</xdr:rowOff>
        </xdr:from>
        <xdr:to>
          <xdr:col>36</xdr:col>
          <xdr:colOff>0</xdr:colOff>
          <xdr:row>540</xdr:row>
          <xdr:rowOff>0</xdr:rowOff>
        </xdr:to>
        <xdr:sp macro="" textlink="">
          <xdr:nvSpPr>
            <xdr:cNvPr id="13279" name="Group Box 991" hidden="1">
              <a:extLst>
                <a:ext uri="{63B3BB69-23CF-44E3-9099-C40C66FF867C}">
                  <a14:compatExt spid="_x0000_s13279"/>
                </a:ext>
                <a:ext uri="{FF2B5EF4-FFF2-40B4-BE49-F238E27FC236}">
                  <a16:creationId xmlns:a16="http://schemas.microsoft.com/office/drawing/2014/main" xmlns="" id="{00000000-0008-0000-0C00-0000DF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539</xdr:row>
          <xdr:rowOff>0</xdr:rowOff>
        </xdr:from>
        <xdr:to>
          <xdr:col>17</xdr:col>
          <xdr:colOff>0</xdr:colOff>
          <xdr:row>539</xdr:row>
          <xdr:rowOff>219075</xdr:rowOff>
        </xdr:to>
        <xdr:sp macro="" textlink="">
          <xdr:nvSpPr>
            <xdr:cNvPr id="13280" name="Check Box 992" hidden="1">
              <a:extLst>
                <a:ext uri="{63B3BB69-23CF-44E3-9099-C40C66FF867C}">
                  <a14:compatExt spid="_x0000_s13280"/>
                </a:ext>
                <a:ext uri="{FF2B5EF4-FFF2-40B4-BE49-F238E27FC236}">
                  <a16:creationId xmlns:a16="http://schemas.microsoft.com/office/drawing/2014/main" xmlns="" id="{00000000-0008-0000-0C00-0000E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539</xdr:row>
          <xdr:rowOff>0</xdr:rowOff>
        </xdr:from>
        <xdr:to>
          <xdr:col>24</xdr:col>
          <xdr:colOff>9525</xdr:colOff>
          <xdr:row>539</xdr:row>
          <xdr:rowOff>219075</xdr:rowOff>
        </xdr:to>
        <xdr:sp macro="" textlink="">
          <xdr:nvSpPr>
            <xdr:cNvPr id="13281" name="Check Box 993" hidden="1">
              <a:extLst>
                <a:ext uri="{63B3BB69-23CF-44E3-9099-C40C66FF867C}">
                  <a14:compatExt spid="_x0000_s13281"/>
                </a:ext>
                <a:ext uri="{FF2B5EF4-FFF2-40B4-BE49-F238E27FC236}">
                  <a16:creationId xmlns:a16="http://schemas.microsoft.com/office/drawing/2014/main" xmlns="" id="{00000000-0008-0000-0C00-0000E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566</xdr:row>
          <xdr:rowOff>0</xdr:rowOff>
        </xdr:from>
        <xdr:to>
          <xdr:col>36</xdr:col>
          <xdr:colOff>0</xdr:colOff>
          <xdr:row>567</xdr:row>
          <xdr:rowOff>0</xdr:rowOff>
        </xdr:to>
        <xdr:sp macro="" textlink="">
          <xdr:nvSpPr>
            <xdr:cNvPr id="13282" name="Group Box 994" hidden="1">
              <a:extLst>
                <a:ext uri="{63B3BB69-23CF-44E3-9099-C40C66FF867C}">
                  <a14:compatExt spid="_x0000_s13282"/>
                </a:ext>
                <a:ext uri="{FF2B5EF4-FFF2-40B4-BE49-F238E27FC236}">
                  <a16:creationId xmlns:a16="http://schemas.microsoft.com/office/drawing/2014/main" xmlns="" id="{00000000-0008-0000-0C00-0000E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566</xdr:row>
          <xdr:rowOff>0</xdr:rowOff>
        </xdr:from>
        <xdr:to>
          <xdr:col>17</xdr:col>
          <xdr:colOff>0</xdr:colOff>
          <xdr:row>566</xdr:row>
          <xdr:rowOff>219075</xdr:rowOff>
        </xdr:to>
        <xdr:sp macro="" textlink="">
          <xdr:nvSpPr>
            <xdr:cNvPr id="13283" name="Check Box 995" hidden="1">
              <a:extLst>
                <a:ext uri="{63B3BB69-23CF-44E3-9099-C40C66FF867C}">
                  <a14:compatExt spid="_x0000_s13283"/>
                </a:ext>
                <a:ext uri="{FF2B5EF4-FFF2-40B4-BE49-F238E27FC236}">
                  <a16:creationId xmlns:a16="http://schemas.microsoft.com/office/drawing/2014/main" xmlns="" id="{00000000-0008-0000-0C00-0000E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566</xdr:row>
          <xdr:rowOff>0</xdr:rowOff>
        </xdr:from>
        <xdr:to>
          <xdr:col>24</xdr:col>
          <xdr:colOff>9525</xdr:colOff>
          <xdr:row>566</xdr:row>
          <xdr:rowOff>219075</xdr:rowOff>
        </xdr:to>
        <xdr:sp macro="" textlink="">
          <xdr:nvSpPr>
            <xdr:cNvPr id="13284" name="Check Box 996" hidden="1">
              <a:extLst>
                <a:ext uri="{63B3BB69-23CF-44E3-9099-C40C66FF867C}">
                  <a14:compatExt spid="_x0000_s13284"/>
                </a:ext>
                <a:ext uri="{FF2B5EF4-FFF2-40B4-BE49-F238E27FC236}">
                  <a16:creationId xmlns:a16="http://schemas.microsoft.com/office/drawing/2014/main" xmlns="" id="{00000000-0008-0000-0C00-0000E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596</xdr:row>
          <xdr:rowOff>0</xdr:rowOff>
        </xdr:from>
        <xdr:to>
          <xdr:col>36</xdr:col>
          <xdr:colOff>0</xdr:colOff>
          <xdr:row>597</xdr:row>
          <xdr:rowOff>0</xdr:rowOff>
        </xdr:to>
        <xdr:sp macro="" textlink="">
          <xdr:nvSpPr>
            <xdr:cNvPr id="13285" name="Group Box 997" hidden="1">
              <a:extLst>
                <a:ext uri="{63B3BB69-23CF-44E3-9099-C40C66FF867C}">
                  <a14:compatExt spid="_x0000_s13285"/>
                </a:ext>
                <a:ext uri="{FF2B5EF4-FFF2-40B4-BE49-F238E27FC236}">
                  <a16:creationId xmlns:a16="http://schemas.microsoft.com/office/drawing/2014/main" xmlns="" id="{00000000-0008-0000-0C00-0000E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596</xdr:row>
          <xdr:rowOff>0</xdr:rowOff>
        </xdr:from>
        <xdr:to>
          <xdr:col>17</xdr:col>
          <xdr:colOff>0</xdr:colOff>
          <xdr:row>596</xdr:row>
          <xdr:rowOff>219075</xdr:rowOff>
        </xdr:to>
        <xdr:sp macro="" textlink="">
          <xdr:nvSpPr>
            <xdr:cNvPr id="13286" name="Check Box 998" hidden="1">
              <a:extLst>
                <a:ext uri="{63B3BB69-23CF-44E3-9099-C40C66FF867C}">
                  <a14:compatExt spid="_x0000_s13286"/>
                </a:ext>
                <a:ext uri="{FF2B5EF4-FFF2-40B4-BE49-F238E27FC236}">
                  <a16:creationId xmlns:a16="http://schemas.microsoft.com/office/drawing/2014/main" xmlns="" id="{00000000-0008-0000-0C00-0000E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596</xdr:row>
          <xdr:rowOff>0</xdr:rowOff>
        </xdr:from>
        <xdr:to>
          <xdr:col>24</xdr:col>
          <xdr:colOff>9525</xdr:colOff>
          <xdr:row>596</xdr:row>
          <xdr:rowOff>219075</xdr:rowOff>
        </xdr:to>
        <xdr:sp macro="" textlink="">
          <xdr:nvSpPr>
            <xdr:cNvPr id="13287" name="Check Box 999" hidden="1">
              <a:extLst>
                <a:ext uri="{63B3BB69-23CF-44E3-9099-C40C66FF867C}">
                  <a14:compatExt spid="_x0000_s13287"/>
                </a:ext>
                <a:ext uri="{FF2B5EF4-FFF2-40B4-BE49-F238E27FC236}">
                  <a16:creationId xmlns:a16="http://schemas.microsoft.com/office/drawing/2014/main" xmlns="" id="{00000000-0008-0000-0C00-0000E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623</xdr:row>
          <xdr:rowOff>0</xdr:rowOff>
        </xdr:from>
        <xdr:to>
          <xdr:col>36</xdr:col>
          <xdr:colOff>0</xdr:colOff>
          <xdr:row>624</xdr:row>
          <xdr:rowOff>0</xdr:rowOff>
        </xdr:to>
        <xdr:sp macro="" textlink="">
          <xdr:nvSpPr>
            <xdr:cNvPr id="13288" name="Group Box 1000" hidden="1">
              <a:extLst>
                <a:ext uri="{63B3BB69-23CF-44E3-9099-C40C66FF867C}">
                  <a14:compatExt spid="_x0000_s13288"/>
                </a:ext>
                <a:ext uri="{FF2B5EF4-FFF2-40B4-BE49-F238E27FC236}">
                  <a16:creationId xmlns:a16="http://schemas.microsoft.com/office/drawing/2014/main" xmlns="" id="{00000000-0008-0000-0C00-0000E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623</xdr:row>
          <xdr:rowOff>0</xdr:rowOff>
        </xdr:from>
        <xdr:to>
          <xdr:col>17</xdr:col>
          <xdr:colOff>0</xdr:colOff>
          <xdr:row>623</xdr:row>
          <xdr:rowOff>219075</xdr:rowOff>
        </xdr:to>
        <xdr:sp macro="" textlink="">
          <xdr:nvSpPr>
            <xdr:cNvPr id="13289" name="Check Box 1001" hidden="1">
              <a:extLst>
                <a:ext uri="{63B3BB69-23CF-44E3-9099-C40C66FF867C}">
                  <a14:compatExt spid="_x0000_s13289"/>
                </a:ext>
                <a:ext uri="{FF2B5EF4-FFF2-40B4-BE49-F238E27FC236}">
                  <a16:creationId xmlns:a16="http://schemas.microsoft.com/office/drawing/2014/main" xmlns="" id="{00000000-0008-0000-0C00-0000E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623</xdr:row>
          <xdr:rowOff>0</xdr:rowOff>
        </xdr:from>
        <xdr:to>
          <xdr:col>24</xdr:col>
          <xdr:colOff>9525</xdr:colOff>
          <xdr:row>623</xdr:row>
          <xdr:rowOff>219075</xdr:rowOff>
        </xdr:to>
        <xdr:sp macro="" textlink="">
          <xdr:nvSpPr>
            <xdr:cNvPr id="13290" name="Check Box 1002" hidden="1">
              <a:extLst>
                <a:ext uri="{63B3BB69-23CF-44E3-9099-C40C66FF867C}">
                  <a14:compatExt spid="_x0000_s13290"/>
                </a:ext>
                <a:ext uri="{FF2B5EF4-FFF2-40B4-BE49-F238E27FC236}">
                  <a16:creationId xmlns:a16="http://schemas.microsoft.com/office/drawing/2014/main" xmlns="" id="{00000000-0008-0000-0C00-0000E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190500</xdr:rowOff>
        </xdr:from>
        <xdr:to>
          <xdr:col>16</xdr:col>
          <xdr:colOff>190500</xdr:colOff>
          <xdr:row>58</xdr:row>
          <xdr:rowOff>0</xdr:rowOff>
        </xdr:to>
        <xdr:sp macro="" textlink="">
          <xdr:nvSpPr>
            <xdr:cNvPr id="45070" name="Group Box 1038" hidden="1">
              <a:extLst>
                <a:ext uri="{63B3BB69-23CF-44E3-9099-C40C66FF867C}">
                  <a14:compatExt spid="_x0000_s45070"/>
                </a:ext>
                <a:ext uri="{FF2B5EF4-FFF2-40B4-BE49-F238E27FC236}">
                  <a16:creationId xmlns:a16="http://schemas.microsoft.com/office/drawing/2014/main" xmlns="" id="{00000000-0008-0000-0C00-00000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643</xdr:row>
          <xdr:rowOff>0</xdr:rowOff>
        </xdr:from>
        <xdr:to>
          <xdr:col>25</xdr:col>
          <xdr:colOff>0</xdr:colOff>
          <xdr:row>644</xdr:row>
          <xdr:rowOff>0</xdr:rowOff>
        </xdr:to>
        <xdr:sp macro="" textlink="">
          <xdr:nvSpPr>
            <xdr:cNvPr id="45072" name="Group Box 1040" hidden="1">
              <a:extLst>
                <a:ext uri="{63B3BB69-23CF-44E3-9099-C40C66FF867C}">
                  <a14:compatExt spid="_x0000_s45072"/>
                </a:ext>
                <a:ext uri="{FF2B5EF4-FFF2-40B4-BE49-F238E27FC236}">
                  <a16:creationId xmlns:a16="http://schemas.microsoft.com/office/drawing/2014/main" xmlns="" id="{00000000-0008-0000-0C00-000010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643</xdr:row>
          <xdr:rowOff>0</xdr:rowOff>
        </xdr:from>
        <xdr:to>
          <xdr:col>13</xdr:col>
          <xdr:colOff>0</xdr:colOff>
          <xdr:row>644</xdr:row>
          <xdr:rowOff>0</xdr:rowOff>
        </xdr:to>
        <xdr:sp macro="" textlink="">
          <xdr:nvSpPr>
            <xdr:cNvPr id="45073" name="Option Button 1041" hidden="1">
              <a:extLst>
                <a:ext uri="{63B3BB69-23CF-44E3-9099-C40C66FF867C}">
                  <a14:compatExt spid="_x0000_s45073"/>
                </a:ext>
                <a:ext uri="{FF2B5EF4-FFF2-40B4-BE49-F238E27FC236}">
                  <a16:creationId xmlns:a16="http://schemas.microsoft.com/office/drawing/2014/main" xmlns="" id="{00000000-0008-0000-0C00-00001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643</xdr:row>
          <xdr:rowOff>0</xdr:rowOff>
        </xdr:from>
        <xdr:to>
          <xdr:col>17</xdr:col>
          <xdr:colOff>0</xdr:colOff>
          <xdr:row>644</xdr:row>
          <xdr:rowOff>0</xdr:rowOff>
        </xdr:to>
        <xdr:sp macro="" textlink="">
          <xdr:nvSpPr>
            <xdr:cNvPr id="45074" name="Option Button 1042" hidden="1">
              <a:extLst>
                <a:ext uri="{63B3BB69-23CF-44E3-9099-C40C66FF867C}">
                  <a14:compatExt spid="_x0000_s45074"/>
                </a:ext>
                <a:ext uri="{FF2B5EF4-FFF2-40B4-BE49-F238E27FC236}">
                  <a16:creationId xmlns:a16="http://schemas.microsoft.com/office/drawing/2014/main" xmlns="" id="{00000000-0008-0000-0C00-00001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643</xdr:row>
          <xdr:rowOff>0</xdr:rowOff>
        </xdr:from>
        <xdr:to>
          <xdr:col>21</xdr:col>
          <xdr:colOff>0</xdr:colOff>
          <xdr:row>644</xdr:row>
          <xdr:rowOff>0</xdr:rowOff>
        </xdr:to>
        <xdr:sp macro="" textlink="">
          <xdr:nvSpPr>
            <xdr:cNvPr id="45075" name="Option Button 1043" hidden="1">
              <a:extLst>
                <a:ext uri="{63B3BB69-23CF-44E3-9099-C40C66FF867C}">
                  <a14:compatExt spid="_x0000_s45075"/>
                </a:ext>
                <a:ext uri="{FF2B5EF4-FFF2-40B4-BE49-F238E27FC236}">
                  <a16:creationId xmlns:a16="http://schemas.microsoft.com/office/drawing/2014/main" xmlns="" id="{00000000-0008-0000-0C00-00001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643</xdr:row>
          <xdr:rowOff>0</xdr:rowOff>
        </xdr:from>
        <xdr:to>
          <xdr:col>24</xdr:col>
          <xdr:colOff>0</xdr:colOff>
          <xdr:row>644</xdr:row>
          <xdr:rowOff>0</xdr:rowOff>
        </xdr:to>
        <xdr:sp macro="" textlink="">
          <xdr:nvSpPr>
            <xdr:cNvPr id="45076" name="Option Button 1044" hidden="1">
              <a:extLst>
                <a:ext uri="{63B3BB69-23CF-44E3-9099-C40C66FF867C}">
                  <a14:compatExt spid="_x0000_s45076"/>
                </a:ext>
                <a:ext uri="{FF2B5EF4-FFF2-40B4-BE49-F238E27FC236}">
                  <a16:creationId xmlns:a16="http://schemas.microsoft.com/office/drawing/2014/main" xmlns="" id="{00000000-0008-0000-0C00-00001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650</xdr:row>
          <xdr:rowOff>0</xdr:rowOff>
        </xdr:from>
        <xdr:to>
          <xdr:col>36</xdr:col>
          <xdr:colOff>0</xdr:colOff>
          <xdr:row>651</xdr:row>
          <xdr:rowOff>0</xdr:rowOff>
        </xdr:to>
        <xdr:sp macro="" textlink="">
          <xdr:nvSpPr>
            <xdr:cNvPr id="45091" name="Group Box 1059" hidden="1">
              <a:extLst>
                <a:ext uri="{63B3BB69-23CF-44E3-9099-C40C66FF867C}">
                  <a14:compatExt spid="_x0000_s45091"/>
                </a:ext>
                <a:ext uri="{FF2B5EF4-FFF2-40B4-BE49-F238E27FC236}">
                  <a16:creationId xmlns:a16="http://schemas.microsoft.com/office/drawing/2014/main" xmlns="" id="{00000000-0008-0000-0C00-000023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650</xdr:row>
          <xdr:rowOff>0</xdr:rowOff>
        </xdr:from>
        <xdr:to>
          <xdr:col>17</xdr:col>
          <xdr:colOff>0</xdr:colOff>
          <xdr:row>650</xdr:row>
          <xdr:rowOff>219075</xdr:rowOff>
        </xdr:to>
        <xdr:sp macro="" textlink="">
          <xdr:nvSpPr>
            <xdr:cNvPr id="45092" name="Check Box 1060" hidden="1">
              <a:extLst>
                <a:ext uri="{63B3BB69-23CF-44E3-9099-C40C66FF867C}">
                  <a14:compatExt spid="_x0000_s45092"/>
                </a:ext>
                <a:ext uri="{FF2B5EF4-FFF2-40B4-BE49-F238E27FC236}">
                  <a16:creationId xmlns:a16="http://schemas.microsoft.com/office/drawing/2014/main" xmlns="" id="{00000000-0008-0000-0C00-00002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650</xdr:row>
          <xdr:rowOff>0</xdr:rowOff>
        </xdr:from>
        <xdr:to>
          <xdr:col>24</xdr:col>
          <xdr:colOff>9525</xdr:colOff>
          <xdr:row>650</xdr:row>
          <xdr:rowOff>219075</xdr:rowOff>
        </xdr:to>
        <xdr:sp macro="" textlink="">
          <xdr:nvSpPr>
            <xdr:cNvPr id="45093" name="Check Box 1061" hidden="1">
              <a:extLst>
                <a:ext uri="{63B3BB69-23CF-44E3-9099-C40C66FF867C}">
                  <a14:compatExt spid="_x0000_s45093"/>
                </a:ext>
                <a:ext uri="{FF2B5EF4-FFF2-40B4-BE49-F238E27FC236}">
                  <a16:creationId xmlns:a16="http://schemas.microsoft.com/office/drawing/2014/main" xmlns="" id="{00000000-0008-0000-0C00-000025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673</xdr:row>
          <xdr:rowOff>0</xdr:rowOff>
        </xdr:from>
        <xdr:to>
          <xdr:col>25</xdr:col>
          <xdr:colOff>0</xdr:colOff>
          <xdr:row>674</xdr:row>
          <xdr:rowOff>0</xdr:rowOff>
        </xdr:to>
        <xdr:sp macro="" textlink="">
          <xdr:nvSpPr>
            <xdr:cNvPr id="45095" name="Group Box 1063" hidden="1">
              <a:extLst>
                <a:ext uri="{63B3BB69-23CF-44E3-9099-C40C66FF867C}">
                  <a14:compatExt spid="_x0000_s45095"/>
                </a:ext>
                <a:ext uri="{FF2B5EF4-FFF2-40B4-BE49-F238E27FC236}">
                  <a16:creationId xmlns:a16="http://schemas.microsoft.com/office/drawing/2014/main" xmlns="" id="{00000000-0008-0000-0C00-000027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673</xdr:row>
          <xdr:rowOff>0</xdr:rowOff>
        </xdr:from>
        <xdr:to>
          <xdr:col>13</xdr:col>
          <xdr:colOff>0</xdr:colOff>
          <xdr:row>674</xdr:row>
          <xdr:rowOff>0</xdr:rowOff>
        </xdr:to>
        <xdr:sp macro="" textlink="">
          <xdr:nvSpPr>
            <xdr:cNvPr id="45096" name="Option Button 1064" hidden="1">
              <a:extLst>
                <a:ext uri="{63B3BB69-23CF-44E3-9099-C40C66FF867C}">
                  <a14:compatExt spid="_x0000_s45096"/>
                </a:ext>
                <a:ext uri="{FF2B5EF4-FFF2-40B4-BE49-F238E27FC236}">
                  <a16:creationId xmlns:a16="http://schemas.microsoft.com/office/drawing/2014/main" xmlns="" id="{00000000-0008-0000-0C00-00002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673</xdr:row>
          <xdr:rowOff>0</xdr:rowOff>
        </xdr:from>
        <xdr:to>
          <xdr:col>17</xdr:col>
          <xdr:colOff>0</xdr:colOff>
          <xdr:row>674</xdr:row>
          <xdr:rowOff>0</xdr:rowOff>
        </xdr:to>
        <xdr:sp macro="" textlink="">
          <xdr:nvSpPr>
            <xdr:cNvPr id="45097" name="Option Button 1065" hidden="1">
              <a:extLst>
                <a:ext uri="{63B3BB69-23CF-44E3-9099-C40C66FF867C}">
                  <a14:compatExt spid="_x0000_s45097"/>
                </a:ext>
                <a:ext uri="{FF2B5EF4-FFF2-40B4-BE49-F238E27FC236}">
                  <a16:creationId xmlns:a16="http://schemas.microsoft.com/office/drawing/2014/main" xmlns="" id="{00000000-0008-0000-0C00-00002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673</xdr:row>
          <xdr:rowOff>0</xdr:rowOff>
        </xdr:from>
        <xdr:to>
          <xdr:col>21</xdr:col>
          <xdr:colOff>0</xdr:colOff>
          <xdr:row>674</xdr:row>
          <xdr:rowOff>0</xdr:rowOff>
        </xdr:to>
        <xdr:sp macro="" textlink="">
          <xdr:nvSpPr>
            <xdr:cNvPr id="45098" name="Option Button 1066" hidden="1">
              <a:extLst>
                <a:ext uri="{63B3BB69-23CF-44E3-9099-C40C66FF867C}">
                  <a14:compatExt spid="_x0000_s45098"/>
                </a:ext>
                <a:ext uri="{FF2B5EF4-FFF2-40B4-BE49-F238E27FC236}">
                  <a16:creationId xmlns:a16="http://schemas.microsoft.com/office/drawing/2014/main" xmlns="" id="{00000000-0008-0000-0C00-00002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673</xdr:row>
          <xdr:rowOff>0</xdr:rowOff>
        </xdr:from>
        <xdr:to>
          <xdr:col>24</xdr:col>
          <xdr:colOff>0</xdr:colOff>
          <xdr:row>674</xdr:row>
          <xdr:rowOff>0</xdr:rowOff>
        </xdr:to>
        <xdr:sp macro="" textlink="">
          <xdr:nvSpPr>
            <xdr:cNvPr id="45099" name="Option Button 1067" hidden="1">
              <a:extLst>
                <a:ext uri="{63B3BB69-23CF-44E3-9099-C40C66FF867C}">
                  <a14:compatExt spid="_x0000_s45099"/>
                </a:ext>
                <a:ext uri="{FF2B5EF4-FFF2-40B4-BE49-F238E27FC236}">
                  <a16:creationId xmlns:a16="http://schemas.microsoft.com/office/drawing/2014/main" xmlns="" id="{00000000-0008-0000-0C00-00002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680</xdr:row>
          <xdr:rowOff>0</xdr:rowOff>
        </xdr:from>
        <xdr:to>
          <xdr:col>36</xdr:col>
          <xdr:colOff>0</xdr:colOff>
          <xdr:row>681</xdr:row>
          <xdr:rowOff>0</xdr:rowOff>
        </xdr:to>
        <xdr:sp macro="" textlink="">
          <xdr:nvSpPr>
            <xdr:cNvPr id="45114" name="Group Box 1082" hidden="1">
              <a:extLst>
                <a:ext uri="{63B3BB69-23CF-44E3-9099-C40C66FF867C}">
                  <a14:compatExt spid="_x0000_s45114"/>
                </a:ext>
                <a:ext uri="{FF2B5EF4-FFF2-40B4-BE49-F238E27FC236}">
                  <a16:creationId xmlns:a16="http://schemas.microsoft.com/office/drawing/2014/main" xmlns="" id="{00000000-0008-0000-0C00-00003A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680</xdr:row>
          <xdr:rowOff>0</xdr:rowOff>
        </xdr:from>
        <xdr:to>
          <xdr:col>17</xdr:col>
          <xdr:colOff>0</xdr:colOff>
          <xdr:row>680</xdr:row>
          <xdr:rowOff>219075</xdr:rowOff>
        </xdr:to>
        <xdr:sp macro="" textlink="">
          <xdr:nvSpPr>
            <xdr:cNvPr id="45115" name="Check Box 1083" hidden="1">
              <a:extLst>
                <a:ext uri="{63B3BB69-23CF-44E3-9099-C40C66FF867C}">
                  <a14:compatExt spid="_x0000_s45115"/>
                </a:ext>
                <a:ext uri="{FF2B5EF4-FFF2-40B4-BE49-F238E27FC236}">
                  <a16:creationId xmlns:a16="http://schemas.microsoft.com/office/drawing/2014/main" xmlns="" id="{00000000-0008-0000-0C00-00003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680</xdr:row>
          <xdr:rowOff>0</xdr:rowOff>
        </xdr:from>
        <xdr:to>
          <xdr:col>24</xdr:col>
          <xdr:colOff>9525</xdr:colOff>
          <xdr:row>680</xdr:row>
          <xdr:rowOff>219075</xdr:rowOff>
        </xdr:to>
        <xdr:sp macro="" textlink="">
          <xdr:nvSpPr>
            <xdr:cNvPr id="45116" name="Check Box 1084" hidden="1">
              <a:extLst>
                <a:ext uri="{63B3BB69-23CF-44E3-9099-C40C66FF867C}">
                  <a14:compatExt spid="_x0000_s45116"/>
                </a:ext>
                <a:ext uri="{FF2B5EF4-FFF2-40B4-BE49-F238E27FC236}">
                  <a16:creationId xmlns:a16="http://schemas.microsoft.com/office/drawing/2014/main" xmlns="" id="{00000000-0008-0000-0C00-00003C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700</xdr:row>
          <xdr:rowOff>0</xdr:rowOff>
        </xdr:from>
        <xdr:to>
          <xdr:col>25</xdr:col>
          <xdr:colOff>0</xdr:colOff>
          <xdr:row>701</xdr:row>
          <xdr:rowOff>0</xdr:rowOff>
        </xdr:to>
        <xdr:sp macro="" textlink="">
          <xdr:nvSpPr>
            <xdr:cNvPr id="45118" name="Group Box 1086" hidden="1">
              <a:extLst>
                <a:ext uri="{63B3BB69-23CF-44E3-9099-C40C66FF867C}">
                  <a14:compatExt spid="_x0000_s45118"/>
                </a:ext>
                <a:ext uri="{FF2B5EF4-FFF2-40B4-BE49-F238E27FC236}">
                  <a16:creationId xmlns:a16="http://schemas.microsoft.com/office/drawing/2014/main" xmlns="" id="{00000000-0008-0000-0C00-00003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700</xdr:row>
          <xdr:rowOff>0</xdr:rowOff>
        </xdr:from>
        <xdr:to>
          <xdr:col>13</xdr:col>
          <xdr:colOff>0</xdr:colOff>
          <xdr:row>701</xdr:row>
          <xdr:rowOff>0</xdr:rowOff>
        </xdr:to>
        <xdr:sp macro="" textlink="">
          <xdr:nvSpPr>
            <xdr:cNvPr id="45119" name="Option Button 1087" hidden="1">
              <a:extLst>
                <a:ext uri="{63B3BB69-23CF-44E3-9099-C40C66FF867C}">
                  <a14:compatExt spid="_x0000_s45119"/>
                </a:ext>
                <a:ext uri="{FF2B5EF4-FFF2-40B4-BE49-F238E27FC236}">
                  <a16:creationId xmlns:a16="http://schemas.microsoft.com/office/drawing/2014/main" xmlns="" id="{00000000-0008-0000-0C00-00003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700</xdr:row>
          <xdr:rowOff>0</xdr:rowOff>
        </xdr:from>
        <xdr:to>
          <xdr:col>17</xdr:col>
          <xdr:colOff>0</xdr:colOff>
          <xdr:row>701</xdr:row>
          <xdr:rowOff>0</xdr:rowOff>
        </xdr:to>
        <xdr:sp macro="" textlink="">
          <xdr:nvSpPr>
            <xdr:cNvPr id="45120" name="Option Button 1088" hidden="1">
              <a:extLst>
                <a:ext uri="{63B3BB69-23CF-44E3-9099-C40C66FF867C}">
                  <a14:compatExt spid="_x0000_s45120"/>
                </a:ext>
                <a:ext uri="{FF2B5EF4-FFF2-40B4-BE49-F238E27FC236}">
                  <a16:creationId xmlns:a16="http://schemas.microsoft.com/office/drawing/2014/main" xmlns="" id="{00000000-0008-0000-0C00-00004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700</xdr:row>
          <xdr:rowOff>0</xdr:rowOff>
        </xdr:from>
        <xdr:to>
          <xdr:col>21</xdr:col>
          <xdr:colOff>0</xdr:colOff>
          <xdr:row>701</xdr:row>
          <xdr:rowOff>0</xdr:rowOff>
        </xdr:to>
        <xdr:sp macro="" textlink="">
          <xdr:nvSpPr>
            <xdr:cNvPr id="45121" name="Option Button 1089" hidden="1">
              <a:extLst>
                <a:ext uri="{63B3BB69-23CF-44E3-9099-C40C66FF867C}">
                  <a14:compatExt spid="_x0000_s45121"/>
                </a:ext>
                <a:ext uri="{FF2B5EF4-FFF2-40B4-BE49-F238E27FC236}">
                  <a16:creationId xmlns:a16="http://schemas.microsoft.com/office/drawing/2014/main" xmlns="" id="{00000000-0008-0000-0C00-00004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700</xdr:row>
          <xdr:rowOff>0</xdr:rowOff>
        </xdr:from>
        <xdr:to>
          <xdr:col>24</xdr:col>
          <xdr:colOff>0</xdr:colOff>
          <xdr:row>701</xdr:row>
          <xdr:rowOff>0</xdr:rowOff>
        </xdr:to>
        <xdr:sp macro="" textlink="">
          <xdr:nvSpPr>
            <xdr:cNvPr id="45122" name="Option Button 1090" hidden="1">
              <a:extLst>
                <a:ext uri="{63B3BB69-23CF-44E3-9099-C40C66FF867C}">
                  <a14:compatExt spid="_x0000_s45122"/>
                </a:ext>
                <a:ext uri="{FF2B5EF4-FFF2-40B4-BE49-F238E27FC236}">
                  <a16:creationId xmlns:a16="http://schemas.microsoft.com/office/drawing/2014/main" xmlns="" id="{00000000-0008-0000-0C00-00004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707</xdr:row>
          <xdr:rowOff>0</xdr:rowOff>
        </xdr:from>
        <xdr:to>
          <xdr:col>36</xdr:col>
          <xdr:colOff>0</xdr:colOff>
          <xdr:row>708</xdr:row>
          <xdr:rowOff>0</xdr:rowOff>
        </xdr:to>
        <xdr:sp macro="" textlink="">
          <xdr:nvSpPr>
            <xdr:cNvPr id="45137" name="Group Box 1105" hidden="1">
              <a:extLst>
                <a:ext uri="{63B3BB69-23CF-44E3-9099-C40C66FF867C}">
                  <a14:compatExt spid="_x0000_s45137"/>
                </a:ext>
                <a:ext uri="{FF2B5EF4-FFF2-40B4-BE49-F238E27FC236}">
                  <a16:creationId xmlns:a16="http://schemas.microsoft.com/office/drawing/2014/main" xmlns="" id="{00000000-0008-0000-0C00-000051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707</xdr:row>
          <xdr:rowOff>0</xdr:rowOff>
        </xdr:from>
        <xdr:to>
          <xdr:col>17</xdr:col>
          <xdr:colOff>0</xdr:colOff>
          <xdr:row>707</xdr:row>
          <xdr:rowOff>219075</xdr:rowOff>
        </xdr:to>
        <xdr:sp macro="" textlink="">
          <xdr:nvSpPr>
            <xdr:cNvPr id="45138" name="Check Box 1106" hidden="1">
              <a:extLst>
                <a:ext uri="{63B3BB69-23CF-44E3-9099-C40C66FF867C}">
                  <a14:compatExt spid="_x0000_s45138"/>
                </a:ext>
                <a:ext uri="{FF2B5EF4-FFF2-40B4-BE49-F238E27FC236}">
                  <a16:creationId xmlns:a16="http://schemas.microsoft.com/office/drawing/2014/main" xmlns="" id="{00000000-0008-0000-0C00-00005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707</xdr:row>
          <xdr:rowOff>0</xdr:rowOff>
        </xdr:from>
        <xdr:to>
          <xdr:col>24</xdr:col>
          <xdr:colOff>9525</xdr:colOff>
          <xdr:row>707</xdr:row>
          <xdr:rowOff>219075</xdr:rowOff>
        </xdr:to>
        <xdr:sp macro="" textlink="">
          <xdr:nvSpPr>
            <xdr:cNvPr id="45139" name="Check Box 1107" hidden="1">
              <a:extLst>
                <a:ext uri="{63B3BB69-23CF-44E3-9099-C40C66FF867C}">
                  <a14:compatExt spid="_x0000_s45139"/>
                </a:ext>
                <a:ext uri="{FF2B5EF4-FFF2-40B4-BE49-F238E27FC236}">
                  <a16:creationId xmlns:a16="http://schemas.microsoft.com/office/drawing/2014/main" xmlns="" id="{00000000-0008-0000-0C00-00005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727</xdr:row>
          <xdr:rowOff>0</xdr:rowOff>
        </xdr:from>
        <xdr:to>
          <xdr:col>25</xdr:col>
          <xdr:colOff>0</xdr:colOff>
          <xdr:row>728</xdr:row>
          <xdr:rowOff>0</xdr:rowOff>
        </xdr:to>
        <xdr:sp macro="" textlink="">
          <xdr:nvSpPr>
            <xdr:cNvPr id="45141" name="Group Box 1109" hidden="1">
              <a:extLst>
                <a:ext uri="{63B3BB69-23CF-44E3-9099-C40C66FF867C}">
                  <a14:compatExt spid="_x0000_s45141"/>
                </a:ext>
                <a:ext uri="{FF2B5EF4-FFF2-40B4-BE49-F238E27FC236}">
                  <a16:creationId xmlns:a16="http://schemas.microsoft.com/office/drawing/2014/main" xmlns="" id="{00000000-0008-0000-0C00-000055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727</xdr:row>
          <xdr:rowOff>0</xdr:rowOff>
        </xdr:from>
        <xdr:to>
          <xdr:col>13</xdr:col>
          <xdr:colOff>0</xdr:colOff>
          <xdr:row>728</xdr:row>
          <xdr:rowOff>0</xdr:rowOff>
        </xdr:to>
        <xdr:sp macro="" textlink="">
          <xdr:nvSpPr>
            <xdr:cNvPr id="45142" name="Option Button 1110" hidden="1">
              <a:extLst>
                <a:ext uri="{63B3BB69-23CF-44E3-9099-C40C66FF867C}">
                  <a14:compatExt spid="_x0000_s45142"/>
                </a:ext>
                <a:ext uri="{FF2B5EF4-FFF2-40B4-BE49-F238E27FC236}">
                  <a16:creationId xmlns:a16="http://schemas.microsoft.com/office/drawing/2014/main" xmlns="" id="{00000000-0008-0000-0C00-000056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727</xdr:row>
          <xdr:rowOff>0</xdr:rowOff>
        </xdr:from>
        <xdr:to>
          <xdr:col>17</xdr:col>
          <xdr:colOff>0</xdr:colOff>
          <xdr:row>728</xdr:row>
          <xdr:rowOff>0</xdr:rowOff>
        </xdr:to>
        <xdr:sp macro="" textlink="">
          <xdr:nvSpPr>
            <xdr:cNvPr id="45143" name="Option Button 1111" hidden="1">
              <a:extLst>
                <a:ext uri="{63B3BB69-23CF-44E3-9099-C40C66FF867C}">
                  <a14:compatExt spid="_x0000_s45143"/>
                </a:ext>
                <a:ext uri="{FF2B5EF4-FFF2-40B4-BE49-F238E27FC236}">
                  <a16:creationId xmlns:a16="http://schemas.microsoft.com/office/drawing/2014/main" xmlns="" id="{00000000-0008-0000-0C00-000057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727</xdr:row>
          <xdr:rowOff>0</xdr:rowOff>
        </xdr:from>
        <xdr:to>
          <xdr:col>21</xdr:col>
          <xdr:colOff>0</xdr:colOff>
          <xdr:row>728</xdr:row>
          <xdr:rowOff>0</xdr:rowOff>
        </xdr:to>
        <xdr:sp macro="" textlink="">
          <xdr:nvSpPr>
            <xdr:cNvPr id="45144" name="Option Button 1112" hidden="1">
              <a:extLst>
                <a:ext uri="{63B3BB69-23CF-44E3-9099-C40C66FF867C}">
                  <a14:compatExt spid="_x0000_s45144"/>
                </a:ext>
                <a:ext uri="{FF2B5EF4-FFF2-40B4-BE49-F238E27FC236}">
                  <a16:creationId xmlns:a16="http://schemas.microsoft.com/office/drawing/2014/main" xmlns="" id="{00000000-0008-0000-0C00-00005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727</xdr:row>
          <xdr:rowOff>0</xdr:rowOff>
        </xdr:from>
        <xdr:to>
          <xdr:col>24</xdr:col>
          <xdr:colOff>0</xdr:colOff>
          <xdr:row>728</xdr:row>
          <xdr:rowOff>0</xdr:rowOff>
        </xdr:to>
        <xdr:sp macro="" textlink="">
          <xdr:nvSpPr>
            <xdr:cNvPr id="45145" name="Option Button 1113" hidden="1">
              <a:extLst>
                <a:ext uri="{63B3BB69-23CF-44E3-9099-C40C66FF867C}">
                  <a14:compatExt spid="_x0000_s45145"/>
                </a:ext>
                <a:ext uri="{FF2B5EF4-FFF2-40B4-BE49-F238E27FC236}">
                  <a16:creationId xmlns:a16="http://schemas.microsoft.com/office/drawing/2014/main" xmlns="" id="{00000000-0008-0000-0C00-00005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734</xdr:row>
          <xdr:rowOff>0</xdr:rowOff>
        </xdr:from>
        <xdr:to>
          <xdr:col>36</xdr:col>
          <xdr:colOff>0</xdr:colOff>
          <xdr:row>735</xdr:row>
          <xdr:rowOff>0</xdr:rowOff>
        </xdr:to>
        <xdr:sp macro="" textlink="">
          <xdr:nvSpPr>
            <xdr:cNvPr id="45160" name="Group Box 1128" hidden="1">
              <a:extLst>
                <a:ext uri="{63B3BB69-23CF-44E3-9099-C40C66FF867C}">
                  <a14:compatExt spid="_x0000_s45160"/>
                </a:ext>
                <a:ext uri="{FF2B5EF4-FFF2-40B4-BE49-F238E27FC236}">
                  <a16:creationId xmlns:a16="http://schemas.microsoft.com/office/drawing/2014/main" xmlns="" id="{00000000-0008-0000-0C00-000068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734</xdr:row>
          <xdr:rowOff>0</xdr:rowOff>
        </xdr:from>
        <xdr:to>
          <xdr:col>17</xdr:col>
          <xdr:colOff>0</xdr:colOff>
          <xdr:row>734</xdr:row>
          <xdr:rowOff>219075</xdr:rowOff>
        </xdr:to>
        <xdr:sp macro="" textlink="">
          <xdr:nvSpPr>
            <xdr:cNvPr id="45161" name="Check Box 1129" hidden="1">
              <a:extLst>
                <a:ext uri="{63B3BB69-23CF-44E3-9099-C40C66FF867C}">
                  <a14:compatExt spid="_x0000_s45161"/>
                </a:ext>
                <a:ext uri="{FF2B5EF4-FFF2-40B4-BE49-F238E27FC236}">
                  <a16:creationId xmlns:a16="http://schemas.microsoft.com/office/drawing/2014/main" xmlns="" id="{00000000-0008-0000-0C00-00006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734</xdr:row>
          <xdr:rowOff>0</xdr:rowOff>
        </xdr:from>
        <xdr:to>
          <xdr:col>24</xdr:col>
          <xdr:colOff>9525</xdr:colOff>
          <xdr:row>734</xdr:row>
          <xdr:rowOff>219075</xdr:rowOff>
        </xdr:to>
        <xdr:sp macro="" textlink="">
          <xdr:nvSpPr>
            <xdr:cNvPr id="45162" name="Check Box 1130" hidden="1">
              <a:extLst>
                <a:ext uri="{63B3BB69-23CF-44E3-9099-C40C66FF867C}">
                  <a14:compatExt spid="_x0000_s45162"/>
                </a:ext>
                <a:ext uri="{FF2B5EF4-FFF2-40B4-BE49-F238E27FC236}">
                  <a16:creationId xmlns:a16="http://schemas.microsoft.com/office/drawing/2014/main" xmlns="" id="{00000000-0008-0000-0C00-00006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757</xdr:row>
          <xdr:rowOff>0</xdr:rowOff>
        </xdr:from>
        <xdr:to>
          <xdr:col>25</xdr:col>
          <xdr:colOff>0</xdr:colOff>
          <xdr:row>758</xdr:row>
          <xdr:rowOff>0</xdr:rowOff>
        </xdr:to>
        <xdr:sp macro="" textlink="">
          <xdr:nvSpPr>
            <xdr:cNvPr id="45164" name="Group Box 1132" hidden="1">
              <a:extLst>
                <a:ext uri="{63B3BB69-23CF-44E3-9099-C40C66FF867C}">
                  <a14:compatExt spid="_x0000_s45164"/>
                </a:ext>
                <a:ext uri="{FF2B5EF4-FFF2-40B4-BE49-F238E27FC236}">
                  <a16:creationId xmlns:a16="http://schemas.microsoft.com/office/drawing/2014/main" xmlns="" id="{00000000-0008-0000-0C00-00006C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757</xdr:row>
          <xdr:rowOff>0</xdr:rowOff>
        </xdr:from>
        <xdr:to>
          <xdr:col>13</xdr:col>
          <xdr:colOff>0</xdr:colOff>
          <xdr:row>758</xdr:row>
          <xdr:rowOff>0</xdr:rowOff>
        </xdr:to>
        <xdr:sp macro="" textlink="">
          <xdr:nvSpPr>
            <xdr:cNvPr id="45165" name="Option Button 1133" hidden="1">
              <a:extLst>
                <a:ext uri="{63B3BB69-23CF-44E3-9099-C40C66FF867C}">
                  <a14:compatExt spid="_x0000_s45165"/>
                </a:ext>
                <a:ext uri="{FF2B5EF4-FFF2-40B4-BE49-F238E27FC236}">
                  <a16:creationId xmlns:a16="http://schemas.microsoft.com/office/drawing/2014/main" xmlns="" id="{00000000-0008-0000-0C00-00006D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757</xdr:row>
          <xdr:rowOff>0</xdr:rowOff>
        </xdr:from>
        <xdr:to>
          <xdr:col>17</xdr:col>
          <xdr:colOff>0</xdr:colOff>
          <xdr:row>758</xdr:row>
          <xdr:rowOff>0</xdr:rowOff>
        </xdr:to>
        <xdr:sp macro="" textlink="">
          <xdr:nvSpPr>
            <xdr:cNvPr id="45166" name="Option Button 1134" hidden="1">
              <a:extLst>
                <a:ext uri="{63B3BB69-23CF-44E3-9099-C40C66FF867C}">
                  <a14:compatExt spid="_x0000_s45166"/>
                </a:ext>
                <a:ext uri="{FF2B5EF4-FFF2-40B4-BE49-F238E27FC236}">
                  <a16:creationId xmlns:a16="http://schemas.microsoft.com/office/drawing/2014/main" xmlns="" id="{00000000-0008-0000-0C00-00006E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757</xdr:row>
          <xdr:rowOff>0</xdr:rowOff>
        </xdr:from>
        <xdr:to>
          <xdr:col>21</xdr:col>
          <xdr:colOff>0</xdr:colOff>
          <xdr:row>758</xdr:row>
          <xdr:rowOff>0</xdr:rowOff>
        </xdr:to>
        <xdr:sp macro="" textlink="">
          <xdr:nvSpPr>
            <xdr:cNvPr id="45167" name="Option Button 1135" hidden="1">
              <a:extLst>
                <a:ext uri="{63B3BB69-23CF-44E3-9099-C40C66FF867C}">
                  <a14:compatExt spid="_x0000_s45167"/>
                </a:ext>
                <a:ext uri="{FF2B5EF4-FFF2-40B4-BE49-F238E27FC236}">
                  <a16:creationId xmlns:a16="http://schemas.microsoft.com/office/drawing/2014/main" xmlns="" id="{00000000-0008-0000-0C00-00006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757</xdr:row>
          <xdr:rowOff>0</xdr:rowOff>
        </xdr:from>
        <xdr:to>
          <xdr:col>24</xdr:col>
          <xdr:colOff>0</xdr:colOff>
          <xdr:row>758</xdr:row>
          <xdr:rowOff>0</xdr:rowOff>
        </xdr:to>
        <xdr:sp macro="" textlink="">
          <xdr:nvSpPr>
            <xdr:cNvPr id="45168" name="Option Button 1136" hidden="1">
              <a:extLst>
                <a:ext uri="{63B3BB69-23CF-44E3-9099-C40C66FF867C}">
                  <a14:compatExt spid="_x0000_s45168"/>
                </a:ext>
                <a:ext uri="{FF2B5EF4-FFF2-40B4-BE49-F238E27FC236}">
                  <a16:creationId xmlns:a16="http://schemas.microsoft.com/office/drawing/2014/main" xmlns="" id="{00000000-0008-0000-0C00-00007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764</xdr:row>
          <xdr:rowOff>0</xdr:rowOff>
        </xdr:from>
        <xdr:to>
          <xdr:col>36</xdr:col>
          <xdr:colOff>0</xdr:colOff>
          <xdr:row>765</xdr:row>
          <xdr:rowOff>0</xdr:rowOff>
        </xdr:to>
        <xdr:sp macro="" textlink="">
          <xdr:nvSpPr>
            <xdr:cNvPr id="45183" name="Group Box 1151" hidden="1">
              <a:extLst>
                <a:ext uri="{63B3BB69-23CF-44E3-9099-C40C66FF867C}">
                  <a14:compatExt spid="_x0000_s45183"/>
                </a:ext>
                <a:ext uri="{FF2B5EF4-FFF2-40B4-BE49-F238E27FC236}">
                  <a16:creationId xmlns:a16="http://schemas.microsoft.com/office/drawing/2014/main" xmlns="" id="{00000000-0008-0000-0C00-00007F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764</xdr:row>
          <xdr:rowOff>0</xdr:rowOff>
        </xdr:from>
        <xdr:to>
          <xdr:col>17</xdr:col>
          <xdr:colOff>0</xdr:colOff>
          <xdr:row>764</xdr:row>
          <xdr:rowOff>219075</xdr:rowOff>
        </xdr:to>
        <xdr:sp macro="" textlink="">
          <xdr:nvSpPr>
            <xdr:cNvPr id="45184" name="Check Box 1152" hidden="1">
              <a:extLst>
                <a:ext uri="{63B3BB69-23CF-44E3-9099-C40C66FF867C}">
                  <a14:compatExt spid="_x0000_s45184"/>
                </a:ext>
                <a:ext uri="{FF2B5EF4-FFF2-40B4-BE49-F238E27FC236}">
                  <a16:creationId xmlns:a16="http://schemas.microsoft.com/office/drawing/2014/main" xmlns="" id="{00000000-0008-0000-0C00-00008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764</xdr:row>
          <xdr:rowOff>0</xdr:rowOff>
        </xdr:from>
        <xdr:to>
          <xdr:col>24</xdr:col>
          <xdr:colOff>9525</xdr:colOff>
          <xdr:row>764</xdr:row>
          <xdr:rowOff>219075</xdr:rowOff>
        </xdr:to>
        <xdr:sp macro="" textlink="">
          <xdr:nvSpPr>
            <xdr:cNvPr id="45185" name="Check Box 1153" hidden="1">
              <a:extLst>
                <a:ext uri="{63B3BB69-23CF-44E3-9099-C40C66FF867C}">
                  <a14:compatExt spid="_x0000_s45185"/>
                </a:ext>
                <a:ext uri="{FF2B5EF4-FFF2-40B4-BE49-F238E27FC236}">
                  <a16:creationId xmlns:a16="http://schemas.microsoft.com/office/drawing/2014/main" xmlns="" id="{00000000-0008-0000-0C00-00008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35</xdr:col>
          <xdr:colOff>190500</xdr:colOff>
          <xdr:row>58</xdr:row>
          <xdr:rowOff>0</xdr:rowOff>
        </xdr:to>
        <xdr:sp macro="" textlink="">
          <xdr:nvSpPr>
            <xdr:cNvPr id="45244" name="付表7_人員配置区分" hidden="1">
              <a:extLst>
                <a:ext uri="{63B3BB69-23CF-44E3-9099-C40C66FF867C}">
                  <a14:compatExt spid="_x0000_s45244"/>
                </a:ext>
                <a:ext uri="{FF2B5EF4-FFF2-40B4-BE49-F238E27FC236}">
                  <a16:creationId xmlns:a16="http://schemas.microsoft.com/office/drawing/2014/main" xmlns="" id="{00000000-0008-0000-0C00-0000BCB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35</xdr:col>
          <xdr:colOff>190500</xdr:colOff>
          <xdr:row>61</xdr:row>
          <xdr:rowOff>0</xdr:rowOff>
        </xdr:to>
        <xdr:sp macro="" textlink="">
          <xdr:nvSpPr>
            <xdr:cNvPr id="45307" name="Group Box 1275" hidden="1">
              <a:extLst>
                <a:ext uri="{63B3BB69-23CF-44E3-9099-C40C66FF867C}">
                  <a14:compatExt spid="_x0000_s45307"/>
                </a:ext>
                <a:ext uri="{FF2B5EF4-FFF2-40B4-BE49-F238E27FC236}">
                  <a16:creationId xmlns:a16="http://schemas.microsoft.com/office/drawing/2014/main" xmlns="" id="{00000000-0008-0000-0C00-0000FB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62</xdr:row>
          <xdr:rowOff>0</xdr:rowOff>
        </xdr:from>
        <xdr:to>
          <xdr:col>36</xdr:col>
          <xdr:colOff>0</xdr:colOff>
          <xdr:row>63</xdr:row>
          <xdr:rowOff>0</xdr:rowOff>
        </xdr:to>
        <xdr:sp macro="" textlink="">
          <xdr:nvSpPr>
            <xdr:cNvPr id="45355" name="Drop Down 1323" hidden="1">
              <a:extLst>
                <a:ext uri="{63B3BB69-23CF-44E3-9099-C40C66FF867C}">
                  <a14:compatExt spid="_x0000_s45355"/>
                </a:ext>
                <a:ext uri="{FF2B5EF4-FFF2-40B4-BE49-F238E27FC236}">
                  <a16:creationId xmlns:a16="http://schemas.microsoft.com/office/drawing/2014/main" xmlns="" id="{00000000-0008-0000-0C00-00002BB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17</xdr:col>
          <xdr:colOff>0</xdr:colOff>
          <xdr:row>63</xdr:row>
          <xdr:rowOff>0</xdr:rowOff>
        </xdr:to>
        <xdr:sp macro="" textlink="">
          <xdr:nvSpPr>
            <xdr:cNvPr id="45356" name="Group Box 1324" hidden="1">
              <a:extLst>
                <a:ext uri="{63B3BB69-23CF-44E3-9099-C40C66FF867C}">
                  <a14:compatExt spid="_x0000_s45356"/>
                </a:ext>
                <a:ext uri="{FF2B5EF4-FFF2-40B4-BE49-F238E27FC236}">
                  <a16:creationId xmlns:a16="http://schemas.microsoft.com/office/drawing/2014/main" xmlns="" id="{00000000-0008-0000-0C00-00002CB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92</xdr:row>
          <xdr:rowOff>0</xdr:rowOff>
        </xdr:from>
        <xdr:to>
          <xdr:col>31</xdr:col>
          <xdr:colOff>28575</xdr:colOff>
          <xdr:row>92</xdr:row>
          <xdr:rowOff>219075</xdr:rowOff>
        </xdr:to>
        <xdr:sp macro="" textlink="">
          <xdr:nvSpPr>
            <xdr:cNvPr id="45359" name="Check Box 1327" hidden="1">
              <a:extLst>
                <a:ext uri="{63B3BB69-23CF-44E3-9099-C40C66FF867C}">
                  <a14:compatExt spid="_x0000_s45359"/>
                </a:ext>
                <a:ext uri="{FF2B5EF4-FFF2-40B4-BE49-F238E27FC236}">
                  <a16:creationId xmlns:a16="http://schemas.microsoft.com/office/drawing/2014/main" xmlns="" id="{00000000-0008-0000-0C00-00002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119</xdr:row>
          <xdr:rowOff>0</xdr:rowOff>
        </xdr:from>
        <xdr:to>
          <xdr:col>31</xdr:col>
          <xdr:colOff>38100</xdr:colOff>
          <xdr:row>119</xdr:row>
          <xdr:rowOff>219075</xdr:rowOff>
        </xdr:to>
        <xdr:sp macro="" textlink="">
          <xdr:nvSpPr>
            <xdr:cNvPr id="45360" name="Check Box 1328" hidden="1">
              <a:extLst>
                <a:ext uri="{63B3BB69-23CF-44E3-9099-C40C66FF867C}">
                  <a14:compatExt spid="_x0000_s45360"/>
                </a:ext>
                <a:ext uri="{FF2B5EF4-FFF2-40B4-BE49-F238E27FC236}">
                  <a16:creationId xmlns:a16="http://schemas.microsoft.com/office/drawing/2014/main" xmlns="" id="{00000000-0008-0000-0C00-00003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146</xdr:row>
          <xdr:rowOff>0</xdr:rowOff>
        </xdr:from>
        <xdr:to>
          <xdr:col>31</xdr:col>
          <xdr:colOff>66675</xdr:colOff>
          <xdr:row>146</xdr:row>
          <xdr:rowOff>219075</xdr:rowOff>
        </xdr:to>
        <xdr:sp macro="" textlink="">
          <xdr:nvSpPr>
            <xdr:cNvPr id="45361" name="Check Box 1329" hidden="1">
              <a:extLst>
                <a:ext uri="{63B3BB69-23CF-44E3-9099-C40C66FF867C}">
                  <a14:compatExt spid="_x0000_s45361"/>
                </a:ext>
                <a:ext uri="{FF2B5EF4-FFF2-40B4-BE49-F238E27FC236}">
                  <a16:creationId xmlns:a16="http://schemas.microsoft.com/office/drawing/2014/main" xmlns="" id="{00000000-0008-0000-0C00-00003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175</xdr:row>
          <xdr:rowOff>180975</xdr:rowOff>
        </xdr:from>
        <xdr:to>
          <xdr:col>31</xdr:col>
          <xdr:colOff>57150</xdr:colOff>
          <xdr:row>176</xdr:row>
          <xdr:rowOff>209550</xdr:rowOff>
        </xdr:to>
        <xdr:sp macro="" textlink="">
          <xdr:nvSpPr>
            <xdr:cNvPr id="45362" name="Check Box 1330" hidden="1">
              <a:extLst>
                <a:ext uri="{63B3BB69-23CF-44E3-9099-C40C66FF867C}">
                  <a14:compatExt spid="_x0000_s45362"/>
                </a:ext>
                <a:ext uri="{FF2B5EF4-FFF2-40B4-BE49-F238E27FC236}">
                  <a16:creationId xmlns:a16="http://schemas.microsoft.com/office/drawing/2014/main" xmlns="" id="{00000000-0008-0000-0C00-00003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203</xdr:row>
          <xdr:rowOff>0</xdr:rowOff>
        </xdr:from>
        <xdr:to>
          <xdr:col>31</xdr:col>
          <xdr:colOff>47625</xdr:colOff>
          <xdr:row>203</xdr:row>
          <xdr:rowOff>219075</xdr:rowOff>
        </xdr:to>
        <xdr:sp macro="" textlink="">
          <xdr:nvSpPr>
            <xdr:cNvPr id="45363" name="Check Box 1331" hidden="1">
              <a:extLst>
                <a:ext uri="{63B3BB69-23CF-44E3-9099-C40C66FF867C}">
                  <a14:compatExt spid="_x0000_s45363"/>
                </a:ext>
                <a:ext uri="{FF2B5EF4-FFF2-40B4-BE49-F238E27FC236}">
                  <a16:creationId xmlns:a16="http://schemas.microsoft.com/office/drawing/2014/main" xmlns="" id="{00000000-0008-0000-0C00-00003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230</xdr:row>
          <xdr:rowOff>0</xdr:rowOff>
        </xdr:from>
        <xdr:to>
          <xdr:col>31</xdr:col>
          <xdr:colOff>66675</xdr:colOff>
          <xdr:row>230</xdr:row>
          <xdr:rowOff>219075</xdr:rowOff>
        </xdr:to>
        <xdr:sp macro="" textlink="">
          <xdr:nvSpPr>
            <xdr:cNvPr id="45364" name="Check Box 1332" hidden="1">
              <a:extLst>
                <a:ext uri="{63B3BB69-23CF-44E3-9099-C40C66FF867C}">
                  <a14:compatExt spid="_x0000_s45364"/>
                </a:ext>
                <a:ext uri="{FF2B5EF4-FFF2-40B4-BE49-F238E27FC236}">
                  <a16:creationId xmlns:a16="http://schemas.microsoft.com/office/drawing/2014/main" xmlns="" id="{00000000-0008-0000-0C00-00003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260</xdr:row>
          <xdr:rowOff>0</xdr:rowOff>
        </xdr:from>
        <xdr:to>
          <xdr:col>31</xdr:col>
          <xdr:colOff>47625</xdr:colOff>
          <xdr:row>260</xdr:row>
          <xdr:rowOff>219075</xdr:rowOff>
        </xdr:to>
        <xdr:sp macro="" textlink="">
          <xdr:nvSpPr>
            <xdr:cNvPr id="45365" name="Check Box 1333" hidden="1">
              <a:extLst>
                <a:ext uri="{63B3BB69-23CF-44E3-9099-C40C66FF867C}">
                  <a14:compatExt spid="_x0000_s45365"/>
                </a:ext>
                <a:ext uri="{FF2B5EF4-FFF2-40B4-BE49-F238E27FC236}">
                  <a16:creationId xmlns:a16="http://schemas.microsoft.com/office/drawing/2014/main" xmlns="" id="{00000000-0008-0000-0C00-00003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287</xdr:row>
          <xdr:rowOff>0</xdr:rowOff>
        </xdr:from>
        <xdr:to>
          <xdr:col>31</xdr:col>
          <xdr:colOff>76200</xdr:colOff>
          <xdr:row>287</xdr:row>
          <xdr:rowOff>219075</xdr:rowOff>
        </xdr:to>
        <xdr:sp macro="" textlink="">
          <xdr:nvSpPr>
            <xdr:cNvPr id="45366" name="Check Box 1334" hidden="1">
              <a:extLst>
                <a:ext uri="{63B3BB69-23CF-44E3-9099-C40C66FF867C}">
                  <a14:compatExt spid="_x0000_s45366"/>
                </a:ext>
                <a:ext uri="{FF2B5EF4-FFF2-40B4-BE49-F238E27FC236}">
                  <a16:creationId xmlns:a16="http://schemas.microsoft.com/office/drawing/2014/main" xmlns="" id="{00000000-0008-0000-0C00-00003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314</xdr:row>
          <xdr:rowOff>0</xdr:rowOff>
        </xdr:from>
        <xdr:to>
          <xdr:col>31</xdr:col>
          <xdr:colOff>66675</xdr:colOff>
          <xdr:row>314</xdr:row>
          <xdr:rowOff>219075</xdr:rowOff>
        </xdr:to>
        <xdr:sp macro="" textlink="">
          <xdr:nvSpPr>
            <xdr:cNvPr id="45367" name="Check Box 1335" hidden="1">
              <a:extLst>
                <a:ext uri="{63B3BB69-23CF-44E3-9099-C40C66FF867C}">
                  <a14:compatExt spid="_x0000_s45367"/>
                </a:ext>
                <a:ext uri="{FF2B5EF4-FFF2-40B4-BE49-F238E27FC236}">
                  <a16:creationId xmlns:a16="http://schemas.microsoft.com/office/drawing/2014/main" xmlns="" id="{00000000-0008-0000-0C00-00003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344</xdr:row>
          <xdr:rowOff>0</xdr:rowOff>
        </xdr:from>
        <xdr:to>
          <xdr:col>31</xdr:col>
          <xdr:colOff>57150</xdr:colOff>
          <xdr:row>344</xdr:row>
          <xdr:rowOff>219075</xdr:rowOff>
        </xdr:to>
        <xdr:sp macro="" textlink="">
          <xdr:nvSpPr>
            <xdr:cNvPr id="45368" name="Check Box 1336" hidden="1">
              <a:extLst>
                <a:ext uri="{63B3BB69-23CF-44E3-9099-C40C66FF867C}">
                  <a14:compatExt spid="_x0000_s45368"/>
                </a:ext>
                <a:ext uri="{FF2B5EF4-FFF2-40B4-BE49-F238E27FC236}">
                  <a16:creationId xmlns:a16="http://schemas.microsoft.com/office/drawing/2014/main" xmlns="" id="{00000000-0008-0000-0C00-00003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371</xdr:row>
          <xdr:rowOff>0</xdr:rowOff>
        </xdr:from>
        <xdr:to>
          <xdr:col>31</xdr:col>
          <xdr:colOff>47625</xdr:colOff>
          <xdr:row>371</xdr:row>
          <xdr:rowOff>219075</xdr:rowOff>
        </xdr:to>
        <xdr:sp macro="" textlink="">
          <xdr:nvSpPr>
            <xdr:cNvPr id="45372" name="Check Box 1340" hidden="1">
              <a:extLst>
                <a:ext uri="{63B3BB69-23CF-44E3-9099-C40C66FF867C}">
                  <a14:compatExt spid="_x0000_s45372"/>
                </a:ext>
                <a:ext uri="{FF2B5EF4-FFF2-40B4-BE49-F238E27FC236}">
                  <a16:creationId xmlns:a16="http://schemas.microsoft.com/office/drawing/2014/main" xmlns="" id="{00000000-0008-0000-0C00-00003C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398</xdr:row>
          <xdr:rowOff>0</xdr:rowOff>
        </xdr:from>
        <xdr:to>
          <xdr:col>31</xdr:col>
          <xdr:colOff>57150</xdr:colOff>
          <xdr:row>398</xdr:row>
          <xdr:rowOff>219075</xdr:rowOff>
        </xdr:to>
        <xdr:sp macro="" textlink="">
          <xdr:nvSpPr>
            <xdr:cNvPr id="45373" name="Check Box 1341" hidden="1">
              <a:extLst>
                <a:ext uri="{63B3BB69-23CF-44E3-9099-C40C66FF867C}">
                  <a14:compatExt spid="_x0000_s45373"/>
                </a:ext>
                <a:ext uri="{FF2B5EF4-FFF2-40B4-BE49-F238E27FC236}">
                  <a16:creationId xmlns:a16="http://schemas.microsoft.com/office/drawing/2014/main" xmlns="" id="{00000000-0008-0000-0C00-00003D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428</xdr:row>
          <xdr:rowOff>0</xdr:rowOff>
        </xdr:from>
        <xdr:to>
          <xdr:col>31</xdr:col>
          <xdr:colOff>76200</xdr:colOff>
          <xdr:row>428</xdr:row>
          <xdr:rowOff>219075</xdr:rowOff>
        </xdr:to>
        <xdr:sp macro="" textlink="">
          <xdr:nvSpPr>
            <xdr:cNvPr id="45374" name="Check Box 1342" hidden="1">
              <a:extLst>
                <a:ext uri="{63B3BB69-23CF-44E3-9099-C40C66FF867C}">
                  <a14:compatExt spid="_x0000_s45374"/>
                </a:ext>
                <a:ext uri="{FF2B5EF4-FFF2-40B4-BE49-F238E27FC236}">
                  <a16:creationId xmlns:a16="http://schemas.microsoft.com/office/drawing/2014/main" xmlns="" id="{00000000-0008-0000-0C00-00003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455</xdr:row>
          <xdr:rowOff>0</xdr:rowOff>
        </xdr:from>
        <xdr:to>
          <xdr:col>31</xdr:col>
          <xdr:colOff>57150</xdr:colOff>
          <xdr:row>455</xdr:row>
          <xdr:rowOff>219075</xdr:rowOff>
        </xdr:to>
        <xdr:sp macro="" textlink="">
          <xdr:nvSpPr>
            <xdr:cNvPr id="45375" name="Check Box 1343" hidden="1">
              <a:extLst>
                <a:ext uri="{63B3BB69-23CF-44E3-9099-C40C66FF867C}">
                  <a14:compatExt spid="_x0000_s45375"/>
                </a:ext>
                <a:ext uri="{FF2B5EF4-FFF2-40B4-BE49-F238E27FC236}">
                  <a16:creationId xmlns:a16="http://schemas.microsoft.com/office/drawing/2014/main" xmlns="" id="{00000000-0008-0000-0C00-00003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482</xdr:row>
          <xdr:rowOff>0</xdr:rowOff>
        </xdr:from>
        <xdr:to>
          <xdr:col>31</xdr:col>
          <xdr:colOff>47625</xdr:colOff>
          <xdr:row>482</xdr:row>
          <xdr:rowOff>219075</xdr:rowOff>
        </xdr:to>
        <xdr:sp macro="" textlink="">
          <xdr:nvSpPr>
            <xdr:cNvPr id="45376" name="Check Box 1344" hidden="1">
              <a:extLst>
                <a:ext uri="{63B3BB69-23CF-44E3-9099-C40C66FF867C}">
                  <a14:compatExt spid="_x0000_s45376"/>
                </a:ext>
                <a:ext uri="{FF2B5EF4-FFF2-40B4-BE49-F238E27FC236}">
                  <a16:creationId xmlns:a16="http://schemas.microsoft.com/office/drawing/2014/main" xmlns="" id="{00000000-0008-0000-0C00-00004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512</xdr:row>
          <xdr:rowOff>0</xdr:rowOff>
        </xdr:from>
        <xdr:to>
          <xdr:col>31</xdr:col>
          <xdr:colOff>28575</xdr:colOff>
          <xdr:row>512</xdr:row>
          <xdr:rowOff>219075</xdr:rowOff>
        </xdr:to>
        <xdr:sp macro="" textlink="">
          <xdr:nvSpPr>
            <xdr:cNvPr id="45377" name="Check Box 1345" hidden="1">
              <a:extLst>
                <a:ext uri="{63B3BB69-23CF-44E3-9099-C40C66FF867C}">
                  <a14:compatExt spid="_x0000_s45377"/>
                </a:ext>
                <a:ext uri="{FF2B5EF4-FFF2-40B4-BE49-F238E27FC236}">
                  <a16:creationId xmlns:a16="http://schemas.microsoft.com/office/drawing/2014/main" xmlns="" id="{00000000-0008-0000-0C00-00004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539</xdr:row>
          <xdr:rowOff>0</xdr:rowOff>
        </xdr:from>
        <xdr:to>
          <xdr:col>31</xdr:col>
          <xdr:colOff>66675</xdr:colOff>
          <xdr:row>539</xdr:row>
          <xdr:rowOff>219075</xdr:rowOff>
        </xdr:to>
        <xdr:sp macro="" textlink="">
          <xdr:nvSpPr>
            <xdr:cNvPr id="45378" name="Check Box 1346" hidden="1">
              <a:extLst>
                <a:ext uri="{63B3BB69-23CF-44E3-9099-C40C66FF867C}">
                  <a14:compatExt spid="_x0000_s45378"/>
                </a:ext>
                <a:ext uri="{FF2B5EF4-FFF2-40B4-BE49-F238E27FC236}">
                  <a16:creationId xmlns:a16="http://schemas.microsoft.com/office/drawing/2014/main" xmlns="" id="{00000000-0008-0000-0C00-00004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566</xdr:row>
          <xdr:rowOff>0</xdr:rowOff>
        </xdr:from>
        <xdr:to>
          <xdr:col>31</xdr:col>
          <xdr:colOff>38100</xdr:colOff>
          <xdr:row>566</xdr:row>
          <xdr:rowOff>219075</xdr:rowOff>
        </xdr:to>
        <xdr:sp macro="" textlink="">
          <xdr:nvSpPr>
            <xdr:cNvPr id="45379" name="Check Box 1347" hidden="1">
              <a:extLst>
                <a:ext uri="{63B3BB69-23CF-44E3-9099-C40C66FF867C}">
                  <a14:compatExt spid="_x0000_s45379"/>
                </a:ext>
                <a:ext uri="{FF2B5EF4-FFF2-40B4-BE49-F238E27FC236}">
                  <a16:creationId xmlns:a16="http://schemas.microsoft.com/office/drawing/2014/main" xmlns="" id="{00000000-0008-0000-0C00-00004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596</xdr:row>
          <xdr:rowOff>0</xdr:rowOff>
        </xdr:from>
        <xdr:to>
          <xdr:col>31</xdr:col>
          <xdr:colOff>76200</xdr:colOff>
          <xdr:row>596</xdr:row>
          <xdr:rowOff>219075</xdr:rowOff>
        </xdr:to>
        <xdr:sp macro="" textlink="">
          <xdr:nvSpPr>
            <xdr:cNvPr id="45380" name="Check Box 1348" hidden="1">
              <a:extLst>
                <a:ext uri="{63B3BB69-23CF-44E3-9099-C40C66FF867C}">
                  <a14:compatExt spid="_x0000_s45380"/>
                </a:ext>
                <a:ext uri="{FF2B5EF4-FFF2-40B4-BE49-F238E27FC236}">
                  <a16:creationId xmlns:a16="http://schemas.microsoft.com/office/drawing/2014/main" xmlns="" id="{00000000-0008-0000-0C00-00004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623</xdr:row>
          <xdr:rowOff>0</xdr:rowOff>
        </xdr:from>
        <xdr:to>
          <xdr:col>31</xdr:col>
          <xdr:colOff>38100</xdr:colOff>
          <xdr:row>623</xdr:row>
          <xdr:rowOff>219075</xdr:rowOff>
        </xdr:to>
        <xdr:sp macro="" textlink="">
          <xdr:nvSpPr>
            <xdr:cNvPr id="45381" name="Check Box 1349" hidden="1">
              <a:extLst>
                <a:ext uri="{63B3BB69-23CF-44E3-9099-C40C66FF867C}">
                  <a14:compatExt spid="_x0000_s45381"/>
                </a:ext>
                <a:ext uri="{FF2B5EF4-FFF2-40B4-BE49-F238E27FC236}">
                  <a16:creationId xmlns:a16="http://schemas.microsoft.com/office/drawing/2014/main" xmlns="" id="{00000000-0008-0000-0C00-00004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650</xdr:row>
          <xdr:rowOff>0</xdr:rowOff>
        </xdr:from>
        <xdr:to>
          <xdr:col>31</xdr:col>
          <xdr:colOff>28575</xdr:colOff>
          <xdr:row>650</xdr:row>
          <xdr:rowOff>219075</xdr:rowOff>
        </xdr:to>
        <xdr:sp macro="" textlink="">
          <xdr:nvSpPr>
            <xdr:cNvPr id="45382" name="Check Box 1350" hidden="1">
              <a:extLst>
                <a:ext uri="{63B3BB69-23CF-44E3-9099-C40C66FF867C}">
                  <a14:compatExt spid="_x0000_s45382"/>
                </a:ext>
                <a:ext uri="{FF2B5EF4-FFF2-40B4-BE49-F238E27FC236}">
                  <a16:creationId xmlns:a16="http://schemas.microsoft.com/office/drawing/2014/main" xmlns="" id="{00000000-0008-0000-0C00-00004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680</xdr:row>
          <xdr:rowOff>0</xdr:rowOff>
        </xdr:from>
        <xdr:to>
          <xdr:col>31</xdr:col>
          <xdr:colOff>66675</xdr:colOff>
          <xdr:row>680</xdr:row>
          <xdr:rowOff>219075</xdr:rowOff>
        </xdr:to>
        <xdr:sp macro="" textlink="">
          <xdr:nvSpPr>
            <xdr:cNvPr id="45383" name="Check Box 1351" hidden="1">
              <a:extLst>
                <a:ext uri="{63B3BB69-23CF-44E3-9099-C40C66FF867C}">
                  <a14:compatExt spid="_x0000_s45383"/>
                </a:ext>
                <a:ext uri="{FF2B5EF4-FFF2-40B4-BE49-F238E27FC236}">
                  <a16:creationId xmlns:a16="http://schemas.microsoft.com/office/drawing/2014/main" xmlns="" id="{00000000-0008-0000-0C00-00004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707</xdr:row>
          <xdr:rowOff>0</xdr:rowOff>
        </xdr:from>
        <xdr:to>
          <xdr:col>31</xdr:col>
          <xdr:colOff>85725</xdr:colOff>
          <xdr:row>707</xdr:row>
          <xdr:rowOff>219075</xdr:rowOff>
        </xdr:to>
        <xdr:sp macro="" textlink="">
          <xdr:nvSpPr>
            <xdr:cNvPr id="45384" name="Check Box 1352" hidden="1">
              <a:extLst>
                <a:ext uri="{63B3BB69-23CF-44E3-9099-C40C66FF867C}">
                  <a14:compatExt spid="_x0000_s45384"/>
                </a:ext>
                <a:ext uri="{FF2B5EF4-FFF2-40B4-BE49-F238E27FC236}">
                  <a16:creationId xmlns:a16="http://schemas.microsoft.com/office/drawing/2014/main" xmlns="" id="{00000000-0008-0000-0C00-00004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734</xdr:row>
          <xdr:rowOff>0</xdr:rowOff>
        </xdr:from>
        <xdr:to>
          <xdr:col>31</xdr:col>
          <xdr:colOff>85725</xdr:colOff>
          <xdr:row>734</xdr:row>
          <xdr:rowOff>219075</xdr:rowOff>
        </xdr:to>
        <xdr:sp macro="" textlink="">
          <xdr:nvSpPr>
            <xdr:cNvPr id="45385" name="Check Box 1353" hidden="1">
              <a:extLst>
                <a:ext uri="{63B3BB69-23CF-44E3-9099-C40C66FF867C}">
                  <a14:compatExt spid="_x0000_s45385"/>
                </a:ext>
                <a:ext uri="{FF2B5EF4-FFF2-40B4-BE49-F238E27FC236}">
                  <a16:creationId xmlns:a16="http://schemas.microsoft.com/office/drawing/2014/main" xmlns="" id="{00000000-0008-0000-0C00-000049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764</xdr:row>
          <xdr:rowOff>0</xdr:rowOff>
        </xdr:from>
        <xdr:to>
          <xdr:col>31</xdr:col>
          <xdr:colOff>57150</xdr:colOff>
          <xdr:row>764</xdr:row>
          <xdr:rowOff>219075</xdr:rowOff>
        </xdr:to>
        <xdr:sp macro="" textlink="">
          <xdr:nvSpPr>
            <xdr:cNvPr id="45386" name="Check Box 1354" hidden="1">
              <a:extLst>
                <a:ext uri="{63B3BB69-23CF-44E3-9099-C40C66FF867C}">
                  <a14:compatExt spid="_x0000_s45386"/>
                </a:ext>
                <a:ext uri="{FF2B5EF4-FFF2-40B4-BE49-F238E27FC236}">
                  <a16:creationId xmlns:a16="http://schemas.microsoft.com/office/drawing/2014/main" xmlns="" id="{00000000-0008-0000-0C00-00004A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0</xdr:rowOff>
        </xdr:from>
        <xdr:to>
          <xdr:col>36</xdr:col>
          <xdr:colOff>0</xdr:colOff>
          <xdr:row>60</xdr:row>
          <xdr:rowOff>0</xdr:rowOff>
        </xdr:to>
        <xdr:sp macro="" textlink="">
          <xdr:nvSpPr>
            <xdr:cNvPr id="45678" name="Group Box 1646" hidden="1">
              <a:extLst>
                <a:ext uri="{63B3BB69-23CF-44E3-9099-C40C66FF867C}">
                  <a14:compatExt spid="_x0000_s45678"/>
                </a:ext>
                <a:ext uri="{FF2B5EF4-FFF2-40B4-BE49-F238E27FC236}">
                  <a16:creationId xmlns:a16="http://schemas.microsoft.com/office/drawing/2014/main" xmlns="" id="{00000000-0008-0000-0C00-00006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17</xdr:col>
          <xdr:colOff>0</xdr:colOff>
          <xdr:row>65</xdr:row>
          <xdr:rowOff>0</xdr:rowOff>
        </xdr:to>
        <xdr:sp macro="" textlink="">
          <xdr:nvSpPr>
            <xdr:cNvPr id="45681" name="Group Box 1649" hidden="1">
              <a:extLst>
                <a:ext uri="{63B3BB69-23CF-44E3-9099-C40C66FF867C}">
                  <a14:compatExt spid="_x0000_s45681"/>
                </a:ext>
                <a:ext uri="{FF2B5EF4-FFF2-40B4-BE49-F238E27FC236}">
                  <a16:creationId xmlns:a16="http://schemas.microsoft.com/office/drawing/2014/main" xmlns="" id="{00000000-0008-0000-0C00-00007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86" name="Group Box 1654" hidden="1">
              <a:extLst>
                <a:ext uri="{63B3BB69-23CF-44E3-9099-C40C66FF867C}">
                  <a14:compatExt spid="_x0000_s45686"/>
                </a:ext>
                <a:ext uri="{FF2B5EF4-FFF2-40B4-BE49-F238E27FC236}">
                  <a16:creationId xmlns:a16="http://schemas.microsoft.com/office/drawing/2014/main" xmlns="" id="{00000000-0008-0000-0C00-00007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92" name="Group Box 1660" hidden="1">
              <a:extLst>
                <a:ext uri="{63B3BB69-23CF-44E3-9099-C40C66FF867C}">
                  <a14:compatExt spid="_x0000_s45692"/>
                </a:ext>
                <a:ext uri="{FF2B5EF4-FFF2-40B4-BE49-F238E27FC236}">
                  <a16:creationId xmlns:a16="http://schemas.microsoft.com/office/drawing/2014/main" xmlns="" id="{00000000-0008-0000-0C00-00007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15</xdr:col>
          <xdr:colOff>0</xdr:colOff>
          <xdr:row>98</xdr:row>
          <xdr:rowOff>0</xdr:rowOff>
        </xdr:to>
        <xdr:sp macro="" textlink="">
          <xdr:nvSpPr>
            <xdr:cNvPr id="45815" name="付表7_GH_ドロップ1_1" hidden="1">
              <a:extLst>
                <a:ext uri="{63B3BB69-23CF-44E3-9099-C40C66FF867C}">
                  <a14:compatExt spid="_x0000_s45815"/>
                </a:ext>
                <a:ext uri="{FF2B5EF4-FFF2-40B4-BE49-F238E27FC236}">
                  <a16:creationId xmlns:a16="http://schemas.microsoft.com/office/drawing/2014/main" xmlns="" id="{00000000-0008-0000-0C00-0000F7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15</xdr:col>
          <xdr:colOff>0</xdr:colOff>
          <xdr:row>125</xdr:row>
          <xdr:rowOff>0</xdr:rowOff>
        </xdr:to>
        <xdr:sp macro="" textlink="">
          <xdr:nvSpPr>
            <xdr:cNvPr id="45820" name="付表7_GH_ドロップ1_2" hidden="1">
              <a:extLst>
                <a:ext uri="{63B3BB69-23CF-44E3-9099-C40C66FF867C}">
                  <a14:compatExt spid="_x0000_s45820"/>
                </a:ext>
                <a:ext uri="{FF2B5EF4-FFF2-40B4-BE49-F238E27FC236}">
                  <a16:creationId xmlns:a16="http://schemas.microsoft.com/office/drawing/2014/main" xmlns="" id="{00000000-0008-0000-0C00-0000FC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14</xdr:col>
          <xdr:colOff>190500</xdr:colOff>
          <xdr:row>152</xdr:row>
          <xdr:rowOff>0</xdr:rowOff>
        </xdr:to>
        <xdr:sp macro="" textlink="">
          <xdr:nvSpPr>
            <xdr:cNvPr id="45823" name="付表7_GH_ドロップ1_3" hidden="1">
              <a:extLst>
                <a:ext uri="{63B3BB69-23CF-44E3-9099-C40C66FF867C}">
                  <a14:compatExt spid="_x0000_s45823"/>
                </a:ext>
                <a:ext uri="{FF2B5EF4-FFF2-40B4-BE49-F238E27FC236}">
                  <a16:creationId xmlns:a16="http://schemas.microsoft.com/office/drawing/2014/main" xmlns="" id="{00000000-0008-0000-0C00-0000FF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14</xdr:col>
          <xdr:colOff>190500</xdr:colOff>
          <xdr:row>182</xdr:row>
          <xdr:rowOff>0</xdr:rowOff>
        </xdr:to>
        <xdr:sp macro="" textlink="">
          <xdr:nvSpPr>
            <xdr:cNvPr id="45826" name="付表7_GH_ドロップ1_4" hidden="1">
              <a:extLst>
                <a:ext uri="{63B3BB69-23CF-44E3-9099-C40C66FF867C}">
                  <a14:compatExt spid="_x0000_s45826"/>
                </a:ext>
                <a:ext uri="{FF2B5EF4-FFF2-40B4-BE49-F238E27FC236}">
                  <a16:creationId xmlns:a16="http://schemas.microsoft.com/office/drawing/2014/main" xmlns="" id="{00000000-0008-0000-0C00-00000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285750</xdr:rowOff>
        </xdr:from>
        <xdr:to>
          <xdr:col>15</xdr:col>
          <xdr:colOff>0</xdr:colOff>
          <xdr:row>209</xdr:row>
          <xdr:rowOff>0</xdr:rowOff>
        </xdr:to>
        <xdr:sp macro="" textlink="">
          <xdr:nvSpPr>
            <xdr:cNvPr id="45829" name="付表7_GH_ドロップ1_5" hidden="1">
              <a:extLst>
                <a:ext uri="{63B3BB69-23CF-44E3-9099-C40C66FF867C}">
                  <a14:compatExt spid="_x0000_s45829"/>
                </a:ext>
                <a:ext uri="{FF2B5EF4-FFF2-40B4-BE49-F238E27FC236}">
                  <a16:creationId xmlns:a16="http://schemas.microsoft.com/office/drawing/2014/main" xmlns="" id="{00000000-0008-0000-0C00-00000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285750</xdr:rowOff>
        </xdr:from>
        <xdr:to>
          <xdr:col>15</xdr:col>
          <xdr:colOff>0</xdr:colOff>
          <xdr:row>236</xdr:row>
          <xdr:rowOff>0</xdr:rowOff>
        </xdr:to>
        <xdr:sp macro="" textlink="">
          <xdr:nvSpPr>
            <xdr:cNvPr id="45832" name="付表7_GH_ドロップ1_6" hidden="1">
              <a:extLst>
                <a:ext uri="{63B3BB69-23CF-44E3-9099-C40C66FF867C}">
                  <a14:compatExt spid="_x0000_s45832"/>
                </a:ext>
                <a:ext uri="{FF2B5EF4-FFF2-40B4-BE49-F238E27FC236}">
                  <a16:creationId xmlns:a16="http://schemas.microsoft.com/office/drawing/2014/main" xmlns="" id="{00000000-0008-0000-0C00-00000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15</xdr:col>
          <xdr:colOff>0</xdr:colOff>
          <xdr:row>266</xdr:row>
          <xdr:rowOff>0</xdr:rowOff>
        </xdr:to>
        <xdr:sp macro="" textlink="">
          <xdr:nvSpPr>
            <xdr:cNvPr id="45835" name="付表7_GH_ドロップ1_7" hidden="1">
              <a:extLst>
                <a:ext uri="{63B3BB69-23CF-44E3-9099-C40C66FF867C}">
                  <a14:compatExt spid="_x0000_s45835"/>
                </a:ext>
                <a:ext uri="{FF2B5EF4-FFF2-40B4-BE49-F238E27FC236}">
                  <a16:creationId xmlns:a16="http://schemas.microsoft.com/office/drawing/2014/main" xmlns="" id="{00000000-0008-0000-0C00-00000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45838" name="付表7_GH_ドロップ1_8" hidden="1">
              <a:extLst>
                <a:ext uri="{63B3BB69-23CF-44E3-9099-C40C66FF867C}">
                  <a14:compatExt spid="_x0000_s45838"/>
                </a:ext>
                <a:ext uri="{FF2B5EF4-FFF2-40B4-BE49-F238E27FC236}">
                  <a16:creationId xmlns:a16="http://schemas.microsoft.com/office/drawing/2014/main" xmlns="" id="{00000000-0008-0000-0C00-00000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319</xdr:row>
          <xdr:rowOff>0</xdr:rowOff>
        </xdr:from>
        <xdr:to>
          <xdr:col>15</xdr:col>
          <xdr:colOff>0</xdr:colOff>
          <xdr:row>320</xdr:row>
          <xdr:rowOff>0</xdr:rowOff>
        </xdr:to>
        <xdr:sp macro="" textlink="">
          <xdr:nvSpPr>
            <xdr:cNvPr id="45841" name="付表7_GH_ドロップ1_9" hidden="1">
              <a:extLst>
                <a:ext uri="{63B3BB69-23CF-44E3-9099-C40C66FF867C}">
                  <a14:compatExt spid="_x0000_s45841"/>
                </a:ext>
                <a:ext uri="{FF2B5EF4-FFF2-40B4-BE49-F238E27FC236}">
                  <a16:creationId xmlns:a16="http://schemas.microsoft.com/office/drawing/2014/main" xmlns="" id="{00000000-0008-0000-0C00-00001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285750</xdr:rowOff>
        </xdr:from>
        <xdr:to>
          <xdr:col>15</xdr:col>
          <xdr:colOff>0</xdr:colOff>
          <xdr:row>350</xdr:row>
          <xdr:rowOff>0</xdr:rowOff>
        </xdr:to>
        <xdr:sp macro="" textlink="">
          <xdr:nvSpPr>
            <xdr:cNvPr id="45844" name="付表7_GH_ドロップ1_10" hidden="1">
              <a:extLst>
                <a:ext uri="{63B3BB69-23CF-44E3-9099-C40C66FF867C}">
                  <a14:compatExt spid="_x0000_s45844"/>
                </a:ext>
                <a:ext uri="{FF2B5EF4-FFF2-40B4-BE49-F238E27FC236}">
                  <a16:creationId xmlns:a16="http://schemas.microsoft.com/office/drawing/2014/main" xmlns="" id="{00000000-0008-0000-0C00-000014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376</xdr:row>
          <xdr:rowOff>0</xdr:rowOff>
        </xdr:from>
        <xdr:to>
          <xdr:col>15</xdr:col>
          <xdr:colOff>0</xdr:colOff>
          <xdr:row>377</xdr:row>
          <xdr:rowOff>0</xdr:rowOff>
        </xdr:to>
        <xdr:sp macro="" textlink="">
          <xdr:nvSpPr>
            <xdr:cNvPr id="45847" name="付表7_GH_ドロップ1_11" hidden="1">
              <a:extLst>
                <a:ext uri="{63B3BB69-23CF-44E3-9099-C40C66FF867C}">
                  <a14:compatExt spid="_x0000_s45847"/>
                </a:ext>
                <a:ext uri="{FF2B5EF4-FFF2-40B4-BE49-F238E27FC236}">
                  <a16:creationId xmlns:a16="http://schemas.microsoft.com/office/drawing/2014/main" xmlns="" id="{00000000-0008-0000-0C00-000017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403</xdr:row>
          <xdr:rowOff>0</xdr:rowOff>
        </xdr:from>
        <xdr:to>
          <xdr:col>15</xdr:col>
          <xdr:colOff>0</xdr:colOff>
          <xdr:row>404</xdr:row>
          <xdr:rowOff>0</xdr:rowOff>
        </xdr:to>
        <xdr:sp macro="" textlink="">
          <xdr:nvSpPr>
            <xdr:cNvPr id="45850" name="付表7_GH_ドロップ1_12" hidden="1">
              <a:extLst>
                <a:ext uri="{63B3BB69-23CF-44E3-9099-C40C66FF867C}">
                  <a14:compatExt spid="_x0000_s45850"/>
                </a:ext>
                <a:ext uri="{FF2B5EF4-FFF2-40B4-BE49-F238E27FC236}">
                  <a16:creationId xmlns:a16="http://schemas.microsoft.com/office/drawing/2014/main" xmlns="" id="{00000000-0008-0000-0C00-00001A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433</xdr:row>
          <xdr:rowOff>0</xdr:rowOff>
        </xdr:from>
        <xdr:to>
          <xdr:col>15</xdr:col>
          <xdr:colOff>0</xdr:colOff>
          <xdr:row>434</xdr:row>
          <xdr:rowOff>0</xdr:rowOff>
        </xdr:to>
        <xdr:sp macro="" textlink="">
          <xdr:nvSpPr>
            <xdr:cNvPr id="45853" name="付表7_GH_ドロップ1_13" hidden="1">
              <a:extLst>
                <a:ext uri="{63B3BB69-23CF-44E3-9099-C40C66FF867C}">
                  <a14:compatExt spid="_x0000_s45853"/>
                </a:ext>
                <a:ext uri="{FF2B5EF4-FFF2-40B4-BE49-F238E27FC236}">
                  <a16:creationId xmlns:a16="http://schemas.microsoft.com/office/drawing/2014/main" xmlns="" id="{00000000-0008-0000-0C00-00001D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285750</xdr:rowOff>
        </xdr:from>
        <xdr:to>
          <xdr:col>15</xdr:col>
          <xdr:colOff>0</xdr:colOff>
          <xdr:row>461</xdr:row>
          <xdr:rowOff>0</xdr:rowOff>
        </xdr:to>
        <xdr:sp macro="" textlink="">
          <xdr:nvSpPr>
            <xdr:cNvPr id="45856" name="付表7_GH_ドロップ1_14" hidden="1">
              <a:extLst>
                <a:ext uri="{63B3BB69-23CF-44E3-9099-C40C66FF867C}">
                  <a14:compatExt spid="_x0000_s45856"/>
                </a:ext>
                <a:ext uri="{FF2B5EF4-FFF2-40B4-BE49-F238E27FC236}">
                  <a16:creationId xmlns:a16="http://schemas.microsoft.com/office/drawing/2014/main" xmlns="" id="{00000000-0008-0000-0C00-000020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487</xdr:row>
          <xdr:rowOff>0</xdr:rowOff>
        </xdr:from>
        <xdr:to>
          <xdr:col>14</xdr:col>
          <xdr:colOff>190500</xdr:colOff>
          <xdr:row>488</xdr:row>
          <xdr:rowOff>0</xdr:rowOff>
        </xdr:to>
        <xdr:sp macro="" textlink="">
          <xdr:nvSpPr>
            <xdr:cNvPr id="45859" name="付表7_GH_ドロップ1_15" hidden="1">
              <a:extLst>
                <a:ext uri="{63B3BB69-23CF-44E3-9099-C40C66FF867C}">
                  <a14:compatExt spid="_x0000_s45859"/>
                </a:ext>
                <a:ext uri="{FF2B5EF4-FFF2-40B4-BE49-F238E27FC236}">
                  <a16:creationId xmlns:a16="http://schemas.microsoft.com/office/drawing/2014/main" xmlns="" id="{00000000-0008-0000-0C00-000023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0</xdr:rowOff>
        </xdr:from>
        <xdr:to>
          <xdr:col>14</xdr:col>
          <xdr:colOff>190500</xdr:colOff>
          <xdr:row>518</xdr:row>
          <xdr:rowOff>0</xdr:rowOff>
        </xdr:to>
        <xdr:sp macro="" textlink="">
          <xdr:nvSpPr>
            <xdr:cNvPr id="45862" name="付表7_GH_ドロップ1_16" hidden="1">
              <a:extLst>
                <a:ext uri="{63B3BB69-23CF-44E3-9099-C40C66FF867C}">
                  <a14:compatExt spid="_x0000_s45862"/>
                </a:ext>
                <a:ext uri="{FF2B5EF4-FFF2-40B4-BE49-F238E27FC236}">
                  <a16:creationId xmlns:a16="http://schemas.microsoft.com/office/drawing/2014/main" xmlns="" id="{00000000-0008-0000-0C00-000026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544</xdr:row>
          <xdr:rowOff>0</xdr:rowOff>
        </xdr:from>
        <xdr:to>
          <xdr:col>15</xdr:col>
          <xdr:colOff>0</xdr:colOff>
          <xdr:row>545</xdr:row>
          <xdr:rowOff>0</xdr:rowOff>
        </xdr:to>
        <xdr:sp macro="" textlink="">
          <xdr:nvSpPr>
            <xdr:cNvPr id="45865" name="付表7_GH_ドロップ1_17" hidden="1">
              <a:extLst>
                <a:ext uri="{63B3BB69-23CF-44E3-9099-C40C66FF867C}">
                  <a14:compatExt spid="_x0000_s45865"/>
                </a:ext>
                <a:ext uri="{FF2B5EF4-FFF2-40B4-BE49-F238E27FC236}">
                  <a16:creationId xmlns:a16="http://schemas.microsoft.com/office/drawing/2014/main" xmlns="" id="{00000000-0008-0000-0C00-000029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571</xdr:row>
          <xdr:rowOff>0</xdr:rowOff>
        </xdr:from>
        <xdr:to>
          <xdr:col>15</xdr:col>
          <xdr:colOff>0</xdr:colOff>
          <xdr:row>572</xdr:row>
          <xdr:rowOff>0</xdr:rowOff>
        </xdr:to>
        <xdr:sp macro="" textlink="">
          <xdr:nvSpPr>
            <xdr:cNvPr id="45868" name="付表7_GH_ドロップ1_18" hidden="1">
              <a:extLst>
                <a:ext uri="{63B3BB69-23CF-44E3-9099-C40C66FF867C}">
                  <a14:compatExt spid="_x0000_s45868"/>
                </a:ext>
                <a:ext uri="{FF2B5EF4-FFF2-40B4-BE49-F238E27FC236}">
                  <a16:creationId xmlns:a16="http://schemas.microsoft.com/office/drawing/2014/main" xmlns="" id="{00000000-0008-0000-0C00-00002C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601</xdr:row>
          <xdr:rowOff>0</xdr:rowOff>
        </xdr:from>
        <xdr:to>
          <xdr:col>15</xdr:col>
          <xdr:colOff>0</xdr:colOff>
          <xdr:row>602</xdr:row>
          <xdr:rowOff>0</xdr:rowOff>
        </xdr:to>
        <xdr:sp macro="" textlink="">
          <xdr:nvSpPr>
            <xdr:cNvPr id="45871" name="付表7_GH_ドロップ1_19" hidden="1">
              <a:extLst>
                <a:ext uri="{63B3BB69-23CF-44E3-9099-C40C66FF867C}">
                  <a14:compatExt spid="_x0000_s45871"/>
                </a:ext>
                <a:ext uri="{FF2B5EF4-FFF2-40B4-BE49-F238E27FC236}">
                  <a16:creationId xmlns:a16="http://schemas.microsoft.com/office/drawing/2014/main" xmlns="" id="{00000000-0008-0000-0C00-00002F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285750</xdr:rowOff>
        </xdr:from>
        <xdr:to>
          <xdr:col>15</xdr:col>
          <xdr:colOff>0</xdr:colOff>
          <xdr:row>629</xdr:row>
          <xdr:rowOff>0</xdr:rowOff>
        </xdr:to>
        <xdr:sp macro="" textlink="">
          <xdr:nvSpPr>
            <xdr:cNvPr id="45874" name="付表7_GH_ドロップ1_20" hidden="1">
              <a:extLst>
                <a:ext uri="{63B3BB69-23CF-44E3-9099-C40C66FF867C}">
                  <a14:compatExt spid="_x0000_s45874"/>
                </a:ext>
                <a:ext uri="{FF2B5EF4-FFF2-40B4-BE49-F238E27FC236}">
                  <a16:creationId xmlns:a16="http://schemas.microsoft.com/office/drawing/2014/main" xmlns="" id="{00000000-0008-0000-0C00-00003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655</xdr:row>
          <xdr:rowOff>0</xdr:rowOff>
        </xdr:from>
        <xdr:to>
          <xdr:col>15</xdr:col>
          <xdr:colOff>0</xdr:colOff>
          <xdr:row>656</xdr:row>
          <xdr:rowOff>0</xdr:rowOff>
        </xdr:to>
        <xdr:sp macro="" textlink="">
          <xdr:nvSpPr>
            <xdr:cNvPr id="45877" name="付表7_GH_ドロップ1_21" hidden="1">
              <a:extLst>
                <a:ext uri="{63B3BB69-23CF-44E3-9099-C40C66FF867C}">
                  <a14:compatExt spid="_x0000_s45877"/>
                </a:ext>
                <a:ext uri="{FF2B5EF4-FFF2-40B4-BE49-F238E27FC236}">
                  <a16:creationId xmlns:a16="http://schemas.microsoft.com/office/drawing/2014/main" xmlns="" id="{00000000-0008-0000-0C00-00003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685</xdr:row>
          <xdr:rowOff>0</xdr:rowOff>
        </xdr:from>
        <xdr:to>
          <xdr:col>15</xdr:col>
          <xdr:colOff>0</xdr:colOff>
          <xdr:row>686</xdr:row>
          <xdr:rowOff>0</xdr:rowOff>
        </xdr:to>
        <xdr:sp macro="" textlink="">
          <xdr:nvSpPr>
            <xdr:cNvPr id="45880" name="付表7_GH_ドロップ1_22" hidden="1">
              <a:extLst>
                <a:ext uri="{63B3BB69-23CF-44E3-9099-C40C66FF867C}">
                  <a14:compatExt spid="_x0000_s45880"/>
                </a:ext>
                <a:ext uri="{FF2B5EF4-FFF2-40B4-BE49-F238E27FC236}">
                  <a16:creationId xmlns:a16="http://schemas.microsoft.com/office/drawing/2014/main" xmlns="" id="{00000000-0008-0000-0C00-00003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712</xdr:row>
          <xdr:rowOff>0</xdr:rowOff>
        </xdr:from>
        <xdr:to>
          <xdr:col>15</xdr:col>
          <xdr:colOff>0</xdr:colOff>
          <xdr:row>713</xdr:row>
          <xdr:rowOff>0</xdr:rowOff>
        </xdr:to>
        <xdr:sp macro="" textlink="">
          <xdr:nvSpPr>
            <xdr:cNvPr id="45883" name="付表7_GH_ドロップ1_23" hidden="1">
              <a:extLst>
                <a:ext uri="{63B3BB69-23CF-44E3-9099-C40C66FF867C}">
                  <a14:compatExt spid="_x0000_s45883"/>
                </a:ext>
                <a:ext uri="{FF2B5EF4-FFF2-40B4-BE49-F238E27FC236}">
                  <a16:creationId xmlns:a16="http://schemas.microsoft.com/office/drawing/2014/main" xmlns="" id="{00000000-0008-0000-0C00-00003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285750</xdr:rowOff>
        </xdr:from>
        <xdr:to>
          <xdr:col>15</xdr:col>
          <xdr:colOff>0</xdr:colOff>
          <xdr:row>740</xdr:row>
          <xdr:rowOff>0</xdr:rowOff>
        </xdr:to>
        <xdr:sp macro="" textlink="">
          <xdr:nvSpPr>
            <xdr:cNvPr id="45886" name="付表7_GH_ドロップ1_24" hidden="1">
              <a:extLst>
                <a:ext uri="{63B3BB69-23CF-44E3-9099-C40C66FF867C}">
                  <a14:compatExt spid="_x0000_s45886"/>
                </a:ext>
                <a:ext uri="{FF2B5EF4-FFF2-40B4-BE49-F238E27FC236}">
                  <a16:creationId xmlns:a16="http://schemas.microsoft.com/office/drawing/2014/main" xmlns="" id="{00000000-0008-0000-0C00-00003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769</xdr:row>
          <xdr:rowOff>0</xdr:rowOff>
        </xdr:from>
        <xdr:to>
          <xdr:col>15</xdr:col>
          <xdr:colOff>0</xdr:colOff>
          <xdr:row>770</xdr:row>
          <xdr:rowOff>0</xdr:rowOff>
        </xdr:to>
        <xdr:sp macro="" textlink="">
          <xdr:nvSpPr>
            <xdr:cNvPr id="45889" name="付表7_GH_ドロップ1_25" hidden="1">
              <a:extLst>
                <a:ext uri="{63B3BB69-23CF-44E3-9099-C40C66FF867C}">
                  <a14:compatExt spid="_x0000_s45889"/>
                </a:ext>
                <a:ext uri="{FF2B5EF4-FFF2-40B4-BE49-F238E27FC236}">
                  <a16:creationId xmlns:a16="http://schemas.microsoft.com/office/drawing/2014/main" xmlns="" id="{00000000-0008-0000-0C00-00004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320</xdr:row>
          <xdr:rowOff>9525</xdr:rowOff>
        </xdr:from>
        <xdr:to>
          <xdr:col>12</xdr:col>
          <xdr:colOff>57150</xdr:colOff>
          <xdr:row>320</xdr:row>
          <xdr:rowOff>219075</xdr:rowOff>
        </xdr:to>
        <xdr:sp macro="" textlink="">
          <xdr:nvSpPr>
            <xdr:cNvPr id="45554" name="Option Button 1522" hidden="1">
              <a:extLst>
                <a:ext uri="{63B3BB69-23CF-44E3-9099-C40C66FF867C}">
                  <a14:compatExt spid="_x0000_s45554"/>
                </a:ext>
                <a:ext uri="{FF2B5EF4-FFF2-40B4-BE49-F238E27FC236}">
                  <a16:creationId xmlns:a16="http://schemas.microsoft.com/office/drawing/2014/main" xmlns="" id="{00000000-0008-0000-0C00-0000F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320</xdr:row>
          <xdr:rowOff>9525</xdr:rowOff>
        </xdr:from>
        <xdr:to>
          <xdr:col>15</xdr:col>
          <xdr:colOff>38100</xdr:colOff>
          <xdr:row>320</xdr:row>
          <xdr:rowOff>219075</xdr:rowOff>
        </xdr:to>
        <xdr:sp macro="" textlink="">
          <xdr:nvSpPr>
            <xdr:cNvPr id="45555" name="Option Button 1523" hidden="1">
              <a:extLst>
                <a:ext uri="{63B3BB69-23CF-44E3-9099-C40C66FF867C}">
                  <a14:compatExt spid="_x0000_s45555"/>
                </a:ext>
                <a:ext uri="{FF2B5EF4-FFF2-40B4-BE49-F238E27FC236}">
                  <a16:creationId xmlns:a16="http://schemas.microsoft.com/office/drawing/2014/main" xmlns="" id="{00000000-0008-0000-0C00-0000F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152400</xdr:colOff>
          <xdr:row>320</xdr:row>
          <xdr:rowOff>9525</xdr:rowOff>
        </xdr:from>
        <xdr:to>
          <xdr:col>21</xdr:col>
          <xdr:colOff>47625</xdr:colOff>
          <xdr:row>320</xdr:row>
          <xdr:rowOff>219075</xdr:rowOff>
        </xdr:to>
        <xdr:sp macro="" textlink="">
          <xdr:nvSpPr>
            <xdr:cNvPr id="45556" name="Option Button 1524" hidden="1">
              <a:extLst>
                <a:ext uri="{63B3BB69-23CF-44E3-9099-C40C66FF867C}">
                  <a14:compatExt spid="_x0000_s45556"/>
                </a:ext>
                <a:ext uri="{FF2B5EF4-FFF2-40B4-BE49-F238E27FC236}">
                  <a16:creationId xmlns:a16="http://schemas.microsoft.com/office/drawing/2014/main" xmlns="" id="{00000000-0008-0000-0C00-0000F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19050</xdr:colOff>
          <xdr:row>320</xdr:row>
          <xdr:rowOff>9525</xdr:rowOff>
        </xdr:from>
        <xdr:to>
          <xdr:col>35</xdr:col>
          <xdr:colOff>95250</xdr:colOff>
          <xdr:row>320</xdr:row>
          <xdr:rowOff>190500</xdr:rowOff>
        </xdr:to>
        <xdr:sp macro="" textlink="">
          <xdr:nvSpPr>
            <xdr:cNvPr id="45557" name="Option Button 1525" hidden="1">
              <a:extLst>
                <a:ext uri="{63B3BB69-23CF-44E3-9099-C40C66FF867C}">
                  <a14:compatExt spid="_x0000_s45557"/>
                </a:ext>
                <a:ext uri="{FF2B5EF4-FFF2-40B4-BE49-F238E27FC236}">
                  <a16:creationId xmlns:a16="http://schemas.microsoft.com/office/drawing/2014/main" xmlns="" id="{00000000-0008-0000-0C00-0000F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45759" name="Group Box 1727" hidden="1">
              <a:extLst>
                <a:ext uri="{63B3BB69-23CF-44E3-9099-C40C66FF867C}">
                  <a14:compatExt spid="_x0000_s45759"/>
                </a:ext>
                <a:ext uri="{FF2B5EF4-FFF2-40B4-BE49-F238E27FC236}">
                  <a16:creationId xmlns:a16="http://schemas.microsoft.com/office/drawing/2014/main" xmlns=""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770</xdr:row>
          <xdr:rowOff>9525</xdr:rowOff>
        </xdr:from>
        <xdr:to>
          <xdr:col>12</xdr:col>
          <xdr:colOff>57150</xdr:colOff>
          <xdr:row>770</xdr:row>
          <xdr:rowOff>219075</xdr:rowOff>
        </xdr:to>
        <xdr:sp macro="" textlink="">
          <xdr:nvSpPr>
            <xdr:cNvPr id="45656" name="Option Button 1624" hidden="1">
              <a:extLst>
                <a:ext uri="{63B3BB69-23CF-44E3-9099-C40C66FF867C}">
                  <a14:compatExt spid="_x0000_s45656"/>
                </a:ext>
                <a:ext uri="{FF2B5EF4-FFF2-40B4-BE49-F238E27FC236}">
                  <a16:creationId xmlns:a16="http://schemas.microsoft.com/office/drawing/2014/main" xmlns="" id="{00000000-0008-0000-0C00-000058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770</xdr:row>
          <xdr:rowOff>9525</xdr:rowOff>
        </xdr:from>
        <xdr:to>
          <xdr:col>15</xdr:col>
          <xdr:colOff>47625</xdr:colOff>
          <xdr:row>770</xdr:row>
          <xdr:rowOff>219075</xdr:rowOff>
        </xdr:to>
        <xdr:sp macro="" textlink="">
          <xdr:nvSpPr>
            <xdr:cNvPr id="45657" name="Option Button 1625" hidden="1">
              <a:extLst>
                <a:ext uri="{63B3BB69-23CF-44E3-9099-C40C66FF867C}">
                  <a14:compatExt spid="_x0000_s45657"/>
                </a:ext>
                <a:ext uri="{FF2B5EF4-FFF2-40B4-BE49-F238E27FC236}">
                  <a16:creationId xmlns:a16="http://schemas.microsoft.com/office/drawing/2014/main" xmlns="" id="{00000000-0008-0000-0C00-000059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770</xdr:row>
          <xdr:rowOff>9525</xdr:rowOff>
        </xdr:from>
        <xdr:to>
          <xdr:col>21</xdr:col>
          <xdr:colOff>57150</xdr:colOff>
          <xdr:row>770</xdr:row>
          <xdr:rowOff>219075</xdr:rowOff>
        </xdr:to>
        <xdr:sp macro="" textlink="">
          <xdr:nvSpPr>
            <xdr:cNvPr id="45658" name="Option Button 1626" hidden="1">
              <a:extLst>
                <a:ext uri="{63B3BB69-23CF-44E3-9099-C40C66FF867C}">
                  <a14:compatExt spid="_x0000_s45658"/>
                </a:ext>
                <a:ext uri="{FF2B5EF4-FFF2-40B4-BE49-F238E27FC236}">
                  <a16:creationId xmlns:a16="http://schemas.microsoft.com/office/drawing/2014/main" xmlns="" id="{00000000-0008-0000-0C00-00005A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770</xdr:row>
          <xdr:rowOff>9525</xdr:rowOff>
        </xdr:from>
        <xdr:to>
          <xdr:col>35</xdr:col>
          <xdr:colOff>161925</xdr:colOff>
          <xdr:row>770</xdr:row>
          <xdr:rowOff>219075</xdr:rowOff>
        </xdr:to>
        <xdr:sp macro="" textlink="">
          <xdr:nvSpPr>
            <xdr:cNvPr id="45659" name="Option Button 1627" hidden="1">
              <a:extLst>
                <a:ext uri="{63B3BB69-23CF-44E3-9099-C40C66FF867C}">
                  <a14:compatExt spid="_x0000_s45659"/>
                </a:ext>
                <a:ext uri="{FF2B5EF4-FFF2-40B4-BE49-F238E27FC236}">
                  <a16:creationId xmlns:a16="http://schemas.microsoft.com/office/drawing/2014/main" xmlns="" id="{00000000-0008-0000-0C00-00005B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45719" name="Group Box 1687" hidden="1">
              <a:extLst>
                <a:ext uri="{63B3BB69-23CF-44E3-9099-C40C66FF867C}">
                  <a14:compatExt spid="_x0000_s45719"/>
                </a:ext>
                <a:ext uri="{FF2B5EF4-FFF2-40B4-BE49-F238E27FC236}">
                  <a16:creationId xmlns:a16="http://schemas.microsoft.com/office/drawing/2014/main" xmlns="" id="{00000000-0008-0000-0C00-000097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740</xdr:row>
          <xdr:rowOff>9525</xdr:rowOff>
        </xdr:from>
        <xdr:to>
          <xdr:col>12</xdr:col>
          <xdr:colOff>57150</xdr:colOff>
          <xdr:row>740</xdr:row>
          <xdr:rowOff>219075</xdr:rowOff>
        </xdr:to>
        <xdr:sp macro="" textlink="">
          <xdr:nvSpPr>
            <xdr:cNvPr id="45650" name="Option Button 1618" hidden="1">
              <a:extLst>
                <a:ext uri="{63B3BB69-23CF-44E3-9099-C40C66FF867C}">
                  <a14:compatExt spid="_x0000_s45650"/>
                </a:ext>
                <a:ext uri="{FF2B5EF4-FFF2-40B4-BE49-F238E27FC236}">
                  <a16:creationId xmlns:a16="http://schemas.microsoft.com/office/drawing/2014/main" xmlns="" id="{00000000-0008-0000-0C00-000052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740</xdr:row>
          <xdr:rowOff>9525</xdr:rowOff>
        </xdr:from>
        <xdr:to>
          <xdr:col>15</xdr:col>
          <xdr:colOff>38100</xdr:colOff>
          <xdr:row>740</xdr:row>
          <xdr:rowOff>219075</xdr:rowOff>
        </xdr:to>
        <xdr:sp macro="" textlink="">
          <xdr:nvSpPr>
            <xdr:cNvPr id="45651" name="Option Button 1619" hidden="1">
              <a:extLst>
                <a:ext uri="{63B3BB69-23CF-44E3-9099-C40C66FF867C}">
                  <a14:compatExt spid="_x0000_s45651"/>
                </a:ext>
                <a:ext uri="{FF2B5EF4-FFF2-40B4-BE49-F238E27FC236}">
                  <a16:creationId xmlns:a16="http://schemas.microsoft.com/office/drawing/2014/main" xmlns="" id="{00000000-0008-0000-0C00-000053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740</xdr:row>
          <xdr:rowOff>9525</xdr:rowOff>
        </xdr:from>
        <xdr:to>
          <xdr:col>21</xdr:col>
          <xdr:colOff>57150</xdr:colOff>
          <xdr:row>740</xdr:row>
          <xdr:rowOff>219075</xdr:rowOff>
        </xdr:to>
        <xdr:sp macro="" textlink="">
          <xdr:nvSpPr>
            <xdr:cNvPr id="45652" name="Option Button 1620" hidden="1">
              <a:extLst>
                <a:ext uri="{63B3BB69-23CF-44E3-9099-C40C66FF867C}">
                  <a14:compatExt spid="_x0000_s45652"/>
                </a:ext>
                <a:ext uri="{FF2B5EF4-FFF2-40B4-BE49-F238E27FC236}">
                  <a16:creationId xmlns:a16="http://schemas.microsoft.com/office/drawing/2014/main" xmlns="" id="{00000000-0008-0000-0C00-000054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740</xdr:row>
          <xdr:rowOff>9525</xdr:rowOff>
        </xdr:from>
        <xdr:to>
          <xdr:col>35</xdr:col>
          <xdr:colOff>171450</xdr:colOff>
          <xdr:row>740</xdr:row>
          <xdr:rowOff>209550</xdr:rowOff>
        </xdr:to>
        <xdr:sp macro="" textlink="">
          <xdr:nvSpPr>
            <xdr:cNvPr id="45653" name="Option Button 1621" hidden="1">
              <a:extLst>
                <a:ext uri="{63B3BB69-23CF-44E3-9099-C40C66FF867C}">
                  <a14:compatExt spid="_x0000_s45653"/>
                </a:ext>
                <a:ext uri="{FF2B5EF4-FFF2-40B4-BE49-F238E27FC236}">
                  <a16:creationId xmlns:a16="http://schemas.microsoft.com/office/drawing/2014/main" xmlns="" id="{00000000-0008-0000-0C00-000055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45718" name="Group Box 1686" hidden="1">
              <a:extLst>
                <a:ext uri="{63B3BB69-23CF-44E3-9099-C40C66FF867C}">
                  <a14:compatExt spid="_x0000_s45718"/>
                </a:ext>
                <a:ext uri="{FF2B5EF4-FFF2-40B4-BE49-F238E27FC236}">
                  <a16:creationId xmlns:a16="http://schemas.microsoft.com/office/drawing/2014/main" xmlns="" id="{00000000-0008-0000-0C00-00009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713</xdr:row>
          <xdr:rowOff>9525</xdr:rowOff>
        </xdr:from>
        <xdr:to>
          <xdr:col>12</xdr:col>
          <xdr:colOff>57150</xdr:colOff>
          <xdr:row>713</xdr:row>
          <xdr:rowOff>219075</xdr:rowOff>
        </xdr:to>
        <xdr:sp macro="" textlink="">
          <xdr:nvSpPr>
            <xdr:cNvPr id="45644" name="Option Button 1612" hidden="1">
              <a:extLst>
                <a:ext uri="{63B3BB69-23CF-44E3-9099-C40C66FF867C}">
                  <a14:compatExt spid="_x0000_s45644"/>
                </a:ext>
                <a:ext uri="{FF2B5EF4-FFF2-40B4-BE49-F238E27FC236}">
                  <a16:creationId xmlns:a16="http://schemas.microsoft.com/office/drawing/2014/main" xmlns="" id="{00000000-0008-0000-0C00-00004C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713</xdr:row>
          <xdr:rowOff>9525</xdr:rowOff>
        </xdr:from>
        <xdr:to>
          <xdr:col>15</xdr:col>
          <xdr:colOff>47625</xdr:colOff>
          <xdr:row>713</xdr:row>
          <xdr:rowOff>219075</xdr:rowOff>
        </xdr:to>
        <xdr:sp macro="" textlink="">
          <xdr:nvSpPr>
            <xdr:cNvPr id="45645" name="Option Button 1613" hidden="1">
              <a:extLst>
                <a:ext uri="{63B3BB69-23CF-44E3-9099-C40C66FF867C}">
                  <a14:compatExt spid="_x0000_s45645"/>
                </a:ext>
                <a:ext uri="{FF2B5EF4-FFF2-40B4-BE49-F238E27FC236}">
                  <a16:creationId xmlns:a16="http://schemas.microsoft.com/office/drawing/2014/main" xmlns="" id="{00000000-0008-0000-0C00-00004D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171450</xdr:colOff>
          <xdr:row>713</xdr:row>
          <xdr:rowOff>9525</xdr:rowOff>
        </xdr:from>
        <xdr:to>
          <xdr:col>21</xdr:col>
          <xdr:colOff>66675</xdr:colOff>
          <xdr:row>713</xdr:row>
          <xdr:rowOff>219075</xdr:rowOff>
        </xdr:to>
        <xdr:sp macro="" textlink="">
          <xdr:nvSpPr>
            <xdr:cNvPr id="45646" name="Option Button 1614" hidden="1">
              <a:extLst>
                <a:ext uri="{63B3BB69-23CF-44E3-9099-C40C66FF867C}">
                  <a14:compatExt spid="_x0000_s45646"/>
                </a:ext>
                <a:ext uri="{FF2B5EF4-FFF2-40B4-BE49-F238E27FC236}">
                  <a16:creationId xmlns:a16="http://schemas.microsoft.com/office/drawing/2014/main" xmlns="" id="{00000000-0008-0000-0C00-00004E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713</xdr:row>
          <xdr:rowOff>9525</xdr:rowOff>
        </xdr:from>
        <xdr:to>
          <xdr:col>35</xdr:col>
          <xdr:colOff>161925</xdr:colOff>
          <xdr:row>713</xdr:row>
          <xdr:rowOff>190500</xdr:rowOff>
        </xdr:to>
        <xdr:sp macro="" textlink="">
          <xdr:nvSpPr>
            <xdr:cNvPr id="45647" name="Option Button 1615" hidden="1">
              <a:extLst>
                <a:ext uri="{63B3BB69-23CF-44E3-9099-C40C66FF867C}">
                  <a14:compatExt spid="_x0000_s45647"/>
                </a:ext>
                <a:ext uri="{FF2B5EF4-FFF2-40B4-BE49-F238E27FC236}">
                  <a16:creationId xmlns:a16="http://schemas.microsoft.com/office/drawing/2014/main" xmlns="" id="{00000000-0008-0000-0C00-00004F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45717" name="Group Box 1685" hidden="1">
              <a:extLst>
                <a:ext uri="{63B3BB69-23CF-44E3-9099-C40C66FF867C}">
                  <a14:compatExt spid="_x0000_s45717"/>
                </a:ext>
                <a:ext uri="{FF2B5EF4-FFF2-40B4-BE49-F238E27FC236}">
                  <a16:creationId xmlns:a16="http://schemas.microsoft.com/office/drawing/2014/main" xmlns=""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686</xdr:row>
          <xdr:rowOff>9525</xdr:rowOff>
        </xdr:from>
        <xdr:to>
          <xdr:col>12</xdr:col>
          <xdr:colOff>57150</xdr:colOff>
          <xdr:row>686</xdr:row>
          <xdr:rowOff>219075</xdr:rowOff>
        </xdr:to>
        <xdr:sp macro="" textlink="">
          <xdr:nvSpPr>
            <xdr:cNvPr id="45638" name="Option Button 1606" hidden="1">
              <a:extLst>
                <a:ext uri="{63B3BB69-23CF-44E3-9099-C40C66FF867C}">
                  <a14:compatExt spid="_x0000_s45638"/>
                </a:ext>
                <a:ext uri="{FF2B5EF4-FFF2-40B4-BE49-F238E27FC236}">
                  <a16:creationId xmlns:a16="http://schemas.microsoft.com/office/drawing/2014/main" xmlns="" id="{00000000-0008-0000-0C00-000046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686</xdr:row>
          <xdr:rowOff>9525</xdr:rowOff>
        </xdr:from>
        <xdr:to>
          <xdr:col>15</xdr:col>
          <xdr:colOff>47625</xdr:colOff>
          <xdr:row>686</xdr:row>
          <xdr:rowOff>219075</xdr:rowOff>
        </xdr:to>
        <xdr:sp macro="" textlink="">
          <xdr:nvSpPr>
            <xdr:cNvPr id="45639" name="Option Button 1607" hidden="1">
              <a:extLst>
                <a:ext uri="{63B3BB69-23CF-44E3-9099-C40C66FF867C}">
                  <a14:compatExt spid="_x0000_s45639"/>
                </a:ext>
                <a:ext uri="{FF2B5EF4-FFF2-40B4-BE49-F238E27FC236}">
                  <a16:creationId xmlns:a16="http://schemas.microsoft.com/office/drawing/2014/main" xmlns="" id="{00000000-0008-0000-0C00-000047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171450</xdr:colOff>
          <xdr:row>686</xdr:row>
          <xdr:rowOff>9525</xdr:rowOff>
        </xdr:from>
        <xdr:to>
          <xdr:col>21</xdr:col>
          <xdr:colOff>66675</xdr:colOff>
          <xdr:row>686</xdr:row>
          <xdr:rowOff>219075</xdr:rowOff>
        </xdr:to>
        <xdr:sp macro="" textlink="">
          <xdr:nvSpPr>
            <xdr:cNvPr id="45640" name="Option Button 1608" hidden="1">
              <a:extLst>
                <a:ext uri="{63B3BB69-23CF-44E3-9099-C40C66FF867C}">
                  <a14:compatExt spid="_x0000_s45640"/>
                </a:ext>
                <a:ext uri="{FF2B5EF4-FFF2-40B4-BE49-F238E27FC236}">
                  <a16:creationId xmlns:a16="http://schemas.microsoft.com/office/drawing/2014/main" xmlns="" id="{00000000-0008-0000-0C00-000048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686</xdr:row>
          <xdr:rowOff>9525</xdr:rowOff>
        </xdr:from>
        <xdr:to>
          <xdr:col>35</xdr:col>
          <xdr:colOff>171450</xdr:colOff>
          <xdr:row>686</xdr:row>
          <xdr:rowOff>190500</xdr:rowOff>
        </xdr:to>
        <xdr:sp macro="" textlink="">
          <xdr:nvSpPr>
            <xdr:cNvPr id="45641" name="Option Button 1609" hidden="1">
              <a:extLst>
                <a:ext uri="{63B3BB69-23CF-44E3-9099-C40C66FF867C}">
                  <a14:compatExt spid="_x0000_s45641"/>
                </a:ext>
                <a:ext uri="{FF2B5EF4-FFF2-40B4-BE49-F238E27FC236}">
                  <a16:creationId xmlns:a16="http://schemas.microsoft.com/office/drawing/2014/main" xmlns="" id="{00000000-0008-0000-0C00-000049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45716" name="Group Box 1684" hidden="1">
              <a:extLst>
                <a:ext uri="{63B3BB69-23CF-44E3-9099-C40C66FF867C}">
                  <a14:compatExt spid="_x0000_s45716"/>
                </a:ext>
                <a:ext uri="{FF2B5EF4-FFF2-40B4-BE49-F238E27FC236}">
                  <a16:creationId xmlns:a16="http://schemas.microsoft.com/office/drawing/2014/main" xmlns=""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656</xdr:row>
          <xdr:rowOff>9525</xdr:rowOff>
        </xdr:from>
        <xdr:to>
          <xdr:col>12</xdr:col>
          <xdr:colOff>57150</xdr:colOff>
          <xdr:row>656</xdr:row>
          <xdr:rowOff>219075</xdr:rowOff>
        </xdr:to>
        <xdr:sp macro="" textlink="">
          <xdr:nvSpPr>
            <xdr:cNvPr id="45632" name="Option Button 1600" hidden="1">
              <a:extLst>
                <a:ext uri="{63B3BB69-23CF-44E3-9099-C40C66FF867C}">
                  <a14:compatExt spid="_x0000_s45632"/>
                </a:ext>
                <a:ext uri="{FF2B5EF4-FFF2-40B4-BE49-F238E27FC236}">
                  <a16:creationId xmlns:a16="http://schemas.microsoft.com/office/drawing/2014/main" xmlns="" id="{00000000-0008-0000-0C00-000040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656</xdr:row>
          <xdr:rowOff>9525</xdr:rowOff>
        </xdr:from>
        <xdr:to>
          <xdr:col>15</xdr:col>
          <xdr:colOff>47625</xdr:colOff>
          <xdr:row>656</xdr:row>
          <xdr:rowOff>219075</xdr:rowOff>
        </xdr:to>
        <xdr:sp macro="" textlink="">
          <xdr:nvSpPr>
            <xdr:cNvPr id="45633" name="Option Button 1601" hidden="1">
              <a:extLst>
                <a:ext uri="{63B3BB69-23CF-44E3-9099-C40C66FF867C}">
                  <a14:compatExt spid="_x0000_s45633"/>
                </a:ext>
                <a:ext uri="{FF2B5EF4-FFF2-40B4-BE49-F238E27FC236}">
                  <a16:creationId xmlns:a16="http://schemas.microsoft.com/office/drawing/2014/main" xmlns="" id="{00000000-0008-0000-0C00-000041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171450</xdr:colOff>
          <xdr:row>656</xdr:row>
          <xdr:rowOff>9525</xdr:rowOff>
        </xdr:from>
        <xdr:to>
          <xdr:col>21</xdr:col>
          <xdr:colOff>66675</xdr:colOff>
          <xdr:row>656</xdr:row>
          <xdr:rowOff>219075</xdr:rowOff>
        </xdr:to>
        <xdr:sp macro="" textlink="">
          <xdr:nvSpPr>
            <xdr:cNvPr id="45634" name="Option Button 1602" hidden="1">
              <a:extLst>
                <a:ext uri="{63B3BB69-23CF-44E3-9099-C40C66FF867C}">
                  <a14:compatExt spid="_x0000_s45634"/>
                </a:ext>
                <a:ext uri="{FF2B5EF4-FFF2-40B4-BE49-F238E27FC236}">
                  <a16:creationId xmlns:a16="http://schemas.microsoft.com/office/drawing/2014/main" xmlns="" id="{00000000-0008-0000-0C00-000042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656</xdr:row>
          <xdr:rowOff>9525</xdr:rowOff>
        </xdr:from>
        <xdr:to>
          <xdr:col>35</xdr:col>
          <xdr:colOff>180975</xdr:colOff>
          <xdr:row>656</xdr:row>
          <xdr:rowOff>200025</xdr:rowOff>
        </xdr:to>
        <xdr:sp macro="" textlink="">
          <xdr:nvSpPr>
            <xdr:cNvPr id="45635" name="Option Button 1603" hidden="1">
              <a:extLst>
                <a:ext uri="{63B3BB69-23CF-44E3-9099-C40C66FF867C}">
                  <a14:compatExt spid="_x0000_s45635"/>
                </a:ext>
                <a:ext uri="{FF2B5EF4-FFF2-40B4-BE49-F238E27FC236}">
                  <a16:creationId xmlns:a16="http://schemas.microsoft.com/office/drawing/2014/main" xmlns="" id="{00000000-0008-0000-0C00-000043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45715" name="Group Box 1683" hidden="1">
              <a:extLst>
                <a:ext uri="{63B3BB69-23CF-44E3-9099-C40C66FF867C}">
                  <a14:compatExt spid="_x0000_s45715"/>
                </a:ext>
                <a:ext uri="{FF2B5EF4-FFF2-40B4-BE49-F238E27FC236}">
                  <a16:creationId xmlns:a16="http://schemas.microsoft.com/office/drawing/2014/main" xmlns=""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629</xdr:row>
          <xdr:rowOff>9525</xdr:rowOff>
        </xdr:from>
        <xdr:to>
          <xdr:col>12</xdr:col>
          <xdr:colOff>57150</xdr:colOff>
          <xdr:row>629</xdr:row>
          <xdr:rowOff>219075</xdr:rowOff>
        </xdr:to>
        <xdr:sp macro="" textlink="">
          <xdr:nvSpPr>
            <xdr:cNvPr id="45626" name="Option Button 1594" hidden="1">
              <a:extLst>
                <a:ext uri="{63B3BB69-23CF-44E3-9099-C40C66FF867C}">
                  <a14:compatExt spid="_x0000_s45626"/>
                </a:ext>
                <a:ext uri="{FF2B5EF4-FFF2-40B4-BE49-F238E27FC236}">
                  <a16:creationId xmlns:a16="http://schemas.microsoft.com/office/drawing/2014/main" xmlns="" id="{00000000-0008-0000-0C00-00003A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629</xdr:row>
          <xdr:rowOff>9525</xdr:rowOff>
        </xdr:from>
        <xdr:to>
          <xdr:col>15</xdr:col>
          <xdr:colOff>47625</xdr:colOff>
          <xdr:row>629</xdr:row>
          <xdr:rowOff>219075</xdr:rowOff>
        </xdr:to>
        <xdr:sp macro="" textlink="">
          <xdr:nvSpPr>
            <xdr:cNvPr id="45627" name="Option Button 1595" hidden="1">
              <a:extLst>
                <a:ext uri="{63B3BB69-23CF-44E3-9099-C40C66FF867C}">
                  <a14:compatExt spid="_x0000_s45627"/>
                </a:ext>
                <a:ext uri="{FF2B5EF4-FFF2-40B4-BE49-F238E27FC236}">
                  <a16:creationId xmlns:a16="http://schemas.microsoft.com/office/drawing/2014/main" xmlns="" id="{00000000-0008-0000-0C00-00003B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629</xdr:row>
          <xdr:rowOff>9525</xdr:rowOff>
        </xdr:from>
        <xdr:to>
          <xdr:col>21</xdr:col>
          <xdr:colOff>57150</xdr:colOff>
          <xdr:row>629</xdr:row>
          <xdr:rowOff>219075</xdr:rowOff>
        </xdr:to>
        <xdr:sp macro="" textlink="">
          <xdr:nvSpPr>
            <xdr:cNvPr id="45628" name="Option Button 1596" hidden="1">
              <a:extLst>
                <a:ext uri="{63B3BB69-23CF-44E3-9099-C40C66FF867C}">
                  <a14:compatExt spid="_x0000_s45628"/>
                </a:ext>
                <a:ext uri="{FF2B5EF4-FFF2-40B4-BE49-F238E27FC236}">
                  <a16:creationId xmlns:a16="http://schemas.microsoft.com/office/drawing/2014/main" xmlns="" id="{00000000-0008-0000-0C00-00003C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28575</xdr:colOff>
          <xdr:row>629</xdr:row>
          <xdr:rowOff>9525</xdr:rowOff>
        </xdr:from>
        <xdr:to>
          <xdr:col>35</xdr:col>
          <xdr:colOff>142875</xdr:colOff>
          <xdr:row>629</xdr:row>
          <xdr:rowOff>200025</xdr:rowOff>
        </xdr:to>
        <xdr:sp macro="" textlink="">
          <xdr:nvSpPr>
            <xdr:cNvPr id="45629" name="Option Button 1597" hidden="1">
              <a:extLst>
                <a:ext uri="{63B3BB69-23CF-44E3-9099-C40C66FF867C}">
                  <a14:compatExt spid="_x0000_s45629"/>
                </a:ext>
                <a:ext uri="{FF2B5EF4-FFF2-40B4-BE49-F238E27FC236}">
                  <a16:creationId xmlns:a16="http://schemas.microsoft.com/office/drawing/2014/main" xmlns="" id="{00000000-0008-0000-0C00-00003D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45714" name="Group Box 1682" hidden="1">
              <a:extLst>
                <a:ext uri="{63B3BB69-23CF-44E3-9099-C40C66FF867C}">
                  <a14:compatExt spid="_x0000_s45714"/>
                </a:ext>
                <a:ext uri="{FF2B5EF4-FFF2-40B4-BE49-F238E27FC236}">
                  <a16:creationId xmlns:a16="http://schemas.microsoft.com/office/drawing/2014/main" xmlns=""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602</xdr:row>
          <xdr:rowOff>9525</xdr:rowOff>
        </xdr:from>
        <xdr:to>
          <xdr:col>12</xdr:col>
          <xdr:colOff>57150</xdr:colOff>
          <xdr:row>602</xdr:row>
          <xdr:rowOff>219075</xdr:rowOff>
        </xdr:to>
        <xdr:sp macro="" textlink="">
          <xdr:nvSpPr>
            <xdr:cNvPr id="45614" name="Option Button 1582" hidden="1">
              <a:extLst>
                <a:ext uri="{63B3BB69-23CF-44E3-9099-C40C66FF867C}">
                  <a14:compatExt spid="_x0000_s45614"/>
                </a:ext>
                <a:ext uri="{FF2B5EF4-FFF2-40B4-BE49-F238E27FC236}">
                  <a16:creationId xmlns:a16="http://schemas.microsoft.com/office/drawing/2014/main" xmlns="" id="{00000000-0008-0000-0C00-00002E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602</xdr:row>
          <xdr:rowOff>9525</xdr:rowOff>
        </xdr:from>
        <xdr:to>
          <xdr:col>15</xdr:col>
          <xdr:colOff>47625</xdr:colOff>
          <xdr:row>602</xdr:row>
          <xdr:rowOff>219075</xdr:rowOff>
        </xdr:to>
        <xdr:sp macro="" textlink="">
          <xdr:nvSpPr>
            <xdr:cNvPr id="45615" name="Option Button 1583" hidden="1">
              <a:extLst>
                <a:ext uri="{63B3BB69-23CF-44E3-9099-C40C66FF867C}">
                  <a14:compatExt spid="_x0000_s45615"/>
                </a:ext>
                <a:ext uri="{FF2B5EF4-FFF2-40B4-BE49-F238E27FC236}">
                  <a16:creationId xmlns:a16="http://schemas.microsoft.com/office/drawing/2014/main" xmlns="" id="{00000000-0008-0000-0C00-00002F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602</xdr:row>
          <xdr:rowOff>9525</xdr:rowOff>
        </xdr:from>
        <xdr:to>
          <xdr:col>21</xdr:col>
          <xdr:colOff>57150</xdr:colOff>
          <xdr:row>602</xdr:row>
          <xdr:rowOff>219075</xdr:rowOff>
        </xdr:to>
        <xdr:sp macro="" textlink="">
          <xdr:nvSpPr>
            <xdr:cNvPr id="45616" name="Option Button 1584" hidden="1">
              <a:extLst>
                <a:ext uri="{63B3BB69-23CF-44E3-9099-C40C66FF867C}">
                  <a14:compatExt spid="_x0000_s45616"/>
                </a:ext>
                <a:ext uri="{FF2B5EF4-FFF2-40B4-BE49-F238E27FC236}">
                  <a16:creationId xmlns:a16="http://schemas.microsoft.com/office/drawing/2014/main" xmlns="" id="{00000000-0008-0000-0C00-000030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602</xdr:row>
          <xdr:rowOff>9525</xdr:rowOff>
        </xdr:from>
        <xdr:to>
          <xdr:col>35</xdr:col>
          <xdr:colOff>161925</xdr:colOff>
          <xdr:row>602</xdr:row>
          <xdr:rowOff>219075</xdr:rowOff>
        </xdr:to>
        <xdr:sp macro="" textlink="">
          <xdr:nvSpPr>
            <xdr:cNvPr id="45617" name="Option Button 1585" hidden="1">
              <a:extLst>
                <a:ext uri="{63B3BB69-23CF-44E3-9099-C40C66FF867C}">
                  <a14:compatExt spid="_x0000_s45617"/>
                </a:ext>
                <a:ext uri="{FF2B5EF4-FFF2-40B4-BE49-F238E27FC236}">
                  <a16:creationId xmlns:a16="http://schemas.microsoft.com/office/drawing/2014/main" xmlns="" id="{00000000-0008-0000-0C00-000031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45713" name="Group Box 1681" hidden="1">
              <a:extLst>
                <a:ext uri="{63B3BB69-23CF-44E3-9099-C40C66FF867C}">
                  <a14:compatExt spid="_x0000_s45713"/>
                </a:ext>
                <a:ext uri="{FF2B5EF4-FFF2-40B4-BE49-F238E27FC236}">
                  <a16:creationId xmlns:a16="http://schemas.microsoft.com/office/drawing/2014/main" xmlns=""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572</xdr:row>
          <xdr:rowOff>9525</xdr:rowOff>
        </xdr:from>
        <xdr:to>
          <xdr:col>12</xdr:col>
          <xdr:colOff>57150</xdr:colOff>
          <xdr:row>572</xdr:row>
          <xdr:rowOff>219075</xdr:rowOff>
        </xdr:to>
        <xdr:sp macro="" textlink="">
          <xdr:nvSpPr>
            <xdr:cNvPr id="45608" name="Option Button 1576" hidden="1">
              <a:extLst>
                <a:ext uri="{63B3BB69-23CF-44E3-9099-C40C66FF867C}">
                  <a14:compatExt spid="_x0000_s45608"/>
                </a:ext>
                <a:ext uri="{FF2B5EF4-FFF2-40B4-BE49-F238E27FC236}">
                  <a16:creationId xmlns:a16="http://schemas.microsoft.com/office/drawing/2014/main" xmlns="" id="{00000000-0008-0000-0C00-000028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572</xdr:row>
          <xdr:rowOff>9525</xdr:rowOff>
        </xdr:from>
        <xdr:to>
          <xdr:col>15</xdr:col>
          <xdr:colOff>47625</xdr:colOff>
          <xdr:row>572</xdr:row>
          <xdr:rowOff>219075</xdr:rowOff>
        </xdr:to>
        <xdr:sp macro="" textlink="">
          <xdr:nvSpPr>
            <xdr:cNvPr id="45609" name="Option Button 1577" hidden="1">
              <a:extLst>
                <a:ext uri="{63B3BB69-23CF-44E3-9099-C40C66FF867C}">
                  <a14:compatExt spid="_x0000_s45609"/>
                </a:ext>
                <a:ext uri="{FF2B5EF4-FFF2-40B4-BE49-F238E27FC236}">
                  <a16:creationId xmlns:a16="http://schemas.microsoft.com/office/drawing/2014/main" xmlns="" id="{00000000-0008-0000-0C00-000029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152400</xdr:colOff>
          <xdr:row>572</xdr:row>
          <xdr:rowOff>9525</xdr:rowOff>
        </xdr:from>
        <xdr:to>
          <xdr:col>21</xdr:col>
          <xdr:colOff>47625</xdr:colOff>
          <xdr:row>572</xdr:row>
          <xdr:rowOff>219075</xdr:rowOff>
        </xdr:to>
        <xdr:sp macro="" textlink="">
          <xdr:nvSpPr>
            <xdr:cNvPr id="45610" name="Option Button 1578" hidden="1">
              <a:extLst>
                <a:ext uri="{63B3BB69-23CF-44E3-9099-C40C66FF867C}">
                  <a14:compatExt spid="_x0000_s45610"/>
                </a:ext>
                <a:ext uri="{FF2B5EF4-FFF2-40B4-BE49-F238E27FC236}">
                  <a16:creationId xmlns:a16="http://schemas.microsoft.com/office/drawing/2014/main" xmlns="" id="{00000000-0008-0000-0C00-00002A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572</xdr:row>
          <xdr:rowOff>9525</xdr:rowOff>
        </xdr:from>
        <xdr:to>
          <xdr:col>35</xdr:col>
          <xdr:colOff>161925</xdr:colOff>
          <xdr:row>572</xdr:row>
          <xdr:rowOff>209550</xdr:rowOff>
        </xdr:to>
        <xdr:sp macro="" textlink="">
          <xdr:nvSpPr>
            <xdr:cNvPr id="45611" name="Option Button 1579" hidden="1">
              <a:extLst>
                <a:ext uri="{63B3BB69-23CF-44E3-9099-C40C66FF867C}">
                  <a14:compatExt spid="_x0000_s45611"/>
                </a:ext>
                <a:ext uri="{FF2B5EF4-FFF2-40B4-BE49-F238E27FC236}">
                  <a16:creationId xmlns:a16="http://schemas.microsoft.com/office/drawing/2014/main" xmlns="" id="{00000000-0008-0000-0C00-00002B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45712" name="Group Box 1680" hidden="1">
              <a:extLst>
                <a:ext uri="{63B3BB69-23CF-44E3-9099-C40C66FF867C}">
                  <a14:compatExt spid="_x0000_s45712"/>
                </a:ext>
                <a:ext uri="{FF2B5EF4-FFF2-40B4-BE49-F238E27FC236}">
                  <a16:creationId xmlns:a16="http://schemas.microsoft.com/office/drawing/2014/main" xmlns=""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545</xdr:row>
          <xdr:rowOff>9525</xdr:rowOff>
        </xdr:from>
        <xdr:to>
          <xdr:col>12</xdr:col>
          <xdr:colOff>57150</xdr:colOff>
          <xdr:row>545</xdr:row>
          <xdr:rowOff>219075</xdr:rowOff>
        </xdr:to>
        <xdr:sp macro="" textlink="">
          <xdr:nvSpPr>
            <xdr:cNvPr id="45602" name="Option Button 1570" hidden="1">
              <a:extLst>
                <a:ext uri="{63B3BB69-23CF-44E3-9099-C40C66FF867C}">
                  <a14:compatExt spid="_x0000_s45602"/>
                </a:ext>
                <a:ext uri="{FF2B5EF4-FFF2-40B4-BE49-F238E27FC236}">
                  <a16:creationId xmlns:a16="http://schemas.microsoft.com/office/drawing/2014/main" xmlns="" id="{00000000-0008-0000-0C00-000022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545</xdr:row>
          <xdr:rowOff>9525</xdr:rowOff>
        </xdr:from>
        <xdr:to>
          <xdr:col>15</xdr:col>
          <xdr:colOff>47625</xdr:colOff>
          <xdr:row>545</xdr:row>
          <xdr:rowOff>219075</xdr:rowOff>
        </xdr:to>
        <xdr:sp macro="" textlink="">
          <xdr:nvSpPr>
            <xdr:cNvPr id="45603" name="Option Button 1571" hidden="1">
              <a:extLst>
                <a:ext uri="{63B3BB69-23CF-44E3-9099-C40C66FF867C}">
                  <a14:compatExt spid="_x0000_s45603"/>
                </a:ext>
                <a:ext uri="{FF2B5EF4-FFF2-40B4-BE49-F238E27FC236}">
                  <a16:creationId xmlns:a16="http://schemas.microsoft.com/office/drawing/2014/main" xmlns="" id="{00000000-0008-0000-0C00-000023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545</xdr:row>
          <xdr:rowOff>9525</xdr:rowOff>
        </xdr:from>
        <xdr:to>
          <xdr:col>21</xdr:col>
          <xdr:colOff>57150</xdr:colOff>
          <xdr:row>545</xdr:row>
          <xdr:rowOff>219075</xdr:rowOff>
        </xdr:to>
        <xdr:sp macro="" textlink="">
          <xdr:nvSpPr>
            <xdr:cNvPr id="45604" name="Option Button 1572" hidden="1">
              <a:extLst>
                <a:ext uri="{63B3BB69-23CF-44E3-9099-C40C66FF867C}">
                  <a14:compatExt spid="_x0000_s45604"/>
                </a:ext>
                <a:ext uri="{FF2B5EF4-FFF2-40B4-BE49-F238E27FC236}">
                  <a16:creationId xmlns:a16="http://schemas.microsoft.com/office/drawing/2014/main" xmlns="" id="{00000000-0008-0000-0C00-000024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545</xdr:row>
          <xdr:rowOff>9525</xdr:rowOff>
        </xdr:from>
        <xdr:to>
          <xdr:col>35</xdr:col>
          <xdr:colOff>142875</xdr:colOff>
          <xdr:row>545</xdr:row>
          <xdr:rowOff>219075</xdr:rowOff>
        </xdr:to>
        <xdr:sp macro="" textlink="">
          <xdr:nvSpPr>
            <xdr:cNvPr id="45605" name="Option Button 1573" hidden="1">
              <a:extLst>
                <a:ext uri="{63B3BB69-23CF-44E3-9099-C40C66FF867C}">
                  <a14:compatExt spid="_x0000_s45605"/>
                </a:ext>
                <a:ext uri="{FF2B5EF4-FFF2-40B4-BE49-F238E27FC236}">
                  <a16:creationId xmlns:a16="http://schemas.microsoft.com/office/drawing/2014/main" xmlns="" id="{00000000-0008-0000-0C00-000025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45711" name="Group Box 1679" hidden="1">
              <a:extLst>
                <a:ext uri="{63B3BB69-23CF-44E3-9099-C40C66FF867C}">
                  <a14:compatExt spid="_x0000_s45711"/>
                </a:ext>
                <a:ext uri="{FF2B5EF4-FFF2-40B4-BE49-F238E27FC236}">
                  <a16:creationId xmlns:a16="http://schemas.microsoft.com/office/drawing/2014/main" xmlns=""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518</xdr:row>
          <xdr:rowOff>9525</xdr:rowOff>
        </xdr:from>
        <xdr:to>
          <xdr:col>12</xdr:col>
          <xdr:colOff>57150</xdr:colOff>
          <xdr:row>518</xdr:row>
          <xdr:rowOff>219075</xdr:rowOff>
        </xdr:to>
        <xdr:sp macro="" textlink="">
          <xdr:nvSpPr>
            <xdr:cNvPr id="45596" name="Option Button 1564" hidden="1">
              <a:extLst>
                <a:ext uri="{63B3BB69-23CF-44E3-9099-C40C66FF867C}">
                  <a14:compatExt spid="_x0000_s45596"/>
                </a:ext>
                <a:ext uri="{FF2B5EF4-FFF2-40B4-BE49-F238E27FC236}">
                  <a16:creationId xmlns:a16="http://schemas.microsoft.com/office/drawing/2014/main" xmlns="" id="{00000000-0008-0000-0C00-00001C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171450</xdr:colOff>
          <xdr:row>518</xdr:row>
          <xdr:rowOff>9525</xdr:rowOff>
        </xdr:from>
        <xdr:to>
          <xdr:col>15</xdr:col>
          <xdr:colOff>57150</xdr:colOff>
          <xdr:row>518</xdr:row>
          <xdr:rowOff>219075</xdr:rowOff>
        </xdr:to>
        <xdr:sp macro="" textlink="">
          <xdr:nvSpPr>
            <xdr:cNvPr id="45597" name="Option Button 1565" hidden="1">
              <a:extLst>
                <a:ext uri="{63B3BB69-23CF-44E3-9099-C40C66FF867C}">
                  <a14:compatExt spid="_x0000_s45597"/>
                </a:ext>
                <a:ext uri="{FF2B5EF4-FFF2-40B4-BE49-F238E27FC236}">
                  <a16:creationId xmlns:a16="http://schemas.microsoft.com/office/drawing/2014/main" xmlns="" id="{00000000-0008-0000-0C00-00001D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518</xdr:row>
          <xdr:rowOff>9525</xdr:rowOff>
        </xdr:from>
        <xdr:to>
          <xdr:col>21</xdr:col>
          <xdr:colOff>57150</xdr:colOff>
          <xdr:row>518</xdr:row>
          <xdr:rowOff>219075</xdr:rowOff>
        </xdr:to>
        <xdr:sp macro="" textlink="">
          <xdr:nvSpPr>
            <xdr:cNvPr id="45598" name="Option Button 1566" hidden="1">
              <a:extLst>
                <a:ext uri="{63B3BB69-23CF-44E3-9099-C40C66FF867C}">
                  <a14:compatExt spid="_x0000_s45598"/>
                </a:ext>
                <a:ext uri="{FF2B5EF4-FFF2-40B4-BE49-F238E27FC236}">
                  <a16:creationId xmlns:a16="http://schemas.microsoft.com/office/drawing/2014/main" xmlns="" id="{00000000-0008-0000-0C00-00001E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518</xdr:row>
          <xdr:rowOff>9525</xdr:rowOff>
        </xdr:from>
        <xdr:to>
          <xdr:col>35</xdr:col>
          <xdr:colOff>152400</xdr:colOff>
          <xdr:row>518</xdr:row>
          <xdr:rowOff>209550</xdr:rowOff>
        </xdr:to>
        <xdr:sp macro="" textlink="">
          <xdr:nvSpPr>
            <xdr:cNvPr id="45599" name="Option Button 1567" hidden="1">
              <a:extLst>
                <a:ext uri="{63B3BB69-23CF-44E3-9099-C40C66FF867C}">
                  <a14:compatExt spid="_x0000_s45599"/>
                </a:ext>
                <a:ext uri="{FF2B5EF4-FFF2-40B4-BE49-F238E27FC236}">
                  <a16:creationId xmlns:a16="http://schemas.microsoft.com/office/drawing/2014/main" xmlns="" id="{00000000-0008-0000-0C00-00001F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45710" name="Group Box 1678" hidden="1">
              <a:extLst>
                <a:ext uri="{63B3BB69-23CF-44E3-9099-C40C66FF867C}">
                  <a14:compatExt spid="_x0000_s45710"/>
                </a:ext>
                <a:ext uri="{FF2B5EF4-FFF2-40B4-BE49-F238E27FC236}">
                  <a16:creationId xmlns:a16="http://schemas.microsoft.com/office/drawing/2014/main" xmlns=""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488</xdr:row>
          <xdr:rowOff>9525</xdr:rowOff>
        </xdr:from>
        <xdr:to>
          <xdr:col>12</xdr:col>
          <xdr:colOff>57150</xdr:colOff>
          <xdr:row>488</xdr:row>
          <xdr:rowOff>219075</xdr:rowOff>
        </xdr:to>
        <xdr:sp macro="" textlink="">
          <xdr:nvSpPr>
            <xdr:cNvPr id="45590" name="Option Button 1558" hidden="1">
              <a:extLst>
                <a:ext uri="{63B3BB69-23CF-44E3-9099-C40C66FF867C}">
                  <a14:compatExt spid="_x0000_s45590"/>
                </a:ext>
                <a:ext uri="{FF2B5EF4-FFF2-40B4-BE49-F238E27FC236}">
                  <a16:creationId xmlns:a16="http://schemas.microsoft.com/office/drawing/2014/main" xmlns="" id="{00000000-0008-0000-0C00-000016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488</xdr:row>
          <xdr:rowOff>9525</xdr:rowOff>
        </xdr:from>
        <xdr:to>
          <xdr:col>15</xdr:col>
          <xdr:colOff>38100</xdr:colOff>
          <xdr:row>488</xdr:row>
          <xdr:rowOff>219075</xdr:rowOff>
        </xdr:to>
        <xdr:sp macro="" textlink="">
          <xdr:nvSpPr>
            <xdr:cNvPr id="45591" name="Option Button 1559" hidden="1">
              <a:extLst>
                <a:ext uri="{63B3BB69-23CF-44E3-9099-C40C66FF867C}">
                  <a14:compatExt spid="_x0000_s45591"/>
                </a:ext>
                <a:ext uri="{FF2B5EF4-FFF2-40B4-BE49-F238E27FC236}">
                  <a16:creationId xmlns:a16="http://schemas.microsoft.com/office/drawing/2014/main" xmlns="" id="{00000000-0008-0000-0C00-000017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488</xdr:row>
          <xdr:rowOff>9525</xdr:rowOff>
        </xdr:from>
        <xdr:to>
          <xdr:col>21</xdr:col>
          <xdr:colOff>57150</xdr:colOff>
          <xdr:row>488</xdr:row>
          <xdr:rowOff>219075</xdr:rowOff>
        </xdr:to>
        <xdr:sp macro="" textlink="">
          <xdr:nvSpPr>
            <xdr:cNvPr id="45592" name="Option Button 1560" hidden="1">
              <a:extLst>
                <a:ext uri="{63B3BB69-23CF-44E3-9099-C40C66FF867C}">
                  <a14:compatExt spid="_x0000_s45592"/>
                </a:ext>
                <a:ext uri="{FF2B5EF4-FFF2-40B4-BE49-F238E27FC236}">
                  <a16:creationId xmlns:a16="http://schemas.microsoft.com/office/drawing/2014/main" xmlns="" id="{00000000-0008-0000-0C00-000018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488</xdr:row>
          <xdr:rowOff>19050</xdr:rowOff>
        </xdr:from>
        <xdr:to>
          <xdr:col>35</xdr:col>
          <xdr:colOff>171450</xdr:colOff>
          <xdr:row>488</xdr:row>
          <xdr:rowOff>200025</xdr:rowOff>
        </xdr:to>
        <xdr:sp macro="" textlink="">
          <xdr:nvSpPr>
            <xdr:cNvPr id="45593" name="Option Button 1561" hidden="1">
              <a:extLst>
                <a:ext uri="{63B3BB69-23CF-44E3-9099-C40C66FF867C}">
                  <a14:compatExt spid="_x0000_s45593"/>
                </a:ext>
                <a:ext uri="{FF2B5EF4-FFF2-40B4-BE49-F238E27FC236}">
                  <a16:creationId xmlns:a16="http://schemas.microsoft.com/office/drawing/2014/main" xmlns="" id="{00000000-0008-0000-0C00-000019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45709" name="Group Box 1677" hidden="1">
              <a:extLst>
                <a:ext uri="{63B3BB69-23CF-44E3-9099-C40C66FF867C}">
                  <a14:compatExt spid="_x0000_s45709"/>
                </a:ext>
                <a:ext uri="{FF2B5EF4-FFF2-40B4-BE49-F238E27FC236}">
                  <a16:creationId xmlns:a16="http://schemas.microsoft.com/office/drawing/2014/main" xmlns=""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461</xdr:row>
          <xdr:rowOff>9525</xdr:rowOff>
        </xdr:from>
        <xdr:to>
          <xdr:col>12</xdr:col>
          <xdr:colOff>57150</xdr:colOff>
          <xdr:row>461</xdr:row>
          <xdr:rowOff>219075</xdr:rowOff>
        </xdr:to>
        <xdr:sp macro="" textlink="">
          <xdr:nvSpPr>
            <xdr:cNvPr id="45584" name="Option Button 1552" hidden="1">
              <a:extLst>
                <a:ext uri="{63B3BB69-23CF-44E3-9099-C40C66FF867C}">
                  <a14:compatExt spid="_x0000_s45584"/>
                </a:ext>
                <a:ext uri="{FF2B5EF4-FFF2-40B4-BE49-F238E27FC236}">
                  <a16:creationId xmlns:a16="http://schemas.microsoft.com/office/drawing/2014/main" xmlns="" id="{00000000-0008-0000-0C00-000010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461</xdr:row>
          <xdr:rowOff>9525</xdr:rowOff>
        </xdr:from>
        <xdr:to>
          <xdr:col>15</xdr:col>
          <xdr:colOff>47625</xdr:colOff>
          <xdr:row>461</xdr:row>
          <xdr:rowOff>219075</xdr:rowOff>
        </xdr:to>
        <xdr:sp macro="" textlink="">
          <xdr:nvSpPr>
            <xdr:cNvPr id="45585" name="Option Button 1553" hidden="1">
              <a:extLst>
                <a:ext uri="{63B3BB69-23CF-44E3-9099-C40C66FF867C}">
                  <a14:compatExt spid="_x0000_s45585"/>
                </a:ext>
                <a:ext uri="{FF2B5EF4-FFF2-40B4-BE49-F238E27FC236}">
                  <a16:creationId xmlns:a16="http://schemas.microsoft.com/office/drawing/2014/main" xmlns="" id="{00000000-0008-0000-0C00-000011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171450</xdr:colOff>
          <xdr:row>461</xdr:row>
          <xdr:rowOff>9525</xdr:rowOff>
        </xdr:from>
        <xdr:to>
          <xdr:col>21</xdr:col>
          <xdr:colOff>66675</xdr:colOff>
          <xdr:row>461</xdr:row>
          <xdr:rowOff>219075</xdr:rowOff>
        </xdr:to>
        <xdr:sp macro="" textlink="">
          <xdr:nvSpPr>
            <xdr:cNvPr id="45586" name="Option Button 1554" hidden="1">
              <a:extLst>
                <a:ext uri="{63B3BB69-23CF-44E3-9099-C40C66FF867C}">
                  <a14:compatExt spid="_x0000_s45586"/>
                </a:ext>
                <a:ext uri="{FF2B5EF4-FFF2-40B4-BE49-F238E27FC236}">
                  <a16:creationId xmlns:a16="http://schemas.microsoft.com/office/drawing/2014/main" xmlns="" id="{00000000-0008-0000-0C00-000012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461</xdr:row>
          <xdr:rowOff>9525</xdr:rowOff>
        </xdr:from>
        <xdr:to>
          <xdr:col>35</xdr:col>
          <xdr:colOff>161925</xdr:colOff>
          <xdr:row>461</xdr:row>
          <xdr:rowOff>219075</xdr:rowOff>
        </xdr:to>
        <xdr:sp macro="" textlink="">
          <xdr:nvSpPr>
            <xdr:cNvPr id="45587" name="Option Button 1555" hidden="1">
              <a:extLst>
                <a:ext uri="{63B3BB69-23CF-44E3-9099-C40C66FF867C}">
                  <a14:compatExt spid="_x0000_s45587"/>
                </a:ext>
                <a:ext uri="{FF2B5EF4-FFF2-40B4-BE49-F238E27FC236}">
                  <a16:creationId xmlns:a16="http://schemas.microsoft.com/office/drawing/2014/main" xmlns="" id="{00000000-0008-0000-0C00-000013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45708" name="Group Box 1676" hidden="1">
              <a:extLst>
                <a:ext uri="{63B3BB69-23CF-44E3-9099-C40C66FF867C}">
                  <a14:compatExt spid="_x0000_s45708"/>
                </a:ext>
                <a:ext uri="{FF2B5EF4-FFF2-40B4-BE49-F238E27FC236}">
                  <a16:creationId xmlns:a16="http://schemas.microsoft.com/office/drawing/2014/main" xmlns=""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434</xdr:row>
          <xdr:rowOff>9525</xdr:rowOff>
        </xdr:from>
        <xdr:to>
          <xdr:col>12</xdr:col>
          <xdr:colOff>57150</xdr:colOff>
          <xdr:row>434</xdr:row>
          <xdr:rowOff>219075</xdr:rowOff>
        </xdr:to>
        <xdr:sp macro="" textlink="">
          <xdr:nvSpPr>
            <xdr:cNvPr id="45578" name="Option Button 1546" hidden="1">
              <a:extLst>
                <a:ext uri="{63B3BB69-23CF-44E3-9099-C40C66FF867C}">
                  <a14:compatExt spid="_x0000_s45578"/>
                </a:ext>
                <a:ext uri="{FF2B5EF4-FFF2-40B4-BE49-F238E27FC236}">
                  <a16:creationId xmlns:a16="http://schemas.microsoft.com/office/drawing/2014/main" xmlns="" id="{00000000-0008-0000-0C00-00000A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434</xdr:row>
          <xdr:rowOff>9525</xdr:rowOff>
        </xdr:from>
        <xdr:to>
          <xdr:col>15</xdr:col>
          <xdr:colOff>47625</xdr:colOff>
          <xdr:row>434</xdr:row>
          <xdr:rowOff>219075</xdr:rowOff>
        </xdr:to>
        <xdr:sp macro="" textlink="">
          <xdr:nvSpPr>
            <xdr:cNvPr id="45579" name="Option Button 1547" hidden="1">
              <a:extLst>
                <a:ext uri="{63B3BB69-23CF-44E3-9099-C40C66FF867C}">
                  <a14:compatExt spid="_x0000_s45579"/>
                </a:ext>
                <a:ext uri="{FF2B5EF4-FFF2-40B4-BE49-F238E27FC236}">
                  <a16:creationId xmlns:a16="http://schemas.microsoft.com/office/drawing/2014/main" xmlns="" id="{00000000-0008-0000-0C00-00000B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434</xdr:row>
          <xdr:rowOff>9525</xdr:rowOff>
        </xdr:from>
        <xdr:to>
          <xdr:col>21</xdr:col>
          <xdr:colOff>57150</xdr:colOff>
          <xdr:row>434</xdr:row>
          <xdr:rowOff>219075</xdr:rowOff>
        </xdr:to>
        <xdr:sp macro="" textlink="">
          <xdr:nvSpPr>
            <xdr:cNvPr id="45580" name="Option Button 1548" hidden="1">
              <a:extLst>
                <a:ext uri="{63B3BB69-23CF-44E3-9099-C40C66FF867C}">
                  <a14:compatExt spid="_x0000_s45580"/>
                </a:ext>
                <a:ext uri="{FF2B5EF4-FFF2-40B4-BE49-F238E27FC236}">
                  <a16:creationId xmlns:a16="http://schemas.microsoft.com/office/drawing/2014/main" xmlns="" id="{00000000-0008-0000-0C00-00000C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19050</xdr:colOff>
          <xdr:row>434</xdr:row>
          <xdr:rowOff>9525</xdr:rowOff>
        </xdr:from>
        <xdr:to>
          <xdr:col>35</xdr:col>
          <xdr:colOff>171450</xdr:colOff>
          <xdr:row>434</xdr:row>
          <xdr:rowOff>219075</xdr:rowOff>
        </xdr:to>
        <xdr:sp macro="" textlink="">
          <xdr:nvSpPr>
            <xdr:cNvPr id="45581" name="Option Button 1549" hidden="1">
              <a:extLst>
                <a:ext uri="{63B3BB69-23CF-44E3-9099-C40C66FF867C}">
                  <a14:compatExt spid="_x0000_s45581"/>
                </a:ext>
                <a:ext uri="{FF2B5EF4-FFF2-40B4-BE49-F238E27FC236}">
                  <a16:creationId xmlns:a16="http://schemas.microsoft.com/office/drawing/2014/main" xmlns="" id="{00000000-0008-0000-0C00-00000D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45707" name="Group Box 1675" hidden="1">
              <a:extLst>
                <a:ext uri="{63B3BB69-23CF-44E3-9099-C40C66FF867C}">
                  <a14:compatExt spid="_x0000_s45707"/>
                </a:ext>
                <a:ext uri="{FF2B5EF4-FFF2-40B4-BE49-F238E27FC236}">
                  <a16:creationId xmlns:a16="http://schemas.microsoft.com/office/drawing/2014/main" xmlns=""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404</xdr:row>
          <xdr:rowOff>9525</xdr:rowOff>
        </xdr:from>
        <xdr:to>
          <xdr:col>12</xdr:col>
          <xdr:colOff>57150</xdr:colOff>
          <xdr:row>404</xdr:row>
          <xdr:rowOff>219075</xdr:rowOff>
        </xdr:to>
        <xdr:sp macro="" textlink="">
          <xdr:nvSpPr>
            <xdr:cNvPr id="45572" name="Option Button 1540" hidden="1">
              <a:extLst>
                <a:ext uri="{63B3BB69-23CF-44E3-9099-C40C66FF867C}">
                  <a14:compatExt spid="_x0000_s45572"/>
                </a:ext>
                <a:ext uri="{FF2B5EF4-FFF2-40B4-BE49-F238E27FC236}">
                  <a16:creationId xmlns:a16="http://schemas.microsoft.com/office/drawing/2014/main" xmlns="" id="{00000000-0008-0000-0C00-000004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404</xdr:row>
          <xdr:rowOff>9525</xdr:rowOff>
        </xdr:from>
        <xdr:to>
          <xdr:col>15</xdr:col>
          <xdr:colOff>38100</xdr:colOff>
          <xdr:row>404</xdr:row>
          <xdr:rowOff>219075</xdr:rowOff>
        </xdr:to>
        <xdr:sp macro="" textlink="">
          <xdr:nvSpPr>
            <xdr:cNvPr id="45573" name="Option Button 1541" hidden="1">
              <a:extLst>
                <a:ext uri="{63B3BB69-23CF-44E3-9099-C40C66FF867C}">
                  <a14:compatExt spid="_x0000_s45573"/>
                </a:ext>
                <a:ext uri="{FF2B5EF4-FFF2-40B4-BE49-F238E27FC236}">
                  <a16:creationId xmlns:a16="http://schemas.microsoft.com/office/drawing/2014/main" xmlns="" id="{00000000-0008-0000-0C00-000005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404</xdr:row>
          <xdr:rowOff>9525</xdr:rowOff>
        </xdr:from>
        <xdr:to>
          <xdr:col>21</xdr:col>
          <xdr:colOff>57150</xdr:colOff>
          <xdr:row>404</xdr:row>
          <xdr:rowOff>219075</xdr:rowOff>
        </xdr:to>
        <xdr:sp macro="" textlink="">
          <xdr:nvSpPr>
            <xdr:cNvPr id="45574" name="Option Button 1542" hidden="1">
              <a:extLst>
                <a:ext uri="{63B3BB69-23CF-44E3-9099-C40C66FF867C}">
                  <a14:compatExt spid="_x0000_s45574"/>
                </a:ext>
                <a:ext uri="{FF2B5EF4-FFF2-40B4-BE49-F238E27FC236}">
                  <a16:creationId xmlns:a16="http://schemas.microsoft.com/office/drawing/2014/main" xmlns="" id="{00000000-0008-0000-0C00-000006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404</xdr:row>
          <xdr:rowOff>9525</xdr:rowOff>
        </xdr:from>
        <xdr:to>
          <xdr:col>35</xdr:col>
          <xdr:colOff>152400</xdr:colOff>
          <xdr:row>404</xdr:row>
          <xdr:rowOff>209550</xdr:rowOff>
        </xdr:to>
        <xdr:sp macro="" textlink="">
          <xdr:nvSpPr>
            <xdr:cNvPr id="45575" name="Option Button 1543" hidden="1">
              <a:extLst>
                <a:ext uri="{63B3BB69-23CF-44E3-9099-C40C66FF867C}">
                  <a14:compatExt spid="_x0000_s45575"/>
                </a:ext>
                <a:ext uri="{FF2B5EF4-FFF2-40B4-BE49-F238E27FC236}">
                  <a16:creationId xmlns:a16="http://schemas.microsoft.com/office/drawing/2014/main" xmlns="" id="{00000000-0008-0000-0C00-000007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45706" name="Group Box 1674" hidden="1">
              <a:extLst>
                <a:ext uri="{63B3BB69-23CF-44E3-9099-C40C66FF867C}">
                  <a14:compatExt spid="_x0000_s45706"/>
                </a:ext>
                <a:ext uri="{FF2B5EF4-FFF2-40B4-BE49-F238E27FC236}">
                  <a16:creationId xmlns:a16="http://schemas.microsoft.com/office/drawing/2014/main" xmlns=""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377</xdr:row>
          <xdr:rowOff>9525</xdr:rowOff>
        </xdr:from>
        <xdr:to>
          <xdr:col>12</xdr:col>
          <xdr:colOff>57150</xdr:colOff>
          <xdr:row>377</xdr:row>
          <xdr:rowOff>219075</xdr:rowOff>
        </xdr:to>
        <xdr:sp macro="" textlink="">
          <xdr:nvSpPr>
            <xdr:cNvPr id="45566" name="Option Button 1534" hidden="1">
              <a:extLst>
                <a:ext uri="{63B3BB69-23CF-44E3-9099-C40C66FF867C}">
                  <a14:compatExt spid="_x0000_s45566"/>
                </a:ext>
                <a:ext uri="{FF2B5EF4-FFF2-40B4-BE49-F238E27FC236}">
                  <a16:creationId xmlns:a16="http://schemas.microsoft.com/office/drawing/2014/main" xmlns="" id="{00000000-0008-0000-0C00-0000F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377</xdr:row>
          <xdr:rowOff>9525</xdr:rowOff>
        </xdr:from>
        <xdr:to>
          <xdr:col>15</xdr:col>
          <xdr:colOff>47625</xdr:colOff>
          <xdr:row>377</xdr:row>
          <xdr:rowOff>219075</xdr:rowOff>
        </xdr:to>
        <xdr:sp macro="" textlink="">
          <xdr:nvSpPr>
            <xdr:cNvPr id="45567" name="Option Button 1535" hidden="1">
              <a:extLst>
                <a:ext uri="{63B3BB69-23CF-44E3-9099-C40C66FF867C}">
                  <a14:compatExt spid="_x0000_s45567"/>
                </a:ext>
                <a:ext uri="{FF2B5EF4-FFF2-40B4-BE49-F238E27FC236}">
                  <a16:creationId xmlns:a16="http://schemas.microsoft.com/office/drawing/2014/main" xmlns="" id="{00000000-0008-0000-0C00-0000F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171450</xdr:colOff>
          <xdr:row>377</xdr:row>
          <xdr:rowOff>9525</xdr:rowOff>
        </xdr:from>
        <xdr:to>
          <xdr:col>21</xdr:col>
          <xdr:colOff>66675</xdr:colOff>
          <xdr:row>377</xdr:row>
          <xdr:rowOff>219075</xdr:rowOff>
        </xdr:to>
        <xdr:sp macro="" textlink="">
          <xdr:nvSpPr>
            <xdr:cNvPr id="45568" name="Option Button 1536" hidden="1">
              <a:extLst>
                <a:ext uri="{63B3BB69-23CF-44E3-9099-C40C66FF867C}">
                  <a14:compatExt spid="_x0000_s45568"/>
                </a:ext>
                <a:ext uri="{FF2B5EF4-FFF2-40B4-BE49-F238E27FC236}">
                  <a16:creationId xmlns:a16="http://schemas.microsoft.com/office/drawing/2014/main" xmlns="" id="{00000000-0008-0000-0C00-000000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377</xdr:row>
          <xdr:rowOff>9525</xdr:rowOff>
        </xdr:from>
        <xdr:to>
          <xdr:col>35</xdr:col>
          <xdr:colOff>171450</xdr:colOff>
          <xdr:row>377</xdr:row>
          <xdr:rowOff>209550</xdr:rowOff>
        </xdr:to>
        <xdr:sp macro="" textlink="">
          <xdr:nvSpPr>
            <xdr:cNvPr id="45569" name="Option Button 1537" hidden="1">
              <a:extLst>
                <a:ext uri="{63B3BB69-23CF-44E3-9099-C40C66FF867C}">
                  <a14:compatExt spid="_x0000_s45569"/>
                </a:ext>
                <a:ext uri="{FF2B5EF4-FFF2-40B4-BE49-F238E27FC236}">
                  <a16:creationId xmlns:a16="http://schemas.microsoft.com/office/drawing/2014/main" xmlns="" id="{00000000-0008-0000-0C00-000001B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377</xdr:row>
          <xdr:rowOff>228600</xdr:rowOff>
        </xdr:to>
        <xdr:sp macro="" textlink="">
          <xdr:nvSpPr>
            <xdr:cNvPr id="45705" name="Group Box 1673" hidden="1">
              <a:extLst>
                <a:ext uri="{63B3BB69-23CF-44E3-9099-C40C66FF867C}">
                  <a14:compatExt spid="_x0000_s45705"/>
                </a:ext>
                <a:ext uri="{FF2B5EF4-FFF2-40B4-BE49-F238E27FC236}">
                  <a16:creationId xmlns:a16="http://schemas.microsoft.com/office/drawing/2014/main" xmlns=""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350</xdr:row>
          <xdr:rowOff>9525</xdr:rowOff>
        </xdr:from>
        <xdr:to>
          <xdr:col>12</xdr:col>
          <xdr:colOff>57150</xdr:colOff>
          <xdr:row>350</xdr:row>
          <xdr:rowOff>219075</xdr:rowOff>
        </xdr:to>
        <xdr:sp macro="" textlink="">
          <xdr:nvSpPr>
            <xdr:cNvPr id="45560" name="Option Button 1528" hidden="1">
              <a:extLst>
                <a:ext uri="{63B3BB69-23CF-44E3-9099-C40C66FF867C}">
                  <a14:compatExt spid="_x0000_s45560"/>
                </a:ext>
                <a:ext uri="{FF2B5EF4-FFF2-40B4-BE49-F238E27FC236}">
                  <a16:creationId xmlns:a16="http://schemas.microsoft.com/office/drawing/2014/main" xmlns="" id="{00000000-0008-0000-0C00-0000F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350</xdr:row>
          <xdr:rowOff>9525</xdr:rowOff>
        </xdr:from>
        <xdr:to>
          <xdr:col>15</xdr:col>
          <xdr:colOff>38100</xdr:colOff>
          <xdr:row>350</xdr:row>
          <xdr:rowOff>219075</xdr:rowOff>
        </xdr:to>
        <xdr:sp macro="" textlink="">
          <xdr:nvSpPr>
            <xdr:cNvPr id="45561" name="Option Button 1529" hidden="1">
              <a:extLst>
                <a:ext uri="{63B3BB69-23CF-44E3-9099-C40C66FF867C}">
                  <a14:compatExt spid="_x0000_s45561"/>
                </a:ext>
                <a:ext uri="{FF2B5EF4-FFF2-40B4-BE49-F238E27FC236}">
                  <a16:creationId xmlns:a16="http://schemas.microsoft.com/office/drawing/2014/main" xmlns="" id="{00000000-0008-0000-0C00-0000F9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350</xdr:row>
          <xdr:rowOff>9525</xdr:rowOff>
        </xdr:from>
        <xdr:to>
          <xdr:col>21</xdr:col>
          <xdr:colOff>57150</xdr:colOff>
          <xdr:row>350</xdr:row>
          <xdr:rowOff>219075</xdr:rowOff>
        </xdr:to>
        <xdr:sp macro="" textlink="">
          <xdr:nvSpPr>
            <xdr:cNvPr id="45562" name="Option Button 1530" hidden="1">
              <a:extLst>
                <a:ext uri="{63B3BB69-23CF-44E3-9099-C40C66FF867C}">
                  <a14:compatExt spid="_x0000_s45562"/>
                </a:ext>
                <a:ext uri="{FF2B5EF4-FFF2-40B4-BE49-F238E27FC236}">
                  <a16:creationId xmlns:a16="http://schemas.microsoft.com/office/drawing/2014/main" xmlns="" id="{00000000-0008-0000-0C00-0000FA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350</xdr:row>
          <xdr:rowOff>9525</xdr:rowOff>
        </xdr:from>
        <xdr:to>
          <xdr:col>35</xdr:col>
          <xdr:colOff>161925</xdr:colOff>
          <xdr:row>350</xdr:row>
          <xdr:rowOff>209550</xdr:rowOff>
        </xdr:to>
        <xdr:sp macro="" textlink="">
          <xdr:nvSpPr>
            <xdr:cNvPr id="45563" name="Option Button 1531" hidden="1">
              <a:extLst>
                <a:ext uri="{63B3BB69-23CF-44E3-9099-C40C66FF867C}">
                  <a14:compatExt spid="_x0000_s45563"/>
                </a:ext>
                <a:ext uri="{FF2B5EF4-FFF2-40B4-BE49-F238E27FC236}">
                  <a16:creationId xmlns:a16="http://schemas.microsoft.com/office/drawing/2014/main" xmlns="" id="{00000000-0008-0000-0C00-0000FB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45704" name="Group Box 1672" hidden="1">
              <a:extLst>
                <a:ext uri="{63B3BB69-23CF-44E3-9099-C40C66FF867C}">
                  <a14:compatExt spid="_x0000_s45704"/>
                </a:ext>
                <a:ext uri="{FF2B5EF4-FFF2-40B4-BE49-F238E27FC236}">
                  <a16:creationId xmlns:a16="http://schemas.microsoft.com/office/drawing/2014/main" xmlns=""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293</xdr:row>
          <xdr:rowOff>9525</xdr:rowOff>
        </xdr:from>
        <xdr:to>
          <xdr:col>12</xdr:col>
          <xdr:colOff>57150</xdr:colOff>
          <xdr:row>293</xdr:row>
          <xdr:rowOff>219075</xdr:rowOff>
        </xdr:to>
        <xdr:sp macro="" textlink="">
          <xdr:nvSpPr>
            <xdr:cNvPr id="45548" name="Option Button 1516" hidden="1">
              <a:extLst>
                <a:ext uri="{63B3BB69-23CF-44E3-9099-C40C66FF867C}">
                  <a14:compatExt spid="_x0000_s45548"/>
                </a:ext>
                <a:ext uri="{FF2B5EF4-FFF2-40B4-BE49-F238E27FC236}">
                  <a16:creationId xmlns:a16="http://schemas.microsoft.com/office/drawing/2014/main" xmlns="" id="{00000000-0008-0000-0C00-0000EC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293</xdr:row>
          <xdr:rowOff>9525</xdr:rowOff>
        </xdr:from>
        <xdr:to>
          <xdr:col>15</xdr:col>
          <xdr:colOff>38100</xdr:colOff>
          <xdr:row>293</xdr:row>
          <xdr:rowOff>219075</xdr:rowOff>
        </xdr:to>
        <xdr:sp macro="" textlink="">
          <xdr:nvSpPr>
            <xdr:cNvPr id="45549" name="Option Button 1517" hidden="1">
              <a:extLst>
                <a:ext uri="{63B3BB69-23CF-44E3-9099-C40C66FF867C}">
                  <a14:compatExt spid="_x0000_s45549"/>
                </a:ext>
                <a:ext uri="{FF2B5EF4-FFF2-40B4-BE49-F238E27FC236}">
                  <a16:creationId xmlns:a16="http://schemas.microsoft.com/office/drawing/2014/main" xmlns="" id="{00000000-0008-0000-0C00-0000ED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152400</xdr:colOff>
          <xdr:row>293</xdr:row>
          <xdr:rowOff>9525</xdr:rowOff>
        </xdr:from>
        <xdr:to>
          <xdr:col>21</xdr:col>
          <xdr:colOff>47625</xdr:colOff>
          <xdr:row>293</xdr:row>
          <xdr:rowOff>219075</xdr:rowOff>
        </xdr:to>
        <xdr:sp macro="" textlink="">
          <xdr:nvSpPr>
            <xdr:cNvPr id="45550" name="Option Button 1518" hidden="1">
              <a:extLst>
                <a:ext uri="{63B3BB69-23CF-44E3-9099-C40C66FF867C}">
                  <a14:compatExt spid="_x0000_s45550"/>
                </a:ext>
                <a:ext uri="{FF2B5EF4-FFF2-40B4-BE49-F238E27FC236}">
                  <a16:creationId xmlns:a16="http://schemas.microsoft.com/office/drawing/2014/main" xmlns="" id="{00000000-0008-0000-0C00-0000E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293</xdr:row>
          <xdr:rowOff>9525</xdr:rowOff>
        </xdr:from>
        <xdr:to>
          <xdr:col>35</xdr:col>
          <xdr:colOff>161925</xdr:colOff>
          <xdr:row>293</xdr:row>
          <xdr:rowOff>200025</xdr:rowOff>
        </xdr:to>
        <xdr:sp macro="" textlink="">
          <xdr:nvSpPr>
            <xdr:cNvPr id="45551" name="Option Button 1519" hidden="1">
              <a:extLst>
                <a:ext uri="{63B3BB69-23CF-44E3-9099-C40C66FF867C}">
                  <a14:compatExt spid="_x0000_s45551"/>
                </a:ext>
                <a:ext uri="{FF2B5EF4-FFF2-40B4-BE49-F238E27FC236}">
                  <a16:creationId xmlns:a16="http://schemas.microsoft.com/office/drawing/2014/main" xmlns="" id="{00000000-0008-0000-0C00-0000E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45702" name="Group Box 1670" hidden="1">
              <a:extLst>
                <a:ext uri="{63B3BB69-23CF-44E3-9099-C40C66FF867C}">
                  <a14:compatExt spid="_x0000_s45702"/>
                </a:ext>
                <a:ext uri="{FF2B5EF4-FFF2-40B4-BE49-F238E27FC236}">
                  <a16:creationId xmlns:a16="http://schemas.microsoft.com/office/drawing/2014/main" xmlns=""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266</xdr:row>
          <xdr:rowOff>9525</xdr:rowOff>
        </xdr:from>
        <xdr:to>
          <xdr:col>12</xdr:col>
          <xdr:colOff>57150</xdr:colOff>
          <xdr:row>266</xdr:row>
          <xdr:rowOff>219075</xdr:rowOff>
        </xdr:to>
        <xdr:sp macro="" textlink="">
          <xdr:nvSpPr>
            <xdr:cNvPr id="45542" name="Option Button 1510" hidden="1">
              <a:extLst>
                <a:ext uri="{63B3BB69-23CF-44E3-9099-C40C66FF867C}">
                  <a14:compatExt spid="_x0000_s45542"/>
                </a:ext>
                <a:ext uri="{FF2B5EF4-FFF2-40B4-BE49-F238E27FC236}">
                  <a16:creationId xmlns:a16="http://schemas.microsoft.com/office/drawing/2014/main" xmlns="" id="{00000000-0008-0000-0C00-0000E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266</xdr:row>
          <xdr:rowOff>9525</xdr:rowOff>
        </xdr:from>
        <xdr:to>
          <xdr:col>15</xdr:col>
          <xdr:colOff>38100</xdr:colOff>
          <xdr:row>266</xdr:row>
          <xdr:rowOff>219075</xdr:rowOff>
        </xdr:to>
        <xdr:sp macro="" textlink="">
          <xdr:nvSpPr>
            <xdr:cNvPr id="45543" name="Option Button 1511" hidden="1">
              <a:extLst>
                <a:ext uri="{63B3BB69-23CF-44E3-9099-C40C66FF867C}">
                  <a14:compatExt spid="_x0000_s45543"/>
                </a:ext>
                <a:ext uri="{FF2B5EF4-FFF2-40B4-BE49-F238E27FC236}">
                  <a16:creationId xmlns:a16="http://schemas.microsoft.com/office/drawing/2014/main" xmlns="" id="{00000000-0008-0000-0C00-0000E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266</xdr:row>
          <xdr:rowOff>9525</xdr:rowOff>
        </xdr:from>
        <xdr:to>
          <xdr:col>21</xdr:col>
          <xdr:colOff>57150</xdr:colOff>
          <xdr:row>266</xdr:row>
          <xdr:rowOff>219075</xdr:rowOff>
        </xdr:to>
        <xdr:sp macro="" textlink="">
          <xdr:nvSpPr>
            <xdr:cNvPr id="45544" name="Option Button 1512" hidden="1">
              <a:extLst>
                <a:ext uri="{63B3BB69-23CF-44E3-9099-C40C66FF867C}">
                  <a14:compatExt spid="_x0000_s45544"/>
                </a:ext>
                <a:ext uri="{FF2B5EF4-FFF2-40B4-BE49-F238E27FC236}">
                  <a16:creationId xmlns:a16="http://schemas.microsoft.com/office/drawing/2014/main" xmlns="" id="{00000000-0008-0000-0C00-0000E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19050</xdr:colOff>
          <xdr:row>266</xdr:row>
          <xdr:rowOff>9525</xdr:rowOff>
        </xdr:from>
        <xdr:to>
          <xdr:col>35</xdr:col>
          <xdr:colOff>152400</xdr:colOff>
          <xdr:row>266</xdr:row>
          <xdr:rowOff>209550</xdr:rowOff>
        </xdr:to>
        <xdr:sp macro="" textlink="">
          <xdr:nvSpPr>
            <xdr:cNvPr id="45545" name="Option Button 1513" hidden="1">
              <a:extLst>
                <a:ext uri="{63B3BB69-23CF-44E3-9099-C40C66FF867C}">
                  <a14:compatExt spid="_x0000_s45545"/>
                </a:ext>
                <a:ext uri="{FF2B5EF4-FFF2-40B4-BE49-F238E27FC236}">
                  <a16:creationId xmlns:a16="http://schemas.microsoft.com/office/drawing/2014/main" xmlns="" id="{00000000-0008-0000-0C00-0000E9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45701" name="Group Box 1669" hidden="1">
              <a:extLst>
                <a:ext uri="{63B3BB69-23CF-44E3-9099-C40C66FF867C}">
                  <a14:compatExt spid="_x0000_s45701"/>
                </a:ext>
                <a:ext uri="{FF2B5EF4-FFF2-40B4-BE49-F238E27FC236}">
                  <a16:creationId xmlns:a16="http://schemas.microsoft.com/office/drawing/2014/main" xmlns=""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236</xdr:row>
          <xdr:rowOff>9525</xdr:rowOff>
        </xdr:from>
        <xdr:to>
          <xdr:col>12</xdr:col>
          <xdr:colOff>57150</xdr:colOff>
          <xdr:row>236</xdr:row>
          <xdr:rowOff>219075</xdr:rowOff>
        </xdr:to>
        <xdr:sp macro="" textlink="">
          <xdr:nvSpPr>
            <xdr:cNvPr id="45412" name="Option Button 1380" hidden="1">
              <a:extLst>
                <a:ext uri="{63B3BB69-23CF-44E3-9099-C40C66FF867C}">
                  <a14:compatExt spid="_x0000_s45412"/>
                </a:ext>
                <a:ext uri="{FF2B5EF4-FFF2-40B4-BE49-F238E27FC236}">
                  <a16:creationId xmlns:a16="http://schemas.microsoft.com/office/drawing/2014/main" xmlns="" id="{00000000-0008-0000-0C00-00006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236</xdr:row>
          <xdr:rowOff>9525</xdr:rowOff>
        </xdr:from>
        <xdr:to>
          <xdr:col>15</xdr:col>
          <xdr:colOff>47625</xdr:colOff>
          <xdr:row>236</xdr:row>
          <xdr:rowOff>219075</xdr:rowOff>
        </xdr:to>
        <xdr:sp macro="" textlink="">
          <xdr:nvSpPr>
            <xdr:cNvPr id="45413" name="Option Button 1381" hidden="1">
              <a:extLst>
                <a:ext uri="{63B3BB69-23CF-44E3-9099-C40C66FF867C}">
                  <a14:compatExt spid="_x0000_s45413"/>
                </a:ext>
                <a:ext uri="{FF2B5EF4-FFF2-40B4-BE49-F238E27FC236}">
                  <a16:creationId xmlns:a16="http://schemas.microsoft.com/office/drawing/2014/main" xmlns="" id="{00000000-0008-0000-0C00-00006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236</xdr:row>
          <xdr:rowOff>9525</xdr:rowOff>
        </xdr:from>
        <xdr:to>
          <xdr:col>21</xdr:col>
          <xdr:colOff>57150</xdr:colOff>
          <xdr:row>236</xdr:row>
          <xdr:rowOff>219075</xdr:rowOff>
        </xdr:to>
        <xdr:sp macro="" textlink="">
          <xdr:nvSpPr>
            <xdr:cNvPr id="45414" name="Option Button 1382" hidden="1">
              <a:extLst>
                <a:ext uri="{63B3BB69-23CF-44E3-9099-C40C66FF867C}">
                  <a14:compatExt spid="_x0000_s45414"/>
                </a:ext>
                <a:ext uri="{FF2B5EF4-FFF2-40B4-BE49-F238E27FC236}">
                  <a16:creationId xmlns:a16="http://schemas.microsoft.com/office/drawing/2014/main" xmlns="" id="{00000000-0008-0000-0C00-00006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236</xdr:row>
          <xdr:rowOff>9525</xdr:rowOff>
        </xdr:from>
        <xdr:to>
          <xdr:col>35</xdr:col>
          <xdr:colOff>152400</xdr:colOff>
          <xdr:row>236</xdr:row>
          <xdr:rowOff>190500</xdr:rowOff>
        </xdr:to>
        <xdr:sp macro="" textlink="">
          <xdr:nvSpPr>
            <xdr:cNvPr id="45415" name="Option Button 1383" hidden="1">
              <a:extLst>
                <a:ext uri="{63B3BB69-23CF-44E3-9099-C40C66FF867C}">
                  <a14:compatExt spid="_x0000_s45415"/>
                </a:ext>
                <a:ext uri="{FF2B5EF4-FFF2-40B4-BE49-F238E27FC236}">
                  <a16:creationId xmlns:a16="http://schemas.microsoft.com/office/drawing/2014/main" xmlns="" id="{00000000-0008-0000-0C00-00006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45700" name="Group Box 1668" hidden="1">
              <a:extLst>
                <a:ext uri="{63B3BB69-23CF-44E3-9099-C40C66FF867C}">
                  <a14:compatExt spid="_x0000_s45700"/>
                </a:ext>
                <a:ext uri="{FF2B5EF4-FFF2-40B4-BE49-F238E27FC236}">
                  <a16:creationId xmlns:a16="http://schemas.microsoft.com/office/drawing/2014/main" xmlns=""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209</xdr:row>
          <xdr:rowOff>9525</xdr:rowOff>
        </xdr:from>
        <xdr:to>
          <xdr:col>12</xdr:col>
          <xdr:colOff>57150</xdr:colOff>
          <xdr:row>209</xdr:row>
          <xdr:rowOff>219075</xdr:rowOff>
        </xdr:to>
        <xdr:sp macro="" textlink="">
          <xdr:nvSpPr>
            <xdr:cNvPr id="45407" name="Option Button 1375" hidden="1">
              <a:extLst>
                <a:ext uri="{63B3BB69-23CF-44E3-9099-C40C66FF867C}">
                  <a14:compatExt spid="_x0000_s45407"/>
                </a:ext>
                <a:ext uri="{FF2B5EF4-FFF2-40B4-BE49-F238E27FC236}">
                  <a16:creationId xmlns:a16="http://schemas.microsoft.com/office/drawing/2014/main" xmlns="" id="{00000000-0008-0000-0C00-00005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209</xdr:row>
          <xdr:rowOff>9525</xdr:rowOff>
        </xdr:from>
        <xdr:to>
          <xdr:col>15</xdr:col>
          <xdr:colOff>47625</xdr:colOff>
          <xdr:row>209</xdr:row>
          <xdr:rowOff>219075</xdr:rowOff>
        </xdr:to>
        <xdr:sp macro="" textlink="">
          <xdr:nvSpPr>
            <xdr:cNvPr id="45408" name="Option Button 1376" hidden="1">
              <a:extLst>
                <a:ext uri="{63B3BB69-23CF-44E3-9099-C40C66FF867C}">
                  <a14:compatExt spid="_x0000_s45408"/>
                </a:ext>
                <a:ext uri="{FF2B5EF4-FFF2-40B4-BE49-F238E27FC236}">
                  <a16:creationId xmlns:a16="http://schemas.microsoft.com/office/drawing/2014/main" xmlns="" id="{00000000-0008-0000-0C00-00006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209</xdr:row>
          <xdr:rowOff>9525</xdr:rowOff>
        </xdr:from>
        <xdr:to>
          <xdr:col>21</xdr:col>
          <xdr:colOff>57150</xdr:colOff>
          <xdr:row>209</xdr:row>
          <xdr:rowOff>219075</xdr:rowOff>
        </xdr:to>
        <xdr:sp macro="" textlink="">
          <xdr:nvSpPr>
            <xdr:cNvPr id="45409" name="Option Button 1377" hidden="1">
              <a:extLst>
                <a:ext uri="{63B3BB69-23CF-44E3-9099-C40C66FF867C}">
                  <a14:compatExt spid="_x0000_s45409"/>
                </a:ext>
                <a:ext uri="{FF2B5EF4-FFF2-40B4-BE49-F238E27FC236}">
                  <a16:creationId xmlns:a16="http://schemas.microsoft.com/office/drawing/2014/main" xmlns="" id="{00000000-0008-0000-0C00-00006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28575</xdr:colOff>
          <xdr:row>209</xdr:row>
          <xdr:rowOff>9525</xdr:rowOff>
        </xdr:from>
        <xdr:to>
          <xdr:col>35</xdr:col>
          <xdr:colOff>142875</xdr:colOff>
          <xdr:row>209</xdr:row>
          <xdr:rowOff>190500</xdr:rowOff>
        </xdr:to>
        <xdr:sp macro="" textlink="">
          <xdr:nvSpPr>
            <xdr:cNvPr id="45410" name="Option Button 1378" hidden="1">
              <a:extLst>
                <a:ext uri="{63B3BB69-23CF-44E3-9099-C40C66FF867C}">
                  <a14:compatExt spid="_x0000_s45410"/>
                </a:ext>
                <a:ext uri="{FF2B5EF4-FFF2-40B4-BE49-F238E27FC236}">
                  <a16:creationId xmlns:a16="http://schemas.microsoft.com/office/drawing/2014/main" xmlns="" id="{00000000-0008-0000-0C00-00006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35</xdr:col>
          <xdr:colOff>180975</xdr:colOff>
          <xdr:row>210</xdr:row>
          <xdr:rowOff>0</xdr:rowOff>
        </xdr:to>
        <xdr:sp macro="" textlink="">
          <xdr:nvSpPr>
            <xdr:cNvPr id="45699" name="Group Box 1667" hidden="1">
              <a:extLst>
                <a:ext uri="{63B3BB69-23CF-44E3-9099-C40C66FF867C}">
                  <a14:compatExt spid="_x0000_s45699"/>
                </a:ext>
                <a:ext uri="{FF2B5EF4-FFF2-40B4-BE49-F238E27FC236}">
                  <a16:creationId xmlns:a16="http://schemas.microsoft.com/office/drawing/2014/main" xmlns=""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182</xdr:row>
          <xdr:rowOff>9525</xdr:rowOff>
        </xdr:from>
        <xdr:to>
          <xdr:col>12</xdr:col>
          <xdr:colOff>57150</xdr:colOff>
          <xdr:row>182</xdr:row>
          <xdr:rowOff>219075</xdr:rowOff>
        </xdr:to>
        <xdr:sp macro="" textlink="">
          <xdr:nvSpPr>
            <xdr:cNvPr id="45402" name="Option Button 1370" hidden="1">
              <a:extLst>
                <a:ext uri="{63B3BB69-23CF-44E3-9099-C40C66FF867C}">
                  <a14:compatExt spid="_x0000_s45402"/>
                </a:ext>
                <a:ext uri="{FF2B5EF4-FFF2-40B4-BE49-F238E27FC236}">
                  <a16:creationId xmlns:a16="http://schemas.microsoft.com/office/drawing/2014/main" xmlns="" id="{00000000-0008-0000-0C00-00005A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182</xdr:row>
          <xdr:rowOff>9525</xdr:rowOff>
        </xdr:from>
        <xdr:to>
          <xdr:col>15</xdr:col>
          <xdr:colOff>47625</xdr:colOff>
          <xdr:row>182</xdr:row>
          <xdr:rowOff>219075</xdr:rowOff>
        </xdr:to>
        <xdr:sp macro="" textlink="">
          <xdr:nvSpPr>
            <xdr:cNvPr id="45403" name="Option Button 1371" hidden="1">
              <a:extLst>
                <a:ext uri="{63B3BB69-23CF-44E3-9099-C40C66FF867C}">
                  <a14:compatExt spid="_x0000_s45403"/>
                </a:ext>
                <a:ext uri="{FF2B5EF4-FFF2-40B4-BE49-F238E27FC236}">
                  <a16:creationId xmlns:a16="http://schemas.microsoft.com/office/drawing/2014/main" xmlns="" id="{00000000-0008-0000-0C00-00005B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182</xdr:row>
          <xdr:rowOff>9525</xdr:rowOff>
        </xdr:from>
        <xdr:to>
          <xdr:col>21</xdr:col>
          <xdr:colOff>57150</xdr:colOff>
          <xdr:row>182</xdr:row>
          <xdr:rowOff>219075</xdr:rowOff>
        </xdr:to>
        <xdr:sp macro="" textlink="">
          <xdr:nvSpPr>
            <xdr:cNvPr id="45404" name="Option Button 1372" hidden="1">
              <a:extLst>
                <a:ext uri="{63B3BB69-23CF-44E3-9099-C40C66FF867C}">
                  <a14:compatExt spid="_x0000_s45404"/>
                </a:ext>
                <a:ext uri="{FF2B5EF4-FFF2-40B4-BE49-F238E27FC236}">
                  <a16:creationId xmlns:a16="http://schemas.microsoft.com/office/drawing/2014/main" xmlns="" id="{00000000-0008-0000-0C00-00005C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182</xdr:row>
          <xdr:rowOff>9525</xdr:rowOff>
        </xdr:from>
        <xdr:to>
          <xdr:col>35</xdr:col>
          <xdr:colOff>152400</xdr:colOff>
          <xdr:row>182</xdr:row>
          <xdr:rowOff>209550</xdr:rowOff>
        </xdr:to>
        <xdr:sp macro="" textlink="">
          <xdr:nvSpPr>
            <xdr:cNvPr id="45405" name="Option Button 1373" hidden="1">
              <a:extLst>
                <a:ext uri="{63B3BB69-23CF-44E3-9099-C40C66FF867C}">
                  <a14:compatExt spid="_x0000_s45405"/>
                </a:ext>
                <a:ext uri="{FF2B5EF4-FFF2-40B4-BE49-F238E27FC236}">
                  <a16:creationId xmlns:a16="http://schemas.microsoft.com/office/drawing/2014/main" xmlns="" id="{00000000-0008-0000-0C00-00005D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45698" name="Group Box 1666" hidden="1">
              <a:extLst>
                <a:ext uri="{63B3BB69-23CF-44E3-9099-C40C66FF867C}">
                  <a14:compatExt spid="_x0000_s45698"/>
                </a:ext>
                <a:ext uri="{FF2B5EF4-FFF2-40B4-BE49-F238E27FC236}">
                  <a16:creationId xmlns:a16="http://schemas.microsoft.com/office/drawing/2014/main" xmlns=""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152</xdr:row>
          <xdr:rowOff>19050</xdr:rowOff>
        </xdr:from>
        <xdr:to>
          <xdr:col>12</xdr:col>
          <xdr:colOff>57150</xdr:colOff>
          <xdr:row>152</xdr:row>
          <xdr:rowOff>219075</xdr:rowOff>
        </xdr:to>
        <xdr:sp macro="" textlink="">
          <xdr:nvSpPr>
            <xdr:cNvPr id="45397" name="Option Button 1365" hidden="1">
              <a:extLst>
                <a:ext uri="{63B3BB69-23CF-44E3-9099-C40C66FF867C}">
                  <a14:compatExt spid="_x0000_s45397"/>
                </a:ext>
                <a:ext uri="{FF2B5EF4-FFF2-40B4-BE49-F238E27FC236}">
                  <a16:creationId xmlns:a16="http://schemas.microsoft.com/office/drawing/2014/main" xmlns="" id="{00000000-0008-0000-0C00-00005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152</xdr:row>
          <xdr:rowOff>9525</xdr:rowOff>
        </xdr:from>
        <xdr:to>
          <xdr:col>15</xdr:col>
          <xdr:colOff>38100</xdr:colOff>
          <xdr:row>152</xdr:row>
          <xdr:rowOff>219075</xdr:rowOff>
        </xdr:to>
        <xdr:sp macro="" textlink="">
          <xdr:nvSpPr>
            <xdr:cNvPr id="45398" name="Option Button 1366" hidden="1">
              <a:extLst>
                <a:ext uri="{63B3BB69-23CF-44E3-9099-C40C66FF867C}">
                  <a14:compatExt spid="_x0000_s45398"/>
                </a:ext>
                <a:ext uri="{FF2B5EF4-FFF2-40B4-BE49-F238E27FC236}">
                  <a16:creationId xmlns:a16="http://schemas.microsoft.com/office/drawing/2014/main" xmlns="" id="{00000000-0008-0000-0C00-00005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152</xdr:row>
          <xdr:rowOff>9525</xdr:rowOff>
        </xdr:from>
        <xdr:to>
          <xdr:col>21</xdr:col>
          <xdr:colOff>57150</xdr:colOff>
          <xdr:row>152</xdr:row>
          <xdr:rowOff>219075</xdr:rowOff>
        </xdr:to>
        <xdr:sp macro="" textlink="">
          <xdr:nvSpPr>
            <xdr:cNvPr id="45399" name="Option Button 1367" hidden="1">
              <a:extLst>
                <a:ext uri="{63B3BB69-23CF-44E3-9099-C40C66FF867C}">
                  <a14:compatExt spid="_x0000_s45399"/>
                </a:ext>
                <a:ext uri="{FF2B5EF4-FFF2-40B4-BE49-F238E27FC236}">
                  <a16:creationId xmlns:a16="http://schemas.microsoft.com/office/drawing/2014/main" xmlns="" id="{00000000-0008-0000-0C00-00005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152</xdr:row>
          <xdr:rowOff>9525</xdr:rowOff>
        </xdr:from>
        <xdr:to>
          <xdr:col>35</xdr:col>
          <xdr:colOff>142875</xdr:colOff>
          <xdr:row>152</xdr:row>
          <xdr:rowOff>200025</xdr:rowOff>
        </xdr:to>
        <xdr:sp macro="" textlink="">
          <xdr:nvSpPr>
            <xdr:cNvPr id="45400" name="Option Button 1368" hidden="1">
              <a:extLst>
                <a:ext uri="{63B3BB69-23CF-44E3-9099-C40C66FF867C}">
                  <a14:compatExt spid="_x0000_s45400"/>
                </a:ext>
                <a:ext uri="{FF2B5EF4-FFF2-40B4-BE49-F238E27FC236}">
                  <a16:creationId xmlns:a16="http://schemas.microsoft.com/office/drawing/2014/main" xmlns="" id="{00000000-0008-0000-0C00-00005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45697" name="Group Box 1665" hidden="1">
              <a:extLst>
                <a:ext uri="{63B3BB69-23CF-44E3-9099-C40C66FF867C}">
                  <a14:compatExt spid="_x0000_s45697"/>
                </a:ext>
                <a:ext uri="{FF2B5EF4-FFF2-40B4-BE49-F238E27FC236}">
                  <a16:creationId xmlns:a16="http://schemas.microsoft.com/office/drawing/2014/main" xmlns=""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125</xdr:row>
          <xdr:rowOff>9525</xdr:rowOff>
        </xdr:from>
        <xdr:to>
          <xdr:col>12</xdr:col>
          <xdr:colOff>57150</xdr:colOff>
          <xdr:row>125</xdr:row>
          <xdr:rowOff>219075</xdr:rowOff>
        </xdr:to>
        <xdr:sp macro="" textlink="">
          <xdr:nvSpPr>
            <xdr:cNvPr id="45392" name="Option Button 1360" hidden="1">
              <a:extLst>
                <a:ext uri="{63B3BB69-23CF-44E3-9099-C40C66FF867C}">
                  <a14:compatExt spid="_x0000_s45392"/>
                </a:ext>
                <a:ext uri="{FF2B5EF4-FFF2-40B4-BE49-F238E27FC236}">
                  <a16:creationId xmlns:a16="http://schemas.microsoft.com/office/drawing/2014/main" xmlns="" id="{00000000-0008-0000-0C00-00005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125</xdr:row>
          <xdr:rowOff>9525</xdr:rowOff>
        </xdr:from>
        <xdr:to>
          <xdr:col>15</xdr:col>
          <xdr:colOff>38100</xdr:colOff>
          <xdr:row>125</xdr:row>
          <xdr:rowOff>219075</xdr:rowOff>
        </xdr:to>
        <xdr:sp macro="" textlink="">
          <xdr:nvSpPr>
            <xdr:cNvPr id="45393" name="Option Button 1361" hidden="1">
              <a:extLst>
                <a:ext uri="{63B3BB69-23CF-44E3-9099-C40C66FF867C}">
                  <a14:compatExt spid="_x0000_s45393"/>
                </a:ext>
                <a:ext uri="{FF2B5EF4-FFF2-40B4-BE49-F238E27FC236}">
                  <a16:creationId xmlns:a16="http://schemas.microsoft.com/office/drawing/2014/main" xmlns="" id="{00000000-0008-0000-0C00-00005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125</xdr:row>
          <xdr:rowOff>9525</xdr:rowOff>
        </xdr:from>
        <xdr:to>
          <xdr:col>21</xdr:col>
          <xdr:colOff>57150</xdr:colOff>
          <xdr:row>125</xdr:row>
          <xdr:rowOff>219075</xdr:rowOff>
        </xdr:to>
        <xdr:sp macro="" textlink="">
          <xdr:nvSpPr>
            <xdr:cNvPr id="45394" name="Option Button 1362" hidden="1">
              <a:extLst>
                <a:ext uri="{63B3BB69-23CF-44E3-9099-C40C66FF867C}">
                  <a14:compatExt spid="_x0000_s45394"/>
                </a:ext>
                <a:ext uri="{FF2B5EF4-FFF2-40B4-BE49-F238E27FC236}">
                  <a16:creationId xmlns:a16="http://schemas.microsoft.com/office/drawing/2014/main" xmlns="" id="{00000000-0008-0000-0C00-00005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125</xdr:row>
          <xdr:rowOff>9525</xdr:rowOff>
        </xdr:from>
        <xdr:to>
          <xdr:col>35</xdr:col>
          <xdr:colOff>123825</xdr:colOff>
          <xdr:row>125</xdr:row>
          <xdr:rowOff>209550</xdr:rowOff>
        </xdr:to>
        <xdr:sp macro="" textlink="">
          <xdr:nvSpPr>
            <xdr:cNvPr id="45395" name="Option Button 1363" hidden="1">
              <a:extLst>
                <a:ext uri="{63B3BB69-23CF-44E3-9099-C40C66FF867C}">
                  <a14:compatExt spid="_x0000_s45395"/>
                </a:ext>
                <a:ext uri="{FF2B5EF4-FFF2-40B4-BE49-F238E27FC236}">
                  <a16:creationId xmlns:a16="http://schemas.microsoft.com/office/drawing/2014/main" xmlns="" id="{00000000-0008-0000-0C00-00005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45691" name="Group Box 1659" hidden="1">
              <a:extLst>
                <a:ext uri="{63B3BB69-23CF-44E3-9099-C40C66FF867C}">
                  <a14:compatExt spid="_x0000_s45691"/>
                </a:ext>
                <a:ext uri="{FF2B5EF4-FFF2-40B4-BE49-F238E27FC236}">
                  <a16:creationId xmlns:a16="http://schemas.microsoft.com/office/drawing/2014/main" xmlns=""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98</xdr:row>
          <xdr:rowOff>9525</xdr:rowOff>
        </xdr:from>
        <xdr:to>
          <xdr:col>12</xdr:col>
          <xdr:colOff>66675</xdr:colOff>
          <xdr:row>98</xdr:row>
          <xdr:rowOff>219075</xdr:rowOff>
        </xdr:to>
        <xdr:sp macro="" textlink="">
          <xdr:nvSpPr>
            <xdr:cNvPr id="12928" name="Option Button 640" hidden="1">
              <a:extLst>
                <a:ext uri="{63B3BB69-23CF-44E3-9099-C40C66FF867C}">
                  <a14:compatExt spid="_x0000_s12928"/>
                </a:ext>
                <a:ext uri="{FF2B5EF4-FFF2-40B4-BE49-F238E27FC236}">
                  <a16:creationId xmlns:a16="http://schemas.microsoft.com/office/drawing/2014/main" xmlns="" id="{00000000-0008-0000-0C00-000080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98</xdr:row>
          <xdr:rowOff>9525</xdr:rowOff>
        </xdr:from>
        <xdr:to>
          <xdr:col>15</xdr:col>
          <xdr:colOff>47625</xdr:colOff>
          <xdr:row>98</xdr:row>
          <xdr:rowOff>219075</xdr:rowOff>
        </xdr:to>
        <xdr:sp macro="" textlink="">
          <xdr:nvSpPr>
            <xdr:cNvPr id="12929" name="Option Button 641" hidden="1">
              <a:extLst>
                <a:ext uri="{63B3BB69-23CF-44E3-9099-C40C66FF867C}">
                  <a14:compatExt spid="_x0000_s12929"/>
                </a:ext>
                <a:ext uri="{FF2B5EF4-FFF2-40B4-BE49-F238E27FC236}">
                  <a16:creationId xmlns:a16="http://schemas.microsoft.com/office/drawing/2014/main" xmlns="" id="{00000000-0008-0000-0C00-000081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98</xdr:row>
          <xdr:rowOff>9525</xdr:rowOff>
        </xdr:from>
        <xdr:to>
          <xdr:col>21</xdr:col>
          <xdr:colOff>57150</xdr:colOff>
          <xdr:row>98</xdr:row>
          <xdr:rowOff>219075</xdr:rowOff>
        </xdr:to>
        <xdr:sp macro="" textlink="">
          <xdr:nvSpPr>
            <xdr:cNvPr id="12932" name="Option Button 644" hidden="1">
              <a:extLst>
                <a:ext uri="{63B3BB69-23CF-44E3-9099-C40C66FF867C}">
                  <a14:compatExt spid="_x0000_s12932"/>
                </a:ext>
                <a:ext uri="{FF2B5EF4-FFF2-40B4-BE49-F238E27FC236}">
                  <a16:creationId xmlns:a16="http://schemas.microsoft.com/office/drawing/2014/main" xmlns="" id="{00000000-0008-0000-0C00-00008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98</xdr:row>
          <xdr:rowOff>9525</xdr:rowOff>
        </xdr:from>
        <xdr:to>
          <xdr:col>35</xdr:col>
          <xdr:colOff>123825</xdr:colOff>
          <xdr:row>98</xdr:row>
          <xdr:rowOff>219075</xdr:rowOff>
        </xdr:to>
        <xdr:sp macro="" textlink="">
          <xdr:nvSpPr>
            <xdr:cNvPr id="45390" name="オプション 645" hidden="1">
              <a:extLst>
                <a:ext uri="{63B3BB69-23CF-44E3-9099-C40C66FF867C}">
                  <a14:compatExt spid="_x0000_s45390"/>
                </a:ext>
                <a:ext uri="{FF2B5EF4-FFF2-40B4-BE49-F238E27FC236}">
                  <a16:creationId xmlns:a16="http://schemas.microsoft.com/office/drawing/2014/main" xmlns="" id="{00000000-0008-0000-0C00-00004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45690" name="Group Box 1658" hidden="1">
              <a:extLst>
                <a:ext uri="{63B3BB69-23CF-44E3-9099-C40C66FF867C}">
                  <a14:compatExt spid="_x0000_s45690"/>
                </a:ext>
                <a:ext uri="{FF2B5EF4-FFF2-40B4-BE49-F238E27FC236}">
                  <a16:creationId xmlns:a16="http://schemas.microsoft.com/office/drawing/2014/main" xmlns=""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64</xdr:row>
          <xdr:rowOff>0</xdr:rowOff>
        </xdr:from>
        <xdr:to>
          <xdr:col>36</xdr:col>
          <xdr:colOff>0</xdr:colOff>
          <xdr:row>65</xdr:row>
          <xdr:rowOff>0</xdr:rowOff>
        </xdr:to>
        <xdr:sp macro="" textlink="">
          <xdr:nvSpPr>
            <xdr:cNvPr id="45972" name="Group Box 1940" hidden="1">
              <a:extLst>
                <a:ext uri="{63B3BB69-23CF-44E3-9099-C40C66FF867C}">
                  <a14:compatExt spid="_x0000_s45972"/>
                </a:ext>
                <a:ext uri="{FF2B5EF4-FFF2-40B4-BE49-F238E27FC236}">
                  <a16:creationId xmlns:a16="http://schemas.microsoft.com/office/drawing/2014/main" xmlns="" id="{00000000-0008-0000-0C00-000094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190500</xdr:colOff>
          <xdr:row>57</xdr:row>
          <xdr:rowOff>0</xdr:rowOff>
        </xdr:to>
        <xdr:sp macro="" textlink="">
          <xdr:nvSpPr>
            <xdr:cNvPr id="45982" name="Group Box 1950" hidden="1">
              <a:extLst>
                <a:ext uri="{63B3BB69-23CF-44E3-9099-C40C66FF867C}">
                  <a14:compatExt spid="_x0000_s45982"/>
                </a:ext>
                <a:ext uri="{FF2B5EF4-FFF2-40B4-BE49-F238E27FC236}">
                  <a16:creationId xmlns:a16="http://schemas.microsoft.com/office/drawing/2014/main" xmlns="" id="{00000000-0008-0000-0C00-00009E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228600</xdr:rowOff>
        </xdr:from>
        <xdr:to>
          <xdr:col>30</xdr:col>
          <xdr:colOff>0</xdr:colOff>
          <xdr:row>37</xdr:row>
          <xdr:rowOff>0</xdr:rowOff>
        </xdr:to>
        <xdr:sp macro="" textlink="">
          <xdr:nvSpPr>
            <xdr:cNvPr id="45985" name="Group Box 1953" hidden="1">
              <a:extLst>
                <a:ext uri="{63B3BB69-23CF-44E3-9099-C40C66FF867C}">
                  <a14:compatExt spid="_x0000_s45985"/>
                </a:ext>
                <a:ext uri="{FF2B5EF4-FFF2-40B4-BE49-F238E27FC236}">
                  <a16:creationId xmlns:a16="http://schemas.microsoft.com/office/drawing/2014/main" xmlns="" id="{00000000-0008-0000-0C00-0000A1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36</xdr:col>
          <xdr:colOff>0</xdr:colOff>
          <xdr:row>83</xdr:row>
          <xdr:rowOff>0</xdr:rowOff>
        </xdr:to>
        <xdr:sp macro="" textlink="">
          <xdr:nvSpPr>
            <xdr:cNvPr id="45997" name="Group Box 1965" hidden="1">
              <a:extLst>
                <a:ext uri="{63B3BB69-23CF-44E3-9099-C40C66FF867C}">
                  <a14:compatExt spid="_x0000_s45997"/>
                </a:ext>
                <a:ext uri="{FF2B5EF4-FFF2-40B4-BE49-F238E27FC236}">
                  <a16:creationId xmlns:a16="http://schemas.microsoft.com/office/drawing/2014/main" xmlns="" id="{00000000-0008-0000-0C00-0000A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35</xdr:col>
          <xdr:colOff>180975</xdr:colOff>
          <xdr:row>110</xdr:row>
          <xdr:rowOff>0</xdr:rowOff>
        </xdr:to>
        <xdr:sp macro="" textlink="">
          <xdr:nvSpPr>
            <xdr:cNvPr id="46005" name="Group Box 1973" hidden="1">
              <a:extLst>
                <a:ext uri="{63B3BB69-23CF-44E3-9099-C40C66FF867C}">
                  <a14:compatExt spid="_x0000_s46005"/>
                </a:ext>
                <a:ext uri="{FF2B5EF4-FFF2-40B4-BE49-F238E27FC236}">
                  <a16:creationId xmlns:a16="http://schemas.microsoft.com/office/drawing/2014/main" xmlns="" id="{00000000-0008-0000-0C00-0000B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109</xdr:row>
          <xdr:rowOff>28575</xdr:rowOff>
        </xdr:from>
        <xdr:to>
          <xdr:col>11</xdr:col>
          <xdr:colOff>66675</xdr:colOff>
          <xdr:row>109</xdr:row>
          <xdr:rowOff>161925</xdr:rowOff>
        </xdr:to>
        <xdr:sp macro="" textlink="">
          <xdr:nvSpPr>
            <xdr:cNvPr id="46006" name="Option Button 1974" hidden="1">
              <a:extLst>
                <a:ext uri="{63B3BB69-23CF-44E3-9099-C40C66FF867C}">
                  <a14:compatExt spid="_x0000_s46006"/>
                </a:ext>
                <a:ext uri="{FF2B5EF4-FFF2-40B4-BE49-F238E27FC236}">
                  <a16:creationId xmlns:a16="http://schemas.microsoft.com/office/drawing/2014/main" xmlns="" id="{00000000-0008-0000-0C00-0000B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109</xdr:row>
          <xdr:rowOff>28575</xdr:rowOff>
        </xdr:from>
        <xdr:to>
          <xdr:col>14</xdr:col>
          <xdr:colOff>85725</xdr:colOff>
          <xdr:row>109</xdr:row>
          <xdr:rowOff>161925</xdr:rowOff>
        </xdr:to>
        <xdr:sp macro="" textlink="">
          <xdr:nvSpPr>
            <xdr:cNvPr id="46007" name="Option Button 1975" hidden="1">
              <a:extLst>
                <a:ext uri="{63B3BB69-23CF-44E3-9099-C40C66FF867C}">
                  <a14:compatExt spid="_x0000_s46007"/>
                </a:ext>
                <a:ext uri="{FF2B5EF4-FFF2-40B4-BE49-F238E27FC236}">
                  <a16:creationId xmlns:a16="http://schemas.microsoft.com/office/drawing/2014/main" xmlns="" id="{00000000-0008-0000-0C00-0000B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36</xdr:col>
          <xdr:colOff>0</xdr:colOff>
          <xdr:row>137</xdr:row>
          <xdr:rowOff>0</xdr:rowOff>
        </xdr:to>
        <xdr:sp macro="" textlink="">
          <xdr:nvSpPr>
            <xdr:cNvPr id="46013" name="Group Box 1981" hidden="1">
              <a:extLst>
                <a:ext uri="{63B3BB69-23CF-44E3-9099-C40C66FF867C}">
                  <a14:compatExt spid="_x0000_s46013"/>
                </a:ext>
                <a:ext uri="{FF2B5EF4-FFF2-40B4-BE49-F238E27FC236}">
                  <a16:creationId xmlns:a16="http://schemas.microsoft.com/office/drawing/2014/main" xmlns="" id="{00000000-0008-0000-0C00-0000B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136</xdr:row>
          <xdr:rowOff>19050</xdr:rowOff>
        </xdr:from>
        <xdr:to>
          <xdr:col>11</xdr:col>
          <xdr:colOff>180975</xdr:colOff>
          <xdr:row>136</xdr:row>
          <xdr:rowOff>161925</xdr:rowOff>
        </xdr:to>
        <xdr:sp macro="" textlink="">
          <xdr:nvSpPr>
            <xdr:cNvPr id="46014" name="Option Button 1982" hidden="1">
              <a:extLst>
                <a:ext uri="{63B3BB69-23CF-44E3-9099-C40C66FF867C}">
                  <a14:compatExt spid="_x0000_s46014"/>
                </a:ext>
                <a:ext uri="{FF2B5EF4-FFF2-40B4-BE49-F238E27FC236}">
                  <a16:creationId xmlns:a16="http://schemas.microsoft.com/office/drawing/2014/main" xmlns="" id="{00000000-0008-0000-0C00-0000B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136</xdr:row>
          <xdr:rowOff>19050</xdr:rowOff>
        </xdr:from>
        <xdr:to>
          <xdr:col>15</xdr:col>
          <xdr:colOff>19050</xdr:colOff>
          <xdr:row>136</xdr:row>
          <xdr:rowOff>171450</xdr:rowOff>
        </xdr:to>
        <xdr:sp macro="" textlink="">
          <xdr:nvSpPr>
            <xdr:cNvPr id="46015" name="Option Button 1983" hidden="1">
              <a:extLst>
                <a:ext uri="{63B3BB69-23CF-44E3-9099-C40C66FF867C}">
                  <a14:compatExt spid="_x0000_s46015"/>
                </a:ext>
                <a:ext uri="{FF2B5EF4-FFF2-40B4-BE49-F238E27FC236}">
                  <a16:creationId xmlns:a16="http://schemas.microsoft.com/office/drawing/2014/main" xmlns="" id="{00000000-0008-0000-0C00-0000B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166</xdr:row>
          <xdr:rowOff>0</xdr:rowOff>
        </xdr:from>
        <xdr:to>
          <xdr:col>36</xdr:col>
          <xdr:colOff>0</xdr:colOff>
          <xdr:row>167</xdr:row>
          <xdr:rowOff>0</xdr:rowOff>
        </xdr:to>
        <xdr:sp macro="" textlink="">
          <xdr:nvSpPr>
            <xdr:cNvPr id="46021" name="Group Box 1989" hidden="1">
              <a:extLst>
                <a:ext uri="{63B3BB69-23CF-44E3-9099-C40C66FF867C}">
                  <a14:compatExt spid="_x0000_s46021"/>
                </a:ext>
                <a:ext uri="{FF2B5EF4-FFF2-40B4-BE49-F238E27FC236}">
                  <a16:creationId xmlns:a16="http://schemas.microsoft.com/office/drawing/2014/main" xmlns="" id="{00000000-0008-0000-0C00-0000C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166</xdr:row>
          <xdr:rowOff>28575</xdr:rowOff>
        </xdr:from>
        <xdr:to>
          <xdr:col>11</xdr:col>
          <xdr:colOff>142875</xdr:colOff>
          <xdr:row>166</xdr:row>
          <xdr:rowOff>142875</xdr:rowOff>
        </xdr:to>
        <xdr:sp macro="" textlink="">
          <xdr:nvSpPr>
            <xdr:cNvPr id="46022" name="Option Button 1990" hidden="1">
              <a:extLst>
                <a:ext uri="{63B3BB69-23CF-44E3-9099-C40C66FF867C}">
                  <a14:compatExt spid="_x0000_s46022"/>
                </a:ext>
                <a:ext uri="{FF2B5EF4-FFF2-40B4-BE49-F238E27FC236}">
                  <a16:creationId xmlns:a16="http://schemas.microsoft.com/office/drawing/2014/main" xmlns="" id="{00000000-0008-0000-0C00-0000C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166</xdr:row>
          <xdr:rowOff>38100</xdr:rowOff>
        </xdr:from>
        <xdr:to>
          <xdr:col>15</xdr:col>
          <xdr:colOff>38100</xdr:colOff>
          <xdr:row>166</xdr:row>
          <xdr:rowOff>152400</xdr:rowOff>
        </xdr:to>
        <xdr:sp macro="" textlink="">
          <xdr:nvSpPr>
            <xdr:cNvPr id="46023" name="Option Button 1991" hidden="1">
              <a:extLst>
                <a:ext uri="{63B3BB69-23CF-44E3-9099-C40C66FF867C}">
                  <a14:compatExt spid="_x0000_s46023"/>
                </a:ext>
                <a:ext uri="{FF2B5EF4-FFF2-40B4-BE49-F238E27FC236}">
                  <a16:creationId xmlns:a16="http://schemas.microsoft.com/office/drawing/2014/main" xmlns="" id="{00000000-0008-0000-0C00-0000C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193</xdr:row>
          <xdr:rowOff>0</xdr:rowOff>
        </xdr:from>
        <xdr:to>
          <xdr:col>35</xdr:col>
          <xdr:colOff>180975</xdr:colOff>
          <xdr:row>194</xdr:row>
          <xdr:rowOff>0</xdr:rowOff>
        </xdr:to>
        <xdr:sp macro="" textlink="">
          <xdr:nvSpPr>
            <xdr:cNvPr id="46029" name="Group Box 1997" hidden="1">
              <a:extLst>
                <a:ext uri="{63B3BB69-23CF-44E3-9099-C40C66FF867C}">
                  <a14:compatExt spid="_x0000_s46029"/>
                </a:ext>
                <a:ext uri="{FF2B5EF4-FFF2-40B4-BE49-F238E27FC236}">
                  <a16:creationId xmlns:a16="http://schemas.microsoft.com/office/drawing/2014/main" xmlns="" id="{00000000-0008-0000-0C00-0000C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193</xdr:row>
          <xdr:rowOff>28575</xdr:rowOff>
        </xdr:from>
        <xdr:to>
          <xdr:col>11</xdr:col>
          <xdr:colOff>152400</xdr:colOff>
          <xdr:row>193</xdr:row>
          <xdr:rowOff>152400</xdr:rowOff>
        </xdr:to>
        <xdr:sp macro="" textlink="">
          <xdr:nvSpPr>
            <xdr:cNvPr id="46030" name="Option Button 1998" hidden="1">
              <a:extLst>
                <a:ext uri="{63B3BB69-23CF-44E3-9099-C40C66FF867C}">
                  <a14:compatExt spid="_x0000_s46030"/>
                </a:ext>
                <a:ext uri="{FF2B5EF4-FFF2-40B4-BE49-F238E27FC236}">
                  <a16:creationId xmlns:a16="http://schemas.microsoft.com/office/drawing/2014/main" xmlns="" id="{00000000-0008-0000-0C00-0000C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193</xdr:row>
          <xdr:rowOff>19050</xdr:rowOff>
        </xdr:from>
        <xdr:to>
          <xdr:col>14</xdr:col>
          <xdr:colOff>171450</xdr:colOff>
          <xdr:row>193</xdr:row>
          <xdr:rowOff>171450</xdr:rowOff>
        </xdr:to>
        <xdr:sp macro="" textlink="">
          <xdr:nvSpPr>
            <xdr:cNvPr id="46031" name="Option Button 1999" hidden="1">
              <a:extLst>
                <a:ext uri="{63B3BB69-23CF-44E3-9099-C40C66FF867C}">
                  <a14:compatExt spid="_x0000_s46031"/>
                </a:ext>
                <a:ext uri="{FF2B5EF4-FFF2-40B4-BE49-F238E27FC236}">
                  <a16:creationId xmlns:a16="http://schemas.microsoft.com/office/drawing/2014/main" xmlns="" id="{00000000-0008-0000-0C00-0000C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35</xdr:col>
          <xdr:colOff>180975</xdr:colOff>
          <xdr:row>221</xdr:row>
          <xdr:rowOff>0</xdr:rowOff>
        </xdr:to>
        <xdr:sp macro="" textlink="">
          <xdr:nvSpPr>
            <xdr:cNvPr id="46037" name="Group Box 2005" hidden="1">
              <a:extLst>
                <a:ext uri="{63B3BB69-23CF-44E3-9099-C40C66FF867C}">
                  <a14:compatExt spid="_x0000_s46037"/>
                </a:ext>
                <a:ext uri="{FF2B5EF4-FFF2-40B4-BE49-F238E27FC236}">
                  <a16:creationId xmlns:a16="http://schemas.microsoft.com/office/drawing/2014/main" xmlns="" id="{00000000-0008-0000-0C00-0000D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220</xdr:row>
          <xdr:rowOff>19050</xdr:rowOff>
        </xdr:from>
        <xdr:to>
          <xdr:col>11</xdr:col>
          <xdr:colOff>180975</xdr:colOff>
          <xdr:row>220</xdr:row>
          <xdr:rowOff>171450</xdr:rowOff>
        </xdr:to>
        <xdr:sp macro="" textlink="">
          <xdr:nvSpPr>
            <xdr:cNvPr id="46038" name="Option Button 2006" hidden="1">
              <a:extLst>
                <a:ext uri="{63B3BB69-23CF-44E3-9099-C40C66FF867C}">
                  <a14:compatExt spid="_x0000_s46038"/>
                </a:ext>
                <a:ext uri="{FF2B5EF4-FFF2-40B4-BE49-F238E27FC236}">
                  <a16:creationId xmlns:a16="http://schemas.microsoft.com/office/drawing/2014/main" xmlns="" id="{00000000-0008-0000-0C00-0000D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220</xdr:row>
          <xdr:rowOff>28575</xdr:rowOff>
        </xdr:from>
        <xdr:to>
          <xdr:col>15</xdr:col>
          <xdr:colOff>38100</xdr:colOff>
          <xdr:row>220</xdr:row>
          <xdr:rowOff>171450</xdr:rowOff>
        </xdr:to>
        <xdr:sp macro="" textlink="">
          <xdr:nvSpPr>
            <xdr:cNvPr id="46039" name="Option Button 2007" hidden="1">
              <a:extLst>
                <a:ext uri="{63B3BB69-23CF-44E3-9099-C40C66FF867C}">
                  <a14:compatExt spid="_x0000_s46039"/>
                </a:ext>
                <a:ext uri="{FF2B5EF4-FFF2-40B4-BE49-F238E27FC236}">
                  <a16:creationId xmlns:a16="http://schemas.microsoft.com/office/drawing/2014/main" xmlns="" id="{00000000-0008-0000-0C00-0000D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35</xdr:col>
          <xdr:colOff>180975</xdr:colOff>
          <xdr:row>251</xdr:row>
          <xdr:rowOff>0</xdr:rowOff>
        </xdr:to>
        <xdr:sp macro="" textlink="">
          <xdr:nvSpPr>
            <xdr:cNvPr id="46045" name="Group Box 2013" hidden="1">
              <a:extLst>
                <a:ext uri="{63B3BB69-23CF-44E3-9099-C40C66FF867C}">
                  <a14:compatExt spid="_x0000_s46045"/>
                </a:ext>
                <a:ext uri="{FF2B5EF4-FFF2-40B4-BE49-F238E27FC236}">
                  <a16:creationId xmlns:a16="http://schemas.microsoft.com/office/drawing/2014/main" xmlns="" id="{00000000-0008-0000-0C00-0000D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250</xdr:row>
          <xdr:rowOff>19050</xdr:rowOff>
        </xdr:from>
        <xdr:to>
          <xdr:col>11</xdr:col>
          <xdr:colOff>123825</xdr:colOff>
          <xdr:row>250</xdr:row>
          <xdr:rowOff>161925</xdr:rowOff>
        </xdr:to>
        <xdr:sp macro="" textlink="">
          <xdr:nvSpPr>
            <xdr:cNvPr id="46046" name="Option Button 2014" hidden="1">
              <a:extLst>
                <a:ext uri="{63B3BB69-23CF-44E3-9099-C40C66FF867C}">
                  <a14:compatExt spid="_x0000_s46046"/>
                </a:ext>
                <a:ext uri="{FF2B5EF4-FFF2-40B4-BE49-F238E27FC236}">
                  <a16:creationId xmlns:a16="http://schemas.microsoft.com/office/drawing/2014/main" xmlns="" id="{00000000-0008-0000-0C00-0000D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250</xdr:row>
          <xdr:rowOff>19050</xdr:rowOff>
        </xdr:from>
        <xdr:to>
          <xdr:col>15</xdr:col>
          <xdr:colOff>9525</xdr:colOff>
          <xdr:row>250</xdr:row>
          <xdr:rowOff>161925</xdr:rowOff>
        </xdr:to>
        <xdr:sp macro="" textlink="">
          <xdr:nvSpPr>
            <xdr:cNvPr id="46047" name="Option Button 2015" hidden="1">
              <a:extLst>
                <a:ext uri="{63B3BB69-23CF-44E3-9099-C40C66FF867C}">
                  <a14:compatExt spid="_x0000_s46047"/>
                </a:ext>
                <a:ext uri="{FF2B5EF4-FFF2-40B4-BE49-F238E27FC236}">
                  <a16:creationId xmlns:a16="http://schemas.microsoft.com/office/drawing/2014/main" xmlns="" id="{00000000-0008-0000-0C00-0000D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36</xdr:col>
          <xdr:colOff>0</xdr:colOff>
          <xdr:row>278</xdr:row>
          <xdr:rowOff>0</xdr:rowOff>
        </xdr:to>
        <xdr:sp macro="" textlink="">
          <xdr:nvSpPr>
            <xdr:cNvPr id="46053" name="Group Box 2021" hidden="1">
              <a:extLst>
                <a:ext uri="{63B3BB69-23CF-44E3-9099-C40C66FF867C}">
                  <a14:compatExt spid="_x0000_s46053"/>
                </a:ext>
                <a:ext uri="{FF2B5EF4-FFF2-40B4-BE49-F238E27FC236}">
                  <a16:creationId xmlns:a16="http://schemas.microsoft.com/office/drawing/2014/main" xmlns="" id="{00000000-0008-0000-0C00-0000E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277</xdr:row>
          <xdr:rowOff>38100</xdr:rowOff>
        </xdr:from>
        <xdr:to>
          <xdr:col>11</xdr:col>
          <xdr:colOff>161925</xdr:colOff>
          <xdr:row>277</xdr:row>
          <xdr:rowOff>152400</xdr:rowOff>
        </xdr:to>
        <xdr:sp macro="" textlink="">
          <xdr:nvSpPr>
            <xdr:cNvPr id="46054" name="Option Button 2022" hidden="1">
              <a:extLst>
                <a:ext uri="{63B3BB69-23CF-44E3-9099-C40C66FF867C}">
                  <a14:compatExt spid="_x0000_s46054"/>
                </a:ext>
                <a:ext uri="{FF2B5EF4-FFF2-40B4-BE49-F238E27FC236}">
                  <a16:creationId xmlns:a16="http://schemas.microsoft.com/office/drawing/2014/main" xmlns="" id="{00000000-0008-0000-0C00-0000E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277</xdr:row>
          <xdr:rowOff>38100</xdr:rowOff>
        </xdr:from>
        <xdr:to>
          <xdr:col>15</xdr:col>
          <xdr:colOff>38100</xdr:colOff>
          <xdr:row>277</xdr:row>
          <xdr:rowOff>161925</xdr:rowOff>
        </xdr:to>
        <xdr:sp macro="" textlink="">
          <xdr:nvSpPr>
            <xdr:cNvPr id="46055" name="Option Button 2023" hidden="1">
              <a:extLst>
                <a:ext uri="{63B3BB69-23CF-44E3-9099-C40C66FF867C}">
                  <a14:compatExt spid="_x0000_s46055"/>
                </a:ext>
                <a:ext uri="{FF2B5EF4-FFF2-40B4-BE49-F238E27FC236}">
                  <a16:creationId xmlns:a16="http://schemas.microsoft.com/office/drawing/2014/main" xmlns="" id="{00000000-0008-0000-0C00-0000E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304</xdr:row>
          <xdr:rowOff>0</xdr:rowOff>
        </xdr:from>
        <xdr:to>
          <xdr:col>35</xdr:col>
          <xdr:colOff>180975</xdr:colOff>
          <xdr:row>305</xdr:row>
          <xdr:rowOff>0</xdr:rowOff>
        </xdr:to>
        <xdr:sp macro="" textlink="">
          <xdr:nvSpPr>
            <xdr:cNvPr id="46061" name="Group Box 2029" hidden="1">
              <a:extLst>
                <a:ext uri="{63B3BB69-23CF-44E3-9099-C40C66FF867C}">
                  <a14:compatExt spid="_x0000_s46061"/>
                </a:ext>
                <a:ext uri="{FF2B5EF4-FFF2-40B4-BE49-F238E27FC236}">
                  <a16:creationId xmlns:a16="http://schemas.microsoft.com/office/drawing/2014/main" xmlns="" id="{00000000-0008-0000-0C00-0000E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304</xdr:row>
          <xdr:rowOff>19050</xdr:rowOff>
        </xdr:from>
        <xdr:to>
          <xdr:col>11</xdr:col>
          <xdr:colOff>104775</xdr:colOff>
          <xdr:row>304</xdr:row>
          <xdr:rowOff>161925</xdr:rowOff>
        </xdr:to>
        <xdr:sp macro="" textlink="">
          <xdr:nvSpPr>
            <xdr:cNvPr id="46062" name="Option Button 2030" hidden="1">
              <a:extLst>
                <a:ext uri="{63B3BB69-23CF-44E3-9099-C40C66FF867C}">
                  <a14:compatExt spid="_x0000_s46062"/>
                </a:ext>
                <a:ext uri="{FF2B5EF4-FFF2-40B4-BE49-F238E27FC236}">
                  <a16:creationId xmlns:a16="http://schemas.microsoft.com/office/drawing/2014/main" xmlns="" id="{00000000-0008-0000-0C00-0000E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304</xdr:row>
          <xdr:rowOff>38100</xdr:rowOff>
        </xdr:from>
        <xdr:to>
          <xdr:col>15</xdr:col>
          <xdr:colOff>9525</xdr:colOff>
          <xdr:row>304</xdr:row>
          <xdr:rowOff>152400</xdr:rowOff>
        </xdr:to>
        <xdr:sp macro="" textlink="">
          <xdr:nvSpPr>
            <xdr:cNvPr id="46063" name="Option Button 2031" hidden="1">
              <a:extLst>
                <a:ext uri="{63B3BB69-23CF-44E3-9099-C40C66FF867C}">
                  <a14:compatExt spid="_x0000_s46063"/>
                </a:ext>
                <a:ext uri="{FF2B5EF4-FFF2-40B4-BE49-F238E27FC236}">
                  <a16:creationId xmlns:a16="http://schemas.microsoft.com/office/drawing/2014/main" xmlns="" id="{00000000-0008-0000-0C00-0000E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334</xdr:row>
          <xdr:rowOff>0</xdr:rowOff>
        </xdr:from>
        <xdr:to>
          <xdr:col>36</xdr:col>
          <xdr:colOff>0</xdr:colOff>
          <xdr:row>335</xdr:row>
          <xdr:rowOff>0</xdr:rowOff>
        </xdr:to>
        <xdr:sp macro="" textlink="">
          <xdr:nvSpPr>
            <xdr:cNvPr id="46069" name="Group Box 2037" hidden="1">
              <a:extLst>
                <a:ext uri="{63B3BB69-23CF-44E3-9099-C40C66FF867C}">
                  <a14:compatExt spid="_x0000_s46069"/>
                </a:ext>
                <a:ext uri="{FF2B5EF4-FFF2-40B4-BE49-F238E27FC236}">
                  <a16:creationId xmlns:a16="http://schemas.microsoft.com/office/drawing/2014/main" xmlns="" id="{00000000-0008-0000-0C00-0000F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334</xdr:row>
          <xdr:rowOff>28575</xdr:rowOff>
        </xdr:from>
        <xdr:to>
          <xdr:col>11</xdr:col>
          <xdr:colOff>142875</xdr:colOff>
          <xdr:row>334</xdr:row>
          <xdr:rowOff>180975</xdr:rowOff>
        </xdr:to>
        <xdr:sp macro="" textlink="">
          <xdr:nvSpPr>
            <xdr:cNvPr id="46070" name="Option Button 2038" hidden="1">
              <a:extLst>
                <a:ext uri="{63B3BB69-23CF-44E3-9099-C40C66FF867C}">
                  <a14:compatExt spid="_x0000_s46070"/>
                </a:ext>
                <a:ext uri="{FF2B5EF4-FFF2-40B4-BE49-F238E27FC236}">
                  <a16:creationId xmlns:a16="http://schemas.microsoft.com/office/drawing/2014/main" xmlns="" id="{00000000-0008-0000-0C00-0000F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334</xdr:row>
          <xdr:rowOff>28575</xdr:rowOff>
        </xdr:from>
        <xdr:to>
          <xdr:col>15</xdr:col>
          <xdr:colOff>47625</xdr:colOff>
          <xdr:row>334</xdr:row>
          <xdr:rowOff>171450</xdr:rowOff>
        </xdr:to>
        <xdr:sp macro="" textlink="">
          <xdr:nvSpPr>
            <xdr:cNvPr id="46071" name="Option Button 2039" hidden="1">
              <a:extLst>
                <a:ext uri="{63B3BB69-23CF-44E3-9099-C40C66FF867C}">
                  <a14:compatExt spid="_x0000_s46071"/>
                </a:ext>
                <a:ext uri="{FF2B5EF4-FFF2-40B4-BE49-F238E27FC236}">
                  <a16:creationId xmlns:a16="http://schemas.microsoft.com/office/drawing/2014/main" xmlns="" id="{00000000-0008-0000-0C00-0000F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361</xdr:row>
          <xdr:rowOff>0</xdr:rowOff>
        </xdr:from>
        <xdr:to>
          <xdr:col>36</xdr:col>
          <xdr:colOff>0</xdr:colOff>
          <xdr:row>362</xdr:row>
          <xdr:rowOff>0</xdr:rowOff>
        </xdr:to>
        <xdr:sp macro="" textlink="">
          <xdr:nvSpPr>
            <xdr:cNvPr id="46077" name="Group Box 2045" hidden="1">
              <a:extLst>
                <a:ext uri="{63B3BB69-23CF-44E3-9099-C40C66FF867C}">
                  <a14:compatExt spid="_x0000_s46077"/>
                </a:ext>
                <a:ext uri="{FF2B5EF4-FFF2-40B4-BE49-F238E27FC236}">
                  <a16:creationId xmlns:a16="http://schemas.microsoft.com/office/drawing/2014/main" xmlns="" id="{00000000-0008-0000-0C00-0000F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361</xdr:row>
          <xdr:rowOff>38100</xdr:rowOff>
        </xdr:from>
        <xdr:to>
          <xdr:col>11</xdr:col>
          <xdr:colOff>114300</xdr:colOff>
          <xdr:row>361</xdr:row>
          <xdr:rowOff>171450</xdr:rowOff>
        </xdr:to>
        <xdr:sp macro="" textlink="">
          <xdr:nvSpPr>
            <xdr:cNvPr id="46078" name="Option Button 2046" hidden="1">
              <a:extLst>
                <a:ext uri="{63B3BB69-23CF-44E3-9099-C40C66FF867C}">
                  <a14:compatExt spid="_x0000_s46078"/>
                </a:ext>
                <a:ext uri="{FF2B5EF4-FFF2-40B4-BE49-F238E27FC236}">
                  <a16:creationId xmlns:a16="http://schemas.microsoft.com/office/drawing/2014/main" xmlns="" id="{00000000-0008-0000-0C00-0000F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361</xdr:row>
          <xdr:rowOff>38100</xdr:rowOff>
        </xdr:from>
        <xdr:to>
          <xdr:col>15</xdr:col>
          <xdr:colOff>38100</xdr:colOff>
          <xdr:row>361</xdr:row>
          <xdr:rowOff>161925</xdr:rowOff>
        </xdr:to>
        <xdr:sp macro="" textlink="">
          <xdr:nvSpPr>
            <xdr:cNvPr id="46079" name="Option Button 2047" hidden="1">
              <a:extLst>
                <a:ext uri="{63B3BB69-23CF-44E3-9099-C40C66FF867C}">
                  <a14:compatExt spid="_x0000_s46079"/>
                </a:ext>
                <a:ext uri="{FF2B5EF4-FFF2-40B4-BE49-F238E27FC236}">
                  <a16:creationId xmlns:a16="http://schemas.microsoft.com/office/drawing/2014/main" xmlns="" id="{00000000-0008-0000-0C00-0000F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388</xdr:row>
          <xdr:rowOff>0</xdr:rowOff>
        </xdr:from>
        <xdr:to>
          <xdr:col>36</xdr:col>
          <xdr:colOff>0</xdr:colOff>
          <xdr:row>389</xdr:row>
          <xdr:rowOff>0</xdr:rowOff>
        </xdr:to>
        <xdr:sp macro="" textlink="">
          <xdr:nvSpPr>
            <xdr:cNvPr id="75781" name="Group Box 2053" hidden="1">
              <a:extLst>
                <a:ext uri="{63B3BB69-23CF-44E3-9099-C40C66FF867C}">
                  <a14:compatExt spid="_x0000_s75781"/>
                </a:ext>
                <a:ext uri="{FF2B5EF4-FFF2-40B4-BE49-F238E27FC236}">
                  <a16:creationId xmlns:a16="http://schemas.microsoft.com/office/drawing/2014/main" xmlns="" id="{00000000-0008-0000-0C00-00000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388</xdr:row>
          <xdr:rowOff>28575</xdr:rowOff>
        </xdr:from>
        <xdr:to>
          <xdr:col>11</xdr:col>
          <xdr:colOff>104775</xdr:colOff>
          <xdr:row>388</xdr:row>
          <xdr:rowOff>180975</xdr:rowOff>
        </xdr:to>
        <xdr:sp macro="" textlink="">
          <xdr:nvSpPr>
            <xdr:cNvPr id="75782" name="Option Button 2054" hidden="1">
              <a:extLst>
                <a:ext uri="{63B3BB69-23CF-44E3-9099-C40C66FF867C}">
                  <a14:compatExt spid="_x0000_s75782"/>
                </a:ext>
                <a:ext uri="{FF2B5EF4-FFF2-40B4-BE49-F238E27FC236}">
                  <a16:creationId xmlns:a16="http://schemas.microsoft.com/office/drawing/2014/main" xmlns="" id="{00000000-0008-0000-0C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388</xdr:row>
          <xdr:rowOff>28575</xdr:rowOff>
        </xdr:from>
        <xdr:to>
          <xdr:col>15</xdr:col>
          <xdr:colOff>66675</xdr:colOff>
          <xdr:row>388</xdr:row>
          <xdr:rowOff>180975</xdr:rowOff>
        </xdr:to>
        <xdr:sp macro="" textlink="">
          <xdr:nvSpPr>
            <xdr:cNvPr id="75783" name="Option Button 2055" hidden="1">
              <a:extLst>
                <a:ext uri="{63B3BB69-23CF-44E3-9099-C40C66FF867C}">
                  <a14:compatExt spid="_x0000_s75783"/>
                </a:ext>
                <a:ext uri="{FF2B5EF4-FFF2-40B4-BE49-F238E27FC236}">
                  <a16:creationId xmlns:a16="http://schemas.microsoft.com/office/drawing/2014/main" xmlns="" id="{00000000-0008-0000-0C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418</xdr:row>
          <xdr:rowOff>0</xdr:rowOff>
        </xdr:from>
        <xdr:to>
          <xdr:col>36</xdr:col>
          <xdr:colOff>0</xdr:colOff>
          <xdr:row>419</xdr:row>
          <xdr:rowOff>0</xdr:rowOff>
        </xdr:to>
        <xdr:sp macro="" textlink="">
          <xdr:nvSpPr>
            <xdr:cNvPr id="75789" name="Group Box 2061" hidden="1">
              <a:extLst>
                <a:ext uri="{63B3BB69-23CF-44E3-9099-C40C66FF867C}">
                  <a14:compatExt spid="_x0000_s75789"/>
                </a:ext>
                <a:ext uri="{FF2B5EF4-FFF2-40B4-BE49-F238E27FC236}">
                  <a16:creationId xmlns:a16="http://schemas.microsoft.com/office/drawing/2014/main" xmlns="" id="{00000000-0008-0000-0C00-00000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418</xdr:row>
          <xdr:rowOff>19050</xdr:rowOff>
        </xdr:from>
        <xdr:to>
          <xdr:col>11</xdr:col>
          <xdr:colOff>152400</xdr:colOff>
          <xdr:row>418</xdr:row>
          <xdr:rowOff>180975</xdr:rowOff>
        </xdr:to>
        <xdr:sp macro="" textlink="">
          <xdr:nvSpPr>
            <xdr:cNvPr id="75790" name="Option Button 2062" hidden="1">
              <a:extLst>
                <a:ext uri="{63B3BB69-23CF-44E3-9099-C40C66FF867C}">
                  <a14:compatExt spid="_x0000_s75790"/>
                </a:ext>
                <a:ext uri="{FF2B5EF4-FFF2-40B4-BE49-F238E27FC236}">
                  <a16:creationId xmlns:a16="http://schemas.microsoft.com/office/drawing/2014/main" xmlns="" id="{00000000-0008-0000-0C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418</xdr:row>
          <xdr:rowOff>28575</xdr:rowOff>
        </xdr:from>
        <xdr:to>
          <xdr:col>15</xdr:col>
          <xdr:colOff>47625</xdr:colOff>
          <xdr:row>418</xdr:row>
          <xdr:rowOff>171450</xdr:rowOff>
        </xdr:to>
        <xdr:sp macro="" textlink="">
          <xdr:nvSpPr>
            <xdr:cNvPr id="75791" name="Option Button 2063" hidden="1">
              <a:extLst>
                <a:ext uri="{63B3BB69-23CF-44E3-9099-C40C66FF867C}">
                  <a14:compatExt spid="_x0000_s75791"/>
                </a:ext>
                <a:ext uri="{FF2B5EF4-FFF2-40B4-BE49-F238E27FC236}">
                  <a16:creationId xmlns:a16="http://schemas.microsoft.com/office/drawing/2014/main" xmlns="" id="{00000000-0008-0000-0C00-00000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75797" name="Group Box 2069" hidden="1">
              <a:extLst>
                <a:ext uri="{63B3BB69-23CF-44E3-9099-C40C66FF867C}">
                  <a14:compatExt spid="_x0000_s75797"/>
                </a:ext>
                <a:ext uri="{FF2B5EF4-FFF2-40B4-BE49-F238E27FC236}">
                  <a16:creationId xmlns:a16="http://schemas.microsoft.com/office/drawing/2014/main" xmlns="" id="{00000000-0008-0000-0C00-00001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445</xdr:row>
          <xdr:rowOff>9525</xdr:rowOff>
        </xdr:from>
        <xdr:to>
          <xdr:col>11</xdr:col>
          <xdr:colOff>161925</xdr:colOff>
          <xdr:row>445</xdr:row>
          <xdr:rowOff>171450</xdr:rowOff>
        </xdr:to>
        <xdr:sp macro="" textlink="">
          <xdr:nvSpPr>
            <xdr:cNvPr id="75798" name="Option Button 2070" hidden="1">
              <a:extLst>
                <a:ext uri="{63B3BB69-23CF-44E3-9099-C40C66FF867C}">
                  <a14:compatExt spid="_x0000_s75798"/>
                </a:ext>
                <a:ext uri="{FF2B5EF4-FFF2-40B4-BE49-F238E27FC236}">
                  <a16:creationId xmlns:a16="http://schemas.microsoft.com/office/drawing/2014/main" xmlns="" id="{00000000-0008-0000-0C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445</xdr:row>
          <xdr:rowOff>0</xdr:rowOff>
        </xdr:from>
        <xdr:to>
          <xdr:col>15</xdr:col>
          <xdr:colOff>133350</xdr:colOff>
          <xdr:row>445</xdr:row>
          <xdr:rowOff>180975</xdr:rowOff>
        </xdr:to>
        <xdr:sp macro="" textlink="">
          <xdr:nvSpPr>
            <xdr:cNvPr id="75799" name="Option Button 2071" hidden="1">
              <a:extLst>
                <a:ext uri="{63B3BB69-23CF-44E3-9099-C40C66FF867C}">
                  <a14:compatExt spid="_x0000_s75799"/>
                </a:ext>
                <a:ext uri="{FF2B5EF4-FFF2-40B4-BE49-F238E27FC236}">
                  <a16:creationId xmlns:a16="http://schemas.microsoft.com/office/drawing/2014/main" xmlns="" id="{00000000-0008-0000-0C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35</xdr:col>
          <xdr:colOff>180975</xdr:colOff>
          <xdr:row>473</xdr:row>
          <xdr:rowOff>0</xdr:rowOff>
        </xdr:to>
        <xdr:sp macro="" textlink="">
          <xdr:nvSpPr>
            <xdr:cNvPr id="75805" name="Group Box 2077" hidden="1">
              <a:extLst>
                <a:ext uri="{63B3BB69-23CF-44E3-9099-C40C66FF867C}">
                  <a14:compatExt spid="_x0000_s75805"/>
                </a:ext>
                <a:ext uri="{FF2B5EF4-FFF2-40B4-BE49-F238E27FC236}">
                  <a16:creationId xmlns:a16="http://schemas.microsoft.com/office/drawing/2014/main" xmlns="" id="{00000000-0008-0000-0C00-00001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472</xdr:row>
          <xdr:rowOff>47625</xdr:rowOff>
        </xdr:from>
        <xdr:to>
          <xdr:col>12</xdr:col>
          <xdr:colOff>114300</xdr:colOff>
          <xdr:row>472</xdr:row>
          <xdr:rowOff>161925</xdr:rowOff>
        </xdr:to>
        <xdr:sp macro="" textlink="">
          <xdr:nvSpPr>
            <xdr:cNvPr id="75806" name="Option Button 2078" hidden="1">
              <a:extLst>
                <a:ext uri="{63B3BB69-23CF-44E3-9099-C40C66FF867C}">
                  <a14:compatExt spid="_x0000_s75806"/>
                </a:ext>
                <a:ext uri="{FF2B5EF4-FFF2-40B4-BE49-F238E27FC236}">
                  <a16:creationId xmlns:a16="http://schemas.microsoft.com/office/drawing/2014/main" xmlns="" id="{00000000-0008-0000-0C00-00001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472</xdr:row>
          <xdr:rowOff>28575</xdr:rowOff>
        </xdr:from>
        <xdr:to>
          <xdr:col>15</xdr:col>
          <xdr:colOff>28575</xdr:colOff>
          <xdr:row>472</xdr:row>
          <xdr:rowOff>161925</xdr:rowOff>
        </xdr:to>
        <xdr:sp macro="" textlink="">
          <xdr:nvSpPr>
            <xdr:cNvPr id="75807" name="Option Button 2079" hidden="1">
              <a:extLst>
                <a:ext uri="{63B3BB69-23CF-44E3-9099-C40C66FF867C}">
                  <a14:compatExt spid="_x0000_s75807"/>
                </a:ext>
                <a:ext uri="{FF2B5EF4-FFF2-40B4-BE49-F238E27FC236}">
                  <a16:creationId xmlns:a16="http://schemas.microsoft.com/office/drawing/2014/main" xmlns="" id="{00000000-0008-0000-0C00-00001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502</xdr:row>
          <xdr:rowOff>0</xdr:rowOff>
        </xdr:from>
        <xdr:to>
          <xdr:col>36</xdr:col>
          <xdr:colOff>0</xdr:colOff>
          <xdr:row>503</xdr:row>
          <xdr:rowOff>0</xdr:rowOff>
        </xdr:to>
        <xdr:sp macro="" textlink="">
          <xdr:nvSpPr>
            <xdr:cNvPr id="75813" name="Group Box 2085" hidden="1">
              <a:extLst>
                <a:ext uri="{63B3BB69-23CF-44E3-9099-C40C66FF867C}">
                  <a14:compatExt spid="_x0000_s75813"/>
                </a:ext>
                <a:ext uri="{FF2B5EF4-FFF2-40B4-BE49-F238E27FC236}">
                  <a16:creationId xmlns:a16="http://schemas.microsoft.com/office/drawing/2014/main" xmlns="" id="{00000000-0008-0000-0C00-00002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502</xdr:row>
          <xdr:rowOff>28575</xdr:rowOff>
        </xdr:from>
        <xdr:to>
          <xdr:col>11</xdr:col>
          <xdr:colOff>123825</xdr:colOff>
          <xdr:row>502</xdr:row>
          <xdr:rowOff>171450</xdr:rowOff>
        </xdr:to>
        <xdr:sp macro="" textlink="">
          <xdr:nvSpPr>
            <xdr:cNvPr id="75814" name="Option Button 2086" hidden="1">
              <a:extLst>
                <a:ext uri="{63B3BB69-23CF-44E3-9099-C40C66FF867C}">
                  <a14:compatExt spid="_x0000_s75814"/>
                </a:ext>
                <a:ext uri="{FF2B5EF4-FFF2-40B4-BE49-F238E27FC236}">
                  <a16:creationId xmlns:a16="http://schemas.microsoft.com/office/drawing/2014/main" xmlns="" id="{00000000-0008-0000-0C00-00002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502</xdr:row>
          <xdr:rowOff>19050</xdr:rowOff>
        </xdr:from>
        <xdr:to>
          <xdr:col>14</xdr:col>
          <xdr:colOff>142875</xdr:colOff>
          <xdr:row>502</xdr:row>
          <xdr:rowOff>171450</xdr:rowOff>
        </xdr:to>
        <xdr:sp macro="" textlink="">
          <xdr:nvSpPr>
            <xdr:cNvPr id="75815" name="Option Button 2087" hidden="1">
              <a:extLst>
                <a:ext uri="{63B3BB69-23CF-44E3-9099-C40C66FF867C}">
                  <a14:compatExt spid="_x0000_s75815"/>
                </a:ext>
                <a:ext uri="{FF2B5EF4-FFF2-40B4-BE49-F238E27FC236}">
                  <a16:creationId xmlns:a16="http://schemas.microsoft.com/office/drawing/2014/main" xmlns="" id="{00000000-0008-0000-0C00-00002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529</xdr:row>
          <xdr:rowOff>0</xdr:rowOff>
        </xdr:from>
        <xdr:to>
          <xdr:col>36</xdr:col>
          <xdr:colOff>0</xdr:colOff>
          <xdr:row>530</xdr:row>
          <xdr:rowOff>0</xdr:rowOff>
        </xdr:to>
        <xdr:sp macro="" textlink="">
          <xdr:nvSpPr>
            <xdr:cNvPr id="75821" name="Group Box 2093" hidden="1">
              <a:extLst>
                <a:ext uri="{63B3BB69-23CF-44E3-9099-C40C66FF867C}">
                  <a14:compatExt spid="_x0000_s75821"/>
                </a:ext>
                <a:ext uri="{FF2B5EF4-FFF2-40B4-BE49-F238E27FC236}">
                  <a16:creationId xmlns:a16="http://schemas.microsoft.com/office/drawing/2014/main" xmlns="" id="{00000000-0008-0000-0C00-00002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529</xdr:row>
          <xdr:rowOff>28575</xdr:rowOff>
        </xdr:from>
        <xdr:to>
          <xdr:col>11</xdr:col>
          <xdr:colOff>123825</xdr:colOff>
          <xdr:row>529</xdr:row>
          <xdr:rowOff>161925</xdr:rowOff>
        </xdr:to>
        <xdr:sp macro="" textlink="">
          <xdr:nvSpPr>
            <xdr:cNvPr id="75822" name="Option Button 2094" hidden="1">
              <a:extLst>
                <a:ext uri="{63B3BB69-23CF-44E3-9099-C40C66FF867C}">
                  <a14:compatExt spid="_x0000_s75822"/>
                </a:ext>
                <a:ext uri="{FF2B5EF4-FFF2-40B4-BE49-F238E27FC236}">
                  <a16:creationId xmlns:a16="http://schemas.microsoft.com/office/drawing/2014/main" xmlns="" id="{00000000-0008-0000-0C00-00002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529</xdr:row>
          <xdr:rowOff>38100</xdr:rowOff>
        </xdr:from>
        <xdr:to>
          <xdr:col>14</xdr:col>
          <xdr:colOff>123825</xdr:colOff>
          <xdr:row>529</xdr:row>
          <xdr:rowOff>161925</xdr:rowOff>
        </xdr:to>
        <xdr:sp macro="" textlink="">
          <xdr:nvSpPr>
            <xdr:cNvPr id="75823" name="Option Button 2095" hidden="1">
              <a:extLst>
                <a:ext uri="{63B3BB69-23CF-44E3-9099-C40C66FF867C}">
                  <a14:compatExt spid="_x0000_s75823"/>
                </a:ext>
                <a:ext uri="{FF2B5EF4-FFF2-40B4-BE49-F238E27FC236}">
                  <a16:creationId xmlns:a16="http://schemas.microsoft.com/office/drawing/2014/main" xmlns="" id="{00000000-0008-0000-0C00-00002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556</xdr:row>
          <xdr:rowOff>0</xdr:rowOff>
        </xdr:from>
        <xdr:to>
          <xdr:col>36</xdr:col>
          <xdr:colOff>0</xdr:colOff>
          <xdr:row>557</xdr:row>
          <xdr:rowOff>0</xdr:rowOff>
        </xdr:to>
        <xdr:sp macro="" textlink="">
          <xdr:nvSpPr>
            <xdr:cNvPr id="75829" name="Group Box 2101" hidden="1">
              <a:extLst>
                <a:ext uri="{63B3BB69-23CF-44E3-9099-C40C66FF867C}">
                  <a14:compatExt spid="_x0000_s75829"/>
                </a:ext>
                <a:ext uri="{FF2B5EF4-FFF2-40B4-BE49-F238E27FC236}">
                  <a16:creationId xmlns:a16="http://schemas.microsoft.com/office/drawing/2014/main" xmlns="" id="{00000000-0008-0000-0C00-00003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556</xdr:row>
          <xdr:rowOff>38100</xdr:rowOff>
        </xdr:from>
        <xdr:to>
          <xdr:col>12</xdr:col>
          <xdr:colOff>38100</xdr:colOff>
          <xdr:row>556</xdr:row>
          <xdr:rowOff>171450</xdr:rowOff>
        </xdr:to>
        <xdr:sp macro="" textlink="">
          <xdr:nvSpPr>
            <xdr:cNvPr id="75830" name="Option Button 2102" hidden="1">
              <a:extLst>
                <a:ext uri="{63B3BB69-23CF-44E3-9099-C40C66FF867C}">
                  <a14:compatExt spid="_x0000_s75830"/>
                </a:ext>
                <a:ext uri="{FF2B5EF4-FFF2-40B4-BE49-F238E27FC236}">
                  <a16:creationId xmlns:a16="http://schemas.microsoft.com/office/drawing/2014/main" xmlns="" id="{00000000-0008-0000-0C00-00003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556</xdr:row>
          <xdr:rowOff>38100</xdr:rowOff>
        </xdr:from>
        <xdr:to>
          <xdr:col>14</xdr:col>
          <xdr:colOff>114300</xdr:colOff>
          <xdr:row>556</xdr:row>
          <xdr:rowOff>161925</xdr:rowOff>
        </xdr:to>
        <xdr:sp macro="" textlink="">
          <xdr:nvSpPr>
            <xdr:cNvPr id="75831" name="Option Button 2103" hidden="1">
              <a:extLst>
                <a:ext uri="{63B3BB69-23CF-44E3-9099-C40C66FF867C}">
                  <a14:compatExt spid="_x0000_s75831"/>
                </a:ext>
                <a:ext uri="{FF2B5EF4-FFF2-40B4-BE49-F238E27FC236}">
                  <a16:creationId xmlns:a16="http://schemas.microsoft.com/office/drawing/2014/main" xmlns="" id="{00000000-0008-0000-0C00-00003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586</xdr:row>
          <xdr:rowOff>0</xdr:rowOff>
        </xdr:from>
        <xdr:to>
          <xdr:col>36</xdr:col>
          <xdr:colOff>0</xdr:colOff>
          <xdr:row>587</xdr:row>
          <xdr:rowOff>0</xdr:rowOff>
        </xdr:to>
        <xdr:sp macro="" textlink="">
          <xdr:nvSpPr>
            <xdr:cNvPr id="75837" name="Group Box 2109" hidden="1">
              <a:extLst>
                <a:ext uri="{63B3BB69-23CF-44E3-9099-C40C66FF867C}">
                  <a14:compatExt spid="_x0000_s75837"/>
                </a:ext>
                <a:ext uri="{FF2B5EF4-FFF2-40B4-BE49-F238E27FC236}">
                  <a16:creationId xmlns:a16="http://schemas.microsoft.com/office/drawing/2014/main" xmlns="" id="{00000000-0008-0000-0C00-00003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586</xdr:row>
          <xdr:rowOff>38100</xdr:rowOff>
        </xdr:from>
        <xdr:to>
          <xdr:col>11</xdr:col>
          <xdr:colOff>161925</xdr:colOff>
          <xdr:row>586</xdr:row>
          <xdr:rowOff>171450</xdr:rowOff>
        </xdr:to>
        <xdr:sp macro="" textlink="">
          <xdr:nvSpPr>
            <xdr:cNvPr id="75838" name="Option Button 2110" hidden="1">
              <a:extLst>
                <a:ext uri="{63B3BB69-23CF-44E3-9099-C40C66FF867C}">
                  <a14:compatExt spid="_x0000_s75838"/>
                </a:ext>
                <a:ext uri="{FF2B5EF4-FFF2-40B4-BE49-F238E27FC236}">
                  <a16:creationId xmlns:a16="http://schemas.microsoft.com/office/drawing/2014/main" xmlns="" id="{00000000-0008-0000-0C00-00003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586</xdr:row>
          <xdr:rowOff>47625</xdr:rowOff>
        </xdr:from>
        <xdr:to>
          <xdr:col>16</xdr:col>
          <xdr:colOff>38100</xdr:colOff>
          <xdr:row>586</xdr:row>
          <xdr:rowOff>171450</xdr:rowOff>
        </xdr:to>
        <xdr:sp macro="" textlink="">
          <xdr:nvSpPr>
            <xdr:cNvPr id="75839" name="Option Button 2111" hidden="1">
              <a:extLst>
                <a:ext uri="{63B3BB69-23CF-44E3-9099-C40C66FF867C}">
                  <a14:compatExt spid="_x0000_s75839"/>
                </a:ext>
                <a:ext uri="{FF2B5EF4-FFF2-40B4-BE49-F238E27FC236}">
                  <a16:creationId xmlns:a16="http://schemas.microsoft.com/office/drawing/2014/main" xmlns="" id="{00000000-0008-0000-0C00-00003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640</xdr:row>
          <xdr:rowOff>0</xdr:rowOff>
        </xdr:from>
        <xdr:to>
          <xdr:col>36</xdr:col>
          <xdr:colOff>0</xdr:colOff>
          <xdr:row>641</xdr:row>
          <xdr:rowOff>0</xdr:rowOff>
        </xdr:to>
        <xdr:sp macro="" textlink="">
          <xdr:nvSpPr>
            <xdr:cNvPr id="75853" name="Group Box 2125" hidden="1">
              <a:extLst>
                <a:ext uri="{63B3BB69-23CF-44E3-9099-C40C66FF867C}">
                  <a14:compatExt spid="_x0000_s75853"/>
                </a:ext>
                <a:ext uri="{FF2B5EF4-FFF2-40B4-BE49-F238E27FC236}">
                  <a16:creationId xmlns:a16="http://schemas.microsoft.com/office/drawing/2014/main" xmlns="" id="{00000000-0008-0000-0C00-00004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640</xdr:row>
          <xdr:rowOff>19050</xdr:rowOff>
        </xdr:from>
        <xdr:to>
          <xdr:col>11</xdr:col>
          <xdr:colOff>142875</xdr:colOff>
          <xdr:row>640</xdr:row>
          <xdr:rowOff>161925</xdr:rowOff>
        </xdr:to>
        <xdr:sp macro="" textlink="">
          <xdr:nvSpPr>
            <xdr:cNvPr id="75854" name="Option Button 2126" hidden="1">
              <a:extLst>
                <a:ext uri="{63B3BB69-23CF-44E3-9099-C40C66FF867C}">
                  <a14:compatExt spid="_x0000_s75854"/>
                </a:ext>
                <a:ext uri="{FF2B5EF4-FFF2-40B4-BE49-F238E27FC236}">
                  <a16:creationId xmlns:a16="http://schemas.microsoft.com/office/drawing/2014/main" xmlns="" id="{00000000-0008-0000-0C00-00004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640</xdr:row>
          <xdr:rowOff>19050</xdr:rowOff>
        </xdr:from>
        <xdr:to>
          <xdr:col>15</xdr:col>
          <xdr:colOff>152400</xdr:colOff>
          <xdr:row>640</xdr:row>
          <xdr:rowOff>171450</xdr:rowOff>
        </xdr:to>
        <xdr:sp macro="" textlink="">
          <xdr:nvSpPr>
            <xdr:cNvPr id="75855" name="Option Button 2127" hidden="1">
              <a:extLst>
                <a:ext uri="{63B3BB69-23CF-44E3-9099-C40C66FF867C}">
                  <a14:compatExt spid="_x0000_s75855"/>
                </a:ext>
                <a:ext uri="{FF2B5EF4-FFF2-40B4-BE49-F238E27FC236}">
                  <a16:creationId xmlns:a16="http://schemas.microsoft.com/office/drawing/2014/main" xmlns="" id="{00000000-0008-0000-0C00-00004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670</xdr:row>
          <xdr:rowOff>0</xdr:rowOff>
        </xdr:from>
        <xdr:to>
          <xdr:col>36</xdr:col>
          <xdr:colOff>0</xdr:colOff>
          <xdr:row>671</xdr:row>
          <xdr:rowOff>0</xdr:rowOff>
        </xdr:to>
        <xdr:sp macro="" textlink="">
          <xdr:nvSpPr>
            <xdr:cNvPr id="75861" name="Group Box 2133" hidden="1">
              <a:extLst>
                <a:ext uri="{63B3BB69-23CF-44E3-9099-C40C66FF867C}">
                  <a14:compatExt spid="_x0000_s75861"/>
                </a:ext>
                <a:ext uri="{FF2B5EF4-FFF2-40B4-BE49-F238E27FC236}">
                  <a16:creationId xmlns:a16="http://schemas.microsoft.com/office/drawing/2014/main" xmlns="" id="{00000000-0008-0000-0C00-00005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670</xdr:row>
          <xdr:rowOff>47625</xdr:rowOff>
        </xdr:from>
        <xdr:to>
          <xdr:col>12</xdr:col>
          <xdr:colOff>19050</xdr:colOff>
          <xdr:row>670</xdr:row>
          <xdr:rowOff>161925</xdr:rowOff>
        </xdr:to>
        <xdr:sp macro="" textlink="">
          <xdr:nvSpPr>
            <xdr:cNvPr id="75862" name="Option Button 2134" hidden="1">
              <a:extLst>
                <a:ext uri="{63B3BB69-23CF-44E3-9099-C40C66FF867C}">
                  <a14:compatExt spid="_x0000_s75862"/>
                </a:ext>
                <a:ext uri="{FF2B5EF4-FFF2-40B4-BE49-F238E27FC236}">
                  <a16:creationId xmlns:a16="http://schemas.microsoft.com/office/drawing/2014/main" xmlns="" id="{00000000-0008-0000-0C00-00005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670</xdr:row>
          <xdr:rowOff>28575</xdr:rowOff>
        </xdr:from>
        <xdr:to>
          <xdr:col>14</xdr:col>
          <xdr:colOff>142875</xdr:colOff>
          <xdr:row>670</xdr:row>
          <xdr:rowOff>171450</xdr:rowOff>
        </xdr:to>
        <xdr:sp macro="" textlink="">
          <xdr:nvSpPr>
            <xdr:cNvPr id="75863" name="Option Button 2135" hidden="1">
              <a:extLst>
                <a:ext uri="{63B3BB69-23CF-44E3-9099-C40C66FF867C}">
                  <a14:compatExt spid="_x0000_s75863"/>
                </a:ext>
                <a:ext uri="{FF2B5EF4-FFF2-40B4-BE49-F238E27FC236}">
                  <a16:creationId xmlns:a16="http://schemas.microsoft.com/office/drawing/2014/main" xmlns="" id="{00000000-0008-0000-0C00-00005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697</xdr:row>
          <xdr:rowOff>0</xdr:rowOff>
        </xdr:from>
        <xdr:to>
          <xdr:col>36</xdr:col>
          <xdr:colOff>0</xdr:colOff>
          <xdr:row>698</xdr:row>
          <xdr:rowOff>0</xdr:rowOff>
        </xdr:to>
        <xdr:sp macro="" textlink="">
          <xdr:nvSpPr>
            <xdr:cNvPr id="75869" name="Group Box 2141" hidden="1">
              <a:extLst>
                <a:ext uri="{63B3BB69-23CF-44E3-9099-C40C66FF867C}">
                  <a14:compatExt spid="_x0000_s75869"/>
                </a:ext>
                <a:ext uri="{FF2B5EF4-FFF2-40B4-BE49-F238E27FC236}">
                  <a16:creationId xmlns:a16="http://schemas.microsoft.com/office/drawing/2014/main" xmlns="" id="{00000000-0008-0000-0C00-00005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697</xdr:row>
          <xdr:rowOff>9525</xdr:rowOff>
        </xdr:from>
        <xdr:to>
          <xdr:col>11</xdr:col>
          <xdr:colOff>76200</xdr:colOff>
          <xdr:row>698</xdr:row>
          <xdr:rowOff>0</xdr:rowOff>
        </xdr:to>
        <xdr:sp macro="" textlink="">
          <xdr:nvSpPr>
            <xdr:cNvPr id="75870" name="Option Button 2142" hidden="1">
              <a:extLst>
                <a:ext uri="{63B3BB69-23CF-44E3-9099-C40C66FF867C}">
                  <a14:compatExt spid="_x0000_s75870"/>
                </a:ext>
                <a:ext uri="{FF2B5EF4-FFF2-40B4-BE49-F238E27FC236}">
                  <a16:creationId xmlns:a16="http://schemas.microsoft.com/office/drawing/2014/main" xmlns="" id="{00000000-0008-0000-0C00-00005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697</xdr:row>
          <xdr:rowOff>28575</xdr:rowOff>
        </xdr:from>
        <xdr:to>
          <xdr:col>14</xdr:col>
          <xdr:colOff>142875</xdr:colOff>
          <xdr:row>698</xdr:row>
          <xdr:rowOff>0</xdr:rowOff>
        </xdr:to>
        <xdr:sp macro="" textlink="">
          <xdr:nvSpPr>
            <xdr:cNvPr id="75871" name="Option Button 2143" hidden="1">
              <a:extLst>
                <a:ext uri="{63B3BB69-23CF-44E3-9099-C40C66FF867C}">
                  <a14:compatExt spid="_x0000_s75871"/>
                </a:ext>
                <a:ext uri="{FF2B5EF4-FFF2-40B4-BE49-F238E27FC236}">
                  <a16:creationId xmlns:a16="http://schemas.microsoft.com/office/drawing/2014/main" xmlns="" id="{00000000-0008-0000-0C00-00005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724</xdr:row>
          <xdr:rowOff>0</xdr:rowOff>
        </xdr:from>
        <xdr:to>
          <xdr:col>36</xdr:col>
          <xdr:colOff>0</xdr:colOff>
          <xdr:row>725</xdr:row>
          <xdr:rowOff>0</xdr:rowOff>
        </xdr:to>
        <xdr:sp macro="" textlink="">
          <xdr:nvSpPr>
            <xdr:cNvPr id="75877" name="Group Box 2149" hidden="1">
              <a:extLst>
                <a:ext uri="{63B3BB69-23CF-44E3-9099-C40C66FF867C}">
                  <a14:compatExt spid="_x0000_s75877"/>
                </a:ext>
                <a:ext uri="{FF2B5EF4-FFF2-40B4-BE49-F238E27FC236}">
                  <a16:creationId xmlns:a16="http://schemas.microsoft.com/office/drawing/2014/main" xmlns="" id="{00000000-0008-0000-0C00-00006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724</xdr:row>
          <xdr:rowOff>9525</xdr:rowOff>
        </xdr:from>
        <xdr:to>
          <xdr:col>11</xdr:col>
          <xdr:colOff>104775</xdr:colOff>
          <xdr:row>724</xdr:row>
          <xdr:rowOff>152400</xdr:rowOff>
        </xdr:to>
        <xdr:sp macro="" textlink="">
          <xdr:nvSpPr>
            <xdr:cNvPr id="75878" name="Option Button 2150" hidden="1">
              <a:extLst>
                <a:ext uri="{63B3BB69-23CF-44E3-9099-C40C66FF867C}">
                  <a14:compatExt spid="_x0000_s75878"/>
                </a:ext>
                <a:ext uri="{FF2B5EF4-FFF2-40B4-BE49-F238E27FC236}">
                  <a16:creationId xmlns:a16="http://schemas.microsoft.com/office/drawing/2014/main" xmlns="" id="{00000000-0008-0000-0C00-00006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724</xdr:row>
          <xdr:rowOff>19050</xdr:rowOff>
        </xdr:from>
        <xdr:to>
          <xdr:col>15</xdr:col>
          <xdr:colOff>19050</xdr:colOff>
          <xdr:row>724</xdr:row>
          <xdr:rowOff>142875</xdr:rowOff>
        </xdr:to>
        <xdr:sp macro="" textlink="">
          <xdr:nvSpPr>
            <xdr:cNvPr id="75879" name="Option Button 2151" hidden="1">
              <a:extLst>
                <a:ext uri="{63B3BB69-23CF-44E3-9099-C40C66FF867C}">
                  <a14:compatExt spid="_x0000_s75879"/>
                </a:ext>
                <a:ext uri="{FF2B5EF4-FFF2-40B4-BE49-F238E27FC236}">
                  <a16:creationId xmlns:a16="http://schemas.microsoft.com/office/drawing/2014/main" xmlns="" id="{00000000-0008-0000-0C00-00006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754</xdr:row>
          <xdr:rowOff>0</xdr:rowOff>
        </xdr:from>
        <xdr:to>
          <xdr:col>36</xdr:col>
          <xdr:colOff>0</xdr:colOff>
          <xdr:row>755</xdr:row>
          <xdr:rowOff>0</xdr:rowOff>
        </xdr:to>
        <xdr:sp macro="" textlink="">
          <xdr:nvSpPr>
            <xdr:cNvPr id="75885" name="Group Box 2157" hidden="1">
              <a:extLst>
                <a:ext uri="{63B3BB69-23CF-44E3-9099-C40C66FF867C}">
                  <a14:compatExt spid="_x0000_s75885"/>
                </a:ext>
                <a:ext uri="{FF2B5EF4-FFF2-40B4-BE49-F238E27FC236}">
                  <a16:creationId xmlns:a16="http://schemas.microsoft.com/office/drawing/2014/main" xmlns="" id="{00000000-0008-0000-0C00-00006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754</xdr:row>
          <xdr:rowOff>9525</xdr:rowOff>
        </xdr:from>
        <xdr:to>
          <xdr:col>12</xdr:col>
          <xdr:colOff>0</xdr:colOff>
          <xdr:row>755</xdr:row>
          <xdr:rowOff>0</xdr:rowOff>
        </xdr:to>
        <xdr:sp macro="" textlink="">
          <xdr:nvSpPr>
            <xdr:cNvPr id="75886" name="Option Button 2158" hidden="1">
              <a:extLst>
                <a:ext uri="{63B3BB69-23CF-44E3-9099-C40C66FF867C}">
                  <a14:compatExt spid="_x0000_s75886"/>
                </a:ext>
                <a:ext uri="{FF2B5EF4-FFF2-40B4-BE49-F238E27FC236}">
                  <a16:creationId xmlns:a16="http://schemas.microsoft.com/office/drawing/2014/main" xmlns="" id="{00000000-0008-0000-0C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754</xdr:row>
          <xdr:rowOff>19050</xdr:rowOff>
        </xdr:from>
        <xdr:to>
          <xdr:col>14</xdr:col>
          <xdr:colOff>142875</xdr:colOff>
          <xdr:row>755</xdr:row>
          <xdr:rowOff>0</xdr:rowOff>
        </xdr:to>
        <xdr:sp macro="" textlink="">
          <xdr:nvSpPr>
            <xdr:cNvPr id="75887" name="Option Button 2159" hidden="1">
              <a:extLst>
                <a:ext uri="{63B3BB69-23CF-44E3-9099-C40C66FF867C}">
                  <a14:compatExt spid="_x0000_s75887"/>
                </a:ext>
                <a:ext uri="{FF2B5EF4-FFF2-40B4-BE49-F238E27FC236}">
                  <a16:creationId xmlns:a16="http://schemas.microsoft.com/office/drawing/2014/main" xmlns="" id="{00000000-0008-0000-0C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57</xdr:row>
          <xdr:rowOff>47625</xdr:rowOff>
        </xdr:from>
        <xdr:to>
          <xdr:col>11</xdr:col>
          <xdr:colOff>47625</xdr:colOff>
          <xdr:row>57</xdr:row>
          <xdr:rowOff>190500</xdr:rowOff>
        </xdr:to>
        <xdr:sp macro="" textlink="">
          <xdr:nvSpPr>
            <xdr:cNvPr id="75894" name="Option Button 2166" hidden="1">
              <a:extLst>
                <a:ext uri="{63B3BB69-23CF-44E3-9099-C40C66FF867C}">
                  <a14:compatExt spid="_x0000_s75894"/>
                </a:ext>
                <a:ext uri="{FF2B5EF4-FFF2-40B4-BE49-F238E27FC236}">
                  <a16:creationId xmlns:a16="http://schemas.microsoft.com/office/drawing/2014/main" xmlns="" id="{00000000-0008-0000-0C00-00007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57</xdr:row>
          <xdr:rowOff>47625</xdr:rowOff>
        </xdr:from>
        <xdr:to>
          <xdr:col>16</xdr:col>
          <xdr:colOff>57150</xdr:colOff>
          <xdr:row>57</xdr:row>
          <xdr:rowOff>180975</xdr:rowOff>
        </xdr:to>
        <xdr:sp macro="" textlink="">
          <xdr:nvSpPr>
            <xdr:cNvPr id="75895" name="Option Button 2167" hidden="1">
              <a:extLst>
                <a:ext uri="{63B3BB69-23CF-44E3-9099-C40C66FF867C}">
                  <a14:compatExt spid="_x0000_s75895"/>
                </a:ext>
                <a:ext uri="{FF2B5EF4-FFF2-40B4-BE49-F238E27FC236}">
                  <a16:creationId xmlns:a16="http://schemas.microsoft.com/office/drawing/2014/main" xmlns="" id="{00000000-0008-0000-0C00-00007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613</xdr:row>
          <xdr:rowOff>0</xdr:rowOff>
        </xdr:from>
        <xdr:to>
          <xdr:col>36</xdr:col>
          <xdr:colOff>0</xdr:colOff>
          <xdr:row>614</xdr:row>
          <xdr:rowOff>0</xdr:rowOff>
        </xdr:to>
        <xdr:sp macro="" textlink="">
          <xdr:nvSpPr>
            <xdr:cNvPr id="75899" name="Group Box 2171" hidden="1">
              <a:extLst>
                <a:ext uri="{63B3BB69-23CF-44E3-9099-C40C66FF867C}">
                  <a14:compatExt spid="_x0000_s75899"/>
                </a:ext>
                <a:ext uri="{FF2B5EF4-FFF2-40B4-BE49-F238E27FC236}">
                  <a16:creationId xmlns:a16="http://schemas.microsoft.com/office/drawing/2014/main" xmlns="" id="{00000000-0008-0000-0C00-00007B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613</xdr:row>
          <xdr:rowOff>19050</xdr:rowOff>
        </xdr:from>
        <xdr:to>
          <xdr:col>12</xdr:col>
          <xdr:colOff>19050</xdr:colOff>
          <xdr:row>613</xdr:row>
          <xdr:rowOff>180975</xdr:rowOff>
        </xdr:to>
        <xdr:sp macro="" textlink="">
          <xdr:nvSpPr>
            <xdr:cNvPr id="75900" name="Option Button 2172" hidden="1">
              <a:extLst>
                <a:ext uri="{63B3BB69-23CF-44E3-9099-C40C66FF867C}">
                  <a14:compatExt spid="_x0000_s75900"/>
                </a:ext>
                <a:ext uri="{FF2B5EF4-FFF2-40B4-BE49-F238E27FC236}">
                  <a16:creationId xmlns:a16="http://schemas.microsoft.com/office/drawing/2014/main" xmlns="" id="{00000000-0008-0000-0C00-00007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613</xdr:row>
          <xdr:rowOff>28575</xdr:rowOff>
        </xdr:from>
        <xdr:to>
          <xdr:col>15</xdr:col>
          <xdr:colOff>47625</xdr:colOff>
          <xdr:row>613</xdr:row>
          <xdr:rowOff>171450</xdr:rowOff>
        </xdr:to>
        <xdr:sp macro="" textlink="">
          <xdr:nvSpPr>
            <xdr:cNvPr id="75901" name="Option Button 2173" hidden="1">
              <a:extLst>
                <a:ext uri="{63B3BB69-23CF-44E3-9099-C40C66FF867C}">
                  <a14:compatExt spid="_x0000_s75901"/>
                </a:ext>
                <a:ext uri="{FF2B5EF4-FFF2-40B4-BE49-F238E27FC236}">
                  <a16:creationId xmlns:a16="http://schemas.microsoft.com/office/drawing/2014/main" xmlns="" id="{00000000-0008-0000-0C00-00007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36</xdr:row>
          <xdr:rowOff>28575</xdr:rowOff>
        </xdr:from>
        <xdr:to>
          <xdr:col>13</xdr:col>
          <xdr:colOff>19050</xdr:colOff>
          <xdr:row>36</xdr:row>
          <xdr:rowOff>209550</xdr:rowOff>
        </xdr:to>
        <xdr:sp macro="" textlink="">
          <xdr:nvSpPr>
            <xdr:cNvPr id="75902" name="Option Button 2174" hidden="1">
              <a:extLst>
                <a:ext uri="{63B3BB69-23CF-44E3-9099-C40C66FF867C}">
                  <a14:compatExt spid="_x0000_s75902"/>
                </a:ext>
                <a:ext uri="{FF2B5EF4-FFF2-40B4-BE49-F238E27FC236}">
                  <a16:creationId xmlns:a16="http://schemas.microsoft.com/office/drawing/2014/main" xmlns="" id="{00000000-0008-0000-0C00-00007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36</xdr:row>
          <xdr:rowOff>28575</xdr:rowOff>
        </xdr:from>
        <xdr:to>
          <xdr:col>21</xdr:col>
          <xdr:colOff>28575</xdr:colOff>
          <xdr:row>36</xdr:row>
          <xdr:rowOff>209550</xdr:rowOff>
        </xdr:to>
        <xdr:sp macro="" textlink="">
          <xdr:nvSpPr>
            <xdr:cNvPr id="75903" name="Option Button 2175" hidden="1">
              <a:extLst>
                <a:ext uri="{63B3BB69-23CF-44E3-9099-C40C66FF867C}">
                  <a14:compatExt spid="_x0000_s75903"/>
                </a:ext>
                <a:ext uri="{FF2B5EF4-FFF2-40B4-BE49-F238E27FC236}">
                  <a16:creationId xmlns:a16="http://schemas.microsoft.com/office/drawing/2014/main" xmlns="" id="{00000000-0008-0000-0C00-00007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44</xdr:row>
          <xdr:rowOff>28575</xdr:rowOff>
        </xdr:from>
        <xdr:to>
          <xdr:col>22</xdr:col>
          <xdr:colOff>28575</xdr:colOff>
          <xdr:row>44</xdr:row>
          <xdr:rowOff>209550</xdr:rowOff>
        </xdr:to>
        <xdr:sp macro="" textlink="">
          <xdr:nvSpPr>
            <xdr:cNvPr id="75904" name="Option Button 2176" hidden="1">
              <a:extLst>
                <a:ext uri="{63B3BB69-23CF-44E3-9099-C40C66FF867C}">
                  <a14:compatExt spid="_x0000_s75904"/>
                </a:ext>
                <a:ext uri="{FF2B5EF4-FFF2-40B4-BE49-F238E27FC236}">
                  <a16:creationId xmlns:a16="http://schemas.microsoft.com/office/drawing/2014/main" xmlns="" id="{00000000-0008-0000-0C00-00008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44</xdr:row>
          <xdr:rowOff>28575</xdr:rowOff>
        </xdr:from>
        <xdr:to>
          <xdr:col>24</xdr:col>
          <xdr:colOff>95250</xdr:colOff>
          <xdr:row>44</xdr:row>
          <xdr:rowOff>209550</xdr:rowOff>
        </xdr:to>
        <xdr:sp macro="" textlink="">
          <xdr:nvSpPr>
            <xdr:cNvPr id="75905" name="Option Button 2177" hidden="1">
              <a:extLst>
                <a:ext uri="{63B3BB69-23CF-44E3-9099-C40C66FF867C}">
                  <a14:compatExt spid="_x0000_s75905"/>
                </a:ext>
                <a:ext uri="{FF2B5EF4-FFF2-40B4-BE49-F238E27FC236}">
                  <a16:creationId xmlns:a16="http://schemas.microsoft.com/office/drawing/2014/main" xmlns="" id="{00000000-0008-0000-0C00-00008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56</xdr:row>
          <xdr:rowOff>19050</xdr:rowOff>
        </xdr:from>
        <xdr:to>
          <xdr:col>12</xdr:col>
          <xdr:colOff>19050</xdr:colOff>
          <xdr:row>56</xdr:row>
          <xdr:rowOff>161925</xdr:rowOff>
        </xdr:to>
        <xdr:sp macro="" textlink="">
          <xdr:nvSpPr>
            <xdr:cNvPr id="75906" name="Option Button 2178" hidden="1">
              <a:extLst>
                <a:ext uri="{63B3BB69-23CF-44E3-9099-C40C66FF867C}">
                  <a14:compatExt spid="_x0000_s75906"/>
                </a:ext>
                <a:ext uri="{FF2B5EF4-FFF2-40B4-BE49-F238E27FC236}">
                  <a16:creationId xmlns:a16="http://schemas.microsoft.com/office/drawing/2014/main" xmlns="" id="{00000000-0008-0000-0C00-00008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56</xdr:row>
          <xdr:rowOff>28575</xdr:rowOff>
        </xdr:from>
        <xdr:to>
          <xdr:col>16</xdr:col>
          <xdr:colOff>0</xdr:colOff>
          <xdr:row>56</xdr:row>
          <xdr:rowOff>152400</xdr:rowOff>
        </xdr:to>
        <xdr:sp macro="" textlink="">
          <xdr:nvSpPr>
            <xdr:cNvPr id="75907" name="Option Button 2179" hidden="1">
              <a:extLst>
                <a:ext uri="{63B3BB69-23CF-44E3-9099-C40C66FF867C}">
                  <a14:compatExt spid="_x0000_s75907"/>
                </a:ext>
                <a:ext uri="{FF2B5EF4-FFF2-40B4-BE49-F238E27FC236}">
                  <a16:creationId xmlns:a16="http://schemas.microsoft.com/office/drawing/2014/main" xmlns="" id="{00000000-0008-0000-0C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28575</xdr:rowOff>
        </xdr:from>
        <xdr:to>
          <xdr:col>10</xdr:col>
          <xdr:colOff>57150</xdr:colOff>
          <xdr:row>60</xdr:row>
          <xdr:rowOff>200025</xdr:rowOff>
        </xdr:to>
        <xdr:sp macro="" textlink="">
          <xdr:nvSpPr>
            <xdr:cNvPr id="75908" name="Option Button 2180" hidden="1">
              <a:extLst>
                <a:ext uri="{63B3BB69-23CF-44E3-9099-C40C66FF867C}">
                  <a14:compatExt spid="_x0000_s75908"/>
                </a:ext>
                <a:ext uri="{FF2B5EF4-FFF2-40B4-BE49-F238E27FC236}">
                  <a16:creationId xmlns:a16="http://schemas.microsoft.com/office/drawing/2014/main" xmlns="" id="{00000000-0008-0000-0C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60</xdr:row>
          <xdr:rowOff>28575</xdr:rowOff>
        </xdr:from>
        <xdr:to>
          <xdr:col>12</xdr:col>
          <xdr:colOff>76200</xdr:colOff>
          <xdr:row>60</xdr:row>
          <xdr:rowOff>200025</xdr:rowOff>
        </xdr:to>
        <xdr:sp macro="" textlink="">
          <xdr:nvSpPr>
            <xdr:cNvPr id="75909" name="Option Button 2181" hidden="1">
              <a:extLst>
                <a:ext uri="{63B3BB69-23CF-44E3-9099-C40C66FF867C}">
                  <a14:compatExt spid="_x0000_s75909"/>
                </a:ext>
                <a:ext uri="{FF2B5EF4-FFF2-40B4-BE49-F238E27FC236}">
                  <a16:creationId xmlns:a16="http://schemas.microsoft.com/office/drawing/2014/main" xmlns="" id="{00000000-0008-0000-0C00-00008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60</xdr:row>
          <xdr:rowOff>28575</xdr:rowOff>
        </xdr:from>
        <xdr:to>
          <xdr:col>14</xdr:col>
          <xdr:colOff>95250</xdr:colOff>
          <xdr:row>60</xdr:row>
          <xdr:rowOff>200025</xdr:rowOff>
        </xdr:to>
        <xdr:sp macro="" textlink="">
          <xdr:nvSpPr>
            <xdr:cNvPr id="75910" name="Option Button 2182" hidden="1">
              <a:extLst>
                <a:ext uri="{63B3BB69-23CF-44E3-9099-C40C66FF867C}">
                  <a14:compatExt spid="_x0000_s75910"/>
                </a:ext>
                <a:ext uri="{FF2B5EF4-FFF2-40B4-BE49-F238E27FC236}">
                  <a16:creationId xmlns:a16="http://schemas.microsoft.com/office/drawing/2014/main" xmlns="" id="{00000000-0008-0000-0C00-00008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62</xdr:row>
          <xdr:rowOff>38100</xdr:rowOff>
        </xdr:from>
        <xdr:to>
          <xdr:col>11</xdr:col>
          <xdr:colOff>152400</xdr:colOff>
          <xdr:row>62</xdr:row>
          <xdr:rowOff>228600</xdr:rowOff>
        </xdr:to>
        <xdr:sp macro="" textlink="">
          <xdr:nvSpPr>
            <xdr:cNvPr id="75911" name="Option Button 2183" hidden="1">
              <a:extLst>
                <a:ext uri="{63B3BB69-23CF-44E3-9099-C40C66FF867C}">
                  <a14:compatExt spid="_x0000_s75911"/>
                </a:ext>
                <a:ext uri="{FF2B5EF4-FFF2-40B4-BE49-F238E27FC236}">
                  <a16:creationId xmlns:a16="http://schemas.microsoft.com/office/drawing/2014/main" xmlns="" id="{00000000-0008-0000-0C00-00008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62</xdr:row>
          <xdr:rowOff>28575</xdr:rowOff>
        </xdr:from>
        <xdr:to>
          <xdr:col>15</xdr:col>
          <xdr:colOff>161925</xdr:colOff>
          <xdr:row>62</xdr:row>
          <xdr:rowOff>238125</xdr:rowOff>
        </xdr:to>
        <xdr:sp macro="" textlink="">
          <xdr:nvSpPr>
            <xdr:cNvPr id="75912" name="Option Button 2184" hidden="1">
              <a:extLst>
                <a:ext uri="{63B3BB69-23CF-44E3-9099-C40C66FF867C}">
                  <a14:compatExt spid="_x0000_s75912"/>
                </a:ext>
                <a:ext uri="{FF2B5EF4-FFF2-40B4-BE49-F238E27FC236}">
                  <a16:creationId xmlns:a16="http://schemas.microsoft.com/office/drawing/2014/main" xmlns="" id="{00000000-0008-0000-0C00-00008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59</xdr:row>
          <xdr:rowOff>57150</xdr:rowOff>
        </xdr:from>
        <xdr:to>
          <xdr:col>28</xdr:col>
          <xdr:colOff>95250</xdr:colOff>
          <xdr:row>59</xdr:row>
          <xdr:rowOff>228600</xdr:rowOff>
        </xdr:to>
        <xdr:sp macro="" textlink="">
          <xdr:nvSpPr>
            <xdr:cNvPr id="75913" name="Option Button 2185" hidden="1">
              <a:extLst>
                <a:ext uri="{63B3BB69-23CF-44E3-9099-C40C66FF867C}">
                  <a14:compatExt spid="_x0000_s75913"/>
                </a:ext>
                <a:ext uri="{FF2B5EF4-FFF2-40B4-BE49-F238E27FC236}">
                  <a16:creationId xmlns:a16="http://schemas.microsoft.com/office/drawing/2014/main" xmlns="" id="{00000000-0008-0000-0C00-00008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59</xdr:row>
          <xdr:rowOff>57150</xdr:rowOff>
        </xdr:from>
        <xdr:to>
          <xdr:col>32</xdr:col>
          <xdr:colOff>76200</xdr:colOff>
          <xdr:row>59</xdr:row>
          <xdr:rowOff>228600</xdr:rowOff>
        </xdr:to>
        <xdr:sp macro="" textlink="">
          <xdr:nvSpPr>
            <xdr:cNvPr id="75914" name="Option Button 2186" hidden="1">
              <a:extLst>
                <a:ext uri="{63B3BB69-23CF-44E3-9099-C40C66FF867C}">
                  <a14:compatExt spid="_x0000_s75914"/>
                </a:ext>
                <a:ext uri="{FF2B5EF4-FFF2-40B4-BE49-F238E27FC236}">
                  <a16:creationId xmlns:a16="http://schemas.microsoft.com/office/drawing/2014/main" xmlns="" id="{00000000-0008-0000-0C00-00008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60</xdr:row>
          <xdr:rowOff>38100</xdr:rowOff>
        </xdr:from>
        <xdr:to>
          <xdr:col>28</xdr:col>
          <xdr:colOff>76200</xdr:colOff>
          <xdr:row>60</xdr:row>
          <xdr:rowOff>200025</xdr:rowOff>
        </xdr:to>
        <xdr:sp macro="" textlink="">
          <xdr:nvSpPr>
            <xdr:cNvPr id="75915" name="Option Button 2187" hidden="1">
              <a:extLst>
                <a:ext uri="{63B3BB69-23CF-44E3-9099-C40C66FF867C}">
                  <a14:compatExt spid="_x0000_s75915"/>
                </a:ext>
                <a:ext uri="{FF2B5EF4-FFF2-40B4-BE49-F238E27FC236}">
                  <a16:creationId xmlns:a16="http://schemas.microsoft.com/office/drawing/2014/main" xmlns="" id="{00000000-0008-0000-0C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60</xdr:row>
          <xdr:rowOff>38100</xdr:rowOff>
        </xdr:from>
        <xdr:to>
          <xdr:col>32</xdr:col>
          <xdr:colOff>180975</xdr:colOff>
          <xdr:row>60</xdr:row>
          <xdr:rowOff>200025</xdr:rowOff>
        </xdr:to>
        <xdr:sp macro="" textlink="">
          <xdr:nvSpPr>
            <xdr:cNvPr id="75916" name="Option Button 2188" hidden="1">
              <a:extLst>
                <a:ext uri="{63B3BB69-23CF-44E3-9099-C40C66FF867C}">
                  <a14:compatExt spid="_x0000_s75916"/>
                </a:ext>
                <a:ext uri="{FF2B5EF4-FFF2-40B4-BE49-F238E27FC236}">
                  <a16:creationId xmlns:a16="http://schemas.microsoft.com/office/drawing/2014/main" xmlns="" id="{00000000-0008-0000-0C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64</xdr:row>
          <xdr:rowOff>19050</xdr:rowOff>
        </xdr:from>
        <xdr:to>
          <xdr:col>11</xdr:col>
          <xdr:colOff>152400</xdr:colOff>
          <xdr:row>64</xdr:row>
          <xdr:rowOff>219075</xdr:rowOff>
        </xdr:to>
        <xdr:sp macro="" textlink="">
          <xdr:nvSpPr>
            <xdr:cNvPr id="75917" name="Option Button 2189" hidden="1">
              <a:extLst>
                <a:ext uri="{63B3BB69-23CF-44E3-9099-C40C66FF867C}">
                  <a14:compatExt spid="_x0000_s75917"/>
                </a:ext>
                <a:ext uri="{FF2B5EF4-FFF2-40B4-BE49-F238E27FC236}">
                  <a16:creationId xmlns:a16="http://schemas.microsoft.com/office/drawing/2014/main" xmlns="" id="{00000000-0008-0000-0C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64</xdr:row>
          <xdr:rowOff>38100</xdr:rowOff>
        </xdr:from>
        <xdr:to>
          <xdr:col>15</xdr:col>
          <xdr:colOff>161925</xdr:colOff>
          <xdr:row>64</xdr:row>
          <xdr:rowOff>200025</xdr:rowOff>
        </xdr:to>
        <xdr:sp macro="" textlink="">
          <xdr:nvSpPr>
            <xdr:cNvPr id="75918" name="Option Button 2190" hidden="1">
              <a:extLst>
                <a:ext uri="{63B3BB69-23CF-44E3-9099-C40C66FF867C}">
                  <a14:compatExt spid="_x0000_s75918"/>
                </a:ext>
                <a:ext uri="{FF2B5EF4-FFF2-40B4-BE49-F238E27FC236}">
                  <a16:creationId xmlns:a16="http://schemas.microsoft.com/office/drawing/2014/main" xmlns="" id="{00000000-0008-0000-0C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19050</xdr:rowOff>
        </xdr:from>
        <xdr:to>
          <xdr:col>28</xdr:col>
          <xdr:colOff>76200</xdr:colOff>
          <xdr:row>64</xdr:row>
          <xdr:rowOff>200025</xdr:rowOff>
        </xdr:to>
        <xdr:sp macro="" textlink="">
          <xdr:nvSpPr>
            <xdr:cNvPr id="75925" name="Option Button 2197" hidden="1">
              <a:extLst>
                <a:ext uri="{63B3BB69-23CF-44E3-9099-C40C66FF867C}">
                  <a14:compatExt spid="_x0000_s75925"/>
                </a:ext>
                <a:ext uri="{FF2B5EF4-FFF2-40B4-BE49-F238E27FC236}">
                  <a16:creationId xmlns:a16="http://schemas.microsoft.com/office/drawing/2014/main" xmlns="" id="{00000000-0008-0000-0C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64</xdr:row>
          <xdr:rowOff>28575</xdr:rowOff>
        </xdr:from>
        <xdr:to>
          <xdr:col>32</xdr:col>
          <xdr:colOff>180975</xdr:colOff>
          <xdr:row>64</xdr:row>
          <xdr:rowOff>200025</xdr:rowOff>
        </xdr:to>
        <xdr:sp macro="" textlink="">
          <xdr:nvSpPr>
            <xdr:cNvPr id="75926" name="Option Button 2198" hidden="1">
              <a:extLst>
                <a:ext uri="{63B3BB69-23CF-44E3-9099-C40C66FF867C}">
                  <a14:compatExt spid="_x0000_s75926"/>
                </a:ext>
                <a:ext uri="{FF2B5EF4-FFF2-40B4-BE49-F238E27FC236}">
                  <a16:creationId xmlns:a16="http://schemas.microsoft.com/office/drawing/2014/main" xmlns="" id="{00000000-0008-0000-0C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82</xdr:row>
          <xdr:rowOff>19050</xdr:rowOff>
        </xdr:from>
        <xdr:to>
          <xdr:col>11</xdr:col>
          <xdr:colOff>123825</xdr:colOff>
          <xdr:row>82</xdr:row>
          <xdr:rowOff>171450</xdr:rowOff>
        </xdr:to>
        <xdr:sp macro="" textlink="">
          <xdr:nvSpPr>
            <xdr:cNvPr id="75939" name="Option Button 2211" hidden="1">
              <a:extLst>
                <a:ext uri="{63B3BB69-23CF-44E3-9099-C40C66FF867C}">
                  <a14:compatExt spid="_x0000_s75939"/>
                </a:ext>
                <a:ext uri="{FF2B5EF4-FFF2-40B4-BE49-F238E27FC236}">
                  <a16:creationId xmlns:a16="http://schemas.microsoft.com/office/drawing/2014/main" xmlns="" id="{00000000-0008-0000-0C00-0000A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82</xdr:row>
          <xdr:rowOff>19050</xdr:rowOff>
        </xdr:from>
        <xdr:to>
          <xdr:col>15</xdr:col>
          <xdr:colOff>57150</xdr:colOff>
          <xdr:row>82</xdr:row>
          <xdr:rowOff>180975</xdr:rowOff>
        </xdr:to>
        <xdr:sp macro="" textlink="">
          <xdr:nvSpPr>
            <xdr:cNvPr id="75940" name="Option Button 2212" hidden="1">
              <a:extLst>
                <a:ext uri="{63B3BB69-23CF-44E3-9099-C40C66FF867C}">
                  <a14:compatExt spid="_x0000_s75940"/>
                </a:ext>
                <a:ext uri="{FF2B5EF4-FFF2-40B4-BE49-F238E27FC236}">
                  <a16:creationId xmlns:a16="http://schemas.microsoft.com/office/drawing/2014/main" xmlns="" id="{00000000-0008-0000-0C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60</xdr:row>
          <xdr:rowOff>28575</xdr:rowOff>
        </xdr:from>
        <xdr:to>
          <xdr:col>16</xdr:col>
          <xdr:colOff>114300</xdr:colOff>
          <xdr:row>60</xdr:row>
          <xdr:rowOff>209550</xdr:rowOff>
        </xdr:to>
        <xdr:sp macro="" textlink="">
          <xdr:nvSpPr>
            <xdr:cNvPr id="76043" name="Option Button 2315" hidden="1">
              <a:extLst>
                <a:ext uri="{63B3BB69-23CF-44E3-9099-C40C66FF867C}">
                  <a14:compatExt spid="_x0000_s76043"/>
                </a:ext>
                <a:ext uri="{FF2B5EF4-FFF2-40B4-BE49-F238E27FC236}">
                  <a16:creationId xmlns:a16="http://schemas.microsoft.com/office/drawing/2014/main" xmlns="" id="{00000000-0008-0000-0C00-00000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17</xdr:col>
          <xdr:colOff>0</xdr:colOff>
          <xdr:row>62</xdr:row>
          <xdr:rowOff>0</xdr:rowOff>
        </xdr:to>
        <xdr:sp macro="" textlink="">
          <xdr:nvSpPr>
            <xdr:cNvPr id="76044" name="Group Box 2316" hidden="1">
              <a:extLst>
                <a:ext uri="{63B3BB69-23CF-44E3-9099-C40C66FF867C}">
                  <a14:compatExt spid="_x0000_s76044"/>
                </a:ext>
                <a:ext uri="{FF2B5EF4-FFF2-40B4-BE49-F238E27FC236}">
                  <a16:creationId xmlns:a16="http://schemas.microsoft.com/office/drawing/2014/main" xmlns="" id="{00000000-0008-0000-0C00-00000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61</xdr:row>
          <xdr:rowOff>47625</xdr:rowOff>
        </xdr:from>
        <xdr:to>
          <xdr:col>11</xdr:col>
          <xdr:colOff>152400</xdr:colOff>
          <xdr:row>61</xdr:row>
          <xdr:rowOff>238125</xdr:rowOff>
        </xdr:to>
        <xdr:sp macro="" textlink="">
          <xdr:nvSpPr>
            <xdr:cNvPr id="76045" name="Option Button 2317" hidden="1">
              <a:extLst>
                <a:ext uri="{63B3BB69-23CF-44E3-9099-C40C66FF867C}">
                  <a14:compatExt spid="_x0000_s76045"/>
                </a:ext>
                <a:ext uri="{FF2B5EF4-FFF2-40B4-BE49-F238E27FC236}">
                  <a16:creationId xmlns:a16="http://schemas.microsoft.com/office/drawing/2014/main" xmlns="" id="{00000000-0008-0000-0C00-00000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61</xdr:row>
          <xdr:rowOff>38100</xdr:rowOff>
        </xdr:from>
        <xdr:to>
          <xdr:col>15</xdr:col>
          <xdr:colOff>161925</xdr:colOff>
          <xdr:row>61</xdr:row>
          <xdr:rowOff>247650</xdr:rowOff>
        </xdr:to>
        <xdr:sp macro="" textlink="">
          <xdr:nvSpPr>
            <xdr:cNvPr id="76046" name="Option Button 2318" hidden="1">
              <a:extLst>
                <a:ext uri="{63B3BB69-23CF-44E3-9099-C40C66FF867C}">
                  <a14:compatExt spid="_x0000_s76046"/>
                </a:ext>
                <a:ext uri="{FF2B5EF4-FFF2-40B4-BE49-F238E27FC236}">
                  <a16:creationId xmlns:a16="http://schemas.microsoft.com/office/drawing/2014/main" xmlns="" id="{00000000-0008-0000-0C00-00000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0</xdr:rowOff>
        </xdr:from>
        <xdr:to>
          <xdr:col>35</xdr:col>
          <xdr:colOff>190500</xdr:colOff>
          <xdr:row>62</xdr:row>
          <xdr:rowOff>0</xdr:rowOff>
        </xdr:to>
        <xdr:sp macro="" textlink="">
          <xdr:nvSpPr>
            <xdr:cNvPr id="76047" name="Group Box 2319" hidden="1">
              <a:extLst>
                <a:ext uri="{63B3BB69-23CF-44E3-9099-C40C66FF867C}">
                  <a14:compatExt spid="_x0000_s76047"/>
                </a:ext>
                <a:ext uri="{FF2B5EF4-FFF2-40B4-BE49-F238E27FC236}">
                  <a16:creationId xmlns:a16="http://schemas.microsoft.com/office/drawing/2014/main" xmlns="" id="{00000000-0008-0000-0C00-00000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61</xdr:row>
          <xdr:rowOff>57150</xdr:rowOff>
        </xdr:from>
        <xdr:to>
          <xdr:col>28</xdr:col>
          <xdr:colOff>76200</xdr:colOff>
          <xdr:row>61</xdr:row>
          <xdr:rowOff>219075</xdr:rowOff>
        </xdr:to>
        <xdr:sp macro="" textlink="">
          <xdr:nvSpPr>
            <xdr:cNvPr id="76048" name="Option Button 2320" hidden="1">
              <a:extLst>
                <a:ext uri="{63B3BB69-23CF-44E3-9099-C40C66FF867C}">
                  <a14:compatExt spid="_x0000_s76048"/>
                </a:ext>
                <a:ext uri="{FF2B5EF4-FFF2-40B4-BE49-F238E27FC236}">
                  <a16:creationId xmlns:a16="http://schemas.microsoft.com/office/drawing/2014/main" xmlns="" id="{00000000-0008-0000-0C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61</xdr:row>
          <xdr:rowOff>57150</xdr:rowOff>
        </xdr:from>
        <xdr:to>
          <xdr:col>32</xdr:col>
          <xdr:colOff>180975</xdr:colOff>
          <xdr:row>61</xdr:row>
          <xdr:rowOff>219075</xdr:rowOff>
        </xdr:to>
        <xdr:sp macro="" textlink="">
          <xdr:nvSpPr>
            <xdr:cNvPr id="76049" name="Option Button 2321" hidden="1">
              <a:extLst>
                <a:ext uri="{63B3BB69-23CF-44E3-9099-C40C66FF867C}">
                  <a14:compatExt spid="_x0000_s76049"/>
                </a:ext>
                <a:ext uri="{FF2B5EF4-FFF2-40B4-BE49-F238E27FC236}">
                  <a16:creationId xmlns:a16="http://schemas.microsoft.com/office/drawing/2014/main" xmlns="" id="{00000000-0008-0000-0C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96</xdr:row>
          <xdr:rowOff>0</xdr:rowOff>
        </xdr:from>
        <xdr:to>
          <xdr:col>16</xdr:col>
          <xdr:colOff>0</xdr:colOff>
          <xdr:row>97</xdr:row>
          <xdr:rowOff>0</xdr:rowOff>
        </xdr:to>
        <xdr:sp macro="" textlink="">
          <xdr:nvSpPr>
            <xdr:cNvPr id="76050" name="Drop Down 2322" hidden="1">
              <a:extLst>
                <a:ext uri="{63B3BB69-23CF-44E3-9099-C40C66FF867C}">
                  <a14:compatExt spid="_x0000_s76050"/>
                </a:ext>
                <a:ext uri="{FF2B5EF4-FFF2-40B4-BE49-F238E27FC236}">
                  <a16:creationId xmlns:a16="http://schemas.microsoft.com/office/drawing/2014/main" xmlns="" id="{00000000-0008-0000-0C00-00001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0</xdr:rowOff>
        </xdr:from>
        <xdr:to>
          <xdr:col>16</xdr:col>
          <xdr:colOff>0</xdr:colOff>
          <xdr:row>124</xdr:row>
          <xdr:rowOff>0</xdr:rowOff>
        </xdr:to>
        <xdr:sp macro="" textlink="">
          <xdr:nvSpPr>
            <xdr:cNvPr id="76051" name="Drop Down 2323" hidden="1">
              <a:extLst>
                <a:ext uri="{63B3BB69-23CF-44E3-9099-C40C66FF867C}">
                  <a14:compatExt spid="_x0000_s76051"/>
                </a:ext>
                <a:ext uri="{FF2B5EF4-FFF2-40B4-BE49-F238E27FC236}">
                  <a16:creationId xmlns:a16="http://schemas.microsoft.com/office/drawing/2014/main" xmlns="" id="{00000000-0008-0000-0C00-00001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16</xdr:col>
          <xdr:colOff>0</xdr:colOff>
          <xdr:row>151</xdr:row>
          <xdr:rowOff>0</xdr:rowOff>
        </xdr:to>
        <xdr:sp macro="" textlink="">
          <xdr:nvSpPr>
            <xdr:cNvPr id="76052" name="Drop Down 2324" hidden="1">
              <a:extLst>
                <a:ext uri="{63B3BB69-23CF-44E3-9099-C40C66FF867C}">
                  <a14:compatExt spid="_x0000_s76052"/>
                </a:ext>
                <a:ext uri="{FF2B5EF4-FFF2-40B4-BE49-F238E27FC236}">
                  <a16:creationId xmlns:a16="http://schemas.microsoft.com/office/drawing/2014/main" xmlns="" id="{00000000-0008-0000-0C00-00001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180</xdr:row>
          <xdr:rowOff>0</xdr:rowOff>
        </xdr:from>
        <xdr:to>
          <xdr:col>16</xdr:col>
          <xdr:colOff>0</xdr:colOff>
          <xdr:row>181</xdr:row>
          <xdr:rowOff>0</xdr:rowOff>
        </xdr:to>
        <xdr:sp macro="" textlink="">
          <xdr:nvSpPr>
            <xdr:cNvPr id="76053" name="Drop Down 2325" hidden="1">
              <a:extLst>
                <a:ext uri="{63B3BB69-23CF-44E3-9099-C40C66FF867C}">
                  <a14:compatExt spid="_x0000_s76053"/>
                </a:ext>
                <a:ext uri="{FF2B5EF4-FFF2-40B4-BE49-F238E27FC236}">
                  <a16:creationId xmlns:a16="http://schemas.microsoft.com/office/drawing/2014/main" xmlns="" id="{00000000-0008-0000-0C00-00001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0</xdr:rowOff>
        </xdr:from>
        <xdr:to>
          <xdr:col>16</xdr:col>
          <xdr:colOff>0</xdr:colOff>
          <xdr:row>208</xdr:row>
          <xdr:rowOff>0</xdr:rowOff>
        </xdr:to>
        <xdr:sp macro="" textlink="">
          <xdr:nvSpPr>
            <xdr:cNvPr id="76054" name="Drop Down 2326" hidden="1">
              <a:extLst>
                <a:ext uri="{63B3BB69-23CF-44E3-9099-C40C66FF867C}">
                  <a14:compatExt spid="_x0000_s76054"/>
                </a:ext>
                <a:ext uri="{FF2B5EF4-FFF2-40B4-BE49-F238E27FC236}">
                  <a16:creationId xmlns:a16="http://schemas.microsoft.com/office/drawing/2014/main" xmlns="" id="{00000000-0008-0000-0C00-00001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0</xdr:rowOff>
        </xdr:from>
        <xdr:to>
          <xdr:col>16</xdr:col>
          <xdr:colOff>0</xdr:colOff>
          <xdr:row>235</xdr:row>
          <xdr:rowOff>0</xdr:rowOff>
        </xdr:to>
        <xdr:sp macro="" textlink="">
          <xdr:nvSpPr>
            <xdr:cNvPr id="76055" name="Drop Down 2327" hidden="1">
              <a:extLst>
                <a:ext uri="{63B3BB69-23CF-44E3-9099-C40C66FF867C}">
                  <a14:compatExt spid="_x0000_s76055"/>
                </a:ext>
                <a:ext uri="{FF2B5EF4-FFF2-40B4-BE49-F238E27FC236}">
                  <a16:creationId xmlns:a16="http://schemas.microsoft.com/office/drawing/2014/main" xmlns="" id="{00000000-0008-0000-0C00-00001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264</xdr:row>
          <xdr:rowOff>0</xdr:rowOff>
        </xdr:from>
        <xdr:to>
          <xdr:col>16</xdr:col>
          <xdr:colOff>0</xdr:colOff>
          <xdr:row>265</xdr:row>
          <xdr:rowOff>0</xdr:rowOff>
        </xdr:to>
        <xdr:sp macro="" textlink="">
          <xdr:nvSpPr>
            <xdr:cNvPr id="76056" name="Drop Down 2328" hidden="1">
              <a:extLst>
                <a:ext uri="{63B3BB69-23CF-44E3-9099-C40C66FF867C}">
                  <a14:compatExt spid="_x0000_s76056"/>
                </a:ext>
                <a:ext uri="{FF2B5EF4-FFF2-40B4-BE49-F238E27FC236}">
                  <a16:creationId xmlns:a16="http://schemas.microsoft.com/office/drawing/2014/main" xmlns="" id="{00000000-0008-0000-0C00-00001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16</xdr:col>
          <xdr:colOff>0</xdr:colOff>
          <xdr:row>292</xdr:row>
          <xdr:rowOff>0</xdr:rowOff>
        </xdr:to>
        <xdr:sp macro="" textlink="">
          <xdr:nvSpPr>
            <xdr:cNvPr id="76057" name="Drop Down 2329" hidden="1">
              <a:extLst>
                <a:ext uri="{63B3BB69-23CF-44E3-9099-C40C66FF867C}">
                  <a14:compatExt spid="_x0000_s76057"/>
                </a:ext>
                <a:ext uri="{FF2B5EF4-FFF2-40B4-BE49-F238E27FC236}">
                  <a16:creationId xmlns:a16="http://schemas.microsoft.com/office/drawing/2014/main" xmlns="" id="{00000000-0008-0000-0C00-00001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16</xdr:col>
          <xdr:colOff>0</xdr:colOff>
          <xdr:row>319</xdr:row>
          <xdr:rowOff>0</xdr:rowOff>
        </xdr:to>
        <xdr:sp macro="" textlink="">
          <xdr:nvSpPr>
            <xdr:cNvPr id="76058" name="Drop Down 2330" hidden="1">
              <a:extLst>
                <a:ext uri="{63B3BB69-23CF-44E3-9099-C40C66FF867C}">
                  <a14:compatExt spid="_x0000_s76058"/>
                </a:ext>
                <a:ext uri="{FF2B5EF4-FFF2-40B4-BE49-F238E27FC236}">
                  <a16:creationId xmlns:a16="http://schemas.microsoft.com/office/drawing/2014/main" xmlns="" id="{00000000-0008-0000-0C00-00001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0</xdr:rowOff>
        </xdr:from>
        <xdr:to>
          <xdr:col>16</xdr:col>
          <xdr:colOff>0</xdr:colOff>
          <xdr:row>349</xdr:row>
          <xdr:rowOff>0</xdr:rowOff>
        </xdr:to>
        <xdr:sp macro="" textlink="">
          <xdr:nvSpPr>
            <xdr:cNvPr id="76059" name="Drop Down 2331" hidden="1">
              <a:extLst>
                <a:ext uri="{63B3BB69-23CF-44E3-9099-C40C66FF867C}">
                  <a14:compatExt spid="_x0000_s76059"/>
                </a:ext>
                <a:ext uri="{FF2B5EF4-FFF2-40B4-BE49-F238E27FC236}">
                  <a16:creationId xmlns:a16="http://schemas.microsoft.com/office/drawing/2014/main" xmlns="" id="{00000000-0008-0000-0C00-00001B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375</xdr:row>
          <xdr:rowOff>0</xdr:rowOff>
        </xdr:from>
        <xdr:to>
          <xdr:col>16</xdr:col>
          <xdr:colOff>0</xdr:colOff>
          <xdr:row>376</xdr:row>
          <xdr:rowOff>0</xdr:rowOff>
        </xdr:to>
        <xdr:sp macro="" textlink="">
          <xdr:nvSpPr>
            <xdr:cNvPr id="76060" name="Drop Down 2332" hidden="1">
              <a:extLst>
                <a:ext uri="{63B3BB69-23CF-44E3-9099-C40C66FF867C}">
                  <a14:compatExt spid="_x0000_s76060"/>
                </a:ext>
                <a:ext uri="{FF2B5EF4-FFF2-40B4-BE49-F238E27FC236}">
                  <a16:creationId xmlns:a16="http://schemas.microsoft.com/office/drawing/2014/main" xmlns="" id="{00000000-0008-0000-0C00-00001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402</xdr:row>
          <xdr:rowOff>0</xdr:rowOff>
        </xdr:from>
        <xdr:to>
          <xdr:col>16</xdr:col>
          <xdr:colOff>0</xdr:colOff>
          <xdr:row>403</xdr:row>
          <xdr:rowOff>0</xdr:rowOff>
        </xdr:to>
        <xdr:sp macro="" textlink="">
          <xdr:nvSpPr>
            <xdr:cNvPr id="76061" name="Drop Down 2333" hidden="1">
              <a:extLst>
                <a:ext uri="{63B3BB69-23CF-44E3-9099-C40C66FF867C}">
                  <a14:compatExt spid="_x0000_s76061"/>
                </a:ext>
                <a:ext uri="{FF2B5EF4-FFF2-40B4-BE49-F238E27FC236}">
                  <a16:creationId xmlns:a16="http://schemas.microsoft.com/office/drawing/2014/main" xmlns="" id="{00000000-0008-0000-0C00-00001D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16</xdr:col>
          <xdr:colOff>0</xdr:colOff>
          <xdr:row>433</xdr:row>
          <xdr:rowOff>0</xdr:rowOff>
        </xdr:to>
        <xdr:sp macro="" textlink="">
          <xdr:nvSpPr>
            <xdr:cNvPr id="76062" name="Drop Down 2334" hidden="1">
              <a:extLst>
                <a:ext uri="{63B3BB69-23CF-44E3-9099-C40C66FF867C}">
                  <a14:compatExt spid="_x0000_s76062"/>
                </a:ext>
                <a:ext uri="{FF2B5EF4-FFF2-40B4-BE49-F238E27FC236}">
                  <a16:creationId xmlns:a16="http://schemas.microsoft.com/office/drawing/2014/main" xmlns="" id="{00000000-0008-0000-0C00-00001E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0</xdr:rowOff>
        </xdr:from>
        <xdr:to>
          <xdr:col>16</xdr:col>
          <xdr:colOff>0</xdr:colOff>
          <xdr:row>460</xdr:row>
          <xdr:rowOff>0</xdr:rowOff>
        </xdr:to>
        <xdr:sp macro="" textlink="">
          <xdr:nvSpPr>
            <xdr:cNvPr id="76063" name="Drop Down 2335" hidden="1">
              <a:extLst>
                <a:ext uri="{63B3BB69-23CF-44E3-9099-C40C66FF867C}">
                  <a14:compatExt spid="_x0000_s76063"/>
                </a:ext>
                <a:ext uri="{FF2B5EF4-FFF2-40B4-BE49-F238E27FC236}">
                  <a16:creationId xmlns:a16="http://schemas.microsoft.com/office/drawing/2014/main" xmlns="" id="{00000000-0008-0000-0C00-00001F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486</xdr:row>
          <xdr:rowOff>0</xdr:rowOff>
        </xdr:from>
        <xdr:to>
          <xdr:col>16</xdr:col>
          <xdr:colOff>0</xdr:colOff>
          <xdr:row>487</xdr:row>
          <xdr:rowOff>0</xdr:rowOff>
        </xdr:to>
        <xdr:sp macro="" textlink="">
          <xdr:nvSpPr>
            <xdr:cNvPr id="76064" name="Drop Down 2336" hidden="1">
              <a:extLst>
                <a:ext uri="{63B3BB69-23CF-44E3-9099-C40C66FF867C}">
                  <a14:compatExt spid="_x0000_s76064"/>
                </a:ext>
                <a:ext uri="{FF2B5EF4-FFF2-40B4-BE49-F238E27FC236}">
                  <a16:creationId xmlns:a16="http://schemas.microsoft.com/office/drawing/2014/main" xmlns="" id="{00000000-0008-0000-0C00-00002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516</xdr:row>
          <xdr:rowOff>0</xdr:rowOff>
        </xdr:from>
        <xdr:to>
          <xdr:col>16</xdr:col>
          <xdr:colOff>0</xdr:colOff>
          <xdr:row>517</xdr:row>
          <xdr:rowOff>0</xdr:rowOff>
        </xdr:to>
        <xdr:sp macro="" textlink="">
          <xdr:nvSpPr>
            <xdr:cNvPr id="76065" name="Drop Down 2337" hidden="1">
              <a:extLst>
                <a:ext uri="{63B3BB69-23CF-44E3-9099-C40C66FF867C}">
                  <a14:compatExt spid="_x0000_s76065"/>
                </a:ext>
                <a:ext uri="{FF2B5EF4-FFF2-40B4-BE49-F238E27FC236}">
                  <a16:creationId xmlns:a16="http://schemas.microsoft.com/office/drawing/2014/main" xmlns="" id="{00000000-0008-0000-0C00-00002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543</xdr:row>
          <xdr:rowOff>0</xdr:rowOff>
        </xdr:from>
        <xdr:to>
          <xdr:col>16</xdr:col>
          <xdr:colOff>0</xdr:colOff>
          <xdr:row>544</xdr:row>
          <xdr:rowOff>0</xdr:rowOff>
        </xdr:to>
        <xdr:sp macro="" textlink="">
          <xdr:nvSpPr>
            <xdr:cNvPr id="76066" name="Drop Down 2338" hidden="1">
              <a:extLst>
                <a:ext uri="{63B3BB69-23CF-44E3-9099-C40C66FF867C}">
                  <a14:compatExt spid="_x0000_s76066"/>
                </a:ext>
                <a:ext uri="{FF2B5EF4-FFF2-40B4-BE49-F238E27FC236}">
                  <a16:creationId xmlns:a16="http://schemas.microsoft.com/office/drawing/2014/main" xmlns="" id="{00000000-0008-0000-0C00-00002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16</xdr:col>
          <xdr:colOff>0</xdr:colOff>
          <xdr:row>571</xdr:row>
          <xdr:rowOff>0</xdr:rowOff>
        </xdr:to>
        <xdr:sp macro="" textlink="">
          <xdr:nvSpPr>
            <xdr:cNvPr id="76067" name="Drop Down 2339" hidden="1">
              <a:extLst>
                <a:ext uri="{63B3BB69-23CF-44E3-9099-C40C66FF867C}">
                  <a14:compatExt spid="_x0000_s76067"/>
                </a:ext>
                <a:ext uri="{FF2B5EF4-FFF2-40B4-BE49-F238E27FC236}">
                  <a16:creationId xmlns:a16="http://schemas.microsoft.com/office/drawing/2014/main" xmlns="" id="{00000000-0008-0000-0C00-00002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600</xdr:row>
          <xdr:rowOff>0</xdr:rowOff>
        </xdr:from>
        <xdr:to>
          <xdr:col>16</xdr:col>
          <xdr:colOff>0</xdr:colOff>
          <xdr:row>601</xdr:row>
          <xdr:rowOff>0</xdr:rowOff>
        </xdr:to>
        <xdr:sp macro="" textlink="">
          <xdr:nvSpPr>
            <xdr:cNvPr id="76068" name="Drop Down 2340" hidden="1">
              <a:extLst>
                <a:ext uri="{63B3BB69-23CF-44E3-9099-C40C66FF867C}">
                  <a14:compatExt spid="_x0000_s76068"/>
                </a:ext>
                <a:ext uri="{FF2B5EF4-FFF2-40B4-BE49-F238E27FC236}">
                  <a16:creationId xmlns:a16="http://schemas.microsoft.com/office/drawing/2014/main" xmlns="" id="{00000000-0008-0000-0C00-00002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0</xdr:rowOff>
        </xdr:from>
        <xdr:to>
          <xdr:col>16</xdr:col>
          <xdr:colOff>0</xdr:colOff>
          <xdr:row>628</xdr:row>
          <xdr:rowOff>0</xdr:rowOff>
        </xdr:to>
        <xdr:sp macro="" textlink="">
          <xdr:nvSpPr>
            <xdr:cNvPr id="76069" name="Drop Down 2341" hidden="1">
              <a:extLst>
                <a:ext uri="{63B3BB69-23CF-44E3-9099-C40C66FF867C}">
                  <a14:compatExt spid="_x0000_s76069"/>
                </a:ext>
                <a:ext uri="{FF2B5EF4-FFF2-40B4-BE49-F238E27FC236}">
                  <a16:creationId xmlns:a16="http://schemas.microsoft.com/office/drawing/2014/main" xmlns="" id="{00000000-0008-0000-0C00-00002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654</xdr:row>
          <xdr:rowOff>0</xdr:rowOff>
        </xdr:from>
        <xdr:to>
          <xdr:col>16</xdr:col>
          <xdr:colOff>0</xdr:colOff>
          <xdr:row>655</xdr:row>
          <xdr:rowOff>0</xdr:rowOff>
        </xdr:to>
        <xdr:sp macro="" textlink="">
          <xdr:nvSpPr>
            <xdr:cNvPr id="76070" name="Drop Down 2342" hidden="1">
              <a:extLst>
                <a:ext uri="{63B3BB69-23CF-44E3-9099-C40C66FF867C}">
                  <a14:compatExt spid="_x0000_s76070"/>
                </a:ext>
                <a:ext uri="{FF2B5EF4-FFF2-40B4-BE49-F238E27FC236}">
                  <a16:creationId xmlns:a16="http://schemas.microsoft.com/office/drawing/2014/main" xmlns="" id="{00000000-0008-0000-0C00-00002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684</xdr:row>
          <xdr:rowOff>0</xdr:rowOff>
        </xdr:from>
        <xdr:to>
          <xdr:col>16</xdr:col>
          <xdr:colOff>0</xdr:colOff>
          <xdr:row>685</xdr:row>
          <xdr:rowOff>0</xdr:rowOff>
        </xdr:to>
        <xdr:sp macro="" textlink="">
          <xdr:nvSpPr>
            <xdr:cNvPr id="76071" name="Drop Down 2343" hidden="1">
              <a:extLst>
                <a:ext uri="{63B3BB69-23CF-44E3-9099-C40C66FF867C}">
                  <a14:compatExt spid="_x0000_s76071"/>
                </a:ext>
                <a:ext uri="{FF2B5EF4-FFF2-40B4-BE49-F238E27FC236}">
                  <a16:creationId xmlns:a16="http://schemas.microsoft.com/office/drawing/2014/main" xmlns="" id="{00000000-0008-0000-0C00-00002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711</xdr:row>
          <xdr:rowOff>9525</xdr:rowOff>
        </xdr:from>
        <xdr:to>
          <xdr:col>16</xdr:col>
          <xdr:colOff>0</xdr:colOff>
          <xdr:row>712</xdr:row>
          <xdr:rowOff>9525</xdr:rowOff>
        </xdr:to>
        <xdr:sp macro="" textlink="">
          <xdr:nvSpPr>
            <xdr:cNvPr id="76072" name="Drop Down 2344" hidden="1">
              <a:extLst>
                <a:ext uri="{63B3BB69-23CF-44E3-9099-C40C66FF867C}">
                  <a14:compatExt spid="_x0000_s76072"/>
                </a:ext>
                <a:ext uri="{FF2B5EF4-FFF2-40B4-BE49-F238E27FC236}">
                  <a16:creationId xmlns:a16="http://schemas.microsoft.com/office/drawing/2014/main" xmlns="" id="{00000000-0008-0000-0C00-00002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0</xdr:rowOff>
        </xdr:from>
        <xdr:to>
          <xdr:col>16</xdr:col>
          <xdr:colOff>0</xdr:colOff>
          <xdr:row>739</xdr:row>
          <xdr:rowOff>0</xdr:rowOff>
        </xdr:to>
        <xdr:sp macro="" textlink="">
          <xdr:nvSpPr>
            <xdr:cNvPr id="76073" name="Drop Down 2345" hidden="1">
              <a:extLst>
                <a:ext uri="{63B3BB69-23CF-44E3-9099-C40C66FF867C}">
                  <a14:compatExt spid="_x0000_s76073"/>
                </a:ext>
                <a:ext uri="{FF2B5EF4-FFF2-40B4-BE49-F238E27FC236}">
                  <a16:creationId xmlns:a16="http://schemas.microsoft.com/office/drawing/2014/main" xmlns="" id="{00000000-0008-0000-0C00-00002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768</xdr:row>
          <xdr:rowOff>0</xdr:rowOff>
        </xdr:from>
        <xdr:to>
          <xdr:col>16</xdr:col>
          <xdr:colOff>0</xdr:colOff>
          <xdr:row>769</xdr:row>
          <xdr:rowOff>0</xdr:rowOff>
        </xdr:to>
        <xdr:sp macro="" textlink="">
          <xdr:nvSpPr>
            <xdr:cNvPr id="76074" name="Drop Down 2346" hidden="1">
              <a:extLst>
                <a:ext uri="{63B3BB69-23CF-44E3-9099-C40C66FF867C}">
                  <a14:compatExt spid="_x0000_s76074"/>
                </a:ext>
                <a:ext uri="{FF2B5EF4-FFF2-40B4-BE49-F238E27FC236}">
                  <a16:creationId xmlns:a16="http://schemas.microsoft.com/office/drawing/2014/main" xmlns="" id="{00000000-0008-0000-0C00-00002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36</xdr:row>
          <xdr:rowOff>28575</xdr:rowOff>
        </xdr:from>
        <xdr:to>
          <xdr:col>28</xdr:col>
          <xdr:colOff>47625</xdr:colOff>
          <xdr:row>36</xdr:row>
          <xdr:rowOff>209550</xdr:rowOff>
        </xdr:to>
        <xdr:sp macro="" textlink="">
          <xdr:nvSpPr>
            <xdr:cNvPr id="76078" name="Option Button 2350" hidden="1">
              <a:extLst>
                <a:ext uri="{63B3BB69-23CF-44E3-9099-C40C66FF867C}">
                  <a14:compatExt spid="_x0000_s76078"/>
                </a:ext>
                <a:ext uri="{FF2B5EF4-FFF2-40B4-BE49-F238E27FC236}">
                  <a16:creationId xmlns:a16="http://schemas.microsoft.com/office/drawing/2014/main" xmlns="" id="{00000000-0008-0000-0C00-00002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日中サービス支援型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17</xdr:col>
          <xdr:colOff>0</xdr:colOff>
          <xdr:row>67</xdr:row>
          <xdr:rowOff>0</xdr:rowOff>
        </xdr:to>
        <xdr:sp macro="" textlink="">
          <xdr:nvSpPr>
            <xdr:cNvPr id="76079" name="Group Box 2351" hidden="1">
              <a:extLst>
                <a:ext uri="{63B3BB69-23CF-44E3-9099-C40C66FF867C}">
                  <a14:compatExt spid="_x0000_s76079"/>
                </a:ext>
                <a:ext uri="{FF2B5EF4-FFF2-40B4-BE49-F238E27FC236}">
                  <a16:creationId xmlns:a16="http://schemas.microsoft.com/office/drawing/2014/main" xmlns="" id="{00000000-0008-0000-0C00-00002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17</xdr:col>
          <xdr:colOff>0</xdr:colOff>
          <xdr:row>66</xdr:row>
          <xdr:rowOff>0</xdr:rowOff>
        </xdr:to>
        <xdr:sp macro="" textlink="">
          <xdr:nvSpPr>
            <xdr:cNvPr id="76080" name="Group Box 2352" hidden="1">
              <a:extLst>
                <a:ext uri="{63B3BB69-23CF-44E3-9099-C40C66FF867C}">
                  <a14:compatExt spid="_x0000_s76080"/>
                </a:ext>
                <a:ext uri="{FF2B5EF4-FFF2-40B4-BE49-F238E27FC236}">
                  <a16:creationId xmlns:a16="http://schemas.microsoft.com/office/drawing/2014/main" xmlns="" id="{00000000-0008-0000-0C00-00003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266700</xdr:rowOff>
        </xdr:from>
        <xdr:to>
          <xdr:col>17</xdr:col>
          <xdr:colOff>0</xdr:colOff>
          <xdr:row>68</xdr:row>
          <xdr:rowOff>0</xdr:rowOff>
        </xdr:to>
        <xdr:sp macro="" textlink="">
          <xdr:nvSpPr>
            <xdr:cNvPr id="76081" name="Group Box 2353" hidden="1">
              <a:extLst>
                <a:ext uri="{63B3BB69-23CF-44E3-9099-C40C66FF867C}">
                  <a14:compatExt spid="_x0000_s76081"/>
                </a:ext>
                <a:ext uri="{FF2B5EF4-FFF2-40B4-BE49-F238E27FC236}">
                  <a16:creationId xmlns:a16="http://schemas.microsoft.com/office/drawing/2014/main" xmlns=""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65</xdr:row>
          <xdr:rowOff>0</xdr:rowOff>
        </xdr:from>
        <xdr:to>
          <xdr:col>36</xdr:col>
          <xdr:colOff>0</xdr:colOff>
          <xdr:row>66</xdr:row>
          <xdr:rowOff>0</xdr:rowOff>
        </xdr:to>
        <xdr:sp macro="" textlink="">
          <xdr:nvSpPr>
            <xdr:cNvPr id="76082" name="Group Box 2354" hidden="1">
              <a:extLst>
                <a:ext uri="{63B3BB69-23CF-44E3-9099-C40C66FF867C}">
                  <a14:compatExt spid="_x0000_s76082"/>
                </a:ext>
                <a:ext uri="{FF2B5EF4-FFF2-40B4-BE49-F238E27FC236}">
                  <a16:creationId xmlns:a16="http://schemas.microsoft.com/office/drawing/2014/main" xmlns=""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28575</xdr:rowOff>
        </xdr:from>
        <xdr:to>
          <xdr:col>11</xdr:col>
          <xdr:colOff>152400</xdr:colOff>
          <xdr:row>65</xdr:row>
          <xdr:rowOff>190500</xdr:rowOff>
        </xdr:to>
        <xdr:sp macro="" textlink="">
          <xdr:nvSpPr>
            <xdr:cNvPr id="76083" name="Option Button 2355" hidden="1">
              <a:extLst>
                <a:ext uri="{63B3BB69-23CF-44E3-9099-C40C66FF867C}">
                  <a14:compatExt spid="_x0000_s76083"/>
                </a:ext>
                <a:ext uri="{FF2B5EF4-FFF2-40B4-BE49-F238E27FC236}">
                  <a16:creationId xmlns:a16="http://schemas.microsoft.com/office/drawing/2014/main" xmlns="" id="{00000000-0008-0000-0C00-00003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65</xdr:row>
          <xdr:rowOff>28575</xdr:rowOff>
        </xdr:from>
        <xdr:to>
          <xdr:col>15</xdr:col>
          <xdr:colOff>161925</xdr:colOff>
          <xdr:row>65</xdr:row>
          <xdr:rowOff>190500</xdr:rowOff>
        </xdr:to>
        <xdr:sp macro="" textlink="">
          <xdr:nvSpPr>
            <xdr:cNvPr id="76084" name="Option Button 2356" hidden="1">
              <a:extLst>
                <a:ext uri="{63B3BB69-23CF-44E3-9099-C40C66FF867C}">
                  <a14:compatExt spid="_x0000_s76084"/>
                </a:ext>
                <a:ext uri="{FF2B5EF4-FFF2-40B4-BE49-F238E27FC236}">
                  <a16:creationId xmlns:a16="http://schemas.microsoft.com/office/drawing/2014/main" xmlns="" id="{00000000-0008-0000-0C00-00003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152400</xdr:colOff>
          <xdr:row>66</xdr:row>
          <xdr:rowOff>219075</xdr:rowOff>
        </xdr:to>
        <xdr:sp macro="" textlink="">
          <xdr:nvSpPr>
            <xdr:cNvPr id="76085" name="Option Button 2357" hidden="1">
              <a:extLst>
                <a:ext uri="{63B3BB69-23CF-44E3-9099-C40C66FF867C}">
                  <a14:compatExt spid="_x0000_s76085"/>
                </a:ext>
                <a:ext uri="{FF2B5EF4-FFF2-40B4-BE49-F238E27FC236}">
                  <a16:creationId xmlns:a16="http://schemas.microsoft.com/office/drawing/2014/main" xmlns="" id="{00000000-0008-0000-0C00-00003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66</xdr:row>
          <xdr:rowOff>57150</xdr:rowOff>
        </xdr:from>
        <xdr:to>
          <xdr:col>15</xdr:col>
          <xdr:colOff>161925</xdr:colOff>
          <xdr:row>66</xdr:row>
          <xdr:rowOff>219075</xdr:rowOff>
        </xdr:to>
        <xdr:sp macro="" textlink="">
          <xdr:nvSpPr>
            <xdr:cNvPr id="76086" name="Option Button 2358" hidden="1">
              <a:extLst>
                <a:ext uri="{63B3BB69-23CF-44E3-9099-C40C66FF867C}">
                  <a14:compatExt spid="_x0000_s76086"/>
                </a:ext>
                <a:ext uri="{FF2B5EF4-FFF2-40B4-BE49-F238E27FC236}">
                  <a16:creationId xmlns:a16="http://schemas.microsoft.com/office/drawing/2014/main" xmlns="" id="{00000000-0008-0000-0C00-00003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67</xdr:row>
          <xdr:rowOff>47625</xdr:rowOff>
        </xdr:from>
        <xdr:to>
          <xdr:col>11</xdr:col>
          <xdr:colOff>161925</xdr:colOff>
          <xdr:row>67</xdr:row>
          <xdr:rowOff>209550</xdr:rowOff>
        </xdr:to>
        <xdr:sp macro="" textlink="">
          <xdr:nvSpPr>
            <xdr:cNvPr id="76087" name="Option Button 2359" hidden="1">
              <a:extLst>
                <a:ext uri="{63B3BB69-23CF-44E3-9099-C40C66FF867C}">
                  <a14:compatExt spid="_x0000_s76087"/>
                </a:ext>
                <a:ext uri="{FF2B5EF4-FFF2-40B4-BE49-F238E27FC236}">
                  <a16:creationId xmlns:a16="http://schemas.microsoft.com/office/drawing/2014/main" xmlns=""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67</xdr:row>
          <xdr:rowOff>38100</xdr:rowOff>
        </xdr:from>
        <xdr:to>
          <xdr:col>15</xdr:col>
          <xdr:colOff>161925</xdr:colOff>
          <xdr:row>67</xdr:row>
          <xdr:rowOff>200025</xdr:rowOff>
        </xdr:to>
        <xdr:sp macro="" textlink="">
          <xdr:nvSpPr>
            <xdr:cNvPr id="76088" name="Option Button 2360" hidden="1">
              <a:extLst>
                <a:ext uri="{63B3BB69-23CF-44E3-9099-C40C66FF867C}">
                  <a14:compatExt spid="_x0000_s76088"/>
                </a:ext>
                <a:ext uri="{FF2B5EF4-FFF2-40B4-BE49-F238E27FC236}">
                  <a16:creationId xmlns:a16="http://schemas.microsoft.com/office/drawing/2014/main" xmlns=""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65</xdr:row>
          <xdr:rowOff>38100</xdr:rowOff>
        </xdr:from>
        <xdr:to>
          <xdr:col>28</xdr:col>
          <xdr:colOff>133350</xdr:colOff>
          <xdr:row>65</xdr:row>
          <xdr:rowOff>200025</xdr:rowOff>
        </xdr:to>
        <xdr:sp macro="" textlink="">
          <xdr:nvSpPr>
            <xdr:cNvPr id="76090" name="Option Button 2362" hidden="1">
              <a:extLst>
                <a:ext uri="{63B3BB69-23CF-44E3-9099-C40C66FF867C}">
                  <a14:compatExt spid="_x0000_s76090"/>
                </a:ext>
                <a:ext uri="{FF2B5EF4-FFF2-40B4-BE49-F238E27FC236}">
                  <a16:creationId xmlns:a16="http://schemas.microsoft.com/office/drawing/2014/main" xmlns=""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65</xdr:row>
          <xdr:rowOff>38100</xdr:rowOff>
        </xdr:from>
        <xdr:to>
          <xdr:col>32</xdr:col>
          <xdr:colOff>171450</xdr:colOff>
          <xdr:row>65</xdr:row>
          <xdr:rowOff>200025</xdr:rowOff>
        </xdr:to>
        <xdr:sp macro="" textlink="">
          <xdr:nvSpPr>
            <xdr:cNvPr id="76091" name="Option Button 2363" hidden="1">
              <a:extLst>
                <a:ext uri="{63B3BB69-23CF-44E3-9099-C40C66FF867C}">
                  <a14:compatExt spid="_x0000_s76091"/>
                </a:ext>
                <a:ext uri="{FF2B5EF4-FFF2-40B4-BE49-F238E27FC236}">
                  <a16:creationId xmlns:a16="http://schemas.microsoft.com/office/drawing/2014/main" xmlns=""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95</xdr:row>
          <xdr:rowOff>0</xdr:rowOff>
        </xdr:from>
        <xdr:to>
          <xdr:col>27</xdr:col>
          <xdr:colOff>0</xdr:colOff>
          <xdr:row>97</xdr:row>
          <xdr:rowOff>0</xdr:rowOff>
        </xdr:to>
        <xdr:sp macro="" textlink="">
          <xdr:nvSpPr>
            <xdr:cNvPr id="76092" name="Group Box 2364" hidden="1">
              <a:extLst>
                <a:ext uri="{63B3BB69-23CF-44E3-9099-C40C66FF867C}">
                  <a14:compatExt spid="_x0000_s76092"/>
                </a:ext>
                <a:ext uri="{FF2B5EF4-FFF2-40B4-BE49-F238E27FC236}">
                  <a16:creationId xmlns:a16="http://schemas.microsoft.com/office/drawing/2014/main" xmlns="" id="{00000000-0008-0000-0C00-00003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96</xdr:row>
          <xdr:rowOff>76200</xdr:rowOff>
        </xdr:from>
        <xdr:to>
          <xdr:col>23</xdr:col>
          <xdr:colOff>142875</xdr:colOff>
          <xdr:row>96</xdr:row>
          <xdr:rowOff>247650</xdr:rowOff>
        </xdr:to>
        <xdr:sp macro="" textlink="">
          <xdr:nvSpPr>
            <xdr:cNvPr id="76093" name="Option Button 2365" hidden="1">
              <a:extLst>
                <a:ext uri="{63B3BB69-23CF-44E3-9099-C40C66FF867C}">
                  <a14:compatExt spid="_x0000_s76093"/>
                </a:ext>
                <a:ext uri="{FF2B5EF4-FFF2-40B4-BE49-F238E27FC236}">
                  <a16:creationId xmlns:a16="http://schemas.microsoft.com/office/drawing/2014/main" xmlns="" id="{00000000-0008-0000-0C00-00003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96</xdr:row>
          <xdr:rowOff>66675</xdr:rowOff>
        </xdr:from>
        <xdr:to>
          <xdr:col>26</xdr:col>
          <xdr:colOff>104775</xdr:colOff>
          <xdr:row>96</xdr:row>
          <xdr:rowOff>238125</xdr:rowOff>
        </xdr:to>
        <xdr:sp macro="" textlink="">
          <xdr:nvSpPr>
            <xdr:cNvPr id="76094" name="Option Button 2366" hidden="1">
              <a:extLst>
                <a:ext uri="{63B3BB69-23CF-44E3-9099-C40C66FF867C}">
                  <a14:compatExt spid="_x0000_s76094"/>
                </a:ext>
                <a:ext uri="{FF2B5EF4-FFF2-40B4-BE49-F238E27FC236}">
                  <a16:creationId xmlns:a16="http://schemas.microsoft.com/office/drawing/2014/main" xmlns="" id="{00000000-0008-0000-0C00-00003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122</xdr:row>
          <xdr:rowOff>0</xdr:rowOff>
        </xdr:from>
        <xdr:to>
          <xdr:col>27</xdr:col>
          <xdr:colOff>0</xdr:colOff>
          <xdr:row>124</xdr:row>
          <xdr:rowOff>0</xdr:rowOff>
        </xdr:to>
        <xdr:sp macro="" textlink="">
          <xdr:nvSpPr>
            <xdr:cNvPr id="76095" name="Group Box 2367" hidden="1">
              <a:extLst>
                <a:ext uri="{63B3BB69-23CF-44E3-9099-C40C66FF867C}">
                  <a14:compatExt spid="_x0000_s76095"/>
                </a:ext>
                <a:ext uri="{FF2B5EF4-FFF2-40B4-BE49-F238E27FC236}">
                  <a16:creationId xmlns:a16="http://schemas.microsoft.com/office/drawing/2014/main" xmlns="" id="{00000000-0008-0000-0C00-00003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123</xdr:row>
          <xdr:rowOff>95250</xdr:rowOff>
        </xdr:from>
        <xdr:to>
          <xdr:col>23</xdr:col>
          <xdr:colOff>142875</xdr:colOff>
          <xdr:row>123</xdr:row>
          <xdr:rowOff>266700</xdr:rowOff>
        </xdr:to>
        <xdr:sp macro="" textlink="">
          <xdr:nvSpPr>
            <xdr:cNvPr id="76096" name="Option Button 2368" hidden="1">
              <a:extLst>
                <a:ext uri="{63B3BB69-23CF-44E3-9099-C40C66FF867C}">
                  <a14:compatExt spid="_x0000_s76096"/>
                </a:ext>
                <a:ext uri="{FF2B5EF4-FFF2-40B4-BE49-F238E27FC236}">
                  <a16:creationId xmlns:a16="http://schemas.microsoft.com/office/drawing/2014/main" xmlns="" id="{00000000-0008-0000-0C00-00004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123</xdr:row>
          <xdr:rowOff>85725</xdr:rowOff>
        </xdr:from>
        <xdr:to>
          <xdr:col>26</xdr:col>
          <xdr:colOff>104775</xdr:colOff>
          <xdr:row>123</xdr:row>
          <xdr:rowOff>257175</xdr:rowOff>
        </xdr:to>
        <xdr:sp macro="" textlink="">
          <xdr:nvSpPr>
            <xdr:cNvPr id="76097" name="Option Button 2369" hidden="1">
              <a:extLst>
                <a:ext uri="{63B3BB69-23CF-44E3-9099-C40C66FF867C}">
                  <a14:compatExt spid="_x0000_s76097"/>
                </a:ext>
                <a:ext uri="{FF2B5EF4-FFF2-40B4-BE49-F238E27FC236}">
                  <a16:creationId xmlns:a16="http://schemas.microsoft.com/office/drawing/2014/main" xmlns="" id="{00000000-0008-0000-0C00-00004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149</xdr:row>
          <xdr:rowOff>0</xdr:rowOff>
        </xdr:from>
        <xdr:to>
          <xdr:col>27</xdr:col>
          <xdr:colOff>0</xdr:colOff>
          <xdr:row>151</xdr:row>
          <xdr:rowOff>0</xdr:rowOff>
        </xdr:to>
        <xdr:sp macro="" textlink="">
          <xdr:nvSpPr>
            <xdr:cNvPr id="76098" name="Group Box 2370" hidden="1">
              <a:extLst>
                <a:ext uri="{63B3BB69-23CF-44E3-9099-C40C66FF867C}">
                  <a14:compatExt spid="_x0000_s76098"/>
                </a:ext>
                <a:ext uri="{FF2B5EF4-FFF2-40B4-BE49-F238E27FC236}">
                  <a16:creationId xmlns:a16="http://schemas.microsoft.com/office/drawing/2014/main" xmlns="" id="{00000000-0008-0000-0C00-00004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150</xdr:row>
          <xdr:rowOff>76200</xdr:rowOff>
        </xdr:from>
        <xdr:to>
          <xdr:col>23</xdr:col>
          <xdr:colOff>142875</xdr:colOff>
          <xdr:row>150</xdr:row>
          <xdr:rowOff>247650</xdr:rowOff>
        </xdr:to>
        <xdr:sp macro="" textlink="">
          <xdr:nvSpPr>
            <xdr:cNvPr id="76099" name="Option Button 2371" hidden="1">
              <a:extLst>
                <a:ext uri="{63B3BB69-23CF-44E3-9099-C40C66FF867C}">
                  <a14:compatExt spid="_x0000_s76099"/>
                </a:ext>
                <a:ext uri="{FF2B5EF4-FFF2-40B4-BE49-F238E27FC236}">
                  <a16:creationId xmlns:a16="http://schemas.microsoft.com/office/drawing/2014/main" xmlns="" id="{00000000-0008-0000-0C00-00004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150</xdr:row>
          <xdr:rowOff>66675</xdr:rowOff>
        </xdr:from>
        <xdr:to>
          <xdr:col>26</xdr:col>
          <xdr:colOff>104775</xdr:colOff>
          <xdr:row>150</xdr:row>
          <xdr:rowOff>238125</xdr:rowOff>
        </xdr:to>
        <xdr:sp macro="" textlink="">
          <xdr:nvSpPr>
            <xdr:cNvPr id="76100" name="Option Button 2372" hidden="1">
              <a:extLst>
                <a:ext uri="{63B3BB69-23CF-44E3-9099-C40C66FF867C}">
                  <a14:compatExt spid="_x0000_s76100"/>
                </a:ext>
                <a:ext uri="{FF2B5EF4-FFF2-40B4-BE49-F238E27FC236}">
                  <a16:creationId xmlns:a16="http://schemas.microsoft.com/office/drawing/2014/main" xmlns="" id="{00000000-0008-0000-0C00-00004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179</xdr:row>
          <xdr:rowOff>0</xdr:rowOff>
        </xdr:from>
        <xdr:to>
          <xdr:col>27</xdr:col>
          <xdr:colOff>0</xdr:colOff>
          <xdr:row>181</xdr:row>
          <xdr:rowOff>0</xdr:rowOff>
        </xdr:to>
        <xdr:sp macro="" textlink="">
          <xdr:nvSpPr>
            <xdr:cNvPr id="76101" name="Group Box 2373" hidden="1">
              <a:extLst>
                <a:ext uri="{63B3BB69-23CF-44E3-9099-C40C66FF867C}">
                  <a14:compatExt spid="_x0000_s76101"/>
                </a:ext>
                <a:ext uri="{FF2B5EF4-FFF2-40B4-BE49-F238E27FC236}">
                  <a16:creationId xmlns:a16="http://schemas.microsoft.com/office/drawing/2014/main" xmlns="" id="{00000000-0008-0000-0C00-00004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180</xdr:row>
          <xdr:rowOff>76200</xdr:rowOff>
        </xdr:from>
        <xdr:to>
          <xdr:col>23</xdr:col>
          <xdr:colOff>142875</xdr:colOff>
          <xdr:row>180</xdr:row>
          <xdr:rowOff>247650</xdr:rowOff>
        </xdr:to>
        <xdr:sp macro="" textlink="">
          <xdr:nvSpPr>
            <xdr:cNvPr id="76102" name="Option Button 2374" hidden="1">
              <a:extLst>
                <a:ext uri="{63B3BB69-23CF-44E3-9099-C40C66FF867C}">
                  <a14:compatExt spid="_x0000_s76102"/>
                </a:ext>
                <a:ext uri="{FF2B5EF4-FFF2-40B4-BE49-F238E27FC236}">
                  <a16:creationId xmlns:a16="http://schemas.microsoft.com/office/drawing/2014/main" xmlns="" id="{00000000-0008-0000-0C00-00004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180</xdr:row>
          <xdr:rowOff>66675</xdr:rowOff>
        </xdr:from>
        <xdr:to>
          <xdr:col>26</xdr:col>
          <xdr:colOff>104775</xdr:colOff>
          <xdr:row>180</xdr:row>
          <xdr:rowOff>238125</xdr:rowOff>
        </xdr:to>
        <xdr:sp macro="" textlink="">
          <xdr:nvSpPr>
            <xdr:cNvPr id="76103" name="Option Button 2375" hidden="1">
              <a:extLst>
                <a:ext uri="{63B3BB69-23CF-44E3-9099-C40C66FF867C}">
                  <a14:compatExt spid="_x0000_s76103"/>
                </a:ext>
                <a:ext uri="{FF2B5EF4-FFF2-40B4-BE49-F238E27FC236}">
                  <a16:creationId xmlns:a16="http://schemas.microsoft.com/office/drawing/2014/main" xmlns="" id="{00000000-0008-0000-0C00-00004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206</xdr:row>
          <xdr:rowOff>0</xdr:rowOff>
        </xdr:from>
        <xdr:to>
          <xdr:col>27</xdr:col>
          <xdr:colOff>0</xdr:colOff>
          <xdr:row>208</xdr:row>
          <xdr:rowOff>0</xdr:rowOff>
        </xdr:to>
        <xdr:sp macro="" textlink="">
          <xdr:nvSpPr>
            <xdr:cNvPr id="76104" name="Group Box 2376" hidden="1">
              <a:extLst>
                <a:ext uri="{63B3BB69-23CF-44E3-9099-C40C66FF867C}">
                  <a14:compatExt spid="_x0000_s76104"/>
                </a:ext>
                <a:ext uri="{FF2B5EF4-FFF2-40B4-BE49-F238E27FC236}">
                  <a16:creationId xmlns:a16="http://schemas.microsoft.com/office/drawing/2014/main" xmlns="" id="{00000000-0008-0000-0C00-00004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207</xdr:row>
          <xdr:rowOff>76200</xdr:rowOff>
        </xdr:from>
        <xdr:to>
          <xdr:col>23</xdr:col>
          <xdr:colOff>142875</xdr:colOff>
          <xdr:row>207</xdr:row>
          <xdr:rowOff>247650</xdr:rowOff>
        </xdr:to>
        <xdr:sp macro="" textlink="">
          <xdr:nvSpPr>
            <xdr:cNvPr id="76105" name="Option Button 2377" hidden="1">
              <a:extLst>
                <a:ext uri="{63B3BB69-23CF-44E3-9099-C40C66FF867C}">
                  <a14:compatExt spid="_x0000_s76105"/>
                </a:ext>
                <a:ext uri="{FF2B5EF4-FFF2-40B4-BE49-F238E27FC236}">
                  <a16:creationId xmlns:a16="http://schemas.microsoft.com/office/drawing/2014/main" xmlns="" id="{00000000-0008-0000-0C00-00004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207</xdr:row>
          <xdr:rowOff>66675</xdr:rowOff>
        </xdr:from>
        <xdr:to>
          <xdr:col>26</xdr:col>
          <xdr:colOff>104775</xdr:colOff>
          <xdr:row>207</xdr:row>
          <xdr:rowOff>238125</xdr:rowOff>
        </xdr:to>
        <xdr:sp macro="" textlink="">
          <xdr:nvSpPr>
            <xdr:cNvPr id="76106" name="Option Button 2378" hidden="1">
              <a:extLst>
                <a:ext uri="{63B3BB69-23CF-44E3-9099-C40C66FF867C}">
                  <a14:compatExt spid="_x0000_s76106"/>
                </a:ext>
                <a:ext uri="{FF2B5EF4-FFF2-40B4-BE49-F238E27FC236}">
                  <a16:creationId xmlns:a16="http://schemas.microsoft.com/office/drawing/2014/main" xmlns="" id="{00000000-0008-0000-0C00-00004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233</xdr:row>
          <xdr:rowOff>0</xdr:rowOff>
        </xdr:from>
        <xdr:to>
          <xdr:col>27</xdr:col>
          <xdr:colOff>0</xdr:colOff>
          <xdr:row>235</xdr:row>
          <xdr:rowOff>0</xdr:rowOff>
        </xdr:to>
        <xdr:sp macro="" textlink="">
          <xdr:nvSpPr>
            <xdr:cNvPr id="76107" name="Group Box 2379" hidden="1">
              <a:extLst>
                <a:ext uri="{63B3BB69-23CF-44E3-9099-C40C66FF867C}">
                  <a14:compatExt spid="_x0000_s76107"/>
                </a:ext>
                <a:ext uri="{FF2B5EF4-FFF2-40B4-BE49-F238E27FC236}">
                  <a16:creationId xmlns:a16="http://schemas.microsoft.com/office/drawing/2014/main" xmlns="" id="{00000000-0008-0000-0C00-00004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234</xdr:row>
          <xdr:rowOff>76200</xdr:rowOff>
        </xdr:from>
        <xdr:to>
          <xdr:col>23</xdr:col>
          <xdr:colOff>142875</xdr:colOff>
          <xdr:row>234</xdr:row>
          <xdr:rowOff>247650</xdr:rowOff>
        </xdr:to>
        <xdr:sp macro="" textlink="">
          <xdr:nvSpPr>
            <xdr:cNvPr id="76108" name="Option Button 2380" hidden="1">
              <a:extLst>
                <a:ext uri="{63B3BB69-23CF-44E3-9099-C40C66FF867C}">
                  <a14:compatExt spid="_x0000_s76108"/>
                </a:ext>
                <a:ext uri="{FF2B5EF4-FFF2-40B4-BE49-F238E27FC236}">
                  <a16:creationId xmlns:a16="http://schemas.microsoft.com/office/drawing/2014/main" xmlns="" id="{00000000-0008-0000-0C00-00004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234</xdr:row>
          <xdr:rowOff>66675</xdr:rowOff>
        </xdr:from>
        <xdr:to>
          <xdr:col>26</xdr:col>
          <xdr:colOff>104775</xdr:colOff>
          <xdr:row>234</xdr:row>
          <xdr:rowOff>238125</xdr:rowOff>
        </xdr:to>
        <xdr:sp macro="" textlink="">
          <xdr:nvSpPr>
            <xdr:cNvPr id="76109" name="Option Button 2381" hidden="1">
              <a:extLst>
                <a:ext uri="{63B3BB69-23CF-44E3-9099-C40C66FF867C}">
                  <a14:compatExt spid="_x0000_s76109"/>
                </a:ext>
                <a:ext uri="{FF2B5EF4-FFF2-40B4-BE49-F238E27FC236}">
                  <a16:creationId xmlns:a16="http://schemas.microsoft.com/office/drawing/2014/main" xmlns="" id="{00000000-0008-0000-0C00-00004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263</xdr:row>
          <xdr:rowOff>0</xdr:rowOff>
        </xdr:from>
        <xdr:to>
          <xdr:col>27</xdr:col>
          <xdr:colOff>0</xdr:colOff>
          <xdr:row>265</xdr:row>
          <xdr:rowOff>0</xdr:rowOff>
        </xdr:to>
        <xdr:sp macro="" textlink="">
          <xdr:nvSpPr>
            <xdr:cNvPr id="76110" name="Group Box 2382" hidden="1">
              <a:extLst>
                <a:ext uri="{63B3BB69-23CF-44E3-9099-C40C66FF867C}">
                  <a14:compatExt spid="_x0000_s76110"/>
                </a:ext>
                <a:ext uri="{FF2B5EF4-FFF2-40B4-BE49-F238E27FC236}">
                  <a16:creationId xmlns:a16="http://schemas.microsoft.com/office/drawing/2014/main" xmlns="" id="{00000000-0008-0000-0C00-00004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264</xdr:row>
          <xdr:rowOff>85725</xdr:rowOff>
        </xdr:from>
        <xdr:to>
          <xdr:col>23</xdr:col>
          <xdr:colOff>142875</xdr:colOff>
          <xdr:row>264</xdr:row>
          <xdr:rowOff>257175</xdr:rowOff>
        </xdr:to>
        <xdr:sp macro="" textlink="">
          <xdr:nvSpPr>
            <xdr:cNvPr id="76111" name="Option Button 2383" hidden="1">
              <a:extLst>
                <a:ext uri="{63B3BB69-23CF-44E3-9099-C40C66FF867C}">
                  <a14:compatExt spid="_x0000_s76111"/>
                </a:ext>
                <a:ext uri="{FF2B5EF4-FFF2-40B4-BE49-F238E27FC236}">
                  <a16:creationId xmlns:a16="http://schemas.microsoft.com/office/drawing/2014/main" xmlns="" id="{00000000-0008-0000-0C00-00004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264</xdr:row>
          <xdr:rowOff>76200</xdr:rowOff>
        </xdr:from>
        <xdr:to>
          <xdr:col>26</xdr:col>
          <xdr:colOff>104775</xdr:colOff>
          <xdr:row>264</xdr:row>
          <xdr:rowOff>247650</xdr:rowOff>
        </xdr:to>
        <xdr:sp macro="" textlink="">
          <xdr:nvSpPr>
            <xdr:cNvPr id="76112" name="Option Button 2384" hidden="1">
              <a:extLst>
                <a:ext uri="{63B3BB69-23CF-44E3-9099-C40C66FF867C}">
                  <a14:compatExt spid="_x0000_s76112"/>
                </a:ext>
                <a:ext uri="{FF2B5EF4-FFF2-40B4-BE49-F238E27FC236}">
                  <a16:creationId xmlns:a16="http://schemas.microsoft.com/office/drawing/2014/main" xmlns="" id="{00000000-0008-0000-0C00-00005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290</xdr:row>
          <xdr:rowOff>0</xdr:rowOff>
        </xdr:from>
        <xdr:to>
          <xdr:col>27</xdr:col>
          <xdr:colOff>0</xdr:colOff>
          <xdr:row>292</xdr:row>
          <xdr:rowOff>0</xdr:rowOff>
        </xdr:to>
        <xdr:sp macro="" textlink="">
          <xdr:nvSpPr>
            <xdr:cNvPr id="76113" name="Group Box 2385" hidden="1">
              <a:extLst>
                <a:ext uri="{63B3BB69-23CF-44E3-9099-C40C66FF867C}">
                  <a14:compatExt spid="_x0000_s76113"/>
                </a:ext>
                <a:ext uri="{FF2B5EF4-FFF2-40B4-BE49-F238E27FC236}">
                  <a16:creationId xmlns:a16="http://schemas.microsoft.com/office/drawing/2014/main" xmlns="" id="{00000000-0008-0000-0C00-00005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291</xdr:row>
          <xdr:rowOff>76200</xdr:rowOff>
        </xdr:from>
        <xdr:to>
          <xdr:col>23</xdr:col>
          <xdr:colOff>142875</xdr:colOff>
          <xdr:row>291</xdr:row>
          <xdr:rowOff>247650</xdr:rowOff>
        </xdr:to>
        <xdr:sp macro="" textlink="">
          <xdr:nvSpPr>
            <xdr:cNvPr id="76114" name="Option Button 2386" hidden="1">
              <a:extLst>
                <a:ext uri="{63B3BB69-23CF-44E3-9099-C40C66FF867C}">
                  <a14:compatExt spid="_x0000_s76114"/>
                </a:ext>
                <a:ext uri="{FF2B5EF4-FFF2-40B4-BE49-F238E27FC236}">
                  <a16:creationId xmlns:a16="http://schemas.microsoft.com/office/drawing/2014/main" xmlns="" id="{00000000-0008-0000-0C00-00005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291</xdr:row>
          <xdr:rowOff>66675</xdr:rowOff>
        </xdr:from>
        <xdr:to>
          <xdr:col>26</xdr:col>
          <xdr:colOff>104775</xdr:colOff>
          <xdr:row>291</xdr:row>
          <xdr:rowOff>238125</xdr:rowOff>
        </xdr:to>
        <xdr:sp macro="" textlink="">
          <xdr:nvSpPr>
            <xdr:cNvPr id="76115" name="Option Button 2387" hidden="1">
              <a:extLst>
                <a:ext uri="{63B3BB69-23CF-44E3-9099-C40C66FF867C}">
                  <a14:compatExt spid="_x0000_s76115"/>
                </a:ext>
                <a:ext uri="{FF2B5EF4-FFF2-40B4-BE49-F238E27FC236}">
                  <a16:creationId xmlns:a16="http://schemas.microsoft.com/office/drawing/2014/main" xmlns="" id="{00000000-0008-0000-0C00-00005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317</xdr:row>
          <xdr:rowOff>0</xdr:rowOff>
        </xdr:from>
        <xdr:to>
          <xdr:col>27</xdr:col>
          <xdr:colOff>0</xdr:colOff>
          <xdr:row>319</xdr:row>
          <xdr:rowOff>0</xdr:rowOff>
        </xdr:to>
        <xdr:sp macro="" textlink="">
          <xdr:nvSpPr>
            <xdr:cNvPr id="76116" name="Group Box 2388" hidden="1">
              <a:extLst>
                <a:ext uri="{63B3BB69-23CF-44E3-9099-C40C66FF867C}">
                  <a14:compatExt spid="_x0000_s76116"/>
                </a:ext>
                <a:ext uri="{FF2B5EF4-FFF2-40B4-BE49-F238E27FC236}">
                  <a16:creationId xmlns:a16="http://schemas.microsoft.com/office/drawing/2014/main" xmlns="" id="{00000000-0008-0000-0C00-00005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318</xdr:row>
          <xdr:rowOff>76200</xdr:rowOff>
        </xdr:from>
        <xdr:to>
          <xdr:col>23</xdr:col>
          <xdr:colOff>142875</xdr:colOff>
          <xdr:row>318</xdr:row>
          <xdr:rowOff>247650</xdr:rowOff>
        </xdr:to>
        <xdr:sp macro="" textlink="">
          <xdr:nvSpPr>
            <xdr:cNvPr id="76117" name="Option Button 2389" hidden="1">
              <a:extLst>
                <a:ext uri="{63B3BB69-23CF-44E3-9099-C40C66FF867C}">
                  <a14:compatExt spid="_x0000_s76117"/>
                </a:ext>
                <a:ext uri="{FF2B5EF4-FFF2-40B4-BE49-F238E27FC236}">
                  <a16:creationId xmlns:a16="http://schemas.microsoft.com/office/drawing/2014/main" xmlns="" id="{00000000-0008-0000-0C00-00005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318</xdr:row>
          <xdr:rowOff>66675</xdr:rowOff>
        </xdr:from>
        <xdr:to>
          <xdr:col>26</xdr:col>
          <xdr:colOff>104775</xdr:colOff>
          <xdr:row>318</xdr:row>
          <xdr:rowOff>238125</xdr:rowOff>
        </xdr:to>
        <xdr:sp macro="" textlink="">
          <xdr:nvSpPr>
            <xdr:cNvPr id="76118" name="Option Button 2390" hidden="1">
              <a:extLst>
                <a:ext uri="{63B3BB69-23CF-44E3-9099-C40C66FF867C}">
                  <a14:compatExt spid="_x0000_s76118"/>
                </a:ext>
                <a:ext uri="{FF2B5EF4-FFF2-40B4-BE49-F238E27FC236}">
                  <a16:creationId xmlns:a16="http://schemas.microsoft.com/office/drawing/2014/main" xmlns="" id="{00000000-0008-0000-0C00-00005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347</xdr:row>
          <xdr:rowOff>0</xdr:rowOff>
        </xdr:from>
        <xdr:to>
          <xdr:col>27</xdr:col>
          <xdr:colOff>0</xdr:colOff>
          <xdr:row>349</xdr:row>
          <xdr:rowOff>0</xdr:rowOff>
        </xdr:to>
        <xdr:sp macro="" textlink="">
          <xdr:nvSpPr>
            <xdr:cNvPr id="76119" name="Group Box 2391" hidden="1">
              <a:extLst>
                <a:ext uri="{63B3BB69-23CF-44E3-9099-C40C66FF867C}">
                  <a14:compatExt spid="_x0000_s76119"/>
                </a:ext>
                <a:ext uri="{FF2B5EF4-FFF2-40B4-BE49-F238E27FC236}">
                  <a16:creationId xmlns:a16="http://schemas.microsoft.com/office/drawing/2014/main" xmlns="" id="{00000000-0008-0000-0C00-00005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348</xdr:row>
          <xdr:rowOff>85725</xdr:rowOff>
        </xdr:from>
        <xdr:to>
          <xdr:col>23</xdr:col>
          <xdr:colOff>142875</xdr:colOff>
          <xdr:row>348</xdr:row>
          <xdr:rowOff>257175</xdr:rowOff>
        </xdr:to>
        <xdr:sp macro="" textlink="">
          <xdr:nvSpPr>
            <xdr:cNvPr id="76120" name="Option Button 2392" hidden="1">
              <a:extLst>
                <a:ext uri="{63B3BB69-23CF-44E3-9099-C40C66FF867C}">
                  <a14:compatExt spid="_x0000_s76120"/>
                </a:ext>
                <a:ext uri="{FF2B5EF4-FFF2-40B4-BE49-F238E27FC236}">
                  <a16:creationId xmlns:a16="http://schemas.microsoft.com/office/drawing/2014/main" xmlns="" id="{00000000-0008-0000-0C00-00005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348</xdr:row>
          <xdr:rowOff>76200</xdr:rowOff>
        </xdr:from>
        <xdr:to>
          <xdr:col>26</xdr:col>
          <xdr:colOff>104775</xdr:colOff>
          <xdr:row>348</xdr:row>
          <xdr:rowOff>247650</xdr:rowOff>
        </xdr:to>
        <xdr:sp macro="" textlink="">
          <xdr:nvSpPr>
            <xdr:cNvPr id="76121" name="Option Button 2393" hidden="1">
              <a:extLst>
                <a:ext uri="{63B3BB69-23CF-44E3-9099-C40C66FF867C}">
                  <a14:compatExt spid="_x0000_s76121"/>
                </a:ext>
                <a:ext uri="{FF2B5EF4-FFF2-40B4-BE49-F238E27FC236}">
                  <a16:creationId xmlns:a16="http://schemas.microsoft.com/office/drawing/2014/main" xmlns="" id="{00000000-0008-0000-0C00-00005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374</xdr:row>
          <xdr:rowOff>0</xdr:rowOff>
        </xdr:from>
        <xdr:to>
          <xdr:col>27</xdr:col>
          <xdr:colOff>0</xdr:colOff>
          <xdr:row>376</xdr:row>
          <xdr:rowOff>0</xdr:rowOff>
        </xdr:to>
        <xdr:sp macro="" textlink="">
          <xdr:nvSpPr>
            <xdr:cNvPr id="76122" name="Group Box 2394" hidden="1">
              <a:extLst>
                <a:ext uri="{63B3BB69-23CF-44E3-9099-C40C66FF867C}">
                  <a14:compatExt spid="_x0000_s76122"/>
                </a:ext>
                <a:ext uri="{FF2B5EF4-FFF2-40B4-BE49-F238E27FC236}">
                  <a16:creationId xmlns:a16="http://schemas.microsoft.com/office/drawing/2014/main" xmlns="" id="{00000000-0008-0000-0C00-00005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375</xdr:row>
          <xdr:rowOff>76200</xdr:rowOff>
        </xdr:from>
        <xdr:to>
          <xdr:col>23</xdr:col>
          <xdr:colOff>142875</xdr:colOff>
          <xdr:row>375</xdr:row>
          <xdr:rowOff>247650</xdr:rowOff>
        </xdr:to>
        <xdr:sp macro="" textlink="">
          <xdr:nvSpPr>
            <xdr:cNvPr id="76123" name="Option Button 2395" hidden="1">
              <a:extLst>
                <a:ext uri="{63B3BB69-23CF-44E3-9099-C40C66FF867C}">
                  <a14:compatExt spid="_x0000_s76123"/>
                </a:ext>
                <a:ext uri="{FF2B5EF4-FFF2-40B4-BE49-F238E27FC236}">
                  <a16:creationId xmlns:a16="http://schemas.microsoft.com/office/drawing/2014/main" xmlns="" id="{00000000-0008-0000-0C00-00005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375</xdr:row>
          <xdr:rowOff>66675</xdr:rowOff>
        </xdr:from>
        <xdr:to>
          <xdr:col>26</xdr:col>
          <xdr:colOff>104775</xdr:colOff>
          <xdr:row>375</xdr:row>
          <xdr:rowOff>238125</xdr:rowOff>
        </xdr:to>
        <xdr:sp macro="" textlink="">
          <xdr:nvSpPr>
            <xdr:cNvPr id="76124" name="Option Button 2396" hidden="1">
              <a:extLst>
                <a:ext uri="{63B3BB69-23CF-44E3-9099-C40C66FF867C}">
                  <a14:compatExt spid="_x0000_s76124"/>
                </a:ext>
                <a:ext uri="{FF2B5EF4-FFF2-40B4-BE49-F238E27FC236}">
                  <a16:creationId xmlns:a16="http://schemas.microsoft.com/office/drawing/2014/main" xmlns="" id="{00000000-0008-0000-0C00-00005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401</xdr:row>
          <xdr:rowOff>0</xdr:rowOff>
        </xdr:from>
        <xdr:to>
          <xdr:col>27</xdr:col>
          <xdr:colOff>0</xdr:colOff>
          <xdr:row>403</xdr:row>
          <xdr:rowOff>0</xdr:rowOff>
        </xdr:to>
        <xdr:sp macro="" textlink="">
          <xdr:nvSpPr>
            <xdr:cNvPr id="76125" name="Group Box 2397" hidden="1">
              <a:extLst>
                <a:ext uri="{63B3BB69-23CF-44E3-9099-C40C66FF867C}">
                  <a14:compatExt spid="_x0000_s76125"/>
                </a:ext>
                <a:ext uri="{FF2B5EF4-FFF2-40B4-BE49-F238E27FC236}">
                  <a16:creationId xmlns:a16="http://schemas.microsoft.com/office/drawing/2014/main" xmlns="" id="{00000000-0008-0000-0C00-00005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402</xdr:row>
          <xdr:rowOff>76200</xdr:rowOff>
        </xdr:from>
        <xdr:to>
          <xdr:col>23</xdr:col>
          <xdr:colOff>142875</xdr:colOff>
          <xdr:row>402</xdr:row>
          <xdr:rowOff>247650</xdr:rowOff>
        </xdr:to>
        <xdr:sp macro="" textlink="">
          <xdr:nvSpPr>
            <xdr:cNvPr id="76126" name="Option Button 2398" hidden="1">
              <a:extLst>
                <a:ext uri="{63B3BB69-23CF-44E3-9099-C40C66FF867C}">
                  <a14:compatExt spid="_x0000_s76126"/>
                </a:ext>
                <a:ext uri="{FF2B5EF4-FFF2-40B4-BE49-F238E27FC236}">
                  <a16:creationId xmlns:a16="http://schemas.microsoft.com/office/drawing/2014/main" xmlns="" id="{00000000-0008-0000-0C00-00005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402</xdr:row>
          <xdr:rowOff>66675</xdr:rowOff>
        </xdr:from>
        <xdr:to>
          <xdr:col>26</xdr:col>
          <xdr:colOff>104775</xdr:colOff>
          <xdr:row>402</xdr:row>
          <xdr:rowOff>238125</xdr:rowOff>
        </xdr:to>
        <xdr:sp macro="" textlink="">
          <xdr:nvSpPr>
            <xdr:cNvPr id="76127" name="Option Button 2399" hidden="1">
              <a:extLst>
                <a:ext uri="{63B3BB69-23CF-44E3-9099-C40C66FF867C}">
                  <a14:compatExt spid="_x0000_s76127"/>
                </a:ext>
                <a:ext uri="{FF2B5EF4-FFF2-40B4-BE49-F238E27FC236}">
                  <a16:creationId xmlns:a16="http://schemas.microsoft.com/office/drawing/2014/main" xmlns="" id="{00000000-0008-0000-0C00-00005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430</xdr:row>
          <xdr:rowOff>190500</xdr:rowOff>
        </xdr:from>
        <xdr:to>
          <xdr:col>27</xdr:col>
          <xdr:colOff>0</xdr:colOff>
          <xdr:row>433</xdr:row>
          <xdr:rowOff>0</xdr:rowOff>
        </xdr:to>
        <xdr:sp macro="" textlink="">
          <xdr:nvSpPr>
            <xdr:cNvPr id="76128" name="Group Box 2400" hidden="1">
              <a:extLst>
                <a:ext uri="{63B3BB69-23CF-44E3-9099-C40C66FF867C}">
                  <a14:compatExt spid="_x0000_s76128"/>
                </a:ext>
                <a:ext uri="{FF2B5EF4-FFF2-40B4-BE49-F238E27FC236}">
                  <a16:creationId xmlns:a16="http://schemas.microsoft.com/office/drawing/2014/main" xmlns="" id="{00000000-0008-0000-0C00-00006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432</xdr:row>
          <xdr:rowOff>76200</xdr:rowOff>
        </xdr:from>
        <xdr:to>
          <xdr:col>23</xdr:col>
          <xdr:colOff>142875</xdr:colOff>
          <xdr:row>432</xdr:row>
          <xdr:rowOff>247650</xdr:rowOff>
        </xdr:to>
        <xdr:sp macro="" textlink="">
          <xdr:nvSpPr>
            <xdr:cNvPr id="76129" name="Option Button 2401" hidden="1">
              <a:extLst>
                <a:ext uri="{63B3BB69-23CF-44E3-9099-C40C66FF867C}">
                  <a14:compatExt spid="_x0000_s76129"/>
                </a:ext>
                <a:ext uri="{FF2B5EF4-FFF2-40B4-BE49-F238E27FC236}">
                  <a16:creationId xmlns:a16="http://schemas.microsoft.com/office/drawing/2014/main" xmlns="" id="{00000000-0008-0000-0C00-00006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432</xdr:row>
          <xdr:rowOff>66675</xdr:rowOff>
        </xdr:from>
        <xdr:to>
          <xdr:col>26</xdr:col>
          <xdr:colOff>104775</xdr:colOff>
          <xdr:row>432</xdr:row>
          <xdr:rowOff>238125</xdr:rowOff>
        </xdr:to>
        <xdr:sp macro="" textlink="">
          <xdr:nvSpPr>
            <xdr:cNvPr id="76130" name="Option Button 2402" hidden="1">
              <a:extLst>
                <a:ext uri="{63B3BB69-23CF-44E3-9099-C40C66FF867C}">
                  <a14:compatExt spid="_x0000_s76130"/>
                </a:ext>
                <a:ext uri="{FF2B5EF4-FFF2-40B4-BE49-F238E27FC236}">
                  <a16:creationId xmlns:a16="http://schemas.microsoft.com/office/drawing/2014/main" xmlns="" id="{00000000-0008-0000-0C00-00006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459</xdr:row>
          <xdr:rowOff>0</xdr:rowOff>
        </xdr:from>
        <xdr:to>
          <xdr:col>27</xdr:col>
          <xdr:colOff>0</xdr:colOff>
          <xdr:row>460</xdr:row>
          <xdr:rowOff>0</xdr:rowOff>
        </xdr:to>
        <xdr:sp macro="" textlink="">
          <xdr:nvSpPr>
            <xdr:cNvPr id="76131" name="Group Box 2403" hidden="1">
              <a:extLst>
                <a:ext uri="{63B3BB69-23CF-44E3-9099-C40C66FF867C}">
                  <a14:compatExt spid="_x0000_s76131"/>
                </a:ext>
                <a:ext uri="{FF2B5EF4-FFF2-40B4-BE49-F238E27FC236}">
                  <a16:creationId xmlns:a16="http://schemas.microsoft.com/office/drawing/2014/main" xmlns="" id="{00000000-0008-0000-0C00-00006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459</xdr:row>
          <xdr:rowOff>76200</xdr:rowOff>
        </xdr:from>
        <xdr:to>
          <xdr:col>23</xdr:col>
          <xdr:colOff>142875</xdr:colOff>
          <xdr:row>459</xdr:row>
          <xdr:rowOff>247650</xdr:rowOff>
        </xdr:to>
        <xdr:sp macro="" textlink="">
          <xdr:nvSpPr>
            <xdr:cNvPr id="76132" name="Option Button 2404" hidden="1">
              <a:extLst>
                <a:ext uri="{63B3BB69-23CF-44E3-9099-C40C66FF867C}">
                  <a14:compatExt spid="_x0000_s76132"/>
                </a:ext>
                <a:ext uri="{FF2B5EF4-FFF2-40B4-BE49-F238E27FC236}">
                  <a16:creationId xmlns:a16="http://schemas.microsoft.com/office/drawing/2014/main" xmlns="" id="{00000000-0008-0000-0C00-00006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459</xdr:row>
          <xdr:rowOff>66675</xdr:rowOff>
        </xdr:from>
        <xdr:to>
          <xdr:col>26</xdr:col>
          <xdr:colOff>104775</xdr:colOff>
          <xdr:row>459</xdr:row>
          <xdr:rowOff>238125</xdr:rowOff>
        </xdr:to>
        <xdr:sp macro="" textlink="">
          <xdr:nvSpPr>
            <xdr:cNvPr id="76133" name="Option Button 2405" hidden="1">
              <a:extLst>
                <a:ext uri="{63B3BB69-23CF-44E3-9099-C40C66FF867C}">
                  <a14:compatExt spid="_x0000_s76133"/>
                </a:ext>
                <a:ext uri="{FF2B5EF4-FFF2-40B4-BE49-F238E27FC236}">
                  <a16:creationId xmlns:a16="http://schemas.microsoft.com/office/drawing/2014/main" xmlns="" id="{00000000-0008-0000-0C00-00006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485</xdr:row>
          <xdr:rowOff>0</xdr:rowOff>
        </xdr:from>
        <xdr:to>
          <xdr:col>27</xdr:col>
          <xdr:colOff>0</xdr:colOff>
          <xdr:row>487</xdr:row>
          <xdr:rowOff>0</xdr:rowOff>
        </xdr:to>
        <xdr:sp macro="" textlink="">
          <xdr:nvSpPr>
            <xdr:cNvPr id="76140" name="Group Box 2412" hidden="1">
              <a:extLst>
                <a:ext uri="{63B3BB69-23CF-44E3-9099-C40C66FF867C}">
                  <a14:compatExt spid="_x0000_s76140"/>
                </a:ext>
                <a:ext uri="{FF2B5EF4-FFF2-40B4-BE49-F238E27FC236}">
                  <a16:creationId xmlns:a16="http://schemas.microsoft.com/office/drawing/2014/main" xmlns="" id="{00000000-0008-0000-0C00-00006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486</xdr:row>
          <xdr:rowOff>38100</xdr:rowOff>
        </xdr:from>
        <xdr:to>
          <xdr:col>23</xdr:col>
          <xdr:colOff>161925</xdr:colOff>
          <xdr:row>486</xdr:row>
          <xdr:rowOff>257175</xdr:rowOff>
        </xdr:to>
        <xdr:sp macro="" textlink="">
          <xdr:nvSpPr>
            <xdr:cNvPr id="76141" name="Option Button 2413" hidden="1">
              <a:extLst>
                <a:ext uri="{63B3BB69-23CF-44E3-9099-C40C66FF867C}">
                  <a14:compatExt spid="_x0000_s76141"/>
                </a:ext>
                <a:ext uri="{FF2B5EF4-FFF2-40B4-BE49-F238E27FC236}">
                  <a16:creationId xmlns:a16="http://schemas.microsoft.com/office/drawing/2014/main" xmlns="" id="{00000000-0008-0000-0C00-00006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486</xdr:row>
          <xdr:rowOff>38100</xdr:rowOff>
        </xdr:from>
        <xdr:to>
          <xdr:col>26</xdr:col>
          <xdr:colOff>114300</xdr:colOff>
          <xdr:row>486</xdr:row>
          <xdr:rowOff>257175</xdr:rowOff>
        </xdr:to>
        <xdr:sp macro="" textlink="">
          <xdr:nvSpPr>
            <xdr:cNvPr id="76142" name="Option Button 2414" hidden="1">
              <a:extLst>
                <a:ext uri="{63B3BB69-23CF-44E3-9099-C40C66FF867C}">
                  <a14:compatExt spid="_x0000_s76142"/>
                </a:ext>
                <a:ext uri="{FF2B5EF4-FFF2-40B4-BE49-F238E27FC236}">
                  <a16:creationId xmlns:a16="http://schemas.microsoft.com/office/drawing/2014/main" xmlns="" id="{00000000-0008-0000-0C00-00006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514</xdr:row>
          <xdr:rowOff>190500</xdr:rowOff>
        </xdr:from>
        <xdr:to>
          <xdr:col>27</xdr:col>
          <xdr:colOff>0</xdr:colOff>
          <xdr:row>517</xdr:row>
          <xdr:rowOff>0</xdr:rowOff>
        </xdr:to>
        <xdr:sp macro="" textlink="">
          <xdr:nvSpPr>
            <xdr:cNvPr id="76143" name="Group Box 2415" hidden="1">
              <a:extLst>
                <a:ext uri="{63B3BB69-23CF-44E3-9099-C40C66FF867C}">
                  <a14:compatExt spid="_x0000_s76143"/>
                </a:ext>
                <a:ext uri="{FF2B5EF4-FFF2-40B4-BE49-F238E27FC236}">
                  <a16:creationId xmlns:a16="http://schemas.microsoft.com/office/drawing/2014/main" xmlns="" id="{00000000-0008-0000-0C00-00006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516</xdr:row>
          <xdr:rowOff>38100</xdr:rowOff>
        </xdr:from>
        <xdr:to>
          <xdr:col>23</xdr:col>
          <xdr:colOff>161925</xdr:colOff>
          <xdr:row>516</xdr:row>
          <xdr:rowOff>257175</xdr:rowOff>
        </xdr:to>
        <xdr:sp macro="" textlink="">
          <xdr:nvSpPr>
            <xdr:cNvPr id="76144" name="Option Button 2416" hidden="1">
              <a:extLst>
                <a:ext uri="{63B3BB69-23CF-44E3-9099-C40C66FF867C}">
                  <a14:compatExt spid="_x0000_s76144"/>
                </a:ext>
                <a:ext uri="{FF2B5EF4-FFF2-40B4-BE49-F238E27FC236}">
                  <a16:creationId xmlns:a16="http://schemas.microsoft.com/office/drawing/2014/main" xmlns="" id="{00000000-0008-0000-0C00-00007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516</xdr:row>
          <xdr:rowOff>38100</xdr:rowOff>
        </xdr:from>
        <xdr:to>
          <xdr:col>26</xdr:col>
          <xdr:colOff>114300</xdr:colOff>
          <xdr:row>516</xdr:row>
          <xdr:rowOff>257175</xdr:rowOff>
        </xdr:to>
        <xdr:sp macro="" textlink="">
          <xdr:nvSpPr>
            <xdr:cNvPr id="76145" name="Option Button 2417" hidden="1">
              <a:extLst>
                <a:ext uri="{63B3BB69-23CF-44E3-9099-C40C66FF867C}">
                  <a14:compatExt spid="_x0000_s76145"/>
                </a:ext>
                <a:ext uri="{FF2B5EF4-FFF2-40B4-BE49-F238E27FC236}">
                  <a16:creationId xmlns:a16="http://schemas.microsoft.com/office/drawing/2014/main" xmlns="" id="{00000000-0008-0000-0C00-00007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543</xdr:row>
          <xdr:rowOff>0</xdr:rowOff>
        </xdr:from>
        <xdr:to>
          <xdr:col>27</xdr:col>
          <xdr:colOff>0</xdr:colOff>
          <xdr:row>544</xdr:row>
          <xdr:rowOff>0</xdr:rowOff>
        </xdr:to>
        <xdr:sp macro="" textlink="">
          <xdr:nvSpPr>
            <xdr:cNvPr id="76146" name="Group Box 2418" hidden="1">
              <a:extLst>
                <a:ext uri="{63B3BB69-23CF-44E3-9099-C40C66FF867C}">
                  <a14:compatExt spid="_x0000_s76146"/>
                </a:ext>
                <a:ext uri="{FF2B5EF4-FFF2-40B4-BE49-F238E27FC236}">
                  <a16:creationId xmlns:a16="http://schemas.microsoft.com/office/drawing/2014/main" xmlns="" id="{00000000-0008-0000-0C00-00007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543</xdr:row>
          <xdr:rowOff>38100</xdr:rowOff>
        </xdr:from>
        <xdr:to>
          <xdr:col>23</xdr:col>
          <xdr:colOff>161925</xdr:colOff>
          <xdr:row>543</xdr:row>
          <xdr:rowOff>257175</xdr:rowOff>
        </xdr:to>
        <xdr:sp macro="" textlink="">
          <xdr:nvSpPr>
            <xdr:cNvPr id="76147" name="Option Button 2419" hidden="1">
              <a:extLst>
                <a:ext uri="{63B3BB69-23CF-44E3-9099-C40C66FF867C}">
                  <a14:compatExt spid="_x0000_s76147"/>
                </a:ext>
                <a:ext uri="{FF2B5EF4-FFF2-40B4-BE49-F238E27FC236}">
                  <a16:creationId xmlns:a16="http://schemas.microsoft.com/office/drawing/2014/main" xmlns="" id="{00000000-0008-0000-0C00-00007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543</xdr:row>
          <xdr:rowOff>38100</xdr:rowOff>
        </xdr:from>
        <xdr:to>
          <xdr:col>26</xdr:col>
          <xdr:colOff>114300</xdr:colOff>
          <xdr:row>543</xdr:row>
          <xdr:rowOff>257175</xdr:rowOff>
        </xdr:to>
        <xdr:sp macro="" textlink="">
          <xdr:nvSpPr>
            <xdr:cNvPr id="76148" name="Option Button 2420" hidden="1">
              <a:extLst>
                <a:ext uri="{63B3BB69-23CF-44E3-9099-C40C66FF867C}">
                  <a14:compatExt spid="_x0000_s76148"/>
                </a:ext>
                <a:ext uri="{FF2B5EF4-FFF2-40B4-BE49-F238E27FC236}">
                  <a16:creationId xmlns:a16="http://schemas.microsoft.com/office/drawing/2014/main" xmlns="" id="{00000000-0008-0000-0C00-00007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569</xdr:row>
          <xdr:rowOff>0</xdr:rowOff>
        </xdr:from>
        <xdr:to>
          <xdr:col>27</xdr:col>
          <xdr:colOff>0</xdr:colOff>
          <xdr:row>571</xdr:row>
          <xdr:rowOff>0</xdr:rowOff>
        </xdr:to>
        <xdr:sp macro="" textlink="">
          <xdr:nvSpPr>
            <xdr:cNvPr id="76149" name="Group Box 2421" hidden="1">
              <a:extLst>
                <a:ext uri="{63B3BB69-23CF-44E3-9099-C40C66FF867C}">
                  <a14:compatExt spid="_x0000_s76149"/>
                </a:ext>
                <a:ext uri="{FF2B5EF4-FFF2-40B4-BE49-F238E27FC236}">
                  <a16:creationId xmlns:a16="http://schemas.microsoft.com/office/drawing/2014/main" xmlns="" id="{00000000-0008-0000-0C00-00007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570</xdr:row>
          <xdr:rowOff>47625</xdr:rowOff>
        </xdr:from>
        <xdr:to>
          <xdr:col>23</xdr:col>
          <xdr:colOff>161925</xdr:colOff>
          <xdr:row>570</xdr:row>
          <xdr:rowOff>266700</xdr:rowOff>
        </xdr:to>
        <xdr:sp macro="" textlink="">
          <xdr:nvSpPr>
            <xdr:cNvPr id="76150" name="Option Button 2422" hidden="1">
              <a:extLst>
                <a:ext uri="{63B3BB69-23CF-44E3-9099-C40C66FF867C}">
                  <a14:compatExt spid="_x0000_s76150"/>
                </a:ext>
                <a:ext uri="{FF2B5EF4-FFF2-40B4-BE49-F238E27FC236}">
                  <a16:creationId xmlns:a16="http://schemas.microsoft.com/office/drawing/2014/main" xmlns="" id="{00000000-0008-0000-0C00-00007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570</xdr:row>
          <xdr:rowOff>47625</xdr:rowOff>
        </xdr:from>
        <xdr:to>
          <xdr:col>26</xdr:col>
          <xdr:colOff>114300</xdr:colOff>
          <xdr:row>570</xdr:row>
          <xdr:rowOff>266700</xdr:rowOff>
        </xdr:to>
        <xdr:sp macro="" textlink="">
          <xdr:nvSpPr>
            <xdr:cNvPr id="76151" name="Option Button 2423" hidden="1">
              <a:extLst>
                <a:ext uri="{63B3BB69-23CF-44E3-9099-C40C66FF867C}">
                  <a14:compatExt spid="_x0000_s76151"/>
                </a:ext>
                <a:ext uri="{FF2B5EF4-FFF2-40B4-BE49-F238E27FC236}">
                  <a16:creationId xmlns:a16="http://schemas.microsoft.com/office/drawing/2014/main" xmlns="" id="{00000000-0008-0000-0C00-00007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598</xdr:row>
          <xdr:rowOff>190500</xdr:rowOff>
        </xdr:from>
        <xdr:to>
          <xdr:col>27</xdr:col>
          <xdr:colOff>0</xdr:colOff>
          <xdr:row>601</xdr:row>
          <xdr:rowOff>0</xdr:rowOff>
        </xdr:to>
        <xdr:sp macro="" textlink="">
          <xdr:nvSpPr>
            <xdr:cNvPr id="76152" name="Group Box 2424" hidden="1">
              <a:extLst>
                <a:ext uri="{63B3BB69-23CF-44E3-9099-C40C66FF867C}">
                  <a14:compatExt spid="_x0000_s76152"/>
                </a:ext>
                <a:ext uri="{FF2B5EF4-FFF2-40B4-BE49-F238E27FC236}">
                  <a16:creationId xmlns:a16="http://schemas.microsoft.com/office/drawing/2014/main" xmlns="" id="{00000000-0008-0000-0C00-00007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600</xdr:row>
          <xdr:rowOff>38100</xdr:rowOff>
        </xdr:from>
        <xdr:to>
          <xdr:col>23</xdr:col>
          <xdr:colOff>161925</xdr:colOff>
          <xdr:row>600</xdr:row>
          <xdr:rowOff>257175</xdr:rowOff>
        </xdr:to>
        <xdr:sp macro="" textlink="">
          <xdr:nvSpPr>
            <xdr:cNvPr id="76153" name="Option Button 2425" hidden="1">
              <a:extLst>
                <a:ext uri="{63B3BB69-23CF-44E3-9099-C40C66FF867C}">
                  <a14:compatExt spid="_x0000_s76153"/>
                </a:ext>
                <a:ext uri="{FF2B5EF4-FFF2-40B4-BE49-F238E27FC236}">
                  <a16:creationId xmlns:a16="http://schemas.microsoft.com/office/drawing/2014/main" xmlns="" id="{00000000-0008-0000-0C00-00007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600</xdr:row>
          <xdr:rowOff>38100</xdr:rowOff>
        </xdr:from>
        <xdr:to>
          <xdr:col>26</xdr:col>
          <xdr:colOff>114300</xdr:colOff>
          <xdr:row>600</xdr:row>
          <xdr:rowOff>257175</xdr:rowOff>
        </xdr:to>
        <xdr:sp macro="" textlink="">
          <xdr:nvSpPr>
            <xdr:cNvPr id="76154" name="Option Button 2426" hidden="1">
              <a:extLst>
                <a:ext uri="{63B3BB69-23CF-44E3-9099-C40C66FF867C}">
                  <a14:compatExt spid="_x0000_s76154"/>
                </a:ext>
                <a:ext uri="{FF2B5EF4-FFF2-40B4-BE49-F238E27FC236}">
                  <a16:creationId xmlns:a16="http://schemas.microsoft.com/office/drawing/2014/main" xmlns="" id="{00000000-0008-0000-0C00-00007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625</xdr:row>
          <xdr:rowOff>190500</xdr:rowOff>
        </xdr:from>
        <xdr:to>
          <xdr:col>27</xdr:col>
          <xdr:colOff>0</xdr:colOff>
          <xdr:row>628</xdr:row>
          <xdr:rowOff>0</xdr:rowOff>
        </xdr:to>
        <xdr:sp macro="" textlink="">
          <xdr:nvSpPr>
            <xdr:cNvPr id="76155" name="Group Box 2427" hidden="1">
              <a:extLst>
                <a:ext uri="{63B3BB69-23CF-44E3-9099-C40C66FF867C}">
                  <a14:compatExt spid="_x0000_s76155"/>
                </a:ext>
                <a:ext uri="{FF2B5EF4-FFF2-40B4-BE49-F238E27FC236}">
                  <a16:creationId xmlns:a16="http://schemas.microsoft.com/office/drawing/2014/main" xmlns="" id="{00000000-0008-0000-0C00-00007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627</xdr:row>
          <xdr:rowOff>38100</xdr:rowOff>
        </xdr:from>
        <xdr:to>
          <xdr:col>23</xdr:col>
          <xdr:colOff>161925</xdr:colOff>
          <xdr:row>627</xdr:row>
          <xdr:rowOff>257175</xdr:rowOff>
        </xdr:to>
        <xdr:sp macro="" textlink="">
          <xdr:nvSpPr>
            <xdr:cNvPr id="76156" name="Option Button 2428" hidden="1">
              <a:extLst>
                <a:ext uri="{63B3BB69-23CF-44E3-9099-C40C66FF867C}">
                  <a14:compatExt spid="_x0000_s76156"/>
                </a:ext>
                <a:ext uri="{FF2B5EF4-FFF2-40B4-BE49-F238E27FC236}">
                  <a16:creationId xmlns:a16="http://schemas.microsoft.com/office/drawing/2014/main" xmlns="" id="{00000000-0008-0000-0C00-00007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627</xdr:row>
          <xdr:rowOff>38100</xdr:rowOff>
        </xdr:from>
        <xdr:to>
          <xdr:col>26</xdr:col>
          <xdr:colOff>114300</xdr:colOff>
          <xdr:row>627</xdr:row>
          <xdr:rowOff>257175</xdr:rowOff>
        </xdr:to>
        <xdr:sp macro="" textlink="">
          <xdr:nvSpPr>
            <xdr:cNvPr id="76157" name="Option Button 2429" hidden="1">
              <a:extLst>
                <a:ext uri="{63B3BB69-23CF-44E3-9099-C40C66FF867C}">
                  <a14:compatExt spid="_x0000_s76157"/>
                </a:ext>
                <a:ext uri="{FF2B5EF4-FFF2-40B4-BE49-F238E27FC236}">
                  <a16:creationId xmlns:a16="http://schemas.microsoft.com/office/drawing/2014/main" xmlns="" id="{00000000-0008-0000-0C00-00007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653</xdr:row>
          <xdr:rowOff>0</xdr:rowOff>
        </xdr:from>
        <xdr:to>
          <xdr:col>27</xdr:col>
          <xdr:colOff>0</xdr:colOff>
          <xdr:row>655</xdr:row>
          <xdr:rowOff>0</xdr:rowOff>
        </xdr:to>
        <xdr:sp macro="" textlink="">
          <xdr:nvSpPr>
            <xdr:cNvPr id="76158" name="Group Box 2430" hidden="1">
              <a:extLst>
                <a:ext uri="{63B3BB69-23CF-44E3-9099-C40C66FF867C}">
                  <a14:compatExt spid="_x0000_s76158"/>
                </a:ext>
                <a:ext uri="{FF2B5EF4-FFF2-40B4-BE49-F238E27FC236}">
                  <a16:creationId xmlns:a16="http://schemas.microsoft.com/office/drawing/2014/main" xmlns="" id="{00000000-0008-0000-0C00-00007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654</xdr:row>
          <xdr:rowOff>38100</xdr:rowOff>
        </xdr:from>
        <xdr:to>
          <xdr:col>23</xdr:col>
          <xdr:colOff>161925</xdr:colOff>
          <xdr:row>654</xdr:row>
          <xdr:rowOff>257175</xdr:rowOff>
        </xdr:to>
        <xdr:sp macro="" textlink="">
          <xdr:nvSpPr>
            <xdr:cNvPr id="76159" name="Option Button 2431" hidden="1">
              <a:extLst>
                <a:ext uri="{63B3BB69-23CF-44E3-9099-C40C66FF867C}">
                  <a14:compatExt spid="_x0000_s76159"/>
                </a:ext>
                <a:ext uri="{FF2B5EF4-FFF2-40B4-BE49-F238E27FC236}">
                  <a16:creationId xmlns:a16="http://schemas.microsoft.com/office/drawing/2014/main" xmlns="" id="{00000000-0008-0000-0C00-00007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654</xdr:row>
          <xdr:rowOff>38100</xdr:rowOff>
        </xdr:from>
        <xdr:to>
          <xdr:col>26</xdr:col>
          <xdr:colOff>114300</xdr:colOff>
          <xdr:row>654</xdr:row>
          <xdr:rowOff>257175</xdr:rowOff>
        </xdr:to>
        <xdr:sp macro="" textlink="">
          <xdr:nvSpPr>
            <xdr:cNvPr id="76160" name="Option Button 2432" hidden="1">
              <a:extLst>
                <a:ext uri="{63B3BB69-23CF-44E3-9099-C40C66FF867C}">
                  <a14:compatExt spid="_x0000_s76160"/>
                </a:ext>
                <a:ext uri="{FF2B5EF4-FFF2-40B4-BE49-F238E27FC236}">
                  <a16:creationId xmlns:a16="http://schemas.microsoft.com/office/drawing/2014/main" xmlns="" id="{00000000-0008-0000-0C00-00008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683</xdr:row>
          <xdr:rowOff>0</xdr:rowOff>
        </xdr:from>
        <xdr:to>
          <xdr:col>27</xdr:col>
          <xdr:colOff>0</xdr:colOff>
          <xdr:row>685</xdr:row>
          <xdr:rowOff>0</xdr:rowOff>
        </xdr:to>
        <xdr:sp macro="" textlink="">
          <xdr:nvSpPr>
            <xdr:cNvPr id="76161" name="Group Box 2433" hidden="1">
              <a:extLst>
                <a:ext uri="{63B3BB69-23CF-44E3-9099-C40C66FF867C}">
                  <a14:compatExt spid="_x0000_s76161"/>
                </a:ext>
                <a:ext uri="{FF2B5EF4-FFF2-40B4-BE49-F238E27FC236}">
                  <a16:creationId xmlns:a16="http://schemas.microsoft.com/office/drawing/2014/main" xmlns="" id="{00000000-0008-0000-0C00-00008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684</xdr:row>
          <xdr:rowOff>38100</xdr:rowOff>
        </xdr:from>
        <xdr:to>
          <xdr:col>23</xdr:col>
          <xdr:colOff>161925</xdr:colOff>
          <xdr:row>684</xdr:row>
          <xdr:rowOff>257175</xdr:rowOff>
        </xdr:to>
        <xdr:sp macro="" textlink="">
          <xdr:nvSpPr>
            <xdr:cNvPr id="76162" name="Option Button 2434" hidden="1">
              <a:extLst>
                <a:ext uri="{63B3BB69-23CF-44E3-9099-C40C66FF867C}">
                  <a14:compatExt spid="_x0000_s76162"/>
                </a:ext>
                <a:ext uri="{FF2B5EF4-FFF2-40B4-BE49-F238E27FC236}">
                  <a16:creationId xmlns:a16="http://schemas.microsoft.com/office/drawing/2014/main" xmlns="" id="{00000000-0008-0000-0C00-00008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684</xdr:row>
          <xdr:rowOff>38100</xdr:rowOff>
        </xdr:from>
        <xdr:to>
          <xdr:col>26</xdr:col>
          <xdr:colOff>114300</xdr:colOff>
          <xdr:row>684</xdr:row>
          <xdr:rowOff>257175</xdr:rowOff>
        </xdr:to>
        <xdr:sp macro="" textlink="">
          <xdr:nvSpPr>
            <xdr:cNvPr id="76163" name="Option Button 2435" hidden="1">
              <a:extLst>
                <a:ext uri="{63B3BB69-23CF-44E3-9099-C40C66FF867C}">
                  <a14:compatExt spid="_x0000_s76163"/>
                </a:ext>
                <a:ext uri="{FF2B5EF4-FFF2-40B4-BE49-F238E27FC236}">
                  <a16:creationId xmlns:a16="http://schemas.microsoft.com/office/drawing/2014/main" xmlns="" id="{00000000-0008-0000-0C00-00008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710</xdr:row>
          <xdr:rowOff>0</xdr:rowOff>
        </xdr:from>
        <xdr:to>
          <xdr:col>27</xdr:col>
          <xdr:colOff>0</xdr:colOff>
          <xdr:row>712</xdr:row>
          <xdr:rowOff>0</xdr:rowOff>
        </xdr:to>
        <xdr:sp macro="" textlink="">
          <xdr:nvSpPr>
            <xdr:cNvPr id="76164" name="Group Box 2436" hidden="1">
              <a:extLst>
                <a:ext uri="{63B3BB69-23CF-44E3-9099-C40C66FF867C}">
                  <a14:compatExt spid="_x0000_s76164"/>
                </a:ext>
                <a:ext uri="{FF2B5EF4-FFF2-40B4-BE49-F238E27FC236}">
                  <a16:creationId xmlns:a16="http://schemas.microsoft.com/office/drawing/2014/main" xmlns="" id="{00000000-0008-0000-0C00-00008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711</xdr:row>
          <xdr:rowOff>38100</xdr:rowOff>
        </xdr:from>
        <xdr:to>
          <xdr:col>23</xdr:col>
          <xdr:colOff>161925</xdr:colOff>
          <xdr:row>711</xdr:row>
          <xdr:rowOff>257175</xdr:rowOff>
        </xdr:to>
        <xdr:sp macro="" textlink="">
          <xdr:nvSpPr>
            <xdr:cNvPr id="76165" name="Option Button 2437" hidden="1">
              <a:extLst>
                <a:ext uri="{63B3BB69-23CF-44E3-9099-C40C66FF867C}">
                  <a14:compatExt spid="_x0000_s76165"/>
                </a:ext>
                <a:ext uri="{FF2B5EF4-FFF2-40B4-BE49-F238E27FC236}">
                  <a16:creationId xmlns:a16="http://schemas.microsoft.com/office/drawing/2014/main" xmlns="" id="{00000000-0008-0000-0C00-00008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711</xdr:row>
          <xdr:rowOff>38100</xdr:rowOff>
        </xdr:from>
        <xdr:to>
          <xdr:col>26</xdr:col>
          <xdr:colOff>114300</xdr:colOff>
          <xdr:row>711</xdr:row>
          <xdr:rowOff>257175</xdr:rowOff>
        </xdr:to>
        <xdr:sp macro="" textlink="">
          <xdr:nvSpPr>
            <xdr:cNvPr id="76166" name="Option Button 2438" hidden="1">
              <a:extLst>
                <a:ext uri="{63B3BB69-23CF-44E3-9099-C40C66FF867C}">
                  <a14:compatExt spid="_x0000_s76166"/>
                </a:ext>
                <a:ext uri="{FF2B5EF4-FFF2-40B4-BE49-F238E27FC236}">
                  <a16:creationId xmlns:a16="http://schemas.microsoft.com/office/drawing/2014/main" xmlns="" id="{00000000-0008-0000-0C00-00008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737</xdr:row>
          <xdr:rowOff>0</xdr:rowOff>
        </xdr:from>
        <xdr:to>
          <xdr:col>27</xdr:col>
          <xdr:colOff>0</xdr:colOff>
          <xdr:row>739</xdr:row>
          <xdr:rowOff>0</xdr:rowOff>
        </xdr:to>
        <xdr:sp macro="" textlink="">
          <xdr:nvSpPr>
            <xdr:cNvPr id="76167" name="Group Box 2439" hidden="1">
              <a:extLst>
                <a:ext uri="{63B3BB69-23CF-44E3-9099-C40C66FF867C}">
                  <a14:compatExt spid="_x0000_s76167"/>
                </a:ext>
                <a:ext uri="{FF2B5EF4-FFF2-40B4-BE49-F238E27FC236}">
                  <a16:creationId xmlns:a16="http://schemas.microsoft.com/office/drawing/2014/main" xmlns="" id="{00000000-0008-0000-0C00-00008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738</xdr:row>
          <xdr:rowOff>38100</xdr:rowOff>
        </xdr:from>
        <xdr:to>
          <xdr:col>23</xdr:col>
          <xdr:colOff>161925</xdr:colOff>
          <xdr:row>738</xdr:row>
          <xdr:rowOff>257175</xdr:rowOff>
        </xdr:to>
        <xdr:sp macro="" textlink="">
          <xdr:nvSpPr>
            <xdr:cNvPr id="76168" name="Option Button 2440" hidden="1">
              <a:extLst>
                <a:ext uri="{63B3BB69-23CF-44E3-9099-C40C66FF867C}">
                  <a14:compatExt spid="_x0000_s76168"/>
                </a:ext>
                <a:ext uri="{FF2B5EF4-FFF2-40B4-BE49-F238E27FC236}">
                  <a16:creationId xmlns:a16="http://schemas.microsoft.com/office/drawing/2014/main" xmlns="" id="{00000000-0008-0000-0C00-00008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738</xdr:row>
          <xdr:rowOff>38100</xdr:rowOff>
        </xdr:from>
        <xdr:to>
          <xdr:col>26</xdr:col>
          <xdr:colOff>114300</xdr:colOff>
          <xdr:row>738</xdr:row>
          <xdr:rowOff>257175</xdr:rowOff>
        </xdr:to>
        <xdr:sp macro="" textlink="">
          <xdr:nvSpPr>
            <xdr:cNvPr id="76169" name="Option Button 2441" hidden="1">
              <a:extLst>
                <a:ext uri="{63B3BB69-23CF-44E3-9099-C40C66FF867C}">
                  <a14:compatExt spid="_x0000_s76169"/>
                </a:ext>
                <a:ext uri="{FF2B5EF4-FFF2-40B4-BE49-F238E27FC236}">
                  <a16:creationId xmlns:a16="http://schemas.microsoft.com/office/drawing/2014/main" xmlns="" id="{00000000-0008-0000-0C00-00008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767</xdr:row>
          <xdr:rowOff>0</xdr:rowOff>
        </xdr:from>
        <xdr:to>
          <xdr:col>27</xdr:col>
          <xdr:colOff>0</xdr:colOff>
          <xdr:row>769</xdr:row>
          <xdr:rowOff>0</xdr:rowOff>
        </xdr:to>
        <xdr:sp macro="" textlink="">
          <xdr:nvSpPr>
            <xdr:cNvPr id="76170" name="Group Box 2442" hidden="1">
              <a:extLst>
                <a:ext uri="{63B3BB69-23CF-44E3-9099-C40C66FF867C}">
                  <a14:compatExt spid="_x0000_s76170"/>
                </a:ext>
                <a:ext uri="{FF2B5EF4-FFF2-40B4-BE49-F238E27FC236}">
                  <a16:creationId xmlns:a16="http://schemas.microsoft.com/office/drawing/2014/main" xmlns="" id="{00000000-0008-0000-0C00-00008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768</xdr:row>
          <xdr:rowOff>38100</xdr:rowOff>
        </xdr:from>
        <xdr:to>
          <xdr:col>23</xdr:col>
          <xdr:colOff>161925</xdr:colOff>
          <xdr:row>768</xdr:row>
          <xdr:rowOff>257175</xdr:rowOff>
        </xdr:to>
        <xdr:sp macro="" textlink="">
          <xdr:nvSpPr>
            <xdr:cNvPr id="76171" name="Option Button 2443" hidden="1">
              <a:extLst>
                <a:ext uri="{63B3BB69-23CF-44E3-9099-C40C66FF867C}">
                  <a14:compatExt spid="_x0000_s76171"/>
                </a:ext>
                <a:ext uri="{FF2B5EF4-FFF2-40B4-BE49-F238E27FC236}">
                  <a16:creationId xmlns:a16="http://schemas.microsoft.com/office/drawing/2014/main" xmlns="" id="{00000000-0008-0000-0C00-00008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768</xdr:row>
          <xdr:rowOff>38100</xdr:rowOff>
        </xdr:from>
        <xdr:to>
          <xdr:col>26</xdr:col>
          <xdr:colOff>114300</xdr:colOff>
          <xdr:row>768</xdr:row>
          <xdr:rowOff>257175</xdr:rowOff>
        </xdr:to>
        <xdr:sp macro="" textlink="">
          <xdr:nvSpPr>
            <xdr:cNvPr id="76172" name="Option Button 2444" hidden="1">
              <a:extLst>
                <a:ext uri="{63B3BB69-23CF-44E3-9099-C40C66FF867C}">
                  <a14:compatExt spid="_x0000_s76172"/>
                </a:ext>
                <a:ext uri="{FF2B5EF4-FFF2-40B4-BE49-F238E27FC236}">
                  <a16:creationId xmlns:a16="http://schemas.microsoft.com/office/drawing/2014/main" xmlns="" id="{00000000-0008-0000-0C00-00008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266700</xdr:rowOff>
        </xdr:from>
        <xdr:to>
          <xdr:col>17</xdr:col>
          <xdr:colOff>0</xdr:colOff>
          <xdr:row>64</xdr:row>
          <xdr:rowOff>0</xdr:rowOff>
        </xdr:to>
        <xdr:sp macro="" textlink="">
          <xdr:nvSpPr>
            <xdr:cNvPr id="76177" name="Group Box 2449" hidden="1">
              <a:extLst>
                <a:ext uri="{63B3BB69-23CF-44E3-9099-C40C66FF867C}">
                  <a14:compatExt spid="_x0000_s76177"/>
                </a:ext>
                <a:ext uri="{FF2B5EF4-FFF2-40B4-BE49-F238E27FC236}">
                  <a16:creationId xmlns:a16="http://schemas.microsoft.com/office/drawing/2014/main" xmlns=""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63</xdr:row>
          <xdr:rowOff>47625</xdr:rowOff>
        </xdr:from>
        <xdr:to>
          <xdr:col>11</xdr:col>
          <xdr:colOff>161925</xdr:colOff>
          <xdr:row>63</xdr:row>
          <xdr:rowOff>209550</xdr:rowOff>
        </xdr:to>
        <xdr:sp macro="" textlink="">
          <xdr:nvSpPr>
            <xdr:cNvPr id="76178" name="Option Button 2450" hidden="1">
              <a:extLst>
                <a:ext uri="{63B3BB69-23CF-44E3-9099-C40C66FF867C}">
                  <a14:compatExt spid="_x0000_s76178"/>
                </a:ext>
                <a:ext uri="{FF2B5EF4-FFF2-40B4-BE49-F238E27FC236}">
                  <a16:creationId xmlns:a16="http://schemas.microsoft.com/office/drawing/2014/main" xmlns=""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63</xdr:row>
          <xdr:rowOff>38100</xdr:rowOff>
        </xdr:from>
        <xdr:to>
          <xdr:col>15</xdr:col>
          <xdr:colOff>161925</xdr:colOff>
          <xdr:row>63</xdr:row>
          <xdr:rowOff>200025</xdr:rowOff>
        </xdr:to>
        <xdr:sp macro="" textlink="">
          <xdr:nvSpPr>
            <xdr:cNvPr id="76179" name="Option Button 2451" hidden="1">
              <a:extLst>
                <a:ext uri="{63B3BB69-23CF-44E3-9099-C40C66FF867C}">
                  <a14:compatExt spid="_x0000_s76179"/>
                </a:ext>
                <a:ext uri="{FF2B5EF4-FFF2-40B4-BE49-F238E27FC236}">
                  <a16:creationId xmlns:a16="http://schemas.microsoft.com/office/drawing/2014/main" xmlns=""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63</xdr:row>
          <xdr:rowOff>0</xdr:rowOff>
        </xdr:from>
        <xdr:to>
          <xdr:col>36</xdr:col>
          <xdr:colOff>0</xdr:colOff>
          <xdr:row>64</xdr:row>
          <xdr:rowOff>0</xdr:rowOff>
        </xdr:to>
        <xdr:sp macro="" textlink="">
          <xdr:nvSpPr>
            <xdr:cNvPr id="76180" name="Drop Down 2452" hidden="1">
              <a:extLst>
                <a:ext uri="{63B3BB69-23CF-44E3-9099-C40C66FF867C}">
                  <a14:compatExt spid="_x0000_s761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0</xdr:colOff>
          <xdr:row>23</xdr:row>
          <xdr:rowOff>0</xdr:rowOff>
        </xdr:from>
        <xdr:to>
          <xdr:col>27</xdr:col>
          <xdr:colOff>0</xdr:colOff>
          <xdr:row>25</xdr:row>
          <xdr:rowOff>0</xdr:rowOff>
        </xdr:to>
        <xdr:sp macro="" textlink="">
          <xdr:nvSpPr>
            <xdr:cNvPr id="93907" name="Group Box 723" hidden="1">
              <a:extLst>
                <a:ext uri="{63B3BB69-23CF-44E3-9099-C40C66FF867C}">
                  <a14:compatExt spid="_x0000_s93907"/>
                </a:ext>
                <a:ext uri="{FF2B5EF4-FFF2-40B4-BE49-F238E27FC236}">
                  <a16:creationId xmlns:a16="http://schemas.microsoft.com/office/drawing/2014/main" xmlns="" id="{00000000-0008-0000-0D00-0000D3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xdr:row>
          <xdr:rowOff>76200</xdr:rowOff>
        </xdr:from>
        <xdr:to>
          <xdr:col>23</xdr:col>
          <xdr:colOff>161925</xdr:colOff>
          <xdr:row>24</xdr:row>
          <xdr:rowOff>247650</xdr:rowOff>
        </xdr:to>
        <xdr:sp macro="" textlink="">
          <xdr:nvSpPr>
            <xdr:cNvPr id="93910" name="Option Button 726" hidden="1">
              <a:extLst>
                <a:ext uri="{63B3BB69-23CF-44E3-9099-C40C66FF867C}">
                  <a14:compatExt spid="_x0000_s93910"/>
                </a:ext>
                <a:ext uri="{FF2B5EF4-FFF2-40B4-BE49-F238E27FC236}">
                  <a16:creationId xmlns:a16="http://schemas.microsoft.com/office/drawing/2014/main" xmlns="" id="{00000000-0008-0000-0D00-0000D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xdr:row>
          <xdr:rowOff>66675</xdr:rowOff>
        </xdr:from>
        <xdr:to>
          <xdr:col>26</xdr:col>
          <xdr:colOff>123825</xdr:colOff>
          <xdr:row>24</xdr:row>
          <xdr:rowOff>238125</xdr:rowOff>
        </xdr:to>
        <xdr:sp macro="" textlink="">
          <xdr:nvSpPr>
            <xdr:cNvPr id="93911" name="Option Button 727" hidden="1">
              <a:extLst>
                <a:ext uri="{63B3BB69-23CF-44E3-9099-C40C66FF867C}">
                  <a14:compatExt spid="_x0000_s93911"/>
                </a:ext>
                <a:ext uri="{FF2B5EF4-FFF2-40B4-BE49-F238E27FC236}">
                  <a16:creationId xmlns:a16="http://schemas.microsoft.com/office/drawing/2014/main" xmlns="" id="{00000000-0008-0000-0D00-0000D7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xdr:row>
          <xdr:rowOff>0</xdr:rowOff>
        </xdr:from>
        <xdr:to>
          <xdr:col>27</xdr:col>
          <xdr:colOff>0</xdr:colOff>
          <xdr:row>52</xdr:row>
          <xdr:rowOff>0</xdr:rowOff>
        </xdr:to>
        <xdr:sp macro="" textlink="">
          <xdr:nvSpPr>
            <xdr:cNvPr id="93912" name="Group Box 728" hidden="1">
              <a:extLst>
                <a:ext uri="{63B3BB69-23CF-44E3-9099-C40C66FF867C}">
                  <a14:compatExt spid="_x0000_s93912"/>
                </a:ext>
                <a:ext uri="{FF2B5EF4-FFF2-40B4-BE49-F238E27FC236}">
                  <a16:creationId xmlns:a16="http://schemas.microsoft.com/office/drawing/2014/main" xmlns="" id="{00000000-0008-0000-0D00-0000D8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51</xdr:row>
          <xdr:rowOff>76200</xdr:rowOff>
        </xdr:from>
        <xdr:to>
          <xdr:col>23</xdr:col>
          <xdr:colOff>161925</xdr:colOff>
          <xdr:row>51</xdr:row>
          <xdr:rowOff>247650</xdr:rowOff>
        </xdr:to>
        <xdr:sp macro="" textlink="">
          <xdr:nvSpPr>
            <xdr:cNvPr id="93913" name="Option Button 729" hidden="1">
              <a:extLst>
                <a:ext uri="{63B3BB69-23CF-44E3-9099-C40C66FF867C}">
                  <a14:compatExt spid="_x0000_s93913"/>
                </a:ext>
                <a:ext uri="{FF2B5EF4-FFF2-40B4-BE49-F238E27FC236}">
                  <a16:creationId xmlns:a16="http://schemas.microsoft.com/office/drawing/2014/main" xmlns="" id="{00000000-0008-0000-0D00-0000D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51</xdr:row>
          <xdr:rowOff>66675</xdr:rowOff>
        </xdr:from>
        <xdr:to>
          <xdr:col>26</xdr:col>
          <xdr:colOff>123825</xdr:colOff>
          <xdr:row>51</xdr:row>
          <xdr:rowOff>238125</xdr:rowOff>
        </xdr:to>
        <xdr:sp macro="" textlink="">
          <xdr:nvSpPr>
            <xdr:cNvPr id="93914" name="Option Button 730" hidden="1">
              <a:extLst>
                <a:ext uri="{63B3BB69-23CF-44E3-9099-C40C66FF867C}">
                  <a14:compatExt spid="_x0000_s93914"/>
                </a:ext>
                <a:ext uri="{FF2B5EF4-FFF2-40B4-BE49-F238E27FC236}">
                  <a16:creationId xmlns:a16="http://schemas.microsoft.com/office/drawing/2014/main" xmlns="" id="{00000000-0008-0000-0D00-0000D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190500</xdr:rowOff>
        </xdr:from>
        <xdr:to>
          <xdr:col>27</xdr:col>
          <xdr:colOff>0</xdr:colOff>
          <xdr:row>79</xdr:row>
          <xdr:rowOff>0</xdr:rowOff>
        </xdr:to>
        <xdr:sp macro="" textlink="">
          <xdr:nvSpPr>
            <xdr:cNvPr id="93915" name="Group Box 731" hidden="1">
              <a:extLst>
                <a:ext uri="{63B3BB69-23CF-44E3-9099-C40C66FF867C}">
                  <a14:compatExt spid="_x0000_s93915"/>
                </a:ext>
                <a:ext uri="{FF2B5EF4-FFF2-40B4-BE49-F238E27FC236}">
                  <a16:creationId xmlns:a16="http://schemas.microsoft.com/office/drawing/2014/main" xmlns="" id="{00000000-0008-0000-0D00-0000DB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78</xdr:row>
          <xdr:rowOff>76200</xdr:rowOff>
        </xdr:from>
        <xdr:to>
          <xdr:col>23</xdr:col>
          <xdr:colOff>161925</xdr:colOff>
          <xdr:row>78</xdr:row>
          <xdr:rowOff>247650</xdr:rowOff>
        </xdr:to>
        <xdr:sp macro="" textlink="">
          <xdr:nvSpPr>
            <xdr:cNvPr id="93916" name="Option Button 732" hidden="1">
              <a:extLst>
                <a:ext uri="{63B3BB69-23CF-44E3-9099-C40C66FF867C}">
                  <a14:compatExt spid="_x0000_s93916"/>
                </a:ext>
                <a:ext uri="{FF2B5EF4-FFF2-40B4-BE49-F238E27FC236}">
                  <a16:creationId xmlns:a16="http://schemas.microsoft.com/office/drawing/2014/main" xmlns="" id="{00000000-0008-0000-0D00-0000D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78</xdr:row>
          <xdr:rowOff>66675</xdr:rowOff>
        </xdr:from>
        <xdr:to>
          <xdr:col>26</xdr:col>
          <xdr:colOff>123825</xdr:colOff>
          <xdr:row>78</xdr:row>
          <xdr:rowOff>238125</xdr:rowOff>
        </xdr:to>
        <xdr:sp macro="" textlink="">
          <xdr:nvSpPr>
            <xdr:cNvPr id="93917" name="Option Button 733" hidden="1">
              <a:extLst>
                <a:ext uri="{63B3BB69-23CF-44E3-9099-C40C66FF867C}">
                  <a14:compatExt spid="_x0000_s93917"/>
                </a:ext>
                <a:ext uri="{FF2B5EF4-FFF2-40B4-BE49-F238E27FC236}">
                  <a16:creationId xmlns:a16="http://schemas.microsoft.com/office/drawing/2014/main" xmlns="" id="{00000000-0008-0000-0D00-0000DD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107</xdr:row>
          <xdr:rowOff>0</xdr:rowOff>
        </xdr:from>
        <xdr:to>
          <xdr:col>27</xdr:col>
          <xdr:colOff>0</xdr:colOff>
          <xdr:row>109</xdr:row>
          <xdr:rowOff>0</xdr:rowOff>
        </xdr:to>
        <xdr:sp macro="" textlink="">
          <xdr:nvSpPr>
            <xdr:cNvPr id="93918" name="Group Box 734" hidden="1">
              <a:extLst>
                <a:ext uri="{63B3BB69-23CF-44E3-9099-C40C66FF867C}">
                  <a14:compatExt spid="_x0000_s93918"/>
                </a:ext>
                <a:ext uri="{FF2B5EF4-FFF2-40B4-BE49-F238E27FC236}">
                  <a16:creationId xmlns:a16="http://schemas.microsoft.com/office/drawing/2014/main" xmlns="" id="{00000000-0008-0000-0D00-0000D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108</xdr:row>
          <xdr:rowOff>76200</xdr:rowOff>
        </xdr:from>
        <xdr:to>
          <xdr:col>23</xdr:col>
          <xdr:colOff>161925</xdr:colOff>
          <xdr:row>108</xdr:row>
          <xdr:rowOff>247650</xdr:rowOff>
        </xdr:to>
        <xdr:sp macro="" textlink="">
          <xdr:nvSpPr>
            <xdr:cNvPr id="93919" name="Option Button 735" hidden="1">
              <a:extLst>
                <a:ext uri="{63B3BB69-23CF-44E3-9099-C40C66FF867C}">
                  <a14:compatExt spid="_x0000_s93919"/>
                </a:ext>
                <a:ext uri="{FF2B5EF4-FFF2-40B4-BE49-F238E27FC236}">
                  <a16:creationId xmlns:a16="http://schemas.microsoft.com/office/drawing/2014/main" xmlns="" id="{00000000-0008-0000-0D00-0000D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108</xdr:row>
          <xdr:rowOff>66675</xdr:rowOff>
        </xdr:from>
        <xdr:to>
          <xdr:col>26</xdr:col>
          <xdr:colOff>123825</xdr:colOff>
          <xdr:row>108</xdr:row>
          <xdr:rowOff>238125</xdr:rowOff>
        </xdr:to>
        <xdr:sp macro="" textlink="">
          <xdr:nvSpPr>
            <xdr:cNvPr id="93920" name="Option Button 736" hidden="1">
              <a:extLst>
                <a:ext uri="{63B3BB69-23CF-44E3-9099-C40C66FF867C}">
                  <a14:compatExt spid="_x0000_s93920"/>
                </a:ext>
                <a:ext uri="{FF2B5EF4-FFF2-40B4-BE49-F238E27FC236}">
                  <a16:creationId xmlns:a16="http://schemas.microsoft.com/office/drawing/2014/main" xmlns="" id="{00000000-0008-0000-0D00-0000E0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134</xdr:row>
          <xdr:rowOff>0</xdr:rowOff>
        </xdr:from>
        <xdr:to>
          <xdr:col>27</xdr:col>
          <xdr:colOff>0</xdr:colOff>
          <xdr:row>136</xdr:row>
          <xdr:rowOff>0</xdr:rowOff>
        </xdr:to>
        <xdr:sp macro="" textlink="">
          <xdr:nvSpPr>
            <xdr:cNvPr id="93921" name="Group Box 737" hidden="1">
              <a:extLst>
                <a:ext uri="{63B3BB69-23CF-44E3-9099-C40C66FF867C}">
                  <a14:compatExt spid="_x0000_s93921"/>
                </a:ext>
                <a:ext uri="{FF2B5EF4-FFF2-40B4-BE49-F238E27FC236}">
                  <a16:creationId xmlns:a16="http://schemas.microsoft.com/office/drawing/2014/main" xmlns="" id="{00000000-0008-0000-0D00-0000E1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135</xdr:row>
          <xdr:rowOff>76200</xdr:rowOff>
        </xdr:from>
        <xdr:to>
          <xdr:col>23</xdr:col>
          <xdr:colOff>161925</xdr:colOff>
          <xdr:row>135</xdr:row>
          <xdr:rowOff>247650</xdr:rowOff>
        </xdr:to>
        <xdr:sp macro="" textlink="">
          <xdr:nvSpPr>
            <xdr:cNvPr id="93922" name="Option Button 738" hidden="1">
              <a:extLst>
                <a:ext uri="{63B3BB69-23CF-44E3-9099-C40C66FF867C}">
                  <a14:compatExt spid="_x0000_s93922"/>
                </a:ext>
                <a:ext uri="{FF2B5EF4-FFF2-40B4-BE49-F238E27FC236}">
                  <a16:creationId xmlns:a16="http://schemas.microsoft.com/office/drawing/2014/main" xmlns="" id="{00000000-0008-0000-0D00-0000E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135</xdr:row>
          <xdr:rowOff>66675</xdr:rowOff>
        </xdr:from>
        <xdr:to>
          <xdr:col>26</xdr:col>
          <xdr:colOff>123825</xdr:colOff>
          <xdr:row>135</xdr:row>
          <xdr:rowOff>238125</xdr:rowOff>
        </xdr:to>
        <xdr:sp macro="" textlink="">
          <xdr:nvSpPr>
            <xdr:cNvPr id="93923" name="Option Button 739" hidden="1">
              <a:extLst>
                <a:ext uri="{63B3BB69-23CF-44E3-9099-C40C66FF867C}">
                  <a14:compatExt spid="_x0000_s93923"/>
                </a:ext>
                <a:ext uri="{FF2B5EF4-FFF2-40B4-BE49-F238E27FC236}">
                  <a16:creationId xmlns:a16="http://schemas.microsoft.com/office/drawing/2014/main" xmlns="" id="{00000000-0008-0000-0D00-0000E3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161</xdr:row>
          <xdr:rowOff>0</xdr:rowOff>
        </xdr:from>
        <xdr:to>
          <xdr:col>27</xdr:col>
          <xdr:colOff>0</xdr:colOff>
          <xdr:row>163</xdr:row>
          <xdr:rowOff>0</xdr:rowOff>
        </xdr:to>
        <xdr:sp macro="" textlink="">
          <xdr:nvSpPr>
            <xdr:cNvPr id="93924" name="Group Box 740" hidden="1">
              <a:extLst>
                <a:ext uri="{63B3BB69-23CF-44E3-9099-C40C66FF867C}">
                  <a14:compatExt spid="_x0000_s93924"/>
                </a:ext>
                <a:ext uri="{FF2B5EF4-FFF2-40B4-BE49-F238E27FC236}">
                  <a16:creationId xmlns:a16="http://schemas.microsoft.com/office/drawing/2014/main" xmlns="" id="{00000000-0008-0000-0D00-0000E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162</xdr:row>
          <xdr:rowOff>76200</xdr:rowOff>
        </xdr:from>
        <xdr:to>
          <xdr:col>23</xdr:col>
          <xdr:colOff>161925</xdr:colOff>
          <xdr:row>162</xdr:row>
          <xdr:rowOff>247650</xdr:rowOff>
        </xdr:to>
        <xdr:sp macro="" textlink="">
          <xdr:nvSpPr>
            <xdr:cNvPr id="93925" name="Option Button 741" hidden="1">
              <a:extLst>
                <a:ext uri="{63B3BB69-23CF-44E3-9099-C40C66FF867C}">
                  <a14:compatExt spid="_x0000_s93925"/>
                </a:ext>
                <a:ext uri="{FF2B5EF4-FFF2-40B4-BE49-F238E27FC236}">
                  <a16:creationId xmlns:a16="http://schemas.microsoft.com/office/drawing/2014/main" xmlns="" id="{00000000-0008-0000-0D00-0000E5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162</xdr:row>
          <xdr:rowOff>66675</xdr:rowOff>
        </xdr:from>
        <xdr:to>
          <xdr:col>26</xdr:col>
          <xdr:colOff>123825</xdr:colOff>
          <xdr:row>162</xdr:row>
          <xdr:rowOff>238125</xdr:rowOff>
        </xdr:to>
        <xdr:sp macro="" textlink="">
          <xdr:nvSpPr>
            <xdr:cNvPr id="93926" name="Option Button 742" hidden="1">
              <a:extLst>
                <a:ext uri="{63B3BB69-23CF-44E3-9099-C40C66FF867C}">
                  <a14:compatExt spid="_x0000_s93926"/>
                </a:ext>
                <a:ext uri="{FF2B5EF4-FFF2-40B4-BE49-F238E27FC236}">
                  <a16:creationId xmlns:a16="http://schemas.microsoft.com/office/drawing/2014/main" xmlns="" id="{00000000-0008-0000-0D00-0000E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27</xdr:col>
          <xdr:colOff>0</xdr:colOff>
          <xdr:row>193</xdr:row>
          <xdr:rowOff>0</xdr:rowOff>
        </xdr:to>
        <xdr:sp macro="" textlink="">
          <xdr:nvSpPr>
            <xdr:cNvPr id="93927" name="Group Box 743" hidden="1">
              <a:extLst>
                <a:ext uri="{63B3BB69-23CF-44E3-9099-C40C66FF867C}">
                  <a14:compatExt spid="_x0000_s93927"/>
                </a:ext>
                <a:ext uri="{FF2B5EF4-FFF2-40B4-BE49-F238E27FC236}">
                  <a16:creationId xmlns:a16="http://schemas.microsoft.com/office/drawing/2014/main" xmlns="" id="{00000000-0008-0000-0D00-0000E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192</xdr:row>
          <xdr:rowOff>76200</xdr:rowOff>
        </xdr:from>
        <xdr:to>
          <xdr:col>23</xdr:col>
          <xdr:colOff>161925</xdr:colOff>
          <xdr:row>192</xdr:row>
          <xdr:rowOff>247650</xdr:rowOff>
        </xdr:to>
        <xdr:sp macro="" textlink="">
          <xdr:nvSpPr>
            <xdr:cNvPr id="93928" name="Option Button 744" hidden="1">
              <a:extLst>
                <a:ext uri="{63B3BB69-23CF-44E3-9099-C40C66FF867C}">
                  <a14:compatExt spid="_x0000_s93928"/>
                </a:ext>
                <a:ext uri="{FF2B5EF4-FFF2-40B4-BE49-F238E27FC236}">
                  <a16:creationId xmlns:a16="http://schemas.microsoft.com/office/drawing/2014/main" xmlns="" id="{00000000-0008-0000-0D00-0000E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192</xdr:row>
          <xdr:rowOff>66675</xdr:rowOff>
        </xdr:from>
        <xdr:to>
          <xdr:col>26</xdr:col>
          <xdr:colOff>123825</xdr:colOff>
          <xdr:row>192</xdr:row>
          <xdr:rowOff>238125</xdr:rowOff>
        </xdr:to>
        <xdr:sp macro="" textlink="">
          <xdr:nvSpPr>
            <xdr:cNvPr id="93929" name="Option Button 745" hidden="1">
              <a:extLst>
                <a:ext uri="{63B3BB69-23CF-44E3-9099-C40C66FF867C}">
                  <a14:compatExt spid="_x0000_s93929"/>
                </a:ext>
                <a:ext uri="{FF2B5EF4-FFF2-40B4-BE49-F238E27FC236}">
                  <a16:creationId xmlns:a16="http://schemas.microsoft.com/office/drawing/2014/main" xmlns="" id="{00000000-0008-0000-0D00-0000E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218</xdr:row>
          <xdr:rowOff>0</xdr:rowOff>
        </xdr:from>
        <xdr:to>
          <xdr:col>27</xdr:col>
          <xdr:colOff>0</xdr:colOff>
          <xdr:row>220</xdr:row>
          <xdr:rowOff>0</xdr:rowOff>
        </xdr:to>
        <xdr:sp macro="" textlink="">
          <xdr:nvSpPr>
            <xdr:cNvPr id="93930" name="Group Box 746" hidden="1">
              <a:extLst>
                <a:ext uri="{63B3BB69-23CF-44E3-9099-C40C66FF867C}">
                  <a14:compatExt spid="_x0000_s93930"/>
                </a:ext>
                <a:ext uri="{FF2B5EF4-FFF2-40B4-BE49-F238E27FC236}">
                  <a16:creationId xmlns:a16="http://schemas.microsoft.com/office/drawing/2014/main" xmlns="" id="{00000000-0008-0000-0D00-0000EA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219</xdr:row>
          <xdr:rowOff>76200</xdr:rowOff>
        </xdr:from>
        <xdr:to>
          <xdr:col>23</xdr:col>
          <xdr:colOff>161925</xdr:colOff>
          <xdr:row>219</xdr:row>
          <xdr:rowOff>247650</xdr:rowOff>
        </xdr:to>
        <xdr:sp macro="" textlink="">
          <xdr:nvSpPr>
            <xdr:cNvPr id="93931" name="Option Button 747" hidden="1">
              <a:extLst>
                <a:ext uri="{63B3BB69-23CF-44E3-9099-C40C66FF867C}">
                  <a14:compatExt spid="_x0000_s93931"/>
                </a:ext>
                <a:ext uri="{FF2B5EF4-FFF2-40B4-BE49-F238E27FC236}">
                  <a16:creationId xmlns:a16="http://schemas.microsoft.com/office/drawing/2014/main" xmlns="" id="{00000000-0008-0000-0D00-0000E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219</xdr:row>
          <xdr:rowOff>66675</xdr:rowOff>
        </xdr:from>
        <xdr:to>
          <xdr:col>26</xdr:col>
          <xdr:colOff>123825</xdr:colOff>
          <xdr:row>219</xdr:row>
          <xdr:rowOff>238125</xdr:rowOff>
        </xdr:to>
        <xdr:sp macro="" textlink="">
          <xdr:nvSpPr>
            <xdr:cNvPr id="93932" name="Option Button 748" hidden="1">
              <a:extLst>
                <a:ext uri="{63B3BB69-23CF-44E3-9099-C40C66FF867C}">
                  <a14:compatExt spid="_x0000_s93932"/>
                </a:ext>
                <a:ext uri="{FF2B5EF4-FFF2-40B4-BE49-F238E27FC236}">
                  <a16:creationId xmlns:a16="http://schemas.microsoft.com/office/drawing/2014/main" xmlns="" id="{00000000-0008-0000-0D00-0000E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275</xdr:row>
          <xdr:rowOff>0</xdr:rowOff>
        </xdr:from>
        <xdr:to>
          <xdr:col>27</xdr:col>
          <xdr:colOff>0</xdr:colOff>
          <xdr:row>277</xdr:row>
          <xdr:rowOff>0</xdr:rowOff>
        </xdr:to>
        <xdr:sp macro="" textlink="">
          <xdr:nvSpPr>
            <xdr:cNvPr id="93936" name="Group Box 752" hidden="1">
              <a:extLst>
                <a:ext uri="{63B3BB69-23CF-44E3-9099-C40C66FF867C}">
                  <a14:compatExt spid="_x0000_s93936"/>
                </a:ext>
                <a:ext uri="{FF2B5EF4-FFF2-40B4-BE49-F238E27FC236}">
                  <a16:creationId xmlns:a16="http://schemas.microsoft.com/office/drawing/2014/main" xmlns="" id="{00000000-0008-0000-0D00-0000F0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276</xdr:row>
          <xdr:rowOff>76200</xdr:rowOff>
        </xdr:from>
        <xdr:to>
          <xdr:col>23</xdr:col>
          <xdr:colOff>161925</xdr:colOff>
          <xdr:row>276</xdr:row>
          <xdr:rowOff>247650</xdr:rowOff>
        </xdr:to>
        <xdr:sp macro="" textlink="">
          <xdr:nvSpPr>
            <xdr:cNvPr id="93937" name="Option Button 753" hidden="1">
              <a:extLst>
                <a:ext uri="{63B3BB69-23CF-44E3-9099-C40C66FF867C}">
                  <a14:compatExt spid="_x0000_s93937"/>
                </a:ext>
                <a:ext uri="{FF2B5EF4-FFF2-40B4-BE49-F238E27FC236}">
                  <a16:creationId xmlns:a16="http://schemas.microsoft.com/office/drawing/2014/main" xmlns="" id="{00000000-0008-0000-0D00-0000F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276</xdr:row>
          <xdr:rowOff>66675</xdr:rowOff>
        </xdr:from>
        <xdr:to>
          <xdr:col>26</xdr:col>
          <xdr:colOff>123825</xdr:colOff>
          <xdr:row>276</xdr:row>
          <xdr:rowOff>238125</xdr:rowOff>
        </xdr:to>
        <xdr:sp macro="" textlink="">
          <xdr:nvSpPr>
            <xdr:cNvPr id="93938" name="Option Button 754" hidden="1">
              <a:extLst>
                <a:ext uri="{63B3BB69-23CF-44E3-9099-C40C66FF867C}">
                  <a14:compatExt spid="_x0000_s93938"/>
                </a:ext>
                <a:ext uri="{FF2B5EF4-FFF2-40B4-BE49-F238E27FC236}">
                  <a16:creationId xmlns:a16="http://schemas.microsoft.com/office/drawing/2014/main" xmlns="" id="{00000000-0008-0000-0D00-0000F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244</xdr:row>
          <xdr:rowOff>190500</xdr:rowOff>
        </xdr:from>
        <xdr:to>
          <xdr:col>27</xdr:col>
          <xdr:colOff>0</xdr:colOff>
          <xdr:row>247</xdr:row>
          <xdr:rowOff>0</xdr:rowOff>
        </xdr:to>
        <xdr:sp macro="" textlink="">
          <xdr:nvSpPr>
            <xdr:cNvPr id="93933" name="Group Box 749" hidden="1">
              <a:extLst>
                <a:ext uri="{63B3BB69-23CF-44E3-9099-C40C66FF867C}">
                  <a14:compatExt spid="_x0000_s93933"/>
                </a:ext>
                <a:ext uri="{FF2B5EF4-FFF2-40B4-BE49-F238E27FC236}">
                  <a16:creationId xmlns:a16="http://schemas.microsoft.com/office/drawing/2014/main" xmlns="" id="{00000000-0008-0000-0D00-0000E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246</xdr:row>
          <xdr:rowOff>76200</xdr:rowOff>
        </xdr:from>
        <xdr:to>
          <xdr:col>23</xdr:col>
          <xdr:colOff>161925</xdr:colOff>
          <xdr:row>246</xdr:row>
          <xdr:rowOff>247650</xdr:rowOff>
        </xdr:to>
        <xdr:sp macro="" textlink="">
          <xdr:nvSpPr>
            <xdr:cNvPr id="93934" name="Option Button 750" hidden="1">
              <a:extLst>
                <a:ext uri="{63B3BB69-23CF-44E3-9099-C40C66FF867C}">
                  <a14:compatExt spid="_x0000_s93934"/>
                </a:ext>
                <a:ext uri="{FF2B5EF4-FFF2-40B4-BE49-F238E27FC236}">
                  <a16:creationId xmlns:a16="http://schemas.microsoft.com/office/drawing/2014/main" xmlns="" id="{00000000-0008-0000-0D00-0000EE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246</xdr:row>
          <xdr:rowOff>66675</xdr:rowOff>
        </xdr:from>
        <xdr:to>
          <xdr:col>26</xdr:col>
          <xdr:colOff>123825</xdr:colOff>
          <xdr:row>246</xdr:row>
          <xdr:rowOff>238125</xdr:rowOff>
        </xdr:to>
        <xdr:sp macro="" textlink="">
          <xdr:nvSpPr>
            <xdr:cNvPr id="93935" name="Option Button 751" hidden="1">
              <a:extLst>
                <a:ext uri="{63B3BB69-23CF-44E3-9099-C40C66FF867C}">
                  <a14:compatExt spid="_x0000_s93935"/>
                </a:ext>
                <a:ext uri="{FF2B5EF4-FFF2-40B4-BE49-F238E27FC236}">
                  <a16:creationId xmlns:a16="http://schemas.microsoft.com/office/drawing/2014/main" xmlns="" id="{00000000-0008-0000-0D00-0000E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276</xdr:row>
          <xdr:rowOff>0</xdr:rowOff>
        </xdr:from>
        <xdr:to>
          <xdr:col>16</xdr:col>
          <xdr:colOff>0</xdr:colOff>
          <xdr:row>277</xdr:row>
          <xdr:rowOff>0</xdr:rowOff>
        </xdr:to>
        <xdr:sp macro="" textlink="">
          <xdr:nvSpPr>
            <xdr:cNvPr id="93906" name="Drop Down 722" hidden="1">
              <a:extLst>
                <a:ext uri="{63B3BB69-23CF-44E3-9099-C40C66FF867C}">
                  <a14:compatExt spid="_x0000_s93906"/>
                </a:ext>
                <a:ext uri="{FF2B5EF4-FFF2-40B4-BE49-F238E27FC236}">
                  <a16:creationId xmlns:a16="http://schemas.microsoft.com/office/drawing/2014/main" xmlns="" id="{00000000-0008-0000-0D00-0000D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246</xdr:row>
          <xdr:rowOff>0</xdr:rowOff>
        </xdr:from>
        <xdr:to>
          <xdr:col>16</xdr:col>
          <xdr:colOff>0</xdr:colOff>
          <xdr:row>247</xdr:row>
          <xdr:rowOff>0</xdr:rowOff>
        </xdr:to>
        <xdr:sp macro="" textlink="">
          <xdr:nvSpPr>
            <xdr:cNvPr id="93905" name="Drop Down 721" hidden="1">
              <a:extLst>
                <a:ext uri="{63B3BB69-23CF-44E3-9099-C40C66FF867C}">
                  <a14:compatExt spid="_x0000_s93905"/>
                </a:ext>
                <a:ext uri="{FF2B5EF4-FFF2-40B4-BE49-F238E27FC236}">
                  <a16:creationId xmlns:a16="http://schemas.microsoft.com/office/drawing/2014/main" xmlns="" id="{00000000-0008-0000-0D00-0000D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219</xdr:row>
          <xdr:rowOff>9525</xdr:rowOff>
        </xdr:from>
        <xdr:to>
          <xdr:col>16</xdr:col>
          <xdr:colOff>9525</xdr:colOff>
          <xdr:row>220</xdr:row>
          <xdr:rowOff>9525</xdr:rowOff>
        </xdr:to>
        <xdr:sp macro="" textlink="">
          <xdr:nvSpPr>
            <xdr:cNvPr id="93904" name="Drop Down 720" hidden="1">
              <a:extLst>
                <a:ext uri="{63B3BB69-23CF-44E3-9099-C40C66FF867C}">
                  <a14:compatExt spid="_x0000_s93904"/>
                </a:ext>
                <a:ext uri="{FF2B5EF4-FFF2-40B4-BE49-F238E27FC236}">
                  <a16:creationId xmlns:a16="http://schemas.microsoft.com/office/drawing/2014/main" xmlns="" id="{00000000-0008-0000-0D00-0000D0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192</xdr:row>
          <xdr:rowOff>9525</xdr:rowOff>
        </xdr:from>
        <xdr:to>
          <xdr:col>16</xdr:col>
          <xdr:colOff>9525</xdr:colOff>
          <xdr:row>193</xdr:row>
          <xdr:rowOff>9525</xdr:rowOff>
        </xdr:to>
        <xdr:sp macro="" textlink="">
          <xdr:nvSpPr>
            <xdr:cNvPr id="93903" name="Drop Down 719" hidden="1">
              <a:extLst>
                <a:ext uri="{63B3BB69-23CF-44E3-9099-C40C66FF867C}">
                  <a14:compatExt spid="_x0000_s93903"/>
                </a:ext>
                <a:ext uri="{FF2B5EF4-FFF2-40B4-BE49-F238E27FC236}">
                  <a16:creationId xmlns:a16="http://schemas.microsoft.com/office/drawing/2014/main" xmlns="" id="{00000000-0008-0000-0D00-0000C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162</xdr:row>
          <xdr:rowOff>9525</xdr:rowOff>
        </xdr:from>
        <xdr:to>
          <xdr:col>16</xdr:col>
          <xdr:colOff>9525</xdr:colOff>
          <xdr:row>163</xdr:row>
          <xdr:rowOff>9525</xdr:rowOff>
        </xdr:to>
        <xdr:sp macro="" textlink="">
          <xdr:nvSpPr>
            <xdr:cNvPr id="93902" name="Drop Down 718" hidden="1">
              <a:extLst>
                <a:ext uri="{63B3BB69-23CF-44E3-9099-C40C66FF867C}">
                  <a14:compatExt spid="_x0000_s93902"/>
                </a:ext>
                <a:ext uri="{FF2B5EF4-FFF2-40B4-BE49-F238E27FC236}">
                  <a16:creationId xmlns:a16="http://schemas.microsoft.com/office/drawing/2014/main" xmlns="" id="{00000000-0008-0000-0D00-0000CE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16</xdr:col>
          <xdr:colOff>0</xdr:colOff>
          <xdr:row>136</xdr:row>
          <xdr:rowOff>0</xdr:rowOff>
        </xdr:to>
        <xdr:sp macro="" textlink="">
          <xdr:nvSpPr>
            <xdr:cNvPr id="93901" name="Drop Down 717" hidden="1">
              <a:extLst>
                <a:ext uri="{63B3BB69-23CF-44E3-9099-C40C66FF867C}">
                  <a14:compatExt spid="_x0000_s93901"/>
                </a:ext>
                <a:ext uri="{FF2B5EF4-FFF2-40B4-BE49-F238E27FC236}">
                  <a16:creationId xmlns:a16="http://schemas.microsoft.com/office/drawing/2014/main" xmlns="" id="{00000000-0008-0000-0D00-0000CD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16</xdr:col>
          <xdr:colOff>0</xdr:colOff>
          <xdr:row>109</xdr:row>
          <xdr:rowOff>0</xdr:rowOff>
        </xdr:to>
        <xdr:sp macro="" textlink="">
          <xdr:nvSpPr>
            <xdr:cNvPr id="93900" name="Drop Down 716" hidden="1">
              <a:extLst>
                <a:ext uri="{63B3BB69-23CF-44E3-9099-C40C66FF867C}">
                  <a14:compatExt spid="_x0000_s93900"/>
                </a:ext>
                <a:ext uri="{FF2B5EF4-FFF2-40B4-BE49-F238E27FC236}">
                  <a16:creationId xmlns:a16="http://schemas.microsoft.com/office/drawing/2014/main" xmlns="" id="{00000000-0008-0000-0D00-0000CC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9525</xdr:rowOff>
        </xdr:from>
        <xdr:to>
          <xdr:col>16</xdr:col>
          <xdr:colOff>0</xdr:colOff>
          <xdr:row>79</xdr:row>
          <xdr:rowOff>9525</xdr:rowOff>
        </xdr:to>
        <xdr:sp macro="" textlink="">
          <xdr:nvSpPr>
            <xdr:cNvPr id="93899" name="Drop Down 715" hidden="1">
              <a:extLst>
                <a:ext uri="{63B3BB69-23CF-44E3-9099-C40C66FF867C}">
                  <a14:compatExt spid="_x0000_s93899"/>
                </a:ext>
                <a:ext uri="{FF2B5EF4-FFF2-40B4-BE49-F238E27FC236}">
                  <a16:creationId xmlns:a16="http://schemas.microsoft.com/office/drawing/2014/main" xmlns="" id="{00000000-0008-0000-0D00-0000CB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51</xdr:row>
          <xdr:rowOff>9525</xdr:rowOff>
        </xdr:from>
        <xdr:to>
          <xdr:col>16</xdr:col>
          <xdr:colOff>9525</xdr:colOff>
          <xdr:row>52</xdr:row>
          <xdr:rowOff>9525</xdr:rowOff>
        </xdr:to>
        <xdr:sp macro="" textlink="">
          <xdr:nvSpPr>
            <xdr:cNvPr id="93898" name="Drop Down 714" hidden="1">
              <a:extLst>
                <a:ext uri="{63B3BB69-23CF-44E3-9099-C40C66FF867C}">
                  <a14:compatExt spid="_x0000_s93898"/>
                </a:ext>
                <a:ext uri="{FF2B5EF4-FFF2-40B4-BE49-F238E27FC236}">
                  <a16:creationId xmlns:a16="http://schemas.microsoft.com/office/drawing/2014/main" xmlns="" id="{00000000-0008-0000-0D00-0000CA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9525</xdr:rowOff>
        </xdr:from>
        <xdr:to>
          <xdr:col>16</xdr:col>
          <xdr:colOff>0</xdr:colOff>
          <xdr:row>25</xdr:row>
          <xdr:rowOff>9525</xdr:rowOff>
        </xdr:to>
        <xdr:sp macro="" textlink="">
          <xdr:nvSpPr>
            <xdr:cNvPr id="93897" name="Drop Down 713" hidden="1">
              <a:extLst>
                <a:ext uri="{63B3BB69-23CF-44E3-9099-C40C66FF867C}">
                  <a14:compatExt spid="_x0000_s93897"/>
                </a:ext>
                <a:ext uri="{FF2B5EF4-FFF2-40B4-BE49-F238E27FC236}">
                  <a16:creationId xmlns:a16="http://schemas.microsoft.com/office/drawing/2014/main" xmlns="" id="{00000000-0008-0000-0D00-0000C9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25</xdr:col>
          <xdr:colOff>0</xdr:colOff>
          <xdr:row>14</xdr:row>
          <xdr:rowOff>0</xdr:rowOff>
        </xdr:to>
        <xdr:sp macro="" textlink="">
          <xdr:nvSpPr>
            <xdr:cNvPr id="93189" name="Group Box 5" hidden="1">
              <a:extLst>
                <a:ext uri="{63B3BB69-23CF-44E3-9099-C40C66FF867C}">
                  <a14:compatExt spid="_x0000_s93189"/>
                </a:ext>
                <a:ext uri="{FF2B5EF4-FFF2-40B4-BE49-F238E27FC236}">
                  <a16:creationId xmlns:a16="http://schemas.microsoft.com/office/drawing/2014/main" xmlns="" id="{00000000-0008-0000-0D00-00000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13</xdr:col>
          <xdr:colOff>0</xdr:colOff>
          <xdr:row>14</xdr:row>
          <xdr:rowOff>0</xdr:rowOff>
        </xdr:to>
        <xdr:sp macro="" textlink="">
          <xdr:nvSpPr>
            <xdr:cNvPr id="93190" name="Option Button 6" hidden="1">
              <a:extLst>
                <a:ext uri="{63B3BB69-23CF-44E3-9099-C40C66FF867C}">
                  <a14:compatExt spid="_x0000_s93190"/>
                </a:ext>
                <a:ext uri="{FF2B5EF4-FFF2-40B4-BE49-F238E27FC236}">
                  <a16:creationId xmlns:a16="http://schemas.microsoft.com/office/drawing/2014/main" xmlns="" id="{00000000-0008-0000-0D00-00000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17</xdr:col>
          <xdr:colOff>0</xdr:colOff>
          <xdr:row>14</xdr:row>
          <xdr:rowOff>0</xdr:rowOff>
        </xdr:to>
        <xdr:sp macro="" textlink="">
          <xdr:nvSpPr>
            <xdr:cNvPr id="93191" name="Option Button 7" hidden="1">
              <a:extLst>
                <a:ext uri="{63B3BB69-23CF-44E3-9099-C40C66FF867C}">
                  <a14:compatExt spid="_x0000_s93191"/>
                </a:ext>
                <a:ext uri="{FF2B5EF4-FFF2-40B4-BE49-F238E27FC236}">
                  <a16:creationId xmlns:a16="http://schemas.microsoft.com/office/drawing/2014/main" xmlns="" id="{00000000-0008-0000-0D00-00000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21</xdr:col>
          <xdr:colOff>0</xdr:colOff>
          <xdr:row>14</xdr:row>
          <xdr:rowOff>0</xdr:rowOff>
        </xdr:to>
        <xdr:sp macro="" textlink="">
          <xdr:nvSpPr>
            <xdr:cNvPr id="93192" name="Option Button 8" hidden="1">
              <a:extLst>
                <a:ext uri="{63B3BB69-23CF-44E3-9099-C40C66FF867C}">
                  <a14:compatExt spid="_x0000_s93192"/>
                </a:ext>
                <a:ext uri="{FF2B5EF4-FFF2-40B4-BE49-F238E27FC236}">
                  <a16:creationId xmlns:a16="http://schemas.microsoft.com/office/drawing/2014/main" xmlns="" id="{00000000-0008-0000-0D00-00000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xdr:row>
          <xdr:rowOff>0</xdr:rowOff>
        </xdr:from>
        <xdr:to>
          <xdr:col>24</xdr:col>
          <xdr:colOff>0</xdr:colOff>
          <xdr:row>14</xdr:row>
          <xdr:rowOff>0</xdr:rowOff>
        </xdr:to>
        <xdr:sp macro="" textlink="">
          <xdr:nvSpPr>
            <xdr:cNvPr id="93193" name="Option Button 9" hidden="1">
              <a:extLst>
                <a:ext uri="{63B3BB69-23CF-44E3-9099-C40C66FF867C}">
                  <a14:compatExt spid="_x0000_s93193"/>
                </a:ext>
                <a:ext uri="{FF2B5EF4-FFF2-40B4-BE49-F238E27FC236}">
                  <a16:creationId xmlns:a16="http://schemas.microsoft.com/office/drawing/2014/main" xmlns="" id="{00000000-0008-0000-0D00-00000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0</xdr:rowOff>
        </xdr:from>
        <xdr:to>
          <xdr:col>36</xdr:col>
          <xdr:colOff>0</xdr:colOff>
          <xdr:row>21</xdr:row>
          <xdr:rowOff>0</xdr:rowOff>
        </xdr:to>
        <xdr:sp macro="" textlink="">
          <xdr:nvSpPr>
            <xdr:cNvPr id="93194" name="Group Box 10" hidden="1">
              <a:extLst>
                <a:ext uri="{63B3BB69-23CF-44E3-9099-C40C66FF867C}">
                  <a14:compatExt spid="_x0000_s93194"/>
                </a:ext>
                <a:ext uri="{FF2B5EF4-FFF2-40B4-BE49-F238E27FC236}">
                  <a16:creationId xmlns:a16="http://schemas.microsoft.com/office/drawing/2014/main" xmlns="" id="{00000000-0008-0000-0D00-00000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25</xdr:col>
          <xdr:colOff>0</xdr:colOff>
          <xdr:row>41</xdr:row>
          <xdr:rowOff>0</xdr:rowOff>
        </xdr:to>
        <xdr:sp macro="" textlink="">
          <xdr:nvSpPr>
            <xdr:cNvPr id="93195" name="Group Box 11" hidden="1">
              <a:extLst>
                <a:ext uri="{63B3BB69-23CF-44E3-9099-C40C66FF867C}">
                  <a14:compatExt spid="_x0000_s93195"/>
                </a:ext>
                <a:ext uri="{FF2B5EF4-FFF2-40B4-BE49-F238E27FC236}">
                  <a16:creationId xmlns:a16="http://schemas.microsoft.com/office/drawing/2014/main" xmlns="" id="{00000000-0008-0000-0D00-00000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xdr:row>
          <xdr:rowOff>0</xdr:rowOff>
        </xdr:from>
        <xdr:to>
          <xdr:col>13</xdr:col>
          <xdr:colOff>0</xdr:colOff>
          <xdr:row>41</xdr:row>
          <xdr:rowOff>0</xdr:rowOff>
        </xdr:to>
        <xdr:sp macro="" textlink="">
          <xdr:nvSpPr>
            <xdr:cNvPr id="93196" name="Option Button 12" hidden="1">
              <a:extLst>
                <a:ext uri="{63B3BB69-23CF-44E3-9099-C40C66FF867C}">
                  <a14:compatExt spid="_x0000_s93196"/>
                </a:ext>
                <a:ext uri="{FF2B5EF4-FFF2-40B4-BE49-F238E27FC236}">
                  <a16:creationId xmlns:a16="http://schemas.microsoft.com/office/drawing/2014/main" xmlns="" id="{00000000-0008-0000-0D00-00000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17</xdr:col>
          <xdr:colOff>0</xdr:colOff>
          <xdr:row>41</xdr:row>
          <xdr:rowOff>0</xdr:rowOff>
        </xdr:to>
        <xdr:sp macro="" textlink="">
          <xdr:nvSpPr>
            <xdr:cNvPr id="93197" name="Option Button 13" hidden="1">
              <a:extLst>
                <a:ext uri="{63B3BB69-23CF-44E3-9099-C40C66FF867C}">
                  <a14:compatExt spid="_x0000_s93197"/>
                </a:ext>
                <a:ext uri="{FF2B5EF4-FFF2-40B4-BE49-F238E27FC236}">
                  <a16:creationId xmlns:a16="http://schemas.microsoft.com/office/drawing/2014/main" xmlns="" id="{00000000-0008-0000-0D00-00000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21</xdr:col>
          <xdr:colOff>0</xdr:colOff>
          <xdr:row>41</xdr:row>
          <xdr:rowOff>0</xdr:rowOff>
        </xdr:to>
        <xdr:sp macro="" textlink="">
          <xdr:nvSpPr>
            <xdr:cNvPr id="93198" name="Option Button 14" hidden="1">
              <a:extLst>
                <a:ext uri="{63B3BB69-23CF-44E3-9099-C40C66FF867C}">
                  <a14:compatExt spid="_x0000_s93198"/>
                </a:ext>
                <a:ext uri="{FF2B5EF4-FFF2-40B4-BE49-F238E27FC236}">
                  <a16:creationId xmlns:a16="http://schemas.microsoft.com/office/drawing/2014/main" xmlns="" id="{00000000-0008-0000-0D00-00000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xdr:row>
          <xdr:rowOff>0</xdr:rowOff>
        </xdr:from>
        <xdr:to>
          <xdr:col>24</xdr:col>
          <xdr:colOff>0</xdr:colOff>
          <xdr:row>41</xdr:row>
          <xdr:rowOff>0</xdr:rowOff>
        </xdr:to>
        <xdr:sp macro="" textlink="">
          <xdr:nvSpPr>
            <xdr:cNvPr id="93199" name="Option Button 15" hidden="1">
              <a:extLst>
                <a:ext uri="{63B3BB69-23CF-44E3-9099-C40C66FF867C}">
                  <a14:compatExt spid="_x0000_s93199"/>
                </a:ext>
                <a:ext uri="{FF2B5EF4-FFF2-40B4-BE49-F238E27FC236}">
                  <a16:creationId xmlns:a16="http://schemas.microsoft.com/office/drawing/2014/main" xmlns="" id="{00000000-0008-0000-0D00-00000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25</xdr:col>
          <xdr:colOff>0</xdr:colOff>
          <xdr:row>68</xdr:row>
          <xdr:rowOff>0</xdr:rowOff>
        </xdr:to>
        <xdr:sp macro="" textlink="">
          <xdr:nvSpPr>
            <xdr:cNvPr id="93200" name="Group Box 16" hidden="1">
              <a:extLst>
                <a:ext uri="{63B3BB69-23CF-44E3-9099-C40C66FF867C}">
                  <a14:compatExt spid="_x0000_s93200"/>
                </a:ext>
                <a:ext uri="{FF2B5EF4-FFF2-40B4-BE49-F238E27FC236}">
                  <a16:creationId xmlns:a16="http://schemas.microsoft.com/office/drawing/2014/main" xmlns="" id="{00000000-0008-0000-0D00-00001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xdr:row>
          <xdr:rowOff>0</xdr:rowOff>
        </xdr:from>
        <xdr:to>
          <xdr:col>13</xdr:col>
          <xdr:colOff>0</xdr:colOff>
          <xdr:row>68</xdr:row>
          <xdr:rowOff>0</xdr:rowOff>
        </xdr:to>
        <xdr:sp macro="" textlink="">
          <xdr:nvSpPr>
            <xdr:cNvPr id="93201" name="Option Button 17" hidden="1">
              <a:extLst>
                <a:ext uri="{63B3BB69-23CF-44E3-9099-C40C66FF867C}">
                  <a14:compatExt spid="_x0000_s93201"/>
                </a:ext>
                <a:ext uri="{FF2B5EF4-FFF2-40B4-BE49-F238E27FC236}">
                  <a16:creationId xmlns:a16="http://schemas.microsoft.com/office/drawing/2014/main" xmlns="" id="{00000000-0008-0000-0D00-00001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17</xdr:col>
          <xdr:colOff>0</xdr:colOff>
          <xdr:row>68</xdr:row>
          <xdr:rowOff>0</xdr:rowOff>
        </xdr:to>
        <xdr:sp macro="" textlink="">
          <xdr:nvSpPr>
            <xdr:cNvPr id="93202" name="Option Button 18" hidden="1">
              <a:extLst>
                <a:ext uri="{63B3BB69-23CF-44E3-9099-C40C66FF867C}">
                  <a14:compatExt spid="_x0000_s93202"/>
                </a:ext>
                <a:ext uri="{FF2B5EF4-FFF2-40B4-BE49-F238E27FC236}">
                  <a16:creationId xmlns:a16="http://schemas.microsoft.com/office/drawing/2014/main" xmlns="" id="{00000000-0008-0000-0D00-00001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21</xdr:col>
          <xdr:colOff>0</xdr:colOff>
          <xdr:row>68</xdr:row>
          <xdr:rowOff>0</xdr:rowOff>
        </xdr:to>
        <xdr:sp macro="" textlink="">
          <xdr:nvSpPr>
            <xdr:cNvPr id="93203" name="Option Button 19" hidden="1">
              <a:extLst>
                <a:ext uri="{63B3BB69-23CF-44E3-9099-C40C66FF867C}">
                  <a14:compatExt spid="_x0000_s93203"/>
                </a:ext>
                <a:ext uri="{FF2B5EF4-FFF2-40B4-BE49-F238E27FC236}">
                  <a16:creationId xmlns:a16="http://schemas.microsoft.com/office/drawing/2014/main" xmlns="" id="{00000000-0008-0000-0D00-00001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xdr:row>
          <xdr:rowOff>0</xdr:rowOff>
        </xdr:from>
        <xdr:to>
          <xdr:col>24</xdr:col>
          <xdr:colOff>0</xdr:colOff>
          <xdr:row>68</xdr:row>
          <xdr:rowOff>0</xdr:rowOff>
        </xdr:to>
        <xdr:sp macro="" textlink="">
          <xdr:nvSpPr>
            <xdr:cNvPr id="93204" name="Option Button 20" hidden="1">
              <a:extLst>
                <a:ext uri="{63B3BB69-23CF-44E3-9099-C40C66FF867C}">
                  <a14:compatExt spid="_x0000_s93204"/>
                </a:ext>
                <a:ext uri="{FF2B5EF4-FFF2-40B4-BE49-F238E27FC236}">
                  <a16:creationId xmlns:a16="http://schemas.microsoft.com/office/drawing/2014/main" xmlns="" id="{00000000-0008-0000-0D00-00001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25</xdr:col>
          <xdr:colOff>0</xdr:colOff>
          <xdr:row>98</xdr:row>
          <xdr:rowOff>0</xdr:rowOff>
        </xdr:to>
        <xdr:sp macro="" textlink="">
          <xdr:nvSpPr>
            <xdr:cNvPr id="93205" name="Group Box 21" hidden="1">
              <a:extLst>
                <a:ext uri="{63B3BB69-23CF-44E3-9099-C40C66FF867C}">
                  <a14:compatExt spid="_x0000_s93205"/>
                </a:ext>
                <a:ext uri="{FF2B5EF4-FFF2-40B4-BE49-F238E27FC236}">
                  <a16:creationId xmlns:a16="http://schemas.microsoft.com/office/drawing/2014/main" xmlns="" id="{00000000-0008-0000-0D00-00001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97</xdr:row>
          <xdr:rowOff>0</xdr:rowOff>
        </xdr:from>
        <xdr:to>
          <xdr:col>13</xdr:col>
          <xdr:colOff>0</xdr:colOff>
          <xdr:row>98</xdr:row>
          <xdr:rowOff>0</xdr:rowOff>
        </xdr:to>
        <xdr:sp macro="" textlink="">
          <xdr:nvSpPr>
            <xdr:cNvPr id="93206" name="Option Button 22" hidden="1">
              <a:extLst>
                <a:ext uri="{63B3BB69-23CF-44E3-9099-C40C66FF867C}">
                  <a14:compatExt spid="_x0000_s93206"/>
                </a:ext>
                <a:ext uri="{FF2B5EF4-FFF2-40B4-BE49-F238E27FC236}">
                  <a16:creationId xmlns:a16="http://schemas.microsoft.com/office/drawing/2014/main" xmlns="" id="{00000000-0008-0000-0D00-00001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17</xdr:col>
          <xdr:colOff>0</xdr:colOff>
          <xdr:row>98</xdr:row>
          <xdr:rowOff>0</xdr:rowOff>
        </xdr:to>
        <xdr:sp macro="" textlink="">
          <xdr:nvSpPr>
            <xdr:cNvPr id="93207" name="Option Button 23" hidden="1">
              <a:extLst>
                <a:ext uri="{63B3BB69-23CF-44E3-9099-C40C66FF867C}">
                  <a14:compatExt spid="_x0000_s93207"/>
                </a:ext>
                <a:ext uri="{FF2B5EF4-FFF2-40B4-BE49-F238E27FC236}">
                  <a16:creationId xmlns:a16="http://schemas.microsoft.com/office/drawing/2014/main" xmlns="" id="{00000000-0008-0000-0D00-00001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97</xdr:row>
          <xdr:rowOff>0</xdr:rowOff>
        </xdr:from>
        <xdr:to>
          <xdr:col>21</xdr:col>
          <xdr:colOff>0</xdr:colOff>
          <xdr:row>98</xdr:row>
          <xdr:rowOff>0</xdr:rowOff>
        </xdr:to>
        <xdr:sp macro="" textlink="">
          <xdr:nvSpPr>
            <xdr:cNvPr id="93208" name="Option Button 24" hidden="1">
              <a:extLst>
                <a:ext uri="{63B3BB69-23CF-44E3-9099-C40C66FF867C}">
                  <a14:compatExt spid="_x0000_s93208"/>
                </a:ext>
                <a:ext uri="{FF2B5EF4-FFF2-40B4-BE49-F238E27FC236}">
                  <a16:creationId xmlns:a16="http://schemas.microsoft.com/office/drawing/2014/main" xmlns="" id="{00000000-0008-0000-0D00-00001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97</xdr:row>
          <xdr:rowOff>0</xdr:rowOff>
        </xdr:from>
        <xdr:to>
          <xdr:col>24</xdr:col>
          <xdr:colOff>0</xdr:colOff>
          <xdr:row>98</xdr:row>
          <xdr:rowOff>0</xdr:rowOff>
        </xdr:to>
        <xdr:sp macro="" textlink="">
          <xdr:nvSpPr>
            <xdr:cNvPr id="93209" name="Option Button 25" hidden="1">
              <a:extLst>
                <a:ext uri="{63B3BB69-23CF-44E3-9099-C40C66FF867C}">
                  <a14:compatExt spid="_x0000_s93209"/>
                </a:ext>
                <a:ext uri="{FF2B5EF4-FFF2-40B4-BE49-F238E27FC236}">
                  <a16:creationId xmlns:a16="http://schemas.microsoft.com/office/drawing/2014/main" xmlns="" id="{00000000-0008-0000-0D00-00001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25</xdr:col>
          <xdr:colOff>0</xdr:colOff>
          <xdr:row>125</xdr:row>
          <xdr:rowOff>0</xdr:rowOff>
        </xdr:to>
        <xdr:sp macro="" textlink="">
          <xdr:nvSpPr>
            <xdr:cNvPr id="93210" name="Group Box 26" hidden="1">
              <a:extLst>
                <a:ext uri="{63B3BB69-23CF-44E3-9099-C40C66FF867C}">
                  <a14:compatExt spid="_x0000_s93210"/>
                </a:ext>
                <a:ext uri="{FF2B5EF4-FFF2-40B4-BE49-F238E27FC236}">
                  <a16:creationId xmlns:a16="http://schemas.microsoft.com/office/drawing/2014/main" xmlns="" id="{00000000-0008-0000-0D00-00001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124</xdr:row>
          <xdr:rowOff>0</xdr:rowOff>
        </xdr:from>
        <xdr:to>
          <xdr:col>13</xdr:col>
          <xdr:colOff>0</xdr:colOff>
          <xdr:row>125</xdr:row>
          <xdr:rowOff>0</xdr:rowOff>
        </xdr:to>
        <xdr:sp macro="" textlink="">
          <xdr:nvSpPr>
            <xdr:cNvPr id="93211" name="Option Button 27" hidden="1">
              <a:extLst>
                <a:ext uri="{63B3BB69-23CF-44E3-9099-C40C66FF867C}">
                  <a14:compatExt spid="_x0000_s93211"/>
                </a:ext>
                <a:ext uri="{FF2B5EF4-FFF2-40B4-BE49-F238E27FC236}">
                  <a16:creationId xmlns:a16="http://schemas.microsoft.com/office/drawing/2014/main" xmlns="" id="{00000000-0008-0000-0D00-00001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17</xdr:col>
          <xdr:colOff>0</xdr:colOff>
          <xdr:row>125</xdr:row>
          <xdr:rowOff>0</xdr:rowOff>
        </xdr:to>
        <xdr:sp macro="" textlink="">
          <xdr:nvSpPr>
            <xdr:cNvPr id="93212" name="Option Button 28" hidden="1">
              <a:extLst>
                <a:ext uri="{63B3BB69-23CF-44E3-9099-C40C66FF867C}">
                  <a14:compatExt spid="_x0000_s93212"/>
                </a:ext>
                <a:ext uri="{FF2B5EF4-FFF2-40B4-BE49-F238E27FC236}">
                  <a16:creationId xmlns:a16="http://schemas.microsoft.com/office/drawing/2014/main" xmlns="" id="{00000000-0008-0000-0D00-00001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124</xdr:row>
          <xdr:rowOff>0</xdr:rowOff>
        </xdr:from>
        <xdr:to>
          <xdr:col>21</xdr:col>
          <xdr:colOff>0</xdr:colOff>
          <xdr:row>125</xdr:row>
          <xdr:rowOff>0</xdr:rowOff>
        </xdr:to>
        <xdr:sp macro="" textlink="">
          <xdr:nvSpPr>
            <xdr:cNvPr id="93213" name="Option Button 29" hidden="1">
              <a:extLst>
                <a:ext uri="{63B3BB69-23CF-44E3-9099-C40C66FF867C}">
                  <a14:compatExt spid="_x0000_s93213"/>
                </a:ext>
                <a:ext uri="{FF2B5EF4-FFF2-40B4-BE49-F238E27FC236}">
                  <a16:creationId xmlns:a16="http://schemas.microsoft.com/office/drawing/2014/main" xmlns="" id="{00000000-0008-0000-0D00-00001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124</xdr:row>
          <xdr:rowOff>0</xdr:rowOff>
        </xdr:from>
        <xdr:to>
          <xdr:col>24</xdr:col>
          <xdr:colOff>0</xdr:colOff>
          <xdr:row>125</xdr:row>
          <xdr:rowOff>0</xdr:rowOff>
        </xdr:to>
        <xdr:sp macro="" textlink="">
          <xdr:nvSpPr>
            <xdr:cNvPr id="93214" name="Option Button 30" hidden="1">
              <a:extLst>
                <a:ext uri="{63B3BB69-23CF-44E3-9099-C40C66FF867C}">
                  <a14:compatExt spid="_x0000_s93214"/>
                </a:ext>
                <a:ext uri="{FF2B5EF4-FFF2-40B4-BE49-F238E27FC236}">
                  <a16:creationId xmlns:a16="http://schemas.microsoft.com/office/drawing/2014/main" xmlns="" id="{00000000-0008-0000-0D00-00001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25</xdr:col>
          <xdr:colOff>0</xdr:colOff>
          <xdr:row>152</xdr:row>
          <xdr:rowOff>0</xdr:rowOff>
        </xdr:to>
        <xdr:sp macro="" textlink="">
          <xdr:nvSpPr>
            <xdr:cNvPr id="93215" name="Group Box 31" hidden="1">
              <a:extLst>
                <a:ext uri="{63B3BB69-23CF-44E3-9099-C40C66FF867C}">
                  <a14:compatExt spid="_x0000_s93215"/>
                </a:ext>
                <a:ext uri="{FF2B5EF4-FFF2-40B4-BE49-F238E27FC236}">
                  <a16:creationId xmlns:a16="http://schemas.microsoft.com/office/drawing/2014/main" xmlns="" id="{00000000-0008-0000-0D00-00001F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151</xdr:row>
          <xdr:rowOff>0</xdr:rowOff>
        </xdr:from>
        <xdr:to>
          <xdr:col>13</xdr:col>
          <xdr:colOff>0</xdr:colOff>
          <xdr:row>152</xdr:row>
          <xdr:rowOff>0</xdr:rowOff>
        </xdr:to>
        <xdr:sp macro="" textlink="">
          <xdr:nvSpPr>
            <xdr:cNvPr id="93216" name="Option Button 32" hidden="1">
              <a:extLst>
                <a:ext uri="{63B3BB69-23CF-44E3-9099-C40C66FF867C}">
                  <a14:compatExt spid="_x0000_s93216"/>
                </a:ext>
                <a:ext uri="{FF2B5EF4-FFF2-40B4-BE49-F238E27FC236}">
                  <a16:creationId xmlns:a16="http://schemas.microsoft.com/office/drawing/2014/main" xmlns="" id="{00000000-0008-0000-0D00-00002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17</xdr:col>
          <xdr:colOff>0</xdr:colOff>
          <xdr:row>152</xdr:row>
          <xdr:rowOff>0</xdr:rowOff>
        </xdr:to>
        <xdr:sp macro="" textlink="">
          <xdr:nvSpPr>
            <xdr:cNvPr id="93217" name="Option Button 33" hidden="1">
              <a:extLst>
                <a:ext uri="{63B3BB69-23CF-44E3-9099-C40C66FF867C}">
                  <a14:compatExt spid="_x0000_s93217"/>
                </a:ext>
                <a:ext uri="{FF2B5EF4-FFF2-40B4-BE49-F238E27FC236}">
                  <a16:creationId xmlns:a16="http://schemas.microsoft.com/office/drawing/2014/main" xmlns="" id="{00000000-0008-0000-0D00-00002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151</xdr:row>
          <xdr:rowOff>0</xdr:rowOff>
        </xdr:from>
        <xdr:to>
          <xdr:col>21</xdr:col>
          <xdr:colOff>0</xdr:colOff>
          <xdr:row>152</xdr:row>
          <xdr:rowOff>0</xdr:rowOff>
        </xdr:to>
        <xdr:sp macro="" textlink="">
          <xdr:nvSpPr>
            <xdr:cNvPr id="93218" name="Option Button 34" hidden="1">
              <a:extLst>
                <a:ext uri="{63B3BB69-23CF-44E3-9099-C40C66FF867C}">
                  <a14:compatExt spid="_x0000_s93218"/>
                </a:ext>
                <a:ext uri="{FF2B5EF4-FFF2-40B4-BE49-F238E27FC236}">
                  <a16:creationId xmlns:a16="http://schemas.microsoft.com/office/drawing/2014/main" xmlns="" id="{00000000-0008-0000-0D00-00002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24</xdr:col>
          <xdr:colOff>0</xdr:colOff>
          <xdr:row>152</xdr:row>
          <xdr:rowOff>0</xdr:rowOff>
        </xdr:to>
        <xdr:sp macro="" textlink="">
          <xdr:nvSpPr>
            <xdr:cNvPr id="93219" name="Option Button 35" hidden="1">
              <a:extLst>
                <a:ext uri="{63B3BB69-23CF-44E3-9099-C40C66FF867C}">
                  <a14:compatExt spid="_x0000_s93219"/>
                </a:ext>
                <a:ext uri="{FF2B5EF4-FFF2-40B4-BE49-F238E27FC236}">
                  <a16:creationId xmlns:a16="http://schemas.microsoft.com/office/drawing/2014/main" xmlns="" id="{00000000-0008-0000-0D00-00002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25</xdr:col>
          <xdr:colOff>0</xdr:colOff>
          <xdr:row>182</xdr:row>
          <xdr:rowOff>0</xdr:rowOff>
        </xdr:to>
        <xdr:sp macro="" textlink="">
          <xdr:nvSpPr>
            <xdr:cNvPr id="93220" name="Group Box 36" hidden="1">
              <a:extLst>
                <a:ext uri="{63B3BB69-23CF-44E3-9099-C40C66FF867C}">
                  <a14:compatExt spid="_x0000_s93220"/>
                </a:ext>
                <a:ext uri="{FF2B5EF4-FFF2-40B4-BE49-F238E27FC236}">
                  <a16:creationId xmlns:a16="http://schemas.microsoft.com/office/drawing/2014/main" xmlns="" id="{00000000-0008-0000-0D00-00002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181</xdr:row>
          <xdr:rowOff>0</xdr:rowOff>
        </xdr:from>
        <xdr:to>
          <xdr:col>13</xdr:col>
          <xdr:colOff>0</xdr:colOff>
          <xdr:row>182</xdr:row>
          <xdr:rowOff>0</xdr:rowOff>
        </xdr:to>
        <xdr:sp macro="" textlink="">
          <xdr:nvSpPr>
            <xdr:cNvPr id="93221" name="Option Button 37" hidden="1">
              <a:extLst>
                <a:ext uri="{63B3BB69-23CF-44E3-9099-C40C66FF867C}">
                  <a14:compatExt spid="_x0000_s93221"/>
                </a:ext>
                <a:ext uri="{FF2B5EF4-FFF2-40B4-BE49-F238E27FC236}">
                  <a16:creationId xmlns:a16="http://schemas.microsoft.com/office/drawing/2014/main" xmlns="" id="{00000000-0008-0000-0D00-00002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17</xdr:col>
          <xdr:colOff>0</xdr:colOff>
          <xdr:row>182</xdr:row>
          <xdr:rowOff>0</xdr:rowOff>
        </xdr:to>
        <xdr:sp macro="" textlink="">
          <xdr:nvSpPr>
            <xdr:cNvPr id="93222" name="Option Button 38" hidden="1">
              <a:extLst>
                <a:ext uri="{63B3BB69-23CF-44E3-9099-C40C66FF867C}">
                  <a14:compatExt spid="_x0000_s93222"/>
                </a:ext>
                <a:ext uri="{FF2B5EF4-FFF2-40B4-BE49-F238E27FC236}">
                  <a16:creationId xmlns:a16="http://schemas.microsoft.com/office/drawing/2014/main" xmlns="" id="{00000000-0008-0000-0D00-00002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181</xdr:row>
          <xdr:rowOff>0</xdr:rowOff>
        </xdr:from>
        <xdr:to>
          <xdr:col>21</xdr:col>
          <xdr:colOff>0</xdr:colOff>
          <xdr:row>182</xdr:row>
          <xdr:rowOff>0</xdr:rowOff>
        </xdr:to>
        <xdr:sp macro="" textlink="">
          <xdr:nvSpPr>
            <xdr:cNvPr id="93223" name="Option Button 39" hidden="1">
              <a:extLst>
                <a:ext uri="{63B3BB69-23CF-44E3-9099-C40C66FF867C}">
                  <a14:compatExt spid="_x0000_s93223"/>
                </a:ext>
                <a:ext uri="{FF2B5EF4-FFF2-40B4-BE49-F238E27FC236}">
                  <a16:creationId xmlns:a16="http://schemas.microsoft.com/office/drawing/2014/main" xmlns="" id="{00000000-0008-0000-0D00-00002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181</xdr:row>
          <xdr:rowOff>0</xdr:rowOff>
        </xdr:from>
        <xdr:to>
          <xdr:col>24</xdr:col>
          <xdr:colOff>0</xdr:colOff>
          <xdr:row>182</xdr:row>
          <xdr:rowOff>0</xdr:rowOff>
        </xdr:to>
        <xdr:sp macro="" textlink="">
          <xdr:nvSpPr>
            <xdr:cNvPr id="93224" name="Option Button 40" hidden="1">
              <a:extLst>
                <a:ext uri="{63B3BB69-23CF-44E3-9099-C40C66FF867C}">
                  <a14:compatExt spid="_x0000_s93224"/>
                </a:ext>
                <a:ext uri="{FF2B5EF4-FFF2-40B4-BE49-F238E27FC236}">
                  <a16:creationId xmlns:a16="http://schemas.microsoft.com/office/drawing/2014/main" xmlns="" id="{00000000-0008-0000-0D00-00002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25</xdr:col>
          <xdr:colOff>0</xdr:colOff>
          <xdr:row>209</xdr:row>
          <xdr:rowOff>0</xdr:rowOff>
        </xdr:to>
        <xdr:sp macro="" textlink="">
          <xdr:nvSpPr>
            <xdr:cNvPr id="93225" name="Group Box 41" hidden="1">
              <a:extLst>
                <a:ext uri="{63B3BB69-23CF-44E3-9099-C40C66FF867C}">
                  <a14:compatExt spid="_x0000_s93225"/>
                </a:ext>
                <a:ext uri="{FF2B5EF4-FFF2-40B4-BE49-F238E27FC236}">
                  <a16:creationId xmlns:a16="http://schemas.microsoft.com/office/drawing/2014/main" xmlns="" id="{00000000-0008-0000-0D00-000029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208</xdr:row>
          <xdr:rowOff>0</xdr:rowOff>
        </xdr:from>
        <xdr:to>
          <xdr:col>13</xdr:col>
          <xdr:colOff>0</xdr:colOff>
          <xdr:row>209</xdr:row>
          <xdr:rowOff>0</xdr:rowOff>
        </xdr:to>
        <xdr:sp macro="" textlink="">
          <xdr:nvSpPr>
            <xdr:cNvPr id="93226" name="Option Button 42" hidden="1">
              <a:extLst>
                <a:ext uri="{63B3BB69-23CF-44E3-9099-C40C66FF867C}">
                  <a14:compatExt spid="_x0000_s93226"/>
                </a:ext>
                <a:ext uri="{FF2B5EF4-FFF2-40B4-BE49-F238E27FC236}">
                  <a16:creationId xmlns:a16="http://schemas.microsoft.com/office/drawing/2014/main" xmlns="" id="{00000000-0008-0000-0D00-00002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208</xdr:row>
          <xdr:rowOff>0</xdr:rowOff>
        </xdr:from>
        <xdr:to>
          <xdr:col>17</xdr:col>
          <xdr:colOff>0</xdr:colOff>
          <xdr:row>209</xdr:row>
          <xdr:rowOff>0</xdr:rowOff>
        </xdr:to>
        <xdr:sp macro="" textlink="">
          <xdr:nvSpPr>
            <xdr:cNvPr id="93227" name="Option Button 43" hidden="1">
              <a:extLst>
                <a:ext uri="{63B3BB69-23CF-44E3-9099-C40C66FF867C}">
                  <a14:compatExt spid="_x0000_s93227"/>
                </a:ext>
                <a:ext uri="{FF2B5EF4-FFF2-40B4-BE49-F238E27FC236}">
                  <a16:creationId xmlns:a16="http://schemas.microsoft.com/office/drawing/2014/main" xmlns="" id="{00000000-0008-0000-0D00-00002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208</xdr:row>
          <xdr:rowOff>0</xdr:rowOff>
        </xdr:from>
        <xdr:to>
          <xdr:col>21</xdr:col>
          <xdr:colOff>0</xdr:colOff>
          <xdr:row>209</xdr:row>
          <xdr:rowOff>0</xdr:rowOff>
        </xdr:to>
        <xdr:sp macro="" textlink="">
          <xdr:nvSpPr>
            <xdr:cNvPr id="93228" name="Option Button 44" hidden="1">
              <a:extLst>
                <a:ext uri="{63B3BB69-23CF-44E3-9099-C40C66FF867C}">
                  <a14:compatExt spid="_x0000_s93228"/>
                </a:ext>
                <a:ext uri="{FF2B5EF4-FFF2-40B4-BE49-F238E27FC236}">
                  <a16:creationId xmlns:a16="http://schemas.microsoft.com/office/drawing/2014/main" xmlns="" id="{00000000-0008-0000-0D00-00002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208</xdr:row>
          <xdr:rowOff>0</xdr:rowOff>
        </xdr:from>
        <xdr:to>
          <xdr:col>24</xdr:col>
          <xdr:colOff>0</xdr:colOff>
          <xdr:row>209</xdr:row>
          <xdr:rowOff>0</xdr:rowOff>
        </xdr:to>
        <xdr:sp macro="" textlink="">
          <xdr:nvSpPr>
            <xdr:cNvPr id="93229" name="Option Button 45" hidden="1">
              <a:extLst>
                <a:ext uri="{63B3BB69-23CF-44E3-9099-C40C66FF867C}">
                  <a14:compatExt spid="_x0000_s93229"/>
                </a:ext>
                <a:ext uri="{FF2B5EF4-FFF2-40B4-BE49-F238E27FC236}">
                  <a16:creationId xmlns:a16="http://schemas.microsoft.com/office/drawing/2014/main" xmlns="" id="{00000000-0008-0000-0D00-00002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235</xdr:row>
          <xdr:rowOff>0</xdr:rowOff>
        </xdr:from>
        <xdr:to>
          <xdr:col>25</xdr:col>
          <xdr:colOff>0</xdr:colOff>
          <xdr:row>236</xdr:row>
          <xdr:rowOff>0</xdr:rowOff>
        </xdr:to>
        <xdr:sp macro="" textlink="">
          <xdr:nvSpPr>
            <xdr:cNvPr id="93230" name="Group Box 46" hidden="1">
              <a:extLst>
                <a:ext uri="{63B3BB69-23CF-44E3-9099-C40C66FF867C}">
                  <a14:compatExt spid="_x0000_s93230"/>
                </a:ext>
                <a:ext uri="{FF2B5EF4-FFF2-40B4-BE49-F238E27FC236}">
                  <a16:creationId xmlns:a16="http://schemas.microsoft.com/office/drawing/2014/main" xmlns="" id="{00000000-0008-0000-0D00-00002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235</xdr:row>
          <xdr:rowOff>0</xdr:rowOff>
        </xdr:from>
        <xdr:to>
          <xdr:col>13</xdr:col>
          <xdr:colOff>0</xdr:colOff>
          <xdr:row>236</xdr:row>
          <xdr:rowOff>0</xdr:rowOff>
        </xdr:to>
        <xdr:sp macro="" textlink="">
          <xdr:nvSpPr>
            <xdr:cNvPr id="93231" name="Option Button 47" hidden="1">
              <a:extLst>
                <a:ext uri="{63B3BB69-23CF-44E3-9099-C40C66FF867C}">
                  <a14:compatExt spid="_x0000_s93231"/>
                </a:ext>
                <a:ext uri="{FF2B5EF4-FFF2-40B4-BE49-F238E27FC236}">
                  <a16:creationId xmlns:a16="http://schemas.microsoft.com/office/drawing/2014/main" xmlns="" id="{00000000-0008-0000-0D00-00002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235</xdr:row>
          <xdr:rowOff>0</xdr:rowOff>
        </xdr:from>
        <xdr:to>
          <xdr:col>17</xdr:col>
          <xdr:colOff>0</xdr:colOff>
          <xdr:row>236</xdr:row>
          <xdr:rowOff>0</xdr:rowOff>
        </xdr:to>
        <xdr:sp macro="" textlink="">
          <xdr:nvSpPr>
            <xdr:cNvPr id="93232" name="Option Button 48" hidden="1">
              <a:extLst>
                <a:ext uri="{63B3BB69-23CF-44E3-9099-C40C66FF867C}">
                  <a14:compatExt spid="_x0000_s93232"/>
                </a:ext>
                <a:ext uri="{FF2B5EF4-FFF2-40B4-BE49-F238E27FC236}">
                  <a16:creationId xmlns:a16="http://schemas.microsoft.com/office/drawing/2014/main" xmlns="" id="{00000000-0008-0000-0D00-00003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235</xdr:row>
          <xdr:rowOff>0</xdr:rowOff>
        </xdr:from>
        <xdr:to>
          <xdr:col>21</xdr:col>
          <xdr:colOff>0</xdr:colOff>
          <xdr:row>236</xdr:row>
          <xdr:rowOff>0</xdr:rowOff>
        </xdr:to>
        <xdr:sp macro="" textlink="">
          <xdr:nvSpPr>
            <xdr:cNvPr id="93233" name="Option Button 49" hidden="1">
              <a:extLst>
                <a:ext uri="{63B3BB69-23CF-44E3-9099-C40C66FF867C}">
                  <a14:compatExt spid="_x0000_s93233"/>
                </a:ext>
                <a:ext uri="{FF2B5EF4-FFF2-40B4-BE49-F238E27FC236}">
                  <a16:creationId xmlns:a16="http://schemas.microsoft.com/office/drawing/2014/main" xmlns="" id="{00000000-0008-0000-0D00-00003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235</xdr:row>
          <xdr:rowOff>0</xdr:rowOff>
        </xdr:from>
        <xdr:to>
          <xdr:col>24</xdr:col>
          <xdr:colOff>0</xdr:colOff>
          <xdr:row>236</xdr:row>
          <xdr:rowOff>0</xdr:rowOff>
        </xdr:to>
        <xdr:sp macro="" textlink="">
          <xdr:nvSpPr>
            <xdr:cNvPr id="93234" name="Option Button 50" hidden="1">
              <a:extLst>
                <a:ext uri="{63B3BB69-23CF-44E3-9099-C40C66FF867C}">
                  <a14:compatExt spid="_x0000_s93234"/>
                </a:ext>
                <a:ext uri="{FF2B5EF4-FFF2-40B4-BE49-F238E27FC236}">
                  <a16:creationId xmlns:a16="http://schemas.microsoft.com/office/drawing/2014/main" xmlns="" id="{00000000-0008-0000-0D00-00003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25</xdr:col>
          <xdr:colOff>0</xdr:colOff>
          <xdr:row>266</xdr:row>
          <xdr:rowOff>0</xdr:rowOff>
        </xdr:to>
        <xdr:sp macro="" textlink="">
          <xdr:nvSpPr>
            <xdr:cNvPr id="93235" name="Group Box 51" hidden="1">
              <a:extLst>
                <a:ext uri="{63B3BB69-23CF-44E3-9099-C40C66FF867C}">
                  <a14:compatExt spid="_x0000_s93235"/>
                </a:ext>
                <a:ext uri="{FF2B5EF4-FFF2-40B4-BE49-F238E27FC236}">
                  <a16:creationId xmlns:a16="http://schemas.microsoft.com/office/drawing/2014/main" xmlns="" id="{00000000-0008-0000-0D00-000033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13</xdr:col>
          <xdr:colOff>0</xdr:colOff>
          <xdr:row>266</xdr:row>
          <xdr:rowOff>0</xdr:rowOff>
        </xdr:to>
        <xdr:sp macro="" textlink="">
          <xdr:nvSpPr>
            <xdr:cNvPr id="93236" name="Option Button 52" hidden="1">
              <a:extLst>
                <a:ext uri="{63B3BB69-23CF-44E3-9099-C40C66FF867C}">
                  <a14:compatExt spid="_x0000_s93236"/>
                </a:ext>
                <a:ext uri="{FF2B5EF4-FFF2-40B4-BE49-F238E27FC236}">
                  <a16:creationId xmlns:a16="http://schemas.microsoft.com/office/drawing/2014/main" xmlns="" id="{00000000-0008-0000-0D00-00003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17</xdr:col>
          <xdr:colOff>0</xdr:colOff>
          <xdr:row>266</xdr:row>
          <xdr:rowOff>0</xdr:rowOff>
        </xdr:to>
        <xdr:sp macro="" textlink="">
          <xdr:nvSpPr>
            <xdr:cNvPr id="93237" name="Option Button 53" hidden="1">
              <a:extLst>
                <a:ext uri="{63B3BB69-23CF-44E3-9099-C40C66FF867C}">
                  <a14:compatExt spid="_x0000_s93237"/>
                </a:ext>
                <a:ext uri="{FF2B5EF4-FFF2-40B4-BE49-F238E27FC236}">
                  <a16:creationId xmlns:a16="http://schemas.microsoft.com/office/drawing/2014/main" xmlns="" id="{00000000-0008-0000-0D00-00003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21</xdr:col>
          <xdr:colOff>0</xdr:colOff>
          <xdr:row>266</xdr:row>
          <xdr:rowOff>0</xdr:rowOff>
        </xdr:to>
        <xdr:sp macro="" textlink="">
          <xdr:nvSpPr>
            <xdr:cNvPr id="93238" name="Option Button 54" hidden="1">
              <a:extLst>
                <a:ext uri="{63B3BB69-23CF-44E3-9099-C40C66FF867C}">
                  <a14:compatExt spid="_x0000_s93238"/>
                </a:ext>
                <a:ext uri="{FF2B5EF4-FFF2-40B4-BE49-F238E27FC236}">
                  <a16:creationId xmlns:a16="http://schemas.microsoft.com/office/drawing/2014/main" xmlns="" id="{00000000-0008-0000-0D00-00003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93239" name="Option Button 55" hidden="1">
              <a:extLst>
                <a:ext uri="{63B3BB69-23CF-44E3-9099-C40C66FF867C}">
                  <a14:compatExt spid="_x0000_s93239"/>
                </a:ext>
                <a:ext uri="{FF2B5EF4-FFF2-40B4-BE49-F238E27FC236}">
                  <a16:creationId xmlns:a16="http://schemas.microsoft.com/office/drawing/2014/main" xmlns="" id="{00000000-0008-0000-0D00-00003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xdr:row>
          <xdr:rowOff>0</xdr:rowOff>
        </xdr:from>
        <xdr:to>
          <xdr:col>17</xdr:col>
          <xdr:colOff>0</xdr:colOff>
          <xdr:row>20</xdr:row>
          <xdr:rowOff>219075</xdr:rowOff>
        </xdr:to>
        <xdr:sp macro="" textlink="">
          <xdr:nvSpPr>
            <xdr:cNvPr id="93290" name="Check Box 106" hidden="1">
              <a:extLst>
                <a:ext uri="{63B3BB69-23CF-44E3-9099-C40C66FF867C}">
                  <a14:compatExt spid="_x0000_s93290"/>
                </a:ext>
                <a:ext uri="{FF2B5EF4-FFF2-40B4-BE49-F238E27FC236}">
                  <a16:creationId xmlns:a16="http://schemas.microsoft.com/office/drawing/2014/main" xmlns="" id="{00000000-0008-0000-0D00-00006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xdr:row>
          <xdr:rowOff>0</xdr:rowOff>
        </xdr:from>
        <xdr:to>
          <xdr:col>24</xdr:col>
          <xdr:colOff>9525</xdr:colOff>
          <xdr:row>20</xdr:row>
          <xdr:rowOff>219075</xdr:rowOff>
        </xdr:to>
        <xdr:sp macro="" textlink="">
          <xdr:nvSpPr>
            <xdr:cNvPr id="93291" name="Check Box 107" hidden="1">
              <a:extLst>
                <a:ext uri="{63B3BB69-23CF-44E3-9099-C40C66FF867C}">
                  <a14:compatExt spid="_x0000_s93291"/>
                </a:ext>
                <a:ext uri="{FF2B5EF4-FFF2-40B4-BE49-F238E27FC236}">
                  <a16:creationId xmlns:a16="http://schemas.microsoft.com/office/drawing/2014/main" xmlns="" id="{00000000-0008-0000-0D00-00006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36</xdr:col>
          <xdr:colOff>0</xdr:colOff>
          <xdr:row>75</xdr:row>
          <xdr:rowOff>0</xdr:rowOff>
        </xdr:to>
        <xdr:sp macro="" textlink="">
          <xdr:nvSpPr>
            <xdr:cNvPr id="93304" name="Group Box 120" hidden="1">
              <a:extLst>
                <a:ext uri="{63B3BB69-23CF-44E3-9099-C40C66FF867C}">
                  <a14:compatExt spid="_x0000_s93304"/>
                </a:ext>
                <a:ext uri="{FF2B5EF4-FFF2-40B4-BE49-F238E27FC236}">
                  <a16:creationId xmlns:a16="http://schemas.microsoft.com/office/drawing/2014/main" xmlns="" id="{00000000-0008-0000-0D00-000078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74</xdr:row>
          <xdr:rowOff>0</xdr:rowOff>
        </xdr:from>
        <xdr:to>
          <xdr:col>17</xdr:col>
          <xdr:colOff>0</xdr:colOff>
          <xdr:row>74</xdr:row>
          <xdr:rowOff>219075</xdr:rowOff>
        </xdr:to>
        <xdr:sp macro="" textlink="">
          <xdr:nvSpPr>
            <xdr:cNvPr id="93305" name="Check Box 121" hidden="1">
              <a:extLst>
                <a:ext uri="{63B3BB69-23CF-44E3-9099-C40C66FF867C}">
                  <a14:compatExt spid="_x0000_s93305"/>
                </a:ext>
                <a:ext uri="{FF2B5EF4-FFF2-40B4-BE49-F238E27FC236}">
                  <a16:creationId xmlns:a16="http://schemas.microsoft.com/office/drawing/2014/main" xmlns="" id="{00000000-0008-0000-0D00-00007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74</xdr:row>
          <xdr:rowOff>0</xdr:rowOff>
        </xdr:from>
        <xdr:to>
          <xdr:col>24</xdr:col>
          <xdr:colOff>9525</xdr:colOff>
          <xdr:row>74</xdr:row>
          <xdr:rowOff>219075</xdr:rowOff>
        </xdr:to>
        <xdr:sp macro="" textlink="">
          <xdr:nvSpPr>
            <xdr:cNvPr id="93306" name="Check Box 122" hidden="1">
              <a:extLst>
                <a:ext uri="{63B3BB69-23CF-44E3-9099-C40C66FF867C}">
                  <a14:compatExt spid="_x0000_s93306"/>
                </a:ext>
                <a:ext uri="{FF2B5EF4-FFF2-40B4-BE49-F238E27FC236}">
                  <a16:creationId xmlns:a16="http://schemas.microsoft.com/office/drawing/2014/main" xmlns="" id="{00000000-0008-0000-0D00-00007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36</xdr:col>
          <xdr:colOff>0</xdr:colOff>
          <xdr:row>48</xdr:row>
          <xdr:rowOff>0</xdr:rowOff>
        </xdr:to>
        <xdr:sp macro="" textlink="">
          <xdr:nvSpPr>
            <xdr:cNvPr id="93307" name="Group Box 123" hidden="1">
              <a:extLst>
                <a:ext uri="{63B3BB69-23CF-44E3-9099-C40C66FF867C}">
                  <a14:compatExt spid="_x0000_s93307"/>
                </a:ext>
                <a:ext uri="{FF2B5EF4-FFF2-40B4-BE49-F238E27FC236}">
                  <a16:creationId xmlns:a16="http://schemas.microsoft.com/office/drawing/2014/main" xmlns="" id="{00000000-0008-0000-0D00-00007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xdr:row>
          <xdr:rowOff>0</xdr:rowOff>
        </xdr:from>
        <xdr:to>
          <xdr:col>17</xdr:col>
          <xdr:colOff>0</xdr:colOff>
          <xdr:row>47</xdr:row>
          <xdr:rowOff>219075</xdr:rowOff>
        </xdr:to>
        <xdr:sp macro="" textlink="">
          <xdr:nvSpPr>
            <xdr:cNvPr id="93308" name="Check Box 124" hidden="1">
              <a:extLst>
                <a:ext uri="{63B3BB69-23CF-44E3-9099-C40C66FF867C}">
                  <a14:compatExt spid="_x0000_s93308"/>
                </a:ext>
                <a:ext uri="{FF2B5EF4-FFF2-40B4-BE49-F238E27FC236}">
                  <a16:creationId xmlns:a16="http://schemas.microsoft.com/office/drawing/2014/main" xmlns="" id="{00000000-0008-0000-0D00-00007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47</xdr:row>
          <xdr:rowOff>0</xdr:rowOff>
        </xdr:from>
        <xdr:to>
          <xdr:col>24</xdr:col>
          <xdr:colOff>9525</xdr:colOff>
          <xdr:row>47</xdr:row>
          <xdr:rowOff>219075</xdr:rowOff>
        </xdr:to>
        <xdr:sp macro="" textlink="">
          <xdr:nvSpPr>
            <xdr:cNvPr id="93309" name="Check Box 125" hidden="1">
              <a:extLst>
                <a:ext uri="{63B3BB69-23CF-44E3-9099-C40C66FF867C}">
                  <a14:compatExt spid="_x0000_s93309"/>
                </a:ext>
                <a:ext uri="{FF2B5EF4-FFF2-40B4-BE49-F238E27FC236}">
                  <a16:creationId xmlns:a16="http://schemas.microsoft.com/office/drawing/2014/main" xmlns="" id="{00000000-0008-0000-0D00-00007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36</xdr:col>
          <xdr:colOff>0</xdr:colOff>
          <xdr:row>105</xdr:row>
          <xdr:rowOff>0</xdr:rowOff>
        </xdr:to>
        <xdr:sp macro="" textlink="">
          <xdr:nvSpPr>
            <xdr:cNvPr id="93310" name="Group Box 126" hidden="1">
              <a:extLst>
                <a:ext uri="{63B3BB69-23CF-44E3-9099-C40C66FF867C}">
                  <a14:compatExt spid="_x0000_s93310"/>
                </a:ext>
                <a:ext uri="{FF2B5EF4-FFF2-40B4-BE49-F238E27FC236}">
                  <a16:creationId xmlns:a16="http://schemas.microsoft.com/office/drawing/2014/main" xmlns="" id="{00000000-0008-0000-0D00-00007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104</xdr:row>
          <xdr:rowOff>219075</xdr:rowOff>
        </xdr:to>
        <xdr:sp macro="" textlink="">
          <xdr:nvSpPr>
            <xdr:cNvPr id="93311" name="Check Box 127" hidden="1">
              <a:extLst>
                <a:ext uri="{63B3BB69-23CF-44E3-9099-C40C66FF867C}">
                  <a14:compatExt spid="_x0000_s93311"/>
                </a:ext>
                <a:ext uri="{FF2B5EF4-FFF2-40B4-BE49-F238E27FC236}">
                  <a16:creationId xmlns:a16="http://schemas.microsoft.com/office/drawing/2014/main" xmlns="" id="{00000000-0008-0000-0D00-00007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104</xdr:row>
          <xdr:rowOff>0</xdr:rowOff>
        </xdr:from>
        <xdr:to>
          <xdr:col>24</xdr:col>
          <xdr:colOff>9525</xdr:colOff>
          <xdr:row>104</xdr:row>
          <xdr:rowOff>219075</xdr:rowOff>
        </xdr:to>
        <xdr:sp macro="" textlink="">
          <xdr:nvSpPr>
            <xdr:cNvPr id="93312" name="Check Box 128" hidden="1">
              <a:extLst>
                <a:ext uri="{63B3BB69-23CF-44E3-9099-C40C66FF867C}">
                  <a14:compatExt spid="_x0000_s93312"/>
                </a:ext>
                <a:ext uri="{FF2B5EF4-FFF2-40B4-BE49-F238E27FC236}">
                  <a16:creationId xmlns:a16="http://schemas.microsoft.com/office/drawing/2014/main" xmlns="" id="{00000000-0008-0000-0D00-00008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36</xdr:col>
          <xdr:colOff>0</xdr:colOff>
          <xdr:row>132</xdr:row>
          <xdr:rowOff>0</xdr:rowOff>
        </xdr:to>
        <xdr:sp macro="" textlink="">
          <xdr:nvSpPr>
            <xdr:cNvPr id="93313" name="Group Box 129" hidden="1">
              <a:extLst>
                <a:ext uri="{63B3BB69-23CF-44E3-9099-C40C66FF867C}">
                  <a14:compatExt spid="_x0000_s93313"/>
                </a:ext>
                <a:ext uri="{FF2B5EF4-FFF2-40B4-BE49-F238E27FC236}">
                  <a16:creationId xmlns:a16="http://schemas.microsoft.com/office/drawing/2014/main" xmlns="" id="{00000000-0008-0000-0D00-000081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131</xdr:row>
          <xdr:rowOff>0</xdr:rowOff>
        </xdr:from>
        <xdr:to>
          <xdr:col>17</xdr:col>
          <xdr:colOff>0</xdr:colOff>
          <xdr:row>131</xdr:row>
          <xdr:rowOff>219075</xdr:rowOff>
        </xdr:to>
        <xdr:sp macro="" textlink="">
          <xdr:nvSpPr>
            <xdr:cNvPr id="93314" name="Check Box 130" hidden="1">
              <a:extLst>
                <a:ext uri="{63B3BB69-23CF-44E3-9099-C40C66FF867C}">
                  <a14:compatExt spid="_x0000_s93314"/>
                </a:ext>
                <a:ext uri="{FF2B5EF4-FFF2-40B4-BE49-F238E27FC236}">
                  <a16:creationId xmlns:a16="http://schemas.microsoft.com/office/drawing/2014/main" xmlns="" id="{00000000-0008-0000-0D00-00008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131</xdr:row>
          <xdr:rowOff>0</xdr:rowOff>
        </xdr:from>
        <xdr:to>
          <xdr:col>24</xdr:col>
          <xdr:colOff>9525</xdr:colOff>
          <xdr:row>131</xdr:row>
          <xdr:rowOff>219075</xdr:rowOff>
        </xdr:to>
        <xdr:sp macro="" textlink="">
          <xdr:nvSpPr>
            <xdr:cNvPr id="93315" name="Check Box 131" hidden="1">
              <a:extLst>
                <a:ext uri="{63B3BB69-23CF-44E3-9099-C40C66FF867C}">
                  <a14:compatExt spid="_x0000_s93315"/>
                </a:ext>
                <a:ext uri="{FF2B5EF4-FFF2-40B4-BE49-F238E27FC236}">
                  <a16:creationId xmlns:a16="http://schemas.microsoft.com/office/drawing/2014/main" xmlns="" id="{00000000-0008-0000-0D00-00008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158</xdr:row>
          <xdr:rowOff>0</xdr:rowOff>
        </xdr:from>
        <xdr:to>
          <xdr:col>36</xdr:col>
          <xdr:colOff>0</xdr:colOff>
          <xdr:row>159</xdr:row>
          <xdr:rowOff>0</xdr:rowOff>
        </xdr:to>
        <xdr:sp macro="" textlink="">
          <xdr:nvSpPr>
            <xdr:cNvPr id="93316" name="Group Box 132" hidden="1">
              <a:extLst>
                <a:ext uri="{63B3BB69-23CF-44E3-9099-C40C66FF867C}">
                  <a14:compatExt spid="_x0000_s93316"/>
                </a:ext>
                <a:ext uri="{FF2B5EF4-FFF2-40B4-BE49-F238E27FC236}">
                  <a16:creationId xmlns:a16="http://schemas.microsoft.com/office/drawing/2014/main" xmlns="" id="{00000000-0008-0000-0D00-00008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158</xdr:row>
          <xdr:rowOff>0</xdr:rowOff>
        </xdr:from>
        <xdr:to>
          <xdr:col>17</xdr:col>
          <xdr:colOff>0</xdr:colOff>
          <xdr:row>158</xdr:row>
          <xdr:rowOff>219075</xdr:rowOff>
        </xdr:to>
        <xdr:sp macro="" textlink="">
          <xdr:nvSpPr>
            <xdr:cNvPr id="93317" name="Check Box 133" hidden="1">
              <a:extLst>
                <a:ext uri="{63B3BB69-23CF-44E3-9099-C40C66FF867C}">
                  <a14:compatExt spid="_x0000_s93317"/>
                </a:ext>
                <a:ext uri="{FF2B5EF4-FFF2-40B4-BE49-F238E27FC236}">
                  <a16:creationId xmlns:a16="http://schemas.microsoft.com/office/drawing/2014/main" xmlns="" id="{00000000-0008-0000-0D00-00008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158</xdr:row>
          <xdr:rowOff>0</xdr:rowOff>
        </xdr:from>
        <xdr:to>
          <xdr:col>24</xdr:col>
          <xdr:colOff>9525</xdr:colOff>
          <xdr:row>158</xdr:row>
          <xdr:rowOff>219075</xdr:rowOff>
        </xdr:to>
        <xdr:sp macro="" textlink="">
          <xdr:nvSpPr>
            <xdr:cNvPr id="93318" name="Check Box 134" hidden="1">
              <a:extLst>
                <a:ext uri="{63B3BB69-23CF-44E3-9099-C40C66FF867C}">
                  <a14:compatExt spid="_x0000_s93318"/>
                </a:ext>
                <a:ext uri="{FF2B5EF4-FFF2-40B4-BE49-F238E27FC236}">
                  <a16:creationId xmlns:a16="http://schemas.microsoft.com/office/drawing/2014/main" xmlns="" id="{00000000-0008-0000-0D00-00008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188</xdr:row>
          <xdr:rowOff>0</xdr:rowOff>
        </xdr:from>
        <xdr:to>
          <xdr:col>36</xdr:col>
          <xdr:colOff>0</xdr:colOff>
          <xdr:row>189</xdr:row>
          <xdr:rowOff>0</xdr:rowOff>
        </xdr:to>
        <xdr:sp macro="" textlink="">
          <xdr:nvSpPr>
            <xdr:cNvPr id="93319" name="Group Box 135" hidden="1">
              <a:extLst>
                <a:ext uri="{63B3BB69-23CF-44E3-9099-C40C66FF867C}">
                  <a14:compatExt spid="_x0000_s93319"/>
                </a:ext>
                <a:ext uri="{FF2B5EF4-FFF2-40B4-BE49-F238E27FC236}">
                  <a16:creationId xmlns:a16="http://schemas.microsoft.com/office/drawing/2014/main" xmlns="" id="{00000000-0008-0000-0D00-000087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188</xdr:row>
          <xdr:rowOff>0</xdr:rowOff>
        </xdr:from>
        <xdr:to>
          <xdr:col>17</xdr:col>
          <xdr:colOff>0</xdr:colOff>
          <xdr:row>188</xdr:row>
          <xdr:rowOff>219075</xdr:rowOff>
        </xdr:to>
        <xdr:sp macro="" textlink="">
          <xdr:nvSpPr>
            <xdr:cNvPr id="93320" name="Check Box 136" hidden="1">
              <a:extLst>
                <a:ext uri="{63B3BB69-23CF-44E3-9099-C40C66FF867C}">
                  <a14:compatExt spid="_x0000_s93320"/>
                </a:ext>
                <a:ext uri="{FF2B5EF4-FFF2-40B4-BE49-F238E27FC236}">
                  <a16:creationId xmlns:a16="http://schemas.microsoft.com/office/drawing/2014/main" xmlns="" id="{00000000-0008-0000-0D00-00008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188</xdr:row>
          <xdr:rowOff>0</xdr:rowOff>
        </xdr:from>
        <xdr:to>
          <xdr:col>24</xdr:col>
          <xdr:colOff>9525</xdr:colOff>
          <xdr:row>188</xdr:row>
          <xdr:rowOff>219075</xdr:rowOff>
        </xdr:to>
        <xdr:sp macro="" textlink="">
          <xdr:nvSpPr>
            <xdr:cNvPr id="93321" name="Check Box 137" hidden="1">
              <a:extLst>
                <a:ext uri="{63B3BB69-23CF-44E3-9099-C40C66FF867C}">
                  <a14:compatExt spid="_x0000_s93321"/>
                </a:ext>
                <a:ext uri="{FF2B5EF4-FFF2-40B4-BE49-F238E27FC236}">
                  <a16:creationId xmlns:a16="http://schemas.microsoft.com/office/drawing/2014/main" xmlns="" id="{00000000-0008-0000-0D00-00008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215</xdr:row>
          <xdr:rowOff>0</xdr:rowOff>
        </xdr:from>
        <xdr:to>
          <xdr:col>36</xdr:col>
          <xdr:colOff>0</xdr:colOff>
          <xdr:row>216</xdr:row>
          <xdr:rowOff>0</xdr:rowOff>
        </xdr:to>
        <xdr:sp macro="" textlink="">
          <xdr:nvSpPr>
            <xdr:cNvPr id="93322" name="Group Box 138" hidden="1">
              <a:extLst>
                <a:ext uri="{63B3BB69-23CF-44E3-9099-C40C66FF867C}">
                  <a14:compatExt spid="_x0000_s93322"/>
                </a:ext>
                <a:ext uri="{FF2B5EF4-FFF2-40B4-BE49-F238E27FC236}">
                  <a16:creationId xmlns:a16="http://schemas.microsoft.com/office/drawing/2014/main" xmlns="" id="{00000000-0008-0000-0D00-00008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215</xdr:row>
          <xdr:rowOff>0</xdr:rowOff>
        </xdr:from>
        <xdr:to>
          <xdr:col>17</xdr:col>
          <xdr:colOff>0</xdr:colOff>
          <xdr:row>215</xdr:row>
          <xdr:rowOff>219075</xdr:rowOff>
        </xdr:to>
        <xdr:sp macro="" textlink="">
          <xdr:nvSpPr>
            <xdr:cNvPr id="93323" name="Check Box 139" hidden="1">
              <a:extLst>
                <a:ext uri="{63B3BB69-23CF-44E3-9099-C40C66FF867C}">
                  <a14:compatExt spid="_x0000_s93323"/>
                </a:ext>
                <a:ext uri="{FF2B5EF4-FFF2-40B4-BE49-F238E27FC236}">
                  <a16:creationId xmlns:a16="http://schemas.microsoft.com/office/drawing/2014/main" xmlns="" id="{00000000-0008-0000-0D00-00008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215</xdr:row>
          <xdr:rowOff>0</xdr:rowOff>
        </xdr:from>
        <xdr:to>
          <xdr:col>24</xdr:col>
          <xdr:colOff>9525</xdr:colOff>
          <xdr:row>215</xdr:row>
          <xdr:rowOff>219075</xdr:rowOff>
        </xdr:to>
        <xdr:sp macro="" textlink="">
          <xdr:nvSpPr>
            <xdr:cNvPr id="93324" name="Check Box 140" hidden="1">
              <a:extLst>
                <a:ext uri="{63B3BB69-23CF-44E3-9099-C40C66FF867C}">
                  <a14:compatExt spid="_x0000_s93324"/>
                </a:ext>
                <a:ext uri="{FF2B5EF4-FFF2-40B4-BE49-F238E27FC236}">
                  <a16:creationId xmlns:a16="http://schemas.microsoft.com/office/drawing/2014/main" xmlns="" id="{00000000-0008-0000-0D00-00008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242</xdr:row>
          <xdr:rowOff>0</xdr:rowOff>
        </xdr:from>
        <xdr:to>
          <xdr:col>36</xdr:col>
          <xdr:colOff>0</xdr:colOff>
          <xdr:row>243</xdr:row>
          <xdr:rowOff>0</xdr:rowOff>
        </xdr:to>
        <xdr:sp macro="" textlink="">
          <xdr:nvSpPr>
            <xdr:cNvPr id="93325" name="Group Box 141" hidden="1">
              <a:extLst>
                <a:ext uri="{63B3BB69-23CF-44E3-9099-C40C66FF867C}">
                  <a14:compatExt spid="_x0000_s93325"/>
                </a:ext>
                <a:ext uri="{FF2B5EF4-FFF2-40B4-BE49-F238E27FC236}">
                  <a16:creationId xmlns:a16="http://schemas.microsoft.com/office/drawing/2014/main" xmlns="" id="{00000000-0008-0000-0D00-00008D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242</xdr:row>
          <xdr:rowOff>0</xdr:rowOff>
        </xdr:from>
        <xdr:to>
          <xdr:col>17</xdr:col>
          <xdr:colOff>0</xdr:colOff>
          <xdr:row>242</xdr:row>
          <xdr:rowOff>219075</xdr:rowOff>
        </xdr:to>
        <xdr:sp macro="" textlink="">
          <xdr:nvSpPr>
            <xdr:cNvPr id="93326" name="Check Box 142" hidden="1">
              <a:extLst>
                <a:ext uri="{63B3BB69-23CF-44E3-9099-C40C66FF867C}">
                  <a14:compatExt spid="_x0000_s93326"/>
                </a:ext>
                <a:ext uri="{FF2B5EF4-FFF2-40B4-BE49-F238E27FC236}">
                  <a16:creationId xmlns:a16="http://schemas.microsoft.com/office/drawing/2014/main" xmlns="" id="{00000000-0008-0000-0D00-00008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242</xdr:row>
          <xdr:rowOff>0</xdr:rowOff>
        </xdr:from>
        <xdr:to>
          <xdr:col>24</xdr:col>
          <xdr:colOff>9525</xdr:colOff>
          <xdr:row>242</xdr:row>
          <xdr:rowOff>219075</xdr:rowOff>
        </xdr:to>
        <xdr:sp macro="" textlink="">
          <xdr:nvSpPr>
            <xdr:cNvPr id="93327" name="Check Box 143" hidden="1">
              <a:extLst>
                <a:ext uri="{63B3BB69-23CF-44E3-9099-C40C66FF867C}">
                  <a14:compatExt spid="_x0000_s93327"/>
                </a:ext>
                <a:ext uri="{FF2B5EF4-FFF2-40B4-BE49-F238E27FC236}">
                  <a16:creationId xmlns:a16="http://schemas.microsoft.com/office/drawing/2014/main" xmlns="" id="{00000000-0008-0000-0D00-00008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36</xdr:col>
          <xdr:colOff>0</xdr:colOff>
          <xdr:row>273</xdr:row>
          <xdr:rowOff>0</xdr:rowOff>
        </xdr:to>
        <xdr:sp macro="" textlink="">
          <xdr:nvSpPr>
            <xdr:cNvPr id="93328" name="Group Box 144" hidden="1">
              <a:extLst>
                <a:ext uri="{63B3BB69-23CF-44E3-9099-C40C66FF867C}">
                  <a14:compatExt spid="_x0000_s93328"/>
                </a:ext>
                <a:ext uri="{FF2B5EF4-FFF2-40B4-BE49-F238E27FC236}">
                  <a16:creationId xmlns:a16="http://schemas.microsoft.com/office/drawing/2014/main" xmlns="" id="{00000000-0008-0000-0D00-00009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272</xdr:row>
          <xdr:rowOff>0</xdr:rowOff>
        </xdr:from>
        <xdr:to>
          <xdr:col>17</xdr:col>
          <xdr:colOff>0</xdr:colOff>
          <xdr:row>272</xdr:row>
          <xdr:rowOff>219075</xdr:rowOff>
        </xdr:to>
        <xdr:sp macro="" textlink="">
          <xdr:nvSpPr>
            <xdr:cNvPr id="93329" name="Check Box 145" hidden="1">
              <a:extLst>
                <a:ext uri="{63B3BB69-23CF-44E3-9099-C40C66FF867C}">
                  <a14:compatExt spid="_x0000_s93329"/>
                </a:ext>
                <a:ext uri="{FF2B5EF4-FFF2-40B4-BE49-F238E27FC236}">
                  <a16:creationId xmlns:a16="http://schemas.microsoft.com/office/drawing/2014/main" xmlns="" id="{00000000-0008-0000-0D00-00009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272</xdr:row>
          <xdr:rowOff>0</xdr:rowOff>
        </xdr:from>
        <xdr:to>
          <xdr:col>24</xdr:col>
          <xdr:colOff>9525</xdr:colOff>
          <xdr:row>272</xdr:row>
          <xdr:rowOff>219075</xdr:rowOff>
        </xdr:to>
        <xdr:sp macro="" textlink="">
          <xdr:nvSpPr>
            <xdr:cNvPr id="93330" name="Check Box 146" hidden="1">
              <a:extLst>
                <a:ext uri="{63B3BB69-23CF-44E3-9099-C40C66FF867C}">
                  <a14:compatExt spid="_x0000_s93330"/>
                </a:ext>
                <a:ext uri="{FF2B5EF4-FFF2-40B4-BE49-F238E27FC236}">
                  <a16:creationId xmlns:a16="http://schemas.microsoft.com/office/drawing/2014/main" xmlns="" id="{00000000-0008-0000-0D00-00009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xdr:row>
          <xdr:rowOff>0</xdr:rowOff>
        </xdr:from>
        <xdr:to>
          <xdr:col>31</xdr:col>
          <xdr:colOff>28575</xdr:colOff>
          <xdr:row>20</xdr:row>
          <xdr:rowOff>219075</xdr:rowOff>
        </xdr:to>
        <xdr:sp macro="" textlink="">
          <xdr:nvSpPr>
            <xdr:cNvPr id="93409" name="Check Box 225" hidden="1">
              <a:extLst>
                <a:ext uri="{63B3BB69-23CF-44E3-9099-C40C66FF867C}">
                  <a14:compatExt spid="_x0000_s93409"/>
                </a:ext>
                <a:ext uri="{FF2B5EF4-FFF2-40B4-BE49-F238E27FC236}">
                  <a16:creationId xmlns:a16="http://schemas.microsoft.com/office/drawing/2014/main" xmlns="" id="{00000000-0008-0000-0D00-0000E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47</xdr:row>
          <xdr:rowOff>0</xdr:rowOff>
        </xdr:from>
        <xdr:to>
          <xdr:col>31</xdr:col>
          <xdr:colOff>38100</xdr:colOff>
          <xdr:row>47</xdr:row>
          <xdr:rowOff>219075</xdr:rowOff>
        </xdr:to>
        <xdr:sp macro="" textlink="">
          <xdr:nvSpPr>
            <xdr:cNvPr id="93410" name="Check Box 226" hidden="1">
              <a:extLst>
                <a:ext uri="{63B3BB69-23CF-44E3-9099-C40C66FF867C}">
                  <a14:compatExt spid="_x0000_s93410"/>
                </a:ext>
                <a:ext uri="{FF2B5EF4-FFF2-40B4-BE49-F238E27FC236}">
                  <a16:creationId xmlns:a16="http://schemas.microsoft.com/office/drawing/2014/main" xmlns="" id="{00000000-0008-0000-0D00-0000E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74</xdr:row>
          <xdr:rowOff>0</xdr:rowOff>
        </xdr:from>
        <xdr:to>
          <xdr:col>31</xdr:col>
          <xdr:colOff>66675</xdr:colOff>
          <xdr:row>74</xdr:row>
          <xdr:rowOff>219075</xdr:rowOff>
        </xdr:to>
        <xdr:sp macro="" textlink="">
          <xdr:nvSpPr>
            <xdr:cNvPr id="93411" name="Check Box 227" hidden="1">
              <a:extLst>
                <a:ext uri="{63B3BB69-23CF-44E3-9099-C40C66FF867C}">
                  <a14:compatExt spid="_x0000_s93411"/>
                </a:ext>
                <a:ext uri="{FF2B5EF4-FFF2-40B4-BE49-F238E27FC236}">
                  <a16:creationId xmlns:a16="http://schemas.microsoft.com/office/drawing/2014/main" xmlns="" id="{00000000-0008-0000-0D00-0000E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103</xdr:row>
          <xdr:rowOff>180975</xdr:rowOff>
        </xdr:from>
        <xdr:to>
          <xdr:col>31</xdr:col>
          <xdr:colOff>57150</xdr:colOff>
          <xdr:row>104</xdr:row>
          <xdr:rowOff>209550</xdr:rowOff>
        </xdr:to>
        <xdr:sp macro="" textlink="">
          <xdr:nvSpPr>
            <xdr:cNvPr id="93412" name="Check Box 228" hidden="1">
              <a:extLst>
                <a:ext uri="{63B3BB69-23CF-44E3-9099-C40C66FF867C}">
                  <a14:compatExt spid="_x0000_s93412"/>
                </a:ext>
                <a:ext uri="{FF2B5EF4-FFF2-40B4-BE49-F238E27FC236}">
                  <a16:creationId xmlns:a16="http://schemas.microsoft.com/office/drawing/2014/main" xmlns="" id="{00000000-0008-0000-0D00-0000E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131</xdr:row>
          <xdr:rowOff>0</xdr:rowOff>
        </xdr:from>
        <xdr:to>
          <xdr:col>31</xdr:col>
          <xdr:colOff>47625</xdr:colOff>
          <xdr:row>131</xdr:row>
          <xdr:rowOff>219075</xdr:rowOff>
        </xdr:to>
        <xdr:sp macro="" textlink="">
          <xdr:nvSpPr>
            <xdr:cNvPr id="93413" name="Check Box 229" hidden="1">
              <a:extLst>
                <a:ext uri="{63B3BB69-23CF-44E3-9099-C40C66FF867C}">
                  <a14:compatExt spid="_x0000_s93413"/>
                </a:ext>
                <a:ext uri="{FF2B5EF4-FFF2-40B4-BE49-F238E27FC236}">
                  <a16:creationId xmlns:a16="http://schemas.microsoft.com/office/drawing/2014/main" xmlns="" id="{00000000-0008-0000-0D00-0000E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158</xdr:row>
          <xdr:rowOff>0</xdr:rowOff>
        </xdr:from>
        <xdr:to>
          <xdr:col>31</xdr:col>
          <xdr:colOff>66675</xdr:colOff>
          <xdr:row>158</xdr:row>
          <xdr:rowOff>219075</xdr:rowOff>
        </xdr:to>
        <xdr:sp macro="" textlink="">
          <xdr:nvSpPr>
            <xdr:cNvPr id="93414" name="Check Box 230" hidden="1">
              <a:extLst>
                <a:ext uri="{63B3BB69-23CF-44E3-9099-C40C66FF867C}">
                  <a14:compatExt spid="_x0000_s93414"/>
                </a:ext>
                <a:ext uri="{FF2B5EF4-FFF2-40B4-BE49-F238E27FC236}">
                  <a16:creationId xmlns:a16="http://schemas.microsoft.com/office/drawing/2014/main" xmlns="" id="{00000000-0008-0000-0D00-0000E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188</xdr:row>
          <xdr:rowOff>0</xdr:rowOff>
        </xdr:from>
        <xdr:to>
          <xdr:col>31</xdr:col>
          <xdr:colOff>47625</xdr:colOff>
          <xdr:row>188</xdr:row>
          <xdr:rowOff>219075</xdr:rowOff>
        </xdr:to>
        <xdr:sp macro="" textlink="">
          <xdr:nvSpPr>
            <xdr:cNvPr id="93415" name="Check Box 231" hidden="1">
              <a:extLst>
                <a:ext uri="{63B3BB69-23CF-44E3-9099-C40C66FF867C}">
                  <a14:compatExt spid="_x0000_s93415"/>
                </a:ext>
                <a:ext uri="{FF2B5EF4-FFF2-40B4-BE49-F238E27FC236}">
                  <a16:creationId xmlns:a16="http://schemas.microsoft.com/office/drawing/2014/main" xmlns="" id="{00000000-0008-0000-0D00-0000E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215</xdr:row>
          <xdr:rowOff>0</xdr:rowOff>
        </xdr:from>
        <xdr:to>
          <xdr:col>31</xdr:col>
          <xdr:colOff>76200</xdr:colOff>
          <xdr:row>215</xdr:row>
          <xdr:rowOff>219075</xdr:rowOff>
        </xdr:to>
        <xdr:sp macro="" textlink="">
          <xdr:nvSpPr>
            <xdr:cNvPr id="93416" name="Check Box 232" hidden="1">
              <a:extLst>
                <a:ext uri="{63B3BB69-23CF-44E3-9099-C40C66FF867C}">
                  <a14:compatExt spid="_x0000_s93416"/>
                </a:ext>
                <a:ext uri="{FF2B5EF4-FFF2-40B4-BE49-F238E27FC236}">
                  <a16:creationId xmlns:a16="http://schemas.microsoft.com/office/drawing/2014/main" xmlns="" id="{00000000-0008-0000-0D00-0000E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242</xdr:row>
          <xdr:rowOff>0</xdr:rowOff>
        </xdr:from>
        <xdr:to>
          <xdr:col>31</xdr:col>
          <xdr:colOff>66675</xdr:colOff>
          <xdr:row>242</xdr:row>
          <xdr:rowOff>219075</xdr:rowOff>
        </xdr:to>
        <xdr:sp macro="" textlink="">
          <xdr:nvSpPr>
            <xdr:cNvPr id="93417" name="Check Box 233" hidden="1">
              <a:extLst>
                <a:ext uri="{63B3BB69-23CF-44E3-9099-C40C66FF867C}">
                  <a14:compatExt spid="_x0000_s93417"/>
                </a:ext>
                <a:ext uri="{FF2B5EF4-FFF2-40B4-BE49-F238E27FC236}">
                  <a16:creationId xmlns:a16="http://schemas.microsoft.com/office/drawing/2014/main" xmlns="" id="{00000000-0008-0000-0D00-0000E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272</xdr:row>
          <xdr:rowOff>0</xdr:rowOff>
        </xdr:from>
        <xdr:to>
          <xdr:col>31</xdr:col>
          <xdr:colOff>57150</xdr:colOff>
          <xdr:row>272</xdr:row>
          <xdr:rowOff>219075</xdr:rowOff>
        </xdr:to>
        <xdr:sp macro="" textlink="">
          <xdr:nvSpPr>
            <xdr:cNvPr id="93418" name="Check Box 234" hidden="1">
              <a:extLst>
                <a:ext uri="{63B3BB69-23CF-44E3-9099-C40C66FF867C}">
                  <a14:compatExt spid="_x0000_s93418"/>
                </a:ext>
                <a:ext uri="{FF2B5EF4-FFF2-40B4-BE49-F238E27FC236}">
                  <a16:creationId xmlns:a16="http://schemas.microsoft.com/office/drawing/2014/main" xmlns="" id="{00000000-0008-0000-0D00-0000E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26</xdr:row>
          <xdr:rowOff>9525</xdr:rowOff>
        </xdr:from>
        <xdr:to>
          <xdr:col>12</xdr:col>
          <xdr:colOff>66675</xdr:colOff>
          <xdr:row>26</xdr:row>
          <xdr:rowOff>219075</xdr:rowOff>
        </xdr:to>
        <xdr:sp macro="" textlink="">
          <xdr:nvSpPr>
            <xdr:cNvPr id="93437" name="Option Button 253" hidden="1">
              <a:extLst>
                <a:ext uri="{63B3BB69-23CF-44E3-9099-C40C66FF867C}">
                  <a14:compatExt spid="_x0000_s93437"/>
                </a:ext>
                <a:ext uri="{FF2B5EF4-FFF2-40B4-BE49-F238E27FC236}">
                  <a16:creationId xmlns:a16="http://schemas.microsoft.com/office/drawing/2014/main" xmlns="" id="{00000000-0008-0000-0D00-0000F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26</xdr:row>
          <xdr:rowOff>9525</xdr:rowOff>
        </xdr:from>
        <xdr:to>
          <xdr:col>15</xdr:col>
          <xdr:colOff>47625</xdr:colOff>
          <xdr:row>26</xdr:row>
          <xdr:rowOff>219075</xdr:rowOff>
        </xdr:to>
        <xdr:sp macro="" textlink="">
          <xdr:nvSpPr>
            <xdr:cNvPr id="93438" name="Option Button 254" hidden="1">
              <a:extLst>
                <a:ext uri="{63B3BB69-23CF-44E3-9099-C40C66FF867C}">
                  <a14:compatExt spid="_x0000_s93438"/>
                </a:ext>
                <a:ext uri="{FF2B5EF4-FFF2-40B4-BE49-F238E27FC236}">
                  <a16:creationId xmlns:a16="http://schemas.microsoft.com/office/drawing/2014/main" xmlns="" id="{00000000-0008-0000-0D00-0000F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26</xdr:row>
          <xdr:rowOff>9525</xdr:rowOff>
        </xdr:from>
        <xdr:to>
          <xdr:col>21</xdr:col>
          <xdr:colOff>57150</xdr:colOff>
          <xdr:row>26</xdr:row>
          <xdr:rowOff>219075</xdr:rowOff>
        </xdr:to>
        <xdr:sp macro="" textlink="">
          <xdr:nvSpPr>
            <xdr:cNvPr id="93439" name="Option Button 255" hidden="1">
              <a:extLst>
                <a:ext uri="{63B3BB69-23CF-44E3-9099-C40C66FF867C}">
                  <a14:compatExt spid="_x0000_s93439"/>
                </a:ext>
                <a:ext uri="{FF2B5EF4-FFF2-40B4-BE49-F238E27FC236}">
                  <a16:creationId xmlns:a16="http://schemas.microsoft.com/office/drawing/2014/main" xmlns="" id="{00000000-0008-0000-0D00-0000F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26</xdr:row>
          <xdr:rowOff>9525</xdr:rowOff>
        </xdr:from>
        <xdr:to>
          <xdr:col>35</xdr:col>
          <xdr:colOff>123825</xdr:colOff>
          <xdr:row>26</xdr:row>
          <xdr:rowOff>219075</xdr:rowOff>
        </xdr:to>
        <xdr:sp macro="" textlink="">
          <xdr:nvSpPr>
            <xdr:cNvPr id="93440" name="オプション 645" hidden="1">
              <a:extLst>
                <a:ext uri="{63B3BB69-23CF-44E3-9099-C40C66FF867C}">
                  <a14:compatExt spid="_x0000_s93440"/>
                </a:ext>
                <a:ext uri="{FF2B5EF4-FFF2-40B4-BE49-F238E27FC236}">
                  <a16:creationId xmlns:a16="http://schemas.microsoft.com/office/drawing/2014/main" xmlns="" id="{00000000-0008-0000-0D00-00000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441" name="Group Box 257" hidden="1">
              <a:extLst>
                <a:ext uri="{63B3BB69-23CF-44E3-9099-C40C66FF867C}">
                  <a14:compatExt spid="_x0000_s93441"/>
                </a:ext>
                <a:ext uri="{FF2B5EF4-FFF2-40B4-BE49-F238E27FC236}">
                  <a16:creationId xmlns:a16="http://schemas.microsoft.com/office/drawing/2014/main" xmlns=""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53</xdr:row>
          <xdr:rowOff>9525</xdr:rowOff>
        </xdr:from>
        <xdr:to>
          <xdr:col>12</xdr:col>
          <xdr:colOff>57150</xdr:colOff>
          <xdr:row>53</xdr:row>
          <xdr:rowOff>219075</xdr:rowOff>
        </xdr:to>
        <xdr:sp macro="" textlink="">
          <xdr:nvSpPr>
            <xdr:cNvPr id="93442" name="Option Button 258" hidden="1">
              <a:extLst>
                <a:ext uri="{63B3BB69-23CF-44E3-9099-C40C66FF867C}">
                  <a14:compatExt spid="_x0000_s93442"/>
                </a:ext>
                <a:ext uri="{FF2B5EF4-FFF2-40B4-BE49-F238E27FC236}">
                  <a16:creationId xmlns:a16="http://schemas.microsoft.com/office/drawing/2014/main" xmlns="" id="{00000000-0008-0000-0D00-00000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53</xdr:row>
          <xdr:rowOff>9525</xdr:rowOff>
        </xdr:from>
        <xdr:to>
          <xdr:col>15</xdr:col>
          <xdr:colOff>38100</xdr:colOff>
          <xdr:row>53</xdr:row>
          <xdr:rowOff>219075</xdr:rowOff>
        </xdr:to>
        <xdr:sp macro="" textlink="">
          <xdr:nvSpPr>
            <xdr:cNvPr id="93443" name="Option Button 259" hidden="1">
              <a:extLst>
                <a:ext uri="{63B3BB69-23CF-44E3-9099-C40C66FF867C}">
                  <a14:compatExt spid="_x0000_s93443"/>
                </a:ext>
                <a:ext uri="{FF2B5EF4-FFF2-40B4-BE49-F238E27FC236}">
                  <a16:creationId xmlns:a16="http://schemas.microsoft.com/office/drawing/2014/main" xmlns="" id="{00000000-0008-0000-0D00-00000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53</xdr:row>
          <xdr:rowOff>9525</xdr:rowOff>
        </xdr:from>
        <xdr:to>
          <xdr:col>21</xdr:col>
          <xdr:colOff>57150</xdr:colOff>
          <xdr:row>53</xdr:row>
          <xdr:rowOff>219075</xdr:rowOff>
        </xdr:to>
        <xdr:sp macro="" textlink="">
          <xdr:nvSpPr>
            <xdr:cNvPr id="93444" name="Option Button 260" hidden="1">
              <a:extLst>
                <a:ext uri="{63B3BB69-23CF-44E3-9099-C40C66FF867C}">
                  <a14:compatExt spid="_x0000_s93444"/>
                </a:ext>
                <a:ext uri="{FF2B5EF4-FFF2-40B4-BE49-F238E27FC236}">
                  <a16:creationId xmlns:a16="http://schemas.microsoft.com/office/drawing/2014/main" xmlns="" id="{00000000-0008-0000-0D00-000004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53</xdr:row>
          <xdr:rowOff>9525</xdr:rowOff>
        </xdr:from>
        <xdr:to>
          <xdr:col>35</xdr:col>
          <xdr:colOff>123825</xdr:colOff>
          <xdr:row>53</xdr:row>
          <xdr:rowOff>209550</xdr:rowOff>
        </xdr:to>
        <xdr:sp macro="" textlink="">
          <xdr:nvSpPr>
            <xdr:cNvPr id="93445" name="Option Button 261" hidden="1">
              <a:extLst>
                <a:ext uri="{63B3BB69-23CF-44E3-9099-C40C66FF867C}">
                  <a14:compatExt spid="_x0000_s93445"/>
                </a:ext>
                <a:ext uri="{FF2B5EF4-FFF2-40B4-BE49-F238E27FC236}">
                  <a16:creationId xmlns:a16="http://schemas.microsoft.com/office/drawing/2014/main" xmlns="" id="{00000000-0008-0000-0D00-000005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446" name="Group Box 262" hidden="1">
              <a:extLst>
                <a:ext uri="{63B3BB69-23CF-44E3-9099-C40C66FF867C}">
                  <a14:compatExt spid="_x0000_s93446"/>
                </a:ext>
                <a:ext uri="{FF2B5EF4-FFF2-40B4-BE49-F238E27FC236}">
                  <a16:creationId xmlns:a16="http://schemas.microsoft.com/office/drawing/2014/main" xmlns=""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80</xdr:row>
          <xdr:rowOff>19050</xdr:rowOff>
        </xdr:from>
        <xdr:to>
          <xdr:col>12</xdr:col>
          <xdr:colOff>57150</xdr:colOff>
          <xdr:row>80</xdr:row>
          <xdr:rowOff>219075</xdr:rowOff>
        </xdr:to>
        <xdr:sp macro="" textlink="">
          <xdr:nvSpPr>
            <xdr:cNvPr id="93448" name="Option Button 264" hidden="1">
              <a:extLst>
                <a:ext uri="{63B3BB69-23CF-44E3-9099-C40C66FF867C}">
                  <a14:compatExt spid="_x0000_s93448"/>
                </a:ext>
                <a:ext uri="{FF2B5EF4-FFF2-40B4-BE49-F238E27FC236}">
                  <a16:creationId xmlns:a16="http://schemas.microsoft.com/office/drawing/2014/main" xmlns="" id="{00000000-0008-0000-0D00-00000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80</xdr:row>
          <xdr:rowOff>9525</xdr:rowOff>
        </xdr:from>
        <xdr:to>
          <xdr:col>15</xdr:col>
          <xdr:colOff>38100</xdr:colOff>
          <xdr:row>80</xdr:row>
          <xdr:rowOff>219075</xdr:rowOff>
        </xdr:to>
        <xdr:sp macro="" textlink="">
          <xdr:nvSpPr>
            <xdr:cNvPr id="93449" name="Option Button 265" hidden="1">
              <a:extLst>
                <a:ext uri="{63B3BB69-23CF-44E3-9099-C40C66FF867C}">
                  <a14:compatExt spid="_x0000_s93449"/>
                </a:ext>
                <a:ext uri="{FF2B5EF4-FFF2-40B4-BE49-F238E27FC236}">
                  <a16:creationId xmlns:a16="http://schemas.microsoft.com/office/drawing/2014/main" xmlns="" id="{00000000-0008-0000-0D00-00000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80</xdr:row>
          <xdr:rowOff>9525</xdr:rowOff>
        </xdr:from>
        <xdr:to>
          <xdr:col>21</xdr:col>
          <xdr:colOff>57150</xdr:colOff>
          <xdr:row>80</xdr:row>
          <xdr:rowOff>219075</xdr:rowOff>
        </xdr:to>
        <xdr:sp macro="" textlink="">
          <xdr:nvSpPr>
            <xdr:cNvPr id="93450" name="Option Button 266" hidden="1">
              <a:extLst>
                <a:ext uri="{63B3BB69-23CF-44E3-9099-C40C66FF867C}">
                  <a14:compatExt spid="_x0000_s93450"/>
                </a:ext>
                <a:ext uri="{FF2B5EF4-FFF2-40B4-BE49-F238E27FC236}">
                  <a16:creationId xmlns:a16="http://schemas.microsoft.com/office/drawing/2014/main" xmlns="" id="{00000000-0008-0000-0D00-00000A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80</xdr:row>
          <xdr:rowOff>9525</xdr:rowOff>
        </xdr:from>
        <xdr:to>
          <xdr:col>35</xdr:col>
          <xdr:colOff>142875</xdr:colOff>
          <xdr:row>80</xdr:row>
          <xdr:rowOff>200025</xdr:rowOff>
        </xdr:to>
        <xdr:sp macro="" textlink="">
          <xdr:nvSpPr>
            <xdr:cNvPr id="93451" name="Option Button 267" hidden="1">
              <a:extLst>
                <a:ext uri="{63B3BB69-23CF-44E3-9099-C40C66FF867C}">
                  <a14:compatExt spid="_x0000_s93451"/>
                </a:ext>
                <a:ext uri="{FF2B5EF4-FFF2-40B4-BE49-F238E27FC236}">
                  <a16:creationId xmlns:a16="http://schemas.microsoft.com/office/drawing/2014/main" xmlns="" id="{00000000-0008-0000-0D00-00000B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452" name="Group Box 268" hidden="1">
              <a:extLst>
                <a:ext uri="{63B3BB69-23CF-44E3-9099-C40C66FF867C}">
                  <a14:compatExt spid="_x0000_s93452"/>
                </a:ext>
                <a:ext uri="{FF2B5EF4-FFF2-40B4-BE49-F238E27FC236}">
                  <a16:creationId xmlns:a16="http://schemas.microsoft.com/office/drawing/2014/main" xmlns=""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110</xdr:row>
          <xdr:rowOff>9525</xdr:rowOff>
        </xdr:from>
        <xdr:to>
          <xdr:col>12</xdr:col>
          <xdr:colOff>57150</xdr:colOff>
          <xdr:row>110</xdr:row>
          <xdr:rowOff>219075</xdr:rowOff>
        </xdr:to>
        <xdr:sp macro="" textlink="">
          <xdr:nvSpPr>
            <xdr:cNvPr id="93453" name="Option Button 269" hidden="1">
              <a:extLst>
                <a:ext uri="{63B3BB69-23CF-44E3-9099-C40C66FF867C}">
                  <a14:compatExt spid="_x0000_s93453"/>
                </a:ext>
                <a:ext uri="{FF2B5EF4-FFF2-40B4-BE49-F238E27FC236}">
                  <a16:creationId xmlns:a16="http://schemas.microsoft.com/office/drawing/2014/main" xmlns="" id="{00000000-0008-0000-0D00-00000D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110</xdr:row>
          <xdr:rowOff>9525</xdr:rowOff>
        </xdr:from>
        <xdr:to>
          <xdr:col>15</xdr:col>
          <xdr:colOff>47625</xdr:colOff>
          <xdr:row>110</xdr:row>
          <xdr:rowOff>219075</xdr:rowOff>
        </xdr:to>
        <xdr:sp macro="" textlink="">
          <xdr:nvSpPr>
            <xdr:cNvPr id="93454" name="Option Button 270" hidden="1">
              <a:extLst>
                <a:ext uri="{63B3BB69-23CF-44E3-9099-C40C66FF867C}">
                  <a14:compatExt spid="_x0000_s93454"/>
                </a:ext>
                <a:ext uri="{FF2B5EF4-FFF2-40B4-BE49-F238E27FC236}">
                  <a16:creationId xmlns:a16="http://schemas.microsoft.com/office/drawing/2014/main" xmlns="" id="{00000000-0008-0000-0D00-00000E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110</xdr:row>
          <xdr:rowOff>9525</xdr:rowOff>
        </xdr:from>
        <xdr:to>
          <xdr:col>21</xdr:col>
          <xdr:colOff>57150</xdr:colOff>
          <xdr:row>110</xdr:row>
          <xdr:rowOff>219075</xdr:rowOff>
        </xdr:to>
        <xdr:sp macro="" textlink="">
          <xdr:nvSpPr>
            <xdr:cNvPr id="93455" name="Option Button 271" hidden="1">
              <a:extLst>
                <a:ext uri="{63B3BB69-23CF-44E3-9099-C40C66FF867C}">
                  <a14:compatExt spid="_x0000_s93455"/>
                </a:ext>
                <a:ext uri="{FF2B5EF4-FFF2-40B4-BE49-F238E27FC236}">
                  <a16:creationId xmlns:a16="http://schemas.microsoft.com/office/drawing/2014/main" xmlns="" id="{00000000-0008-0000-0D00-00000F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110</xdr:row>
          <xdr:rowOff>9525</xdr:rowOff>
        </xdr:from>
        <xdr:to>
          <xdr:col>35</xdr:col>
          <xdr:colOff>152400</xdr:colOff>
          <xdr:row>110</xdr:row>
          <xdr:rowOff>209550</xdr:rowOff>
        </xdr:to>
        <xdr:sp macro="" textlink="">
          <xdr:nvSpPr>
            <xdr:cNvPr id="93456" name="Option Button 272" hidden="1">
              <a:extLst>
                <a:ext uri="{63B3BB69-23CF-44E3-9099-C40C66FF867C}">
                  <a14:compatExt spid="_x0000_s93456"/>
                </a:ext>
                <a:ext uri="{FF2B5EF4-FFF2-40B4-BE49-F238E27FC236}">
                  <a16:creationId xmlns:a16="http://schemas.microsoft.com/office/drawing/2014/main" xmlns="" id="{00000000-0008-0000-0D00-00001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457" name="Group Box 273" hidden="1">
              <a:extLst>
                <a:ext uri="{63B3BB69-23CF-44E3-9099-C40C66FF867C}">
                  <a14:compatExt spid="_x0000_s93457"/>
                </a:ext>
                <a:ext uri="{FF2B5EF4-FFF2-40B4-BE49-F238E27FC236}">
                  <a16:creationId xmlns:a16="http://schemas.microsoft.com/office/drawing/2014/main" xmlns=""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137</xdr:row>
          <xdr:rowOff>9525</xdr:rowOff>
        </xdr:from>
        <xdr:to>
          <xdr:col>12</xdr:col>
          <xdr:colOff>57150</xdr:colOff>
          <xdr:row>137</xdr:row>
          <xdr:rowOff>219075</xdr:rowOff>
        </xdr:to>
        <xdr:sp macro="" textlink="">
          <xdr:nvSpPr>
            <xdr:cNvPr id="93458" name="Option Button 274" hidden="1">
              <a:extLst>
                <a:ext uri="{63B3BB69-23CF-44E3-9099-C40C66FF867C}">
                  <a14:compatExt spid="_x0000_s93458"/>
                </a:ext>
                <a:ext uri="{FF2B5EF4-FFF2-40B4-BE49-F238E27FC236}">
                  <a16:creationId xmlns:a16="http://schemas.microsoft.com/office/drawing/2014/main" xmlns="" id="{00000000-0008-0000-0D00-00001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137</xdr:row>
          <xdr:rowOff>9525</xdr:rowOff>
        </xdr:from>
        <xdr:to>
          <xdr:col>15</xdr:col>
          <xdr:colOff>47625</xdr:colOff>
          <xdr:row>137</xdr:row>
          <xdr:rowOff>219075</xdr:rowOff>
        </xdr:to>
        <xdr:sp macro="" textlink="">
          <xdr:nvSpPr>
            <xdr:cNvPr id="93459" name="Option Button 275" hidden="1">
              <a:extLst>
                <a:ext uri="{63B3BB69-23CF-44E3-9099-C40C66FF867C}">
                  <a14:compatExt spid="_x0000_s93459"/>
                </a:ext>
                <a:ext uri="{FF2B5EF4-FFF2-40B4-BE49-F238E27FC236}">
                  <a16:creationId xmlns:a16="http://schemas.microsoft.com/office/drawing/2014/main" xmlns="" id="{00000000-0008-0000-0D00-00001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137</xdr:row>
          <xdr:rowOff>9525</xdr:rowOff>
        </xdr:from>
        <xdr:to>
          <xdr:col>21</xdr:col>
          <xdr:colOff>57150</xdr:colOff>
          <xdr:row>137</xdr:row>
          <xdr:rowOff>219075</xdr:rowOff>
        </xdr:to>
        <xdr:sp macro="" textlink="">
          <xdr:nvSpPr>
            <xdr:cNvPr id="93460" name="Option Button 276" hidden="1">
              <a:extLst>
                <a:ext uri="{63B3BB69-23CF-44E3-9099-C40C66FF867C}">
                  <a14:compatExt spid="_x0000_s93460"/>
                </a:ext>
                <a:ext uri="{FF2B5EF4-FFF2-40B4-BE49-F238E27FC236}">
                  <a16:creationId xmlns:a16="http://schemas.microsoft.com/office/drawing/2014/main" xmlns="" id="{00000000-0008-0000-0D00-000014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28575</xdr:colOff>
          <xdr:row>137</xdr:row>
          <xdr:rowOff>9525</xdr:rowOff>
        </xdr:from>
        <xdr:to>
          <xdr:col>35</xdr:col>
          <xdr:colOff>142875</xdr:colOff>
          <xdr:row>137</xdr:row>
          <xdr:rowOff>190500</xdr:rowOff>
        </xdr:to>
        <xdr:sp macro="" textlink="">
          <xdr:nvSpPr>
            <xdr:cNvPr id="93461" name="Option Button 277" hidden="1">
              <a:extLst>
                <a:ext uri="{63B3BB69-23CF-44E3-9099-C40C66FF867C}">
                  <a14:compatExt spid="_x0000_s93461"/>
                </a:ext>
                <a:ext uri="{FF2B5EF4-FFF2-40B4-BE49-F238E27FC236}">
                  <a16:creationId xmlns:a16="http://schemas.microsoft.com/office/drawing/2014/main" xmlns="" id="{00000000-0008-0000-0D00-000015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35</xdr:col>
          <xdr:colOff>180975</xdr:colOff>
          <xdr:row>138</xdr:row>
          <xdr:rowOff>0</xdr:rowOff>
        </xdr:to>
        <xdr:sp macro="" textlink="">
          <xdr:nvSpPr>
            <xdr:cNvPr id="93462" name="Group Box 278" hidden="1">
              <a:extLst>
                <a:ext uri="{63B3BB69-23CF-44E3-9099-C40C66FF867C}">
                  <a14:compatExt spid="_x0000_s93462"/>
                </a:ext>
                <a:ext uri="{FF2B5EF4-FFF2-40B4-BE49-F238E27FC236}">
                  <a16:creationId xmlns:a16="http://schemas.microsoft.com/office/drawing/2014/main" xmlns=""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164</xdr:row>
          <xdr:rowOff>9525</xdr:rowOff>
        </xdr:from>
        <xdr:to>
          <xdr:col>12</xdr:col>
          <xdr:colOff>57150</xdr:colOff>
          <xdr:row>164</xdr:row>
          <xdr:rowOff>219075</xdr:rowOff>
        </xdr:to>
        <xdr:sp macro="" textlink="">
          <xdr:nvSpPr>
            <xdr:cNvPr id="93463" name="Option Button 279" hidden="1">
              <a:extLst>
                <a:ext uri="{63B3BB69-23CF-44E3-9099-C40C66FF867C}">
                  <a14:compatExt spid="_x0000_s93463"/>
                </a:ext>
                <a:ext uri="{FF2B5EF4-FFF2-40B4-BE49-F238E27FC236}">
                  <a16:creationId xmlns:a16="http://schemas.microsoft.com/office/drawing/2014/main" xmlns="" id="{00000000-0008-0000-0D00-000017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161925</xdr:colOff>
          <xdr:row>164</xdr:row>
          <xdr:rowOff>9525</xdr:rowOff>
        </xdr:from>
        <xdr:to>
          <xdr:col>15</xdr:col>
          <xdr:colOff>47625</xdr:colOff>
          <xdr:row>164</xdr:row>
          <xdr:rowOff>219075</xdr:rowOff>
        </xdr:to>
        <xdr:sp macro="" textlink="">
          <xdr:nvSpPr>
            <xdr:cNvPr id="93464" name="Option Button 280" hidden="1">
              <a:extLst>
                <a:ext uri="{63B3BB69-23CF-44E3-9099-C40C66FF867C}">
                  <a14:compatExt spid="_x0000_s93464"/>
                </a:ext>
                <a:ext uri="{FF2B5EF4-FFF2-40B4-BE49-F238E27FC236}">
                  <a16:creationId xmlns:a16="http://schemas.microsoft.com/office/drawing/2014/main" xmlns="" id="{00000000-0008-0000-0D00-00001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164</xdr:row>
          <xdr:rowOff>9525</xdr:rowOff>
        </xdr:from>
        <xdr:to>
          <xdr:col>21</xdr:col>
          <xdr:colOff>57150</xdr:colOff>
          <xdr:row>164</xdr:row>
          <xdr:rowOff>219075</xdr:rowOff>
        </xdr:to>
        <xdr:sp macro="" textlink="">
          <xdr:nvSpPr>
            <xdr:cNvPr id="93465" name="Option Button 281" hidden="1">
              <a:extLst>
                <a:ext uri="{63B3BB69-23CF-44E3-9099-C40C66FF867C}">
                  <a14:compatExt spid="_x0000_s93465"/>
                </a:ext>
                <a:ext uri="{FF2B5EF4-FFF2-40B4-BE49-F238E27FC236}">
                  <a16:creationId xmlns:a16="http://schemas.microsoft.com/office/drawing/2014/main" xmlns="" id="{00000000-0008-0000-0D00-00001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164</xdr:row>
          <xdr:rowOff>9525</xdr:rowOff>
        </xdr:from>
        <xdr:to>
          <xdr:col>35</xdr:col>
          <xdr:colOff>152400</xdr:colOff>
          <xdr:row>164</xdr:row>
          <xdr:rowOff>190500</xdr:rowOff>
        </xdr:to>
        <xdr:sp macro="" textlink="">
          <xdr:nvSpPr>
            <xdr:cNvPr id="93466" name="Option Button 282" hidden="1">
              <a:extLst>
                <a:ext uri="{63B3BB69-23CF-44E3-9099-C40C66FF867C}">
                  <a14:compatExt spid="_x0000_s93466"/>
                </a:ext>
                <a:ext uri="{FF2B5EF4-FFF2-40B4-BE49-F238E27FC236}">
                  <a16:creationId xmlns:a16="http://schemas.microsoft.com/office/drawing/2014/main" xmlns="" id="{00000000-0008-0000-0D00-00001A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93467" name="Group Box 283" hidden="1">
              <a:extLst>
                <a:ext uri="{63B3BB69-23CF-44E3-9099-C40C66FF867C}">
                  <a14:compatExt spid="_x0000_s93467"/>
                </a:ext>
                <a:ext uri="{FF2B5EF4-FFF2-40B4-BE49-F238E27FC236}">
                  <a16:creationId xmlns:a16="http://schemas.microsoft.com/office/drawing/2014/main" xmlns=""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194</xdr:row>
          <xdr:rowOff>9525</xdr:rowOff>
        </xdr:from>
        <xdr:to>
          <xdr:col>12</xdr:col>
          <xdr:colOff>57150</xdr:colOff>
          <xdr:row>194</xdr:row>
          <xdr:rowOff>219075</xdr:rowOff>
        </xdr:to>
        <xdr:sp macro="" textlink="">
          <xdr:nvSpPr>
            <xdr:cNvPr id="93468" name="Option Button 284" hidden="1">
              <a:extLst>
                <a:ext uri="{63B3BB69-23CF-44E3-9099-C40C66FF867C}">
                  <a14:compatExt spid="_x0000_s93468"/>
                </a:ext>
                <a:ext uri="{FF2B5EF4-FFF2-40B4-BE49-F238E27FC236}">
                  <a16:creationId xmlns:a16="http://schemas.microsoft.com/office/drawing/2014/main" xmlns="" id="{00000000-0008-0000-0D00-00001C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194</xdr:row>
          <xdr:rowOff>9525</xdr:rowOff>
        </xdr:from>
        <xdr:to>
          <xdr:col>15</xdr:col>
          <xdr:colOff>38100</xdr:colOff>
          <xdr:row>194</xdr:row>
          <xdr:rowOff>219075</xdr:rowOff>
        </xdr:to>
        <xdr:sp macro="" textlink="">
          <xdr:nvSpPr>
            <xdr:cNvPr id="93469" name="Option Button 285" hidden="1">
              <a:extLst>
                <a:ext uri="{63B3BB69-23CF-44E3-9099-C40C66FF867C}">
                  <a14:compatExt spid="_x0000_s93469"/>
                </a:ext>
                <a:ext uri="{FF2B5EF4-FFF2-40B4-BE49-F238E27FC236}">
                  <a16:creationId xmlns:a16="http://schemas.microsoft.com/office/drawing/2014/main" xmlns="" id="{00000000-0008-0000-0D00-00001D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194</xdr:row>
          <xdr:rowOff>9525</xdr:rowOff>
        </xdr:from>
        <xdr:to>
          <xdr:col>21</xdr:col>
          <xdr:colOff>57150</xdr:colOff>
          <xdr:row>194</xdr:row>
          <xdr:rowOff>219075</xdr:rowOff>
        </xdr:to>
        <xdr:sp macro="" textlink="">
          <xdr:nvSpPr>
            <xdr:cNvPr id="93470" name="Option Button 286" hidden="1">
              <a:extLst>
                <a:ext uri="{63B3BB69-23CF-44E3-9099-C40C66FF867C}">
                  <a14:compatExt spid="_x0000_s93470"/>
                </a:ext>
                <a:ext uri="{FF2B5EF4-FFF2-40B4-BE49-F238E27FC236}">
                  <a16:creationId xmlns:a16="http://schemas.microsoft.com/office/drawing/2014/main" xmlns="" id="{00000000-0008-0000-0D00-00001E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19050</xdr:colOff>
          <xdr:row>194</xdr:row>
          <xdr:rowOff>9525</xdr:rowOff>
        </xdr:from>
        <xdr:to>
          <xdr:col>35</xdr:col>
          <xdr:colOff>152400</xdr:colOff>
          <xdr:row>194</xdr:row>
          <xdr:rowOff>209550</xdr:rowOff>
        </xdr:to>
        <xdr:sp macro="" textlink="">
          <xdr:nvSpPr>
            <xdr:cNvPr id="93471" name="Option Button 287" hidden="1">
              <a:extLst>
                <a:ext uri="{63B3BB69-23CF-44E3-9099-C40C66FF867C}">
                  <a14:compatExt spid="_x0000_s93471"/>
                </a:ext>
                <a:ext uri="{FF2B5EF4-FFF2-40B4-BE49-F238E27FC236}">
                  <a16:creationId xmlns:a16="http://schemas.microsoft.com/office/drawing/2014/main" xmlns="" id="{00000000-0008-0000-0D00-00001F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3472" name="Group Box 288" hidden="1">
              <a:extLst>
                <a:ext uri="{63B3BB69-23CF-44E3-9099-C40C66FF867C}">
                  <a14:compatExt spid="_x0000_s93472"/>
                </a:ext>
                <a:ext uri="{FF2B5EF4-FFF2-40B4-BE49-F238E27FC236}">
                  <a16:creationId xmlns:a16="http://schemas.microsoft.com/office/drawing/2014/main" xmlns=""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221</xdr:row>
          <xdr:rowOff>9525</xdr:rowOff>
        </xdr:from>
        <xdr:to>
          <xdr:col>12</xdr:col>
          <xdr:colOff>57150</xdr:colOff>
          <xdr:row>221</xdr:row>
          <xdr:rowOff>219075</xdr:rowOff>
        </xdr:to>
        <xdr:sp macro="" textlink="">
          <xdr:nvSpPr>
            <xdr:cNvPr id="93473" name="Option Button 289" hidden="1">
              <a:extLst>
                <a:ext uri="{63B3BB69-23CF-44E3-9099-C40C66FF867C}">
                  <a14:compatExt spid="_x0000_s93473"/>
                </a:ext>
                <a:ext uri="{FF2B5EF4-FFF2-40B4-BE49-F238E27FC236}">
                  <a16:creationId xmlns:a16="http://schemas.microsoft.com/office/drawing/2014/main" xmlns="" id="{00000000-0008-0000-0D00-00002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221</xdr:row>
          <xdr:rowOff>9525</xdr:rowOff>
        </xdr:from>
        <xdr:to>
          <xdr:col>15</xdr:col>
          <xdr:colOff>38100</xdr:colOff>
          <xdr:row>221</xdr:row>
          <xdr:rowOff>219075</xdr:rowOff>
        </xdr:to>
        <xdr:sp macro="" textlink="">
          <xdr:nvSpPr>
            <xdr:cNvPr id="93474" name="Option Button 290" hidden="1">
              <a:extLst>
                <a:ext uri="{63B3BB69-23CF-44E3-9099-C40C66FF867C}">
                  <a14:compatExt spid="_x0000_s93474"/>
                </a:ext>
                <a:ext uri="{FF2B5EF4-FFF2-40B4-BE49-F238E27FC236}">
                  <a16:creationId xmlns:a16="http://schemas.microsoft.com/office/drawing/2014/main" xmlns="" id="{00000000-0008-0000-0D00-00002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152400</xdr:colOff>
          <xdr:row>221</xdr:row>
          <xdr:rowOff>9525</xdr:rowOff>
        </xdr:from>
        <xdr:to>
          <xdr:col>21</xdr:col>
          <xdr:colOff>47625</xdr:colOff>
          <xdr:row>221</xdr:row>
          <xdr:rowOff>219075</xdr:rowOff>
        </xdr:to>
        <xdr:sp macro="" textlink="">
          <xdr:nvSpPr>
            <xdr:cNvPr id="93475" name="Option Button 291" hidden="1">
              <a:extLst>
                <a:ext uri="{63B3BB69-23CF-44E3-9099-C40C66FF867C}">
                  <a14:compatExt spid="_x0000_s93475"/>
                </a:ext>
                <a:ext uri="{FF2B5EF4-FFF2-40B4-BE49-F238E27FC236}">
                  <a16:creationId xmlns:a16="http://schemas.microsoft.com/office/drawing/2014/main" xmlns="" id="{00000000-0008-0000-0D00-00002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221</xdr:row>
          <xdr:rowOff>9525</xdr:rowOff>
        </xdr:from>
        <xdr:to>
          <xdr:col>35</xdr:col>
          <xdr:colOff>161925</xdr:colOff>
          <xdr:row>221</xdr:row>
          <xdr:rowOff>200025</xdr:rowOff>
        </xdr:to>
        <xdr:sp macro="" textlink="">
          <xdr:nvSpPr>
            <xdr:cNvPr id="93476" name="Option Button 292" hidden="1">
              <a:extLst>
                <a:ext uri="{63B3BB69-23CF-44E3-9099-C40C66FF867C}">
                  <a14:compatExt spid="_x0000_s93476"/>
                </a:ext>
                <a:ext uri="{FF2B5EF4-FFF2-40B4-BE49-F238E27FC236}">
                  <a16:creationId xmlns:a16="http://schemas.microsoft.com/office/drawing/2014/main" xmlns="" id="{00000000-0008-0000-0D00-000024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3477" name="Group Box 293" hidden="1">
              <a:extLst>
                <a:ext uri="{63B3BB69-23CF-44E3-9099-C40C66FF867C}">
                  <a14:compatExt spid="_x0000_s93477"/>
                </a:ext>
                <a:ext uri="{FF2B5EF4-FFF2-40B4-BE49-F238E27FC236}">
                  <a16:creationId xmlns:a16="http://schemas.microsoft.com/office/drawing/2014/main" xmlns=""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278</xdr:row>
          <xdr:rowOff>9525</xdr:rowOff>
        </xdr:from>
        <xdr:to>
          <xdr:col>12</xdr:col>
          <xdr:colOff>57150</xdr:colOff>
          <xdr:row>278</xdr:row>
          <xdr:rowOff>219075</xdr:rowOff>
        </xdr:to>
        <xdr:sp macro="" textlink="">
          <xdr:nvSpPr>
            <xdr:cNvPr id="93478" name="Option Button 294" hidden="1">
              <a:extLst>
                <a:ext uri="{63B3BB69-23CF-44E3-9099-C40C66FF867C}">
                  <a14:compatExt spid="_x0000_s93478"/>
                </a:ext>
                <a:ext uri="{FF2B5EF4-FFF2-40B4-BE49-F238E27FC236}">
                  <a16:creationId xmlns:a16="http://schemas.microsoft.com/office/drawing/2014/main" xmlns="" id="{00000000-0008-0000-0D00-000026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278</xdr:row>
          <xdr:rowOff>9525</xdr:rowOff>
        </xdr:from>
        <xdr:to>
          <xdr:col>15</xdr:col>
          <xdr:colOff>38100</xdr:colOff>
          <xdr:row>278</xdr:row>
          <xdr:rowOff>219075</xdr:rowOff>
        </xdr:to>
        <xdr:sp macro="" textlink="">
          <xdr:nvSpPr>
            <xdr:cNvPr id="93479" name="Option Button 295" hidden="1">
              <a:extLst>
                <a:ext uri="{63B3BB69-23CF-44E3-9099-C40C66FF867C}">
                  <a14:compatExt spid="_x0000_s93479"/>
                </a:ext>
                <a:ext uri="{FF2B5EF4-FFF2-40B4-BE49-F238E27FC236}">
                  <a16:creationId xmlns:a16="http://schemas.microsoft.com/office/drawing/2014/main" xmlns="" id="{00000000-0008-0000-0D00-000027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161925</xdr:colOff>
          <xdr:row>278</xdr:row>
          <xdr:rowOff>9525</xdr:rowOff>
        </xdr:from>
        <xdr:to>
          <xdr:col>21</xdr:col>
          <xdr:colOff>57150</xdr:colOff>
          <xdr:row>278</xdr:row>
          <xdr:rowOff>219075</xdr:rowOff>
        </xdr:to>
        <xdr:sp macro="" textlink="">
          <xdr:nvSpPr>
            <xdr:cNvPr id="93480" name="Option Button 296" hidden="1">
              <a:extLst>
                <a:ext uri="{63B3BB69-23CF-44E3-9099-C40C66FF867C}">
                  <a14:compatExt spid="_x0000_s93480"/>
                </a:ext>
                <a:ext uri="{FF2B5EF4-FFF2-40B4-BE49-F238E27FC236}">
                  <a16:creationId xmlns:a16="http://schemas.microsoft.com/office/drawing/2014/main" xmlns="" id="{00000000-0008-0000-0D00-00002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xdr:colOff>
          <xdr:row>278</xdr:row>
          <xdr:rowOff>9525</xdr:rowOff>
        </xdr:from>
        <xdr:to>
          <xdr:col>35</xdr:col>
          <xdr:colOff>161925</xdr:colOff>
          <xdr:row>278</xdr:row>
          <xdr:rowOff>209550</xdr:rowOff>
        </xdr:to>
        <xdr:sp macro="" textlink="">
          <xdr:nvSpPr>
            <xdr:cNvPr id="93481" name="Option Button 297" hidden="1">
              <a:extLst>
                <a:ext uri="{63B3BB69-23CF-44E3-9099-C40C66FF867C}">
                  <a14:compatExt spid="_x0000_s93481"/>
                </a:ext>
                <a:ext uri="{FF2B5EF4-FFF2-40B4-BE49-F238E27FC236}">
                  <a16:creationId xmlns:a16="http://schemas.microsoft.com/office/drawing/2014/main" xmlns="" id="{00000000-0008-0000-0D00-00002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3482" name="Group Box 298" hidden="1">
              <a:extLst>
                <a:ext uri="{63B3BB69-23CF-44E3-9099-C40C66FF867C}">
                  <a14:compatExt spid="_x0000_s93482"/>
                </a:ext>
                <a:ext uri="{FF2B5EF4-FFF2-40B4-BE49-F238E27FC236}">
                  <a16:creationId xmlns:a16="http://schemas.microsoft.com/office/drawing/2014/main" xmlns="" id="{00000000-0008-0000-0D00-00002A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248</xdr:row>
          <xdr:rowOff>9525</xdr:rowOff>
        </xdr:from>
        <xdr:to>
          <xdr:col>12</xdr:col>
          <xdr:colOff>57150</xdr:colOff>
          <xdr:row>248</xdr:row>
          <xdr:rowOff>219075</xdr:rowOff>
        </xdr:to>
        <xdr:sp macro="" textlink="">
          <xdr:nvSpPr>
            <xdr:cNvPr id="93560" name="Option Button 376" hidden="1">
              <a:extLst>
                <a:ext uri="{63B3BB69-23CF-44E3-9099-C40C66FF867C}">
                  <a14:compatExt spid="_x0000_s93560"/>
                </a:ext>
                <a:ext uri="{FF2B5EF4-FFF2-40B4-BE49-F238E27FC236}">
                  <a16:creationId xmlns:a16="http://schemas.microsoft.com/office/drawing/2014/main" xmlns="" id="{00000000-0008-0000-0D00-00007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248</xdr:row>
          <xdr:rowOff>9525</xdr:rowOff>
        </xdr:from>
        <xdr:to>
          <xdr:col>15</xdr:col>
          <xdr:colOff>38100</xdr:colOff>
          <xdr:row>248</xdr:row>
          <xdr:rowOff>219075</xdr:rowOff>
        </xdr:to>
        <xdr:sp macro="" textlink="">
          <xdr:nvSpPr>
            <xdr:cNvPr id="93561" name="Option Button 377" hidden="1">
              <a:extLst>
                <a:ext uri="{63B3BB69-23CF-44E3-9099-C40C66FF867C}">
                  <a14:compatExt spid="_x0000_s93561"/>
                </a:ext>
                <a:ext uri="{FF2B5EF4-FFF2-40B4-BE49-F238E27FC236}">
                  <a16:creationId xmlns:a16="http://schemas.microsoft.com/office/drawing/2014/main" xmlns="" id="{00000000-0008-0000-0D00-00007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152400</xdr:colOff>
          <xdr:row>248</xdr:row>
          <xdr:rowOff>9525</xdr:rowOff>
        </xdr:from>
        <xdr:to>
          <xdr:col>21</xdr:col>
          <xdr:colOff>47625</xdr:colOff>
          <xdr:row>248</xdr:row>
          <xdr:rowOff>219075</xdr:rowOff>
        </xdr:to>
        <xdr:sp macro="" textlink="">
          <xdr:nvSpPr>
            <xdr:cNvPr id="93562" name="Option Button 378" hidden="1">
              <a:extLst>
                <a:ext uri="{63B3BB69-23CF-44E3-9099-C40C66FF867C}">
                  <a14:compatExt spid="_x0000_s93562"/>
                </a:ext>
                <a:ext uri="{FF2B5EF4-FFF2-40B4-BE49-F238E27FC236}">
                  <a16:creationId xmlns:a16="http://schemas.microsoft.com/office/drawing/2014/main" xmlns="" id="{00000000-0008-0000-0D00-00007A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19050</xdr:colOff>
          <xdr:row>248</xdr:row>
          <xdr:rowOff>9525</xdr:rowOff>
        </xdr:from>
        <xdr:to>
          <xdr:col>35</xdr:col>
          <xdr:colOff>95250</xdr:colOff>
          <xdr:row>248</xdr:row>
          <xdr:rowOff>190500</xdr:rowOff>
        </xdr:to>
        <xdr:sp macro="" textlink="">
          <xdr:nvSpPr>
            <xdr:cNvPr id="93563" name="Option Button 379" hidden="1">
              <a:extLst>
                <a:ext uri="{63B3BB69-23CF-44E3-9099-C40C66FF867C}">
                  <a14:compatExt spid="_x0000_s93563"/>
                </a:ext>
                <a:ext uri="{FF2B5EF4-FFF2-40B4-BE49-F238E27FC236}">
                  <a16:creationId xmlns:a16="http://schemas.microsoft.com/office/drawing/2014/main" xmlns="" id="{00000000-0008-0000-0D00-00007B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3564" name="Group Box 380" hidden="1">
              <a:extLst>
                <a:ext uri="{63B3BB69-23CF-44E3-9099-C40C66FF867C}">
                  <a14:compatExt spid="_x0000_s93564"/>
                </a:ext>
                <a:ext uri="{FF2B5EF4-FFF2-40B4-BE49-F238E27FC236}">
                  <a16:creationId xmlns:a16="http://schemas.microsoft.com/office/drawing/2014/main" xmlns="" id="{00000000-0008-0000-0D00-00007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276</xdr:row>
          <xdr:rowOff>0</xdr:rowOff>
        </xdr:from>
        <xdr:to>
          <xdr:col>16</xdr:col>
          <xdr:colOff>0</xdr:colOff>
          <xdr:row>277</xdr:row>
          <xdr:rowOff>0</xdr:rowOff>
        </xdr:to>
        <xdr:sp macro="" textlink="">
          <xdr:nvSpPr>
            <xdr:cNvPr id="93565" name="付表7_CH_グループ2_10" hidden="1">
              <a:extLst>
                <a:ext uri="{63B3BB69-23CF-44E3-9099-C40C66FF867C}">
                  <a14:compatExt spid="_x0000_s93565"/>
                </a:ext>
                <a:ext uri="{FF2B5EF4-FFF2-40B4-BE49-F238E27FC236}">
                  <a16:creationId xmlns:a16="http://schemas.microsoft.com/office/drawing/2014/main" xmlns="" id="{00000000-0008-0000-0D00-00007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285750</xdr:rowOff>
        </xdr:from>
        <xdr:to>
          <xdr:col>15</xdr:col>
          <xdr:colOff>9525</xdr:colOff>
          <xdr:row>26</xdr:row>
          <xdr:rowOff>0</xdr:rowOff>
        </xdr:to>
        <xdr:sp macro="" textlink="">
          <xdr:nvSpPr>
            <xdr:cNvPr id="93568" name="付表7_GH_ドロップ1_1" hidden="1">
              <a:extLst>
                <a:ext uri="{63B3BB69-23CF-44E3-9099-C40C66FF867C}">
                  <a14:compatExt spid="_x0000_s93568"/>
                </a:ext>
                <a:ext uri="{FF2B5EF4-FFF2-40B4-BE49-F238E27FC236}">
                  <a16:creationId xmlns:a16="http://schemas.microsoft.com/office/drawing/2014/main" xmlns="" id="{00000000-0008-0000-0D00-000080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93569" name="付表7_GH_ドロップ1_2" hidden="1">
              <a:extLst>
                <a:ext uri="{63B3BB69-23CF-44E3-9099-C40C66FF867C}">
                  <a14:compatExt spid="_x0000_s93569"/>
                </a:ext>
                <a:ext uri="{FF2B5EF4-FFF2-40B4-BE49-F238E27FC236}">
                  <a16:creationId xmlns:a16="http://schemas.microsoft.com/office/drawing/2014/main" xmlns="" id="{00000000-0008-0000-0D00-000081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285750</xdr:rowOff>
        </xdr:from>
        <xdr:to>
          <xdr:col>15</xdr:col>
          <xdr:colOff>0</xdr:colOff>
          <xdr:row>80</xdr:row>
          <xdr:rowOff>0</xdr:rowOff>
        </xdr:to>
        <xdr:sp macro="" textlink="">
          <xdr:nvSpPr>
            <xdr:cNvPr id="93570" name="付表7_GH_ドロップ1_3" hidden="1">
              <a:extLst>
                <a:ext uri="{63B3BB69-23CF-44E3-9099-C40C66FF867C}">
                  <a14:compatExt spid="_x0000_s93570"/>
                </a:ext>
                <a:ext uri="{FF2B5EF4-FFF2-40B4-BE49-F238E27FC236}">
                  <a16:creationId xmlns:a16="http://schemas.microsoft.com/office/drawing/2014/main" xmlns="" id="{00000000-0008-0000-0D00-000082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15</xdr:col>
          <xdr:colOff>9525</xdr:colOff>
          <xdr:row>110</xdr:row>
          <xdr:rowOff>0</xdr:rowOff>
        </xdr:to>
        <xdr:sp macro="" textlink="">
          <xdr:nvSpPr>
            <xdr:cNvPr id="93571" name="付表7_GH_ドロップ1_4" hidden="1">
              <a:extLst>
                <a:ext uri="{63B3BB69-23CF-44E3-9099-C40C66FF867C}">
                  <a14:compatExt spid="_x0000_s93571"/>
                </a:ext>
                <a:ext uri="{FF2B5EF4-FFF2-40B4-BE49-F238E27FC236}">
                  <a16:creationId xmlns:a16="http://schemas.microsoft.com/office/drawing/2014/main" xmlns="" id="{00000000-0008-0000-0D00-000083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15</xdr:col>
          <xdr:colOff>0</xdr:colOff>
          <xdr:row>137</xdr:row>
          <xdr:rowOff>0</xdr:rowOff>
        </xdr:to>
        <xdr:sp macro="" textlink="">
          <xdr:nvSpPr>
            <xdr:cNvPr id="93572" name="付表7_GH_ドロップ1_5" hidden="1">
              <a:extLst>
                <a:ext uri="{63B3BB69-23CF-44E3-9099-C40C66FF867C}">
                  <a14:compatExt spid="_x0000_s93572"/>
                </a:ext>
                <a:ext uri="{FF2B5EF4-FFF2-40B4-BE49-F238E27FC236}">
                  <a16:creationId xmlns:a16="http://schemas.microsoft.com/office/drawing/2014/main" xmlns="" id="{00000000-0008-0000-0D00-000084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163</xdr:row>
          <xdr:rowOff>0</xdr:rowOff>
        </xdr:from>
        <xdr:to>
          <xdr:col>15</xdr:col>
          <xdr:colOff>9525</xdr:colOff>
          <xdr:row>164</xdr:row>
          <xdr:rowOff>0</xdr:rowOff>
        </xdr:to>
        <xdr:sp macro="" textlink="">
          <xdr:nvSpPr>
            <xdr:cNvPr id="93573" name="付表7_GH_ドロップ1_6" hidden="1">
              <a:extLst>
                <a:ext uri="{63B3BB69-23CF-44E3-9099-C40C66FF867C}">
                  <a14:compatExt spid="_x0000_s93573"/>
                </a:ext>
                <a:ext uri="{FF2B5EF4-FFF2-40B4-BE49-F238E27FC236}">
                  <a16:creationId xmlns:a16="http://schemas.microsoft.com/office/drawing/2014/main" xmlns="" id="{00000000-0008-0000-0D00-000085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193</xdr:row>
          <xdr:rowOff>0</xdr:rowOff>
        </xdr:from>
        <xdr:to>
          <xdr:col>15</xdr:col>
          <xdr:colOff>0</xdr:colOff>
          <xdr:row>194</xdr:row>
          <xdr:rowOff>0</xdr:rowOff>
        </xdr:to>
        <xdr:sp macro="" textlink="">
          <xdr:nvSpPr>
            <xdr:cNvPr id="93574" name="付表7_GH_ドロップ1_7" hidden="1">
              <a:extLst>
                <a:ext uri="{63B3BB69-23CF-44E3-9099-C40C66FF867C}">
                  <a14:compatExt spid="_x0000_s93574"/>
                </a:ext>
                <a:ext uri="{FF2B5EF4-FFF2-40B4-BE49-F238E27FC236}">
                  <a16:creationId xmlns:a16="http://schemas.microsoft.com/office/drawing/2014/main" xmlns="" id="{00000000-0008-0000-0D00-000086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15</xdr:col>
          <xdr:colOff>0</xdr:colOff>
          <xdr:row>221</xdr:row>
          <xdr:rowOff>0</xdr:rowOff>
        </xdr:to>
        <xdr:sp macro="" textlink="">
          <xdr:nvSpPr>
            <xdr:cNvPr id="93575" name="付表7_GH_ドロップ1_8" hidden="1">
              <a:extLst>
                <a:ext uri="{63B3BB69-23CF-44E3-9099-C40C66FF867C}">
                  <a14:compatExt spid="_x0000_s93575"/>
                </a:ext>
                <a:ext uri="{FF2B5EF4-FFF2-40B4-BE49-F238E27FC236}">
                  <a16:creationId xmlns:a16="http://schemas.microsoft.com/office/drawing/2014/main" xmlns="" id="{00000000-0008-0000-0D00-000087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247</xdr:row>
          <xdr:rowOff>0</xdr:rowOff>
        </xdr:from>
        <xdr:to>
          <xdr:col>15</xdr:col>
          <xdr:colOff>0</xdr:colOff>
          <xdr:row>248</xdr:row>
          <xdr:rowOff>0</xdr:rowOff>
        </xdr:to>
        <xdr:sp macro="" textlink="">
          <xdr:nvSpPr>
            <xdr:cNvPr id="93576" name="付表7_GH_ドロップ1_9" hidden="1">
              <a:extLst>
                <a:ext uri="{63B3BB69-23CF-44E3-9099-C40C66FF867C}">
                  <a14:compatExt spid="_x0000_s93576"/>
                </a:ext>
                <a:ext uri="{FF2B5EF4-FFF2-40B4-BE49-F238E27FC236}">
                  <a16:creationId xmlns:a16="http://schemas.microsoft.com/office/drawing/2014/main" xmlns="" id="{00000000-0008-0000-0D00-000088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15</xdr:col>
          <xdr:colOff>0</xdr:colOff>
          <xdr:row>278</xdr:row>
          <xdr:rowOff>0</xdr:rowOff>
        </xdr:to>
        <xdr:sp macro="" textlink="">
          <xdr:nvSpPr>
            <xdr:cNvPr id="93577" name="付表7_GH_ドロップ1_10" hidden="1">
              <a:extLst>
                <a:ext uri="{63B3BB69-23CF-44E3-9099-C40C66FF867C}">
                  <a14:compatExt spid="_x0000_s93577"/>
                </a:ext>
                <a:ext uri="{FF2B5EF4-FFF2-40B4-BE49-F238E27FC236}">
                  <a16:creationId xmlns:a16="http://schemas.microsoft.com/office/drawing/2014/main" xmlns="" id="{00000000-0008-0000-0D00-000089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0</xdr:rowOff>
        </xdr:from>
        <xdr:to>
          <xdr:col>36</xdr:col>
          <xdr:colOff>0</xdr:colOff>
          <xdr:row>11</xdr:row>
          <xdr:rowOff>0</xdr:rowOff>
        </xdr:to>
        <xdr:sp macro="" textlink="">
          <xdr:nvSpPr>
            <xdr:cNvPr id="93596" name="Group Box 412" hidden="1">
              <a:extLst>
                <a:ext uri="{63B3BB69-23CF-44E3-9099-C40C66FF867C}">
                  <a14:compatExt spid="_x0000_s93596"/>
                </a:ext>
                <a:ext uri="{FF2B5EF4-FFF2-40B4-BE49-F238E27FC236}">
                  <a16:creationId xmlns:a16="http://schemas.microsoft.com/office/drawing/2014/main" xmlns="" id="{00000000-0008-0000-0D00-00009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35</xdr:col>
          <xdr:colOff>180975</xdr:colOff>
          <xdr:row>38</xdr:row>
          <xdr:rowOff>0</xdr:rowOff>
        </xdr:to>
        <xdr:sp macro="" textlink="">
          <xdr:nvSpPr>
            <xdr:cNvPr id="93597" name="Group Box 413" hidden="1">
              <a:extLst>
                <a:ext uri="{63B3BB69-23CF-44E3-9099-C40C66FF867C}">
                  <a14:compatExt spid="_x0000_s93597"/>
                </a:ext>
                <a:ext uri="{FF2B5EF4-FFF2-40B4-BE49-F238E27FC236}">
                  <a16:creationId xmlns:a16="http://schemas.microsoft.com/office/drawing/2014/main" xmlns="" id="{00000000-0008-0000-0D00-00009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37</xdr:row>
          <xdr:rowOff>28575</xdr:rowOff>
        </xdr:from>
        <xdr:to>
          <xdr:col>11</xdr:col>
          <xdr:colOff>66675</xdr:colOff>
          <xdr:row>37</xdr:row>
          <xdr:rowOff>161925</xdr:rowOff>
        </xdr:to>
        <xdr:sp macro="" textlink="">
          <xdr:nvSpPr>
            <xdr:cNvPr id="93598" name="Option Button 414" hidden="1">
              <a:extLst>
                <a:ext uri="{63B3BB69-23CF-44E3-9099-C40C66FF867C}">
                  <a14:compatExt spid="_x0000_s93598"/>
                </a:ext>
                <a:ext uri="{FF2B5EF4-FFF2-40B4-BE49-F238E27FC236}">
                  <a16:creationId xmlns:a16="http://schemas.microsoft.com/office/drawing/2014/main" xmlns="" id="{00000000-0008-0000-0D00-00009E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37</xdr:row>
          <xdr:rowOff>28575</xdr:rowOff>
        </xdr:from>
        <xdr:to>
          <xdr:col>14</xdr:col>
          <xdr:colOff>85725</xdr:colOff>
          <xdr:row>37</xdr:row>
          <xdr:rowOff>161925</xdr:rowOff>
        </xdr:to>
        <xdr:sp macro="" textlink="">
          <xdr:nvSpPr>
            <xdr:cNvPr id="93599" name="Option Button 415" hidden="1">
              <a:extLst>
                <a:ext uri="{63B3BB69-23CF-44E3-9099-C40C66FF867C}">
                  <a14:compatExt spid="_x0000_s93599"/>
                </a:ext>
                <a:ext uri="{FF2B5EF4-FFF2-40B4-BE49-F238E27FC236}">
                  <a16:creationId xmlns:a16="http://schemas.microsoft.com/office/drawing/2014/main" xmlns="" id="{00000000-0008-0000-0D00-00009F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93601" name="Group Box 417" hidden="1">
              <a:extLst>
                <a:ext uri="{63B3BB69-23CF-44E3-9099-C40C66FF867C}">
                  <a14:compatExt spid="_x0000_s93601"/>
                </a:ext>
                <a:ext uri="{FF2B5EF4-FFF2-40B4-BE49-F238E27FC236}">
                  <a16:creationId xmlns:a16="http://schemas.microsoft.com/office/drawing/2014/main" xmlns="" id="{00000000-0008-0000-0D00-0000A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64</xdr:row>
          <xdr:rowOff>19050</xdr:rowOff>
        </xdr:from>
        <xdr:to>
          <xdr:col>11</xdr:col>
          <xdr:colOff>180975</xdr:colOff>
          <xdr:row>64</xdr:row>
          <xdr:rowOff>161925</xdr:rowOff>
        </xdr:to>
        <xdr:sp macro="" textlink="">
          <xdr:nvSpPr>
            <xdr:cNvPr id="93602" name="Option Button 418" hidden="1">
              <a:extLst>
                <a:ext uri="{63B3BB69-23CF-44E3-9099-C40C66FF867C}">
                  <a14:compatExt spid="_x0000_s93602"/>
                </a:ext>
                <a:ext uri="{FF2B5EF4-FFF2-40B4-BE49-F238E27FC236}">
                  <a16:creationId xmlns:a16="http://schemas.microsoft.com/office/drawing/2014/main" xmlns="" id="{00000000-0008-0000-0D00-0000A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19050</xdr:rowOff>
        </xdr:from>
        <xdr:to>
          <xdr:col>15</xdr:col>
          <xdr:colOff>19050</xdr:colOff>
          <xdr:row>64</xdr:row>
          <xdr:rowOff>171450</xdr:rowOff>
        </xdr:to>
        <xdr:sp macro="" textlink="">
          <xdr:nvSpPr>
            <xdr:cNvPr id="93603" name="Option Button 419" hidden="1">
              <a:extLst>
                <a:ext uri="{63B3BB69-23CF-44E3-9099-C40C66FF867C}">
                  <a14:compatExt spid="_x0000_s93603"/>
                </a:ext>
                <a:ext uri="{FF2B5EF4-FFF2-40B4-BE49-F238E27FC236}">
                  <a16:creationId xmlns:a16="http://schemas.microsoft.com/office/drawing/2014/main" xmlns="" id="{00000000-0008-0000-0D00-0000A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36</xdr:col>
          <xdr:colOff>0</xdr:colOff>
          <xdr:row>95</xdr:row>
          <xdr:rowOff>0</xdr:rowOff>
        </xdr:to>
        <xdr:sp macro="" textlink="">
          <xdr:nvSpPr>
            <xdr:cNvPr id="93607" name="Group Box 423" hidden="1">
              <a:extLst>
                <a:ext uri="{63B3BB69-23CF-44E3-9099-C40C66FF867C}">
                  <a14:compatExt spid="_x0000_s93607"/>
                </a:ext>
                <a:ext uri="{FF2B5EF4-FFF2-40B4-BE49-F238E27FC236}">
                  <a16:creationId xmlns:a16="http://schemas.microsoft.com/office/drawing/2014/main" xmlns="" id="{00000000-0008-0000-0D00-0000A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94</xdr:row>
          <xdr:rowOff>28575</xdr:rowOff>
        </xdr:from>
        <xdr:to>
          <xdr:col>11</xdr:col>
          <xdr:colOff>142875</xdr:colOff>
          <xdr:row>94</xdr:row>
          <xdr:rowOff>142875</xdr:rowOff>
        </xdr:to>
        <xdr:sp macro="" textlink="">
          <xdr:nvSpPr>
            <xdr:cNvPr id="93608" name="Option Button 424" hidden="1">
              <a:extLst>
                <a:ext uri="{63B3BB69-23CF-44E3-9099-C40C66FF867C}">
                  <a14:compatExt spid="_x0000_s93608"/>
                </a:ext>
                <a:ext uri="{FF2B5EF4-FFF2-40B4-BE49-F238E27FC236}">
                  <a16:creationId xmlns:a16="http://schemas.microsoft.com/office/drawing/2014/main" xmlns="" id="{00000000-0008-0000-0D00-0000A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94</xdr:row>
          <xdr:rowOff>38100</xdr:rowOff>
        </xdr:from>
        <xdr:to>
          <xdr:col>15</xdr:col>
          <xdr:colOff>38100</xdr:colOff>
          <xdr:row>94</xdr:row>
          <xdr:rowOff>152400</xdr:rowOff>
        </xdr:to>
        <xdr:sp macro="" textlink="">
          <xdr:nvSpPr>
            <xdr:cNvPr id="93609" name="Option Button 425" hidden="1">
              <a:extLst>
                <a:ext uri="{63B3BB69-23CF-44E3-9099-C40C66FF867C}">
                  <a14:compatExt spid="_x0000_s93609"/>
                </a:ext>
                <a:ext uri="{FF2B5EF4-FFF2-40B4-BE49-F238E27FC236}">
                  <a16:creationId xmlns:a16="http://schemas.microsoft.com/office/drawing/2014/main" xmlns="" id="{00000000-0008-0000-0D00-0000A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121</xdr:row>
          <xdr:rowOff>0</xdr:rowOff>
        </xdr:from>
        <xdr:to>
          <xdr:col>35</xdr:col>
          <xdr:colOff>180975</xdr:colOff>
          <xdr:row>122</xdr:row>
          <xdr:rowOff>0</xdr:rowOff>
        </xdr:to>
        <xdr:sp macro="" textlink="">
          <xdr:nvSpPr>
            <xdr:cNvPr id="93615" name="Group Box 431" hidden="1">
              <a:extLst>
                <a:ext uri="{63B3BB69-23CF-44E3-9099-C40C66FF867C}">
                  <a14:compatExt spid="_x0000_s93615"/>
                </a:ext>
                <a:ext uri="{FF2B5EF4-FFF2-40B4-BE49-F238E27FC236}">
                  <a16:creationId xmlns:a16="http://schemas.microsoft.com/office/drawing/2014/main" xmlns="" id="{00000000-0008-0000-0D00-0000A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121</xdr:row>
          <xdr:rowOff>28575</xdr:rowOff>
        </xdr:from>
        <xdr:to>
          <xdr:col>11</xdr:col>
          <xdr:colOff>152400</xdr:colOff>
          <xdr:row>121</xdr:row>
          <xdr:rowOff>152400</xdr:rowOff>
        </xdr:to>
        <xdr:sp macro="" textlink="">
          <xdr:nvSpPr>
            <xdr:cNvPr id="93616" name="Option Button 432" hidden="1">
              <a:extLst>
                <a:ext uri="{63B3BB69-23CF-44E3-9099-C40C66FF867C}">
                  <a14:compatExt spid="_x0000_s93616"/>
                </a:ext>
                <a:ext uri="{FF2B5EF4-FFF2-40B4-BE49-F238E27FC236}">
                  <a16:creationId xmlns:a16="http://schemas.microsoft.com/office/drawing/2014/main" xmlns="" id="{00000000-0008-0000-0D00-0000B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121</xdr:row>
          <xdr:rowOff>19050</xdr:rowOff>
        </xdr:from>
        <xdr:to>
          <xdr:col>14</xdr:col>
          <xdr:colOff>171450</xdr:colOff>
          <xdr:row>121</xdr:row>
          <xdr:rowOff>171450</xdr:rowOff>
        </xdr:to>
        <xdr:sp macro="" textlink="">
          <xdr:nvSpPr>
            <xdr:cNvPr id="93617" name="Option Button 433" hidden="1">
              <a:extLst>
                <a:ext uri="{63B3BB69-23CF-44E3-9099-C40C66FF867C}">
                  <a14:compatExt spid="_x0000_s93617"/>
                </a:ext>
                <a:ext uri="{FF2B5EF4-FFF2-40B4-BE49-F238E27FC236}">
                  <a16:creationId xmlns:a16="http://schemas.microsoft.com/office/drawing/2014/main" xmlns="" id="{00000000-0008-0000-0D00-0000B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35</xdr:col>
          <xdr:colOff>180975</xdr:colOff>
          <xdr:row>149</xdr:row>
          <xdr:rowOff>0</xdr:rowOff>
        </xdr:to>
        <xdr:sp macro="" textlink="">
          <xdr:nvSpPr>
            <xdr:cNvPr id="93623" name="Group Box 439" hidden="1">
              <a:extLst>
                <a:ext uri="{63B3BB69-23CF-44E3-9099-C40C66FF867C}">
                  <a14:compatExt spid="_x0000_s93623"/>
                </a:ext>
                <a:ext uri="{FF2B5EF4-FFF2-40B4-BE49-F238E27FC236}">
                  <a16:creationId xmlns:a16="http://schemas.microsoft.com/office/drawing/2014/main" xmlns="" id="{00000000-0008-0000-0D00-0000B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148</xdr:row>
          <xdr:rowOff>19050</xdr:rowOff>
        </xdr:from>
        <xdr:to>
          <xdr:col>11</xdr:col>
          <xdr:colOff>180975</xdr:colOff>
          <xdr:row>148</xdr:row>
          <xdr:rowOff>171450</xdr:rowOff>
        </xdr:to>
        <xdr:sp macro="" textlink="">
          <xdr:nvSpPr>
            <xdr:cNvPr id="93624" name="Option Button 440" hidden="1">
              <a:extLst>
                <a:ext uri="{63B3BB69-23CF-44E3-9099-C40C66FF867C}">
                  <a14:compatExt spid="_x0000_s93624"/>
                </a:ext>
                <a:ext uri="{FF2B5EF4-FFF2-40B4-BE49-F238E27FC236}">
                  <a16:creationId xmlns:a16="http://schemas.microsoft.com/office/drawing/2014/main" xmlns="" id="{00000000-0008-0000-0D00-0000B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148</xdr:row>
          <xdr:rowOff>28575</xdr:rowOff>
        </xdr:from>
        <xdr:to>
          <xdr:col>15</xdr:col>
          <xdr:colOff>38100</xdr:colOff>
          <xdr:row>148</xdr:row>
          <xdr:rowOff>171450</xdr:rowOff>
        </xdr:to>
        <xdr:sp macro="" textlink="">
          <xdr:nvSpPr>
            <xdr:cNvPr id="93625" name="Option Button 441" hidden="1">
              <a:extLst>
                <a:ext uri="{63B3BB69-23CF-44E3-9099-C40C66FF867C}">
                  <a14:compatExt spid="_x0000_s93625"/>
                </a:ext>
                <a:ext uri="{FF2B5EF4-FFF2-40B4-BE49-F238E27FC236}">
                  <a16:creationId xmlns:a16="http://schemas.microsoft.com/office/drawing/2014/main" xmlns="" id="{00000000-0008-0000-0D00-0000B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178</xdr:row>
          <xdr:rowOff>0</xdr:rowOff>
        </xdr:from>
        <xdr:to>
          <xdr:col>35</xdr:col>
          <xdr:colOff>180975</xdr:colOff>
          <xdr:row>179</xdr:row>
          <xdr:rowOff>0</xdr:rowOff>
        </xdr:to>
        <xdr:sp macro="" textlink="">
          <xdr:nvSpPr>
            <xdr:cNvPr id="93631" name="Group Box 447" hidden="1">
              <a:extLst>
                <a:ext uri="{63B3BB69-23CF-44E3-9099-C40C66FF867C}">
                  <a14:compatExt spid="_x0000_s93631"/>
                </a:ext>
                <a:ext uri="{FF2B5EF4-FFF2-40B4-BE49-F238E27FC236}">
                  <a16:creationId xmlns:a16="http://schemas.microsoft.com/office/drawing/2014/main" xmlns="" id="{00000000-0008-0000-0D00-0000B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178</xdr:row>
          <xdr:rowOff>19050</xdr:rowOff>
        </xdr:from>
        <xdr:to>
          <xdr:col>11</xdr:col>
          <xdr:colOff>123825</xdr:colOff>
          <xdr:row>178</xdr:row>
          <xdr:rowOff>161925</xdr:rowOff>
        </xdr:to>
        <xdr:sp macro="" textlink="">
          <xdr:nvSpPr>
            <xdr:cNvPr id="93632" name="Option Button 448" hidden="1">
              <a:extLst>
                <a:ext uri="{63B3BB69-23CF-44E3-9099-C40C66FF867C}">
                  <a14:compatExt spid="_x0000_s93632"/>
                </a:ext>
                <a:ext uri="{FF2B5EF4-FFF2-40B4-BE49-F238E27FC236}">
                  <a16:creationId xmlns:a16="http://schemas.microsoft.com/office/drawing/2014/main" xmlns="" id="{00000000-0008-0000-0D00-0000C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178</xdr:row>
          <xdr:rowOff>19050</xdr:rowOff>
        </xdr:from>
        <xdr:to>
          <xdr:col>15</xdr:col>
          <xdr:colOff>9525</xdr:colOff>
          <xdr:row>178</xdr:row>
          <xdr:rowOff>161925</xdr:rowOff>
        </xdr:to>
        <xdr:sp macro="" textlink="">
          <xdr:nvSpPr>
            <xdr:cNvPr id="93633" name="Option Button 449" hidden="1">
              <a:extLst>
                <a:ext uri="{63B3BB69-23CF-44E3-9099-C40C66FF867C}">
                  <a14:compatExt spid="_x0000_s93633"/>
                </a:ext>
                <a:ext uri="{FF2B5EF4-FFF2-40B4-BE49-F238E27FC236}">
                  <a16:creationId xmlns:a16="http://schemas.microsoft.com/office/drawing/2014/main" xmlns="" id="{00000000-0008-0000-0D00-0000C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93639" name="Group Box 455" hidden="1">
              <a:extLst>
                <a:ext uri="{63B3BB69-23CF-44E3-9099-C40C66FF867C}">
                  <a14:compatExt spid="_x0000_s93639"/>
                </a:ext>
                <a:ext uri="{FF2B5EF4-FFF2-40B4-BE49-F238E27FC236}">
                  <a16:creationId xmlns:a16="http://schemas.microsoft.com/office/drawing/2014/main" xmlns="" id="{00000000-0008-0000-0D00-0000C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205</xdr:row>
          <xdr:rowOff>38100</xdr:rowOff>
        </xdr:from>
        <xdr:to>
          <xdr:col>11</xdr:col>
          <xdr:colOff>161925</xdr:colOff>
          <xdr:row>205</xdr:row>
          <xdr:rowOff>152400</xdr:rowOff>
        </xdr:to>
        <xdr:sp macro="" textlink="">
          <xdr:nvSpPr>
            <xdr:cNvPr id="93640" name="Option Button 456" hidden="1">
              <a:extLst>
                <a:ext uri="{63B3BB69-23CF-44E3-9099-C40C66FF867C}">
                  <a14:compatExt spid="_x0000_s93640"/>
                </a:ext>
                <a:ext uri="{FF2B5EF4-FFF2-40B4-BE49-F238E27FC236}">
                  <a16:creationId xmlns:a16="http://schemas.microsoft.com/office/drawing/2014/main" xmlns="" id="{00000000-0008-0000-0D00-0000C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205</xdr:row>
          <xdr:rowOff>38100</xdr:rowOff>
        </xdr:from>
        <xdr:to>
          <xdr:col>15</xdr:col>
          <xdr:colOff>38100</xdr:colOff>
          <xdr:row>205</xdr:row>
          <xdr:rowOff>161925</xdr:rowOff>
        </xdr:to>
        <xdr:sp macro="" textlink="">
          <xdr:nvSpPr>
            <xdr:cNvPr id="93641" name="Option Button 457" hidden="1">
              <a:extLst>
                <a:ext uri="{63B3BB69-23CF-44E3-9099-C40C66FF867C}">
                  <a14:compatExt spid="_x0000_s93641"/>
                </a:ext>
                <a:ext uri="{FF2B5EF4-FFF2-40B4-BE49-F238E27FC236}">
                  <a16:creationId xmlns:a16="http://schemas.microsoft.com/office/drawing/2014/main" xmlns="" id="{00000000-0008-0000-0D00-0000C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35</xdr:col>
          <xdr:colOff>180975</xdr:colOff>
          <xdr:row>233</xdr:row>
          <xdr:rowOff>0</xdr:rowOff>
        </xdr:to>
        <xdr:sp macro="" textlink="">
          <xdr:nvSpPr>
            <xdr:cNvPr id="93647" name="Group Box 463" hidden="1">
              <a:extLst>
                <a:ext uri="{63B3BB69-23CF-44E3-9099-C40C66FF867C}">
                  <a14:compatExt spid="_x0000_s93647"/>
                </a:ext>
                <a:ext uri="{FF2B5EF4-FFF2-40B4-BE49-F238E27FC236}">
                  <a16:creationId xmlns:a16="http://schemas.microsoft.com/office/drawing/2014/main" xmlns="" id="{00000000-0008-0000-0D00-0000C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232</xdr:row>
          <xdr:rowOff>19050</xdr:rowOff>
        </xdr:from>
        <xdr:to>
          <xdr:col>11</xdr:col>
          <xdr:colOff>104775</xdr:colOff>
          <xdr:row>232</xdr:row>
          <xdr:rowOff>161925</xdr:rowOff>
        </xdr:to>
        <xdr:sp macro="" textlink="">
          <xdr:nvSpPr>
            <xdr:cNvPr id="93648" name="Option Button 464" hidden="1">
              <a:extLst>
                <a:ext uri="{63B3BB69-23CF-44E3-9099-C40C66FF867C}">
                  <a14:compatExt spid="_x0000_s93648"/>
                </a:ext>
                <a:ext uri="{FF2B5EF4-FFF2-40B4-BE49-F238E27FC236}">
                  <a16:creationId xmlns:a16="http://schemas.microsoft.com/office/drawing/2014/main" xmlns="" id="{00000000-0008-0000-0D00-0000D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232</xdr:row>
          <xdr:rowOff>38100</xdr:rowOff>
        </xdr:from>
        <xdr:to>
          <xdr:col>15</xdr:col>
          <xdr:colOff>9525</xdr:colOff>
          <xdr:row>232</xdr:row>
          <xdr:rowOff>152400</xdr:rowOff>
        </xdr:to>
        <xdr:sp macro="" textlink="">
          <xdr:nvSpPr>
            <xdr:cNvPr id="93649" name="Option Button 465" hidden="1">
              <a:extLst>
                <a:ext uri="{63B3BB69-23CF-44E3-9099-C40C66FF867C}">
                  <a14:compatExt spid="_x0000_s93649"/>
                </a:ext>
                <a:ext uri="{FF2B5EF4-FFF2-40B4-BE49-F238E27FC236}">
                  <a16:creationId xmlns:a16="http://schemas.microsoft.com/office/drawing/2014/main" xmlns="" id="{00000000-0008-0000-0D00-0000D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262</xdr:row>
          <xdr:rowOff>0</xdr:rowOff>
        </xdr:from>
        <xdr:to>
          <xdr:col>36</xdr:col>
          <xdr:colOff>0</xdr:colOff>
          <xdr:row>263</xdr:row>
          <xdr:rowOff>0</xdr:rowOff>
        </xdr:to>
        <xdr:sp macro="" textlink="">
          <xdr:nvSpPr>
            <xdr:cNvPr id="93655" name="Group Box 471" hidden="1">
              <a:extLst>
                <a:ext uri="{63B3BB69-23CF-44E3-9099-C40C66FF867C}">
                  <a14:compatExt spid="_x0000_s93655"/>
                </a:ext>
                <a:ext uri="{FF2B5EF4-FFF2-40B4-BE49-F238E27FC236}">
                  <a16:creationId xmlns:a16="http://schemas.microsoft.com/office/drawing/2014/main" xmlns="" id="{00000000-0008-0000-0D00-0000D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262</xdr:row>
          <xdr:rowOff>28575</xdr:rowOff>
        </xdr:from>
        <xdr:to>
          <xdr:col>11</xdr:col>
          <xdr:colOff>142875</xdr:colOff>
          <xdr:row>262</xdr:row>
          <xdr:rowOff>180975</xdr:rowOff>
        </xdr:to>
        <xdr:sp macro="" textlink="">
          <xdr:nvSpPr>
            <xdr:cNvPr id="93656" name="Option Button 472" hidden="1">
              <a:extLst>
                <a:ext uri="{63B3BB69-23CF-44E3-9099-C40C66FF867C}">
                  <a14:compatExt spid="_x0000_s93656"/>
                </a:ext>
                <a:ext uri="{FF2B5EF4-FFF2-40B4-BE49-F238E27FC236}">
                  <a16:creationId xmlns:a16="http://schemas.microsoft.com/office/drawing/2014/main" xmlns="" id="{00000000-0008-0000-0D00-0000D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262</xdr:row>
          <xdr:rowOff>28575</xdr:rowOff>
        </xdr:from>
        <xdr:to>
          <xdr:col>15</xdr:col>
          <xdr:colOff>47625</xdr:colOff>
          <xdr:row>262</xdr:row>
          <xdr:rowOff>171450</xdr:rowOff>
        </xdr:to>
        <xdr:sp macro="" textlink="">
          <xdr:nvSpPr>
            <xdr:cNvPr id="93657" name="Option Button 473" hidden="1">
              <a:extLst>
                <a:ext uri="{63B3BB69-23CF-44E3-9099-C40C66FF867C}">
                  <a14:compatExt spid="_x0000_s93657"/>
                </a:ext>
                <a:ext uri="{FF2B5EF4-FFF2-40B4-BE49-F238E27FC236}">
                  <a16:creationId xmlns:a16="http://schemas.microsoft.com/office/drawing/2014/main" xmlns="" id="{00000000-0008-0000-0D00-0000D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19050</xdr:rowOff>
        </xdr:from>
        <xdr:to>
          <xdr:col>11</xdr:col>
          <xdr:colOff>123825</xdr:colOff>
          <xdr:row>10</xdr:row>
          <xdr:rowOff>171450</xdr:rowOff>
        </xdr:to>
        <xdr:sp macro="" textlink="">
          <xdr:nvSpPr>
            <xdr:cNvPr id="93809" name="Option Button 625" hidden="1">
              <a:extLst>
                <a:ext uri="{63B3BB69-23CF-44E3-9099-C40C66FF867C}">
                  <a14:compatExt spid="_x0000_s93809"/>
                </a:ext>
                <a:ext uri="{FF2B5EF4-FFF2-40B4-BE49-F238E27FC236}">
                  <a16:creationId xmlns:a16="http://schemas.microsoft.com/office/drawing/2014/main" xmlns="" id="{00000000-0008-0000-0D00-00007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10</xdr:row>
          <xdr:rowOff>19050</xdr:rowOff>
        </xdr:from>
        <xdr:to>
          <xdr:col>15</xdr:col>
          <xdr:colOff>57150</xdr:colOff>
          <xdr:row>10</xdr:row>
          <xdr:rowOff>180975</xdr:rowOff>
        </xdr:to>
        <xdr:sp macro="" textlink="">
          <xdr:nvSpPr>
            <xdr:cNvPr id="93810" name="Option Button 626" hidden="1">
              <a:extLst>
                <a:ext uri="{63B3BB69-23CF-44E3-9099-C40C66FF867C}">
                  <a14:compatExt spid="_x0000_s93810"/>
                </a:ext>
                <a:ext uri="{FF2B5EF4-FFF2-40B4-BE49-F238E27FC236}">
                  <a16:creationId xmlns:a16="http://schemas.microsoft.com/office/drawing/2014/main" xmlns="" id="{00000000-0008-0000-0D00-00007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104775</xdr:colOff>
          <xdr:row>1</xdr:row>
          <xdr:rowOff>19050</xdr:rowOff>
        </xdr:from>
        <xdr:to>
          <xdr:col>24</xdr:col>
          <xdr:colOff>85725</xdr:colOff>
          <xdr:row>2</xdr:row>
          <xdr:rowOff>28575</xdr:rowOff>
        </xdr:to>
        <xdr:sp macro="" textlink="">
          <xdr:nvSpPr>
            <xdr:cNvPr id="93888" name="Label 704" hidden="1">
              <a:extLst>
                <a:ext uri="{63B3BB69-23CF-44E3-9099-C40C66FF867C}">
                  <a14:compatExt spid="_x0000_s93888"/>
                </a:ext>
                <a:ext uri="{FF2B5EF4-FFF2-40B4-BE49-F238E27FC236}">
                  <a16:creationId xmlns:a16="http://schemas.microsoft.com/office/drawing/2014/main" xmlns="" id="{00000000-0008-0000-0D00-0000C06E01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MS UI Gothic"/>
                  <a:ea typeface="MS UI Gothic"/>
                </a:rPr>
                <a:t>共同生活住居　　　　　　　　　　　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0</xdr:row>
          <xdr:rowOff>171450</xdr:rowOff>
        </xdr:from>
        <xdr:to>
          <xdr:col>23</xdr:col>
          <xdr:colOff>0</xdr:colOff>
          <xdr:row>2</xdr:row>
          <xdr:rowOff>66675</xdr:rowOff>
        </xdr:to>
        <xdr:sp macro="" textlink="">
          <xdr:nvSpPr>
            <xdr:cNvPr id="93889" name="TextBoxKyoudou" hidden="1">
              <a:extLst>
                <a:ext uri="{63B3BB69-23CF-44E3-9099-C40C66FF867C}">
                  <a14:compatExt spid="_x0000_s93889"/>
                </a:ext>
                <a:ext uri="{FF2B5EF4-FFF2-40B4-BE49-F238E27FC236}">
                  <a16:creationId xmlns:a16="http://schemas.microsoft.com/office/drawing/2014/main" xmlns="" id="{00000000-0008-0000-0D00-0000C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0</xdr:row>
          <xdr:rowOff>171450</xdr:rowOff>
        </xdr:from>
        <xdr:to>
          <xdr:col>4</xdr:col>
          <xdr:colOff>114300</xdr:colOff>
          <xdr:row>2</xdr:row>
          <xdr:rowOff>19050</xdr:rowOff>
        </xdr:to>
        <xdr:sp macro="" textlink="">
          <xdr:nvSpPr>
            <xdr:cNvPr id="93890" name="S_btnBefore" hidden="1">
              <a:extLst>
                <a:ext uri="{63B3BB69-23CF-44E3-9099-C40C66FF867C}">
                  <a14:compatExt spid="_x0000_s93890"/>
                </a:ext>
                <a:ext uri="{FF2B5EF4-FFF2-40B4-BE49-F238E27FC236}">
                  <a16:creationId xmlns:a16="http://schemas.microsoft.com/office/drawing/2014/main" xmlns="" id="{00000000-0008-0000-0D00-0000C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133350</xdr:colOff>
          <xdr:row>0</xdr:row>
          <xdr:rowOff>171450</xdr:rowOff>
        </xdr:from>
        <xdr:to>
          <xdr:col>14</xdr:col>
          <xdr:colOff>133350</xdr:colOff>
          <xdr:row>2</xdr:row>
          <xdr:rowOff>19050</xdr:rowOff>
        </xdr:to>
        <xdr:sp macro="" textlink="">
          <xdr:nvSpPr>
            <xdr:cNvPr id="93891" name="S_btnNext" hidden="1">
              <a:extLst>
                <a:ext uri="{63B3BB69-23CF-44E3-9099-C40C66FF867C}">
                  <a14:compatExt spid="_x0000_s93891"/>
                </a:ext>
                <a:ext uri="{FF2B5EF4-FFF2-40B4-BE49-F238E27FC236}">
                  <a16:creationId xmlns:a16="http://schemas.microsoft.com/office/drawing/2014/main" xmlns="" id="{00000000-0008-0000-0D00-0000C3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24</xdr:col>
          <xdr:colOff>142875</xdr:colOff>
          <xdr:row>0</xdr:row>
          <xdr:rowOff>171450</xdr:rowOff>
        </xdr:from>
        <xdr:to>
          <xdr:col>28</xdr:col>
          <xdr:colOff>142875</xdr:colOff>
          <xdr:row>2</xdr:row>
          <xdr:rowOff>19050</xdr:rowOff>
        </xdr:to>
        <xdr:sp macro="" textlink="">
          <xdr:nvSpPr>
            <xdr:cNvPr id="93892" name="S_btnMove" hidden="1">
              <a:extLst>
                <a:ext uri="{63B3BB69-23CF-44E3-9099-C40C66FF867C}">
                  <a14:compatExt spid="_x0000_s93892"/>
                </a:ext>
                <a:ext uri="{FF2B5EF4-FFF2-40B4-BE49-F238E27FC236}">
                  <a16:creationId xmlns:a16="http://schemas.microsoft.com/office/drawing/2014/main" xmlns="" id="{00000000-0008-0000-0D00-0000C4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30</xdr:col>
          <xdr:colOff>47625</xdr:colOff>
          <xdr:row>0</xdr:row>
          <xdr:rowOff>171450</xdr:rowOff>
        </xdr:from>
        <xdr:to>
          <xdr:col>34</xdr:col>
          <xdr:colOff>47625</xdr:colOff>
          <xdr:row>2</xdr:row>
          <xdr:rowOff>19050</xdr:rowOff>
        </xdr:to>
        <xdr:sp macro="" textlink="">
          <xdr:nvSpPr>
            <xdr:cNvPr id="93893" name="S_btnPrint" hidden="1">
              <a:extLst>
                <a:ext uri="{63B3BB69-23CF-44E3-9099-C40C66FF867C}">
                  <a14:compatExt spid="_x0000_s93893"/>
                </a:ext>
                <a:ext uri="{FF2B5EF4-FFF2-40B4-BE49-F238E27FC236}">
                  <a16:creationId xmlns:a16="http://schemas.microsoft.com/office/drawing/2014/main" xmlns="" id="{00000000-0008-0000-0D00-0000C5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133350</xdr:colOff>
          <xdr:row>0</xdr:row>
          <xdr:rowOff>171450</xdr:rowOff>
        </xdr:from>
        <xdr:to>
          <xdr:col>9</xdr:col>
          <xdr:colOff>133350</xdr:colOff>
          <xdr:row>2</xdr:row>
          <xdr:rowOff>19050</xdr:rowOff>
        </xdr:to>
        <xdr:sp macro="" textlink="">
          <xdr:nvSpPr>
            <xdr:cNvPr id="93894" name="S_btnHead" hidden="1">
              <a:extLst>
                <a:ext uri="{63B3BB69-23CF-44E3-9099-C40C66FF867C}">
                  <a14:compatExt spid="_x0000_s93894"/>
                </a:ext>
                <a:ext uri="{FF2B5EF4-FFF2-40B4-BE49-F238E27FC236}">
                  <a16:creationId xmlns:a16="http://schemas.microsoft.com/office/drawing/2014/main" xmlns="" id="{00000000-0008-0000-0D00-0000C6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116</xdr:row>
          <xdr:rowOff>9525</xdr:rowOff>
        </xdr:from>
        <xdr:to>
          <xdr:col>37</xdr:col>
          <xdr:colOff>219075</xdr:colOff>
          <xdr:row>288</xdr:row>
          <xdr:rowOff>104775</xdr:rowOff>
        </xdr:to>
        <xdr:sp macro="" textlink="">
          <xdr:nvSpPr>
            <xdr:cNvPr id="93896" name="blind" hidden="1">
              <a:extLst>
                <a:ext uri="{63B3BB69-23CF-44E3-9099-C40C66FF867C}">
                  <a14:compatExt spid="_x0000_s93896"/>
                </a:ext>
                <a:ext uri="{FF2B5EF4-FFF2-40B4-BE49-F238E27FC236}">
                  <a16:creationId xmlns:a16="http://schemas.microsoft.com/office/drawing/2014/main" xmlns="" id="{00000000-0008-0000-0D00-0000C8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4340" name="Group Box 4" hidden="1">
              <a:extLst>
                <a:ext uri="{63B3BB69-23CF-44E3-9099-C40C66FF867C}">
                  <a14:compatExt spid="_x0000_s14340"/>
                </a:ext>
                <a:ext uri="{FF2B5EF4-FFF2-40B4-BE49-F238E27FC236}">
                  <a16:creationId xmlns:a16="http://schemas.microsoft.com/office/drawing/2014/main" xmlns="" id="{00000000-0008-0000-0E00-00000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4341" name="Option Button 5" hidden="1">
              <a:extLst>
                <a:ext uri="{63B3BB69-23CF-44E3-9099-C40C66FF867C}">
                  <a14:compatExt spid="_x0000_s14341"/>
                </a:ext>
                <a:ext uri="{FF2B5EF4-FFF2-40B4-BE49-F238E27FC236}">
                  <a16:creationId xmlns:a16="http://schemas.microsoft.com/office/drawing/2014/main" xmlns=""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4342" name="Option Button 6" hidden="1">
              <a:extLst>
                <a:ext uri="{63B3BB69-23CF-44E3-9099-C40C66FF867C}">
                  <a14:compatExt spid="_x0000_s14342"/>
                </a:ext>
                <a:ext uri="{FF2B5EF4-FFF2-40B4-BE49-F238E27FC236}">
                  <a16:creationId xmlns:a16="http://schemas.microsoft.com/office/drawing/2014/main" xmlns=""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4355" name="Group Box 19" hidden="1">
              <a:extLst>
                <a:ext uri="{63B3BB69-23CF-44E3-9099-C40C66FF867C}">
                  <a14:compatExt spid="_x0000_s14355"/>
                </a:ext>
                <a:ext uri="{FF2B5EF4-FFF2-40B4-BE49-F238E27FC236}">
                  <a16:creationId xmlns:a16="http://schemas.microsoft.com/office/drawing/2014/main" xmlns="" id="{00000000-0008-0000-0E00-00001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4356" name="Option Button 20" hidden="1">
              <a:extLst>
                <a:ext uri="{63B3BB69-23CF-44E3-9099-C40C66FF867C}">
                  <a14:compatExt spid="_x0000_s14356"/>
                </a:ext>
                <a:ext uri="{FF2B5EF4-FFF2-40B4-BE49-F238E27FC236}">
                  <a16:creationId xmlns:a16="http://schemas.microsoft.com/office/drawing/2014/main" xmlns="" id="{00000000-0008-0000-0E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4357" name="Option Button 21" hidden="1">
              <a:extLst>
                <a:ext uri="{63B3BB69-23CF-44E3-9099-C40C66FF867C}">
                  <a14:compatExt spid="_x0000_s14357"/>
                </a:ext>
                <a:ext uri="{FF2B5EF4-FFF2-40B4-BE49-F238E27FC236}">
                  <a16:creationId xmlns:a16="http://schemas.microsoft.com/office/drawing/2014/main" xmlns="" id="{00000000-0008-0000-0E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4358" name="Group Box 22" hidden="1">
              <a:extLst>
                <a:ext uri="{63B3BB69-23CF-44E3-9099-C40C66FF867C}">
                  <a14:compatExt spid="_x0000_s14358"/>
                </a:ext>
                <a:ext uri="{FF2B5EF4-FFF2-40B4-BE49-F238E27FC236}">
                  <a16:creationId xmlns:a16="http://schemas.microsoft.com/office/drawing/2014/main" xmlns="" id="{00000000-0008-0000-0E00-00001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4359" name="Option Button 23" hidden="1">
              <a:extLst>
                <a:ext uri="{63B3BB69-23CF-44E3-9099-C40C66FF867C}">
                  <a14:compatExt spid="_x0000_s14359"/>
                </a:ext>
                <a:ext uri="{FF2B5EF4-FFF2-40B4-BE49-F238E27FC236}">
                  <a16:creationId xmlns:a16="http://schemas.microsoft.com/office/drawing/2014/main" xmlns="" id="{00000000-0008-0000-0E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4360" name="Option Button 24" hidden="1">
              <a:extLst>
                <a:ext uri="{63B3BB69-23CF-44E3-9099-C40C66FF867C}">
                  <a14:compatExt spid="_x0000_s14360"/>
                </a:ext>
                <a:ext uri="{FF2B5EF4-FFF2-40B4-BE49-F238E27FC236}">
                  <a16:creationId xmlns:a16="http://schemas.microsoft.com/office/drawing/2014/main" xmlns="" id="{00000000-0008-0000-0E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4361" name="Group Box 25" hidden="1">
              <a:extLst>
                <a:ext uri="{63B3BB69-23CF-44E3-9099-C40C66FF867C}">
                  <a14:compatExt spid="_x0000_s14361"/>
                </a:ext>
                <a:ext uri="{FF2B5EF4-FFF2-40B4-BE49-F238E27FC236}">
                  <a16:creationId xmlns:a16="http://schemas.microsoft.com/office/drawing/2014/main" xmlns="" id="{00000000-0008-0000-0E00-000019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xmlns="" id="{00000000-0008-0000-0E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xmlns="" id="{00000000-0008-0000-0E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xmlns="" id="{00000000-0008-0000-0E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133350</xdr:colOff>
          <xdr:row>42</xdr:row>
          <xdr:rowOff>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xmlns="" id="{00000000-0008-0000-0E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xmlns="" id="{00000000-0008-0000-0E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4367" name="Group Box 31" hidden="1">
              <a:extLst>
                <a:ext uri="{63B3BB69-23CF-44E3-9099-C40C66FF867C}">
                  <a14:compatExt spid="_x0000_s14367"/>
                </a:ext>
                <a:ext uri="{FF2B5EF4-FFF2-40B4-BE49-F238E27FC236}">
                  <a16:creationId xmlns:a16="http://schemas.microsoft.com/office/drawing/2014/main" xmlns="" id="{00000000-0008-0000-0E00-00001F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4368" name="Group Box 32" hidden="1">
              <a:extLst>
                <a:ext uri="{63B3BB69-23CF-44E3-9099-C40C66FF867C}">
                  <a14:compatExt spid="_x0000_s14368"/>
                </a:ext>
                <a:ext uri="{FF2B5EF4-FFF2-40B4-BE49-F238E27FC236}">
                  <a16:creationId xmlns:a16="http://schemas.microsoft.com/office/drawing/2014/main" xmlns="" id="{00000000-0008-0000-0E00-000020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xmlns="" id="{00000000-0008-0000-0E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xmlns="" id="{00000000-0008-0000-0E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9525</xdr:rowOff>
        </xdr:from>
        <xdr:to>
          <xdr:col>19</xdr:col>
          <xdr:colOff>19050</xdr:colOff>
          <xdr:row>56</xdr:row>
          <xdr:rowOff>9525</xdr:rowOff>
        </xdr:to>
        <xdr:sp macro="" textlink="">
          <xdr:nvSpPr>
            <xdr:cNvPr id="14425" name="Drop Down 89" hidden="1">
              <a:extLst>
                <a:ext uri="{63B3BB69-23CF-44E3-9099-C40C66FF867C}">
                  <a14:compatExt spid="_x0000_s14425"/>
                </a:ext>
                <a:ext uri="{FF2B5EF4-FFF2-40B4-BE49-F238E27FC236}">
                  <a16:creationId xmlns:a16="http://schemas.microsoft.com/office/drawing/2014/main" xmlns="" id="{00000000-0008-0000-0E00-00005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56</xdr:row>
          <xdr:rowOff>9525</xdr:rowOff>
        </xdr:from>
        <xdr:to>
          <xdr:col>19</xdr:col>
          <xdr:colOff>0</xdr:colOff>
          <xdr:row>56</xdr:row>
          <xdr:rowOff>314325</xdr:rowOff>
        </xdr:to>
        <xdr:sp macro="" textlink="">
          <xdr:nvSpPr>
            <xdr:cNvPr id="14426" name="Drop Down 90" hidden="1">
              <a:extLst>
                <a:ext uri="{63B3BB69-23CF-44E3-9099-C40C66FF867C}">
                  <a14:compatExt spid="_x0000_s14426"/>
                </a:ext>
                <a:ext uri="{FF2B5EF4-FFF2-40B4-BE49-F238E27FC236}">
                  <a16:creationId xmlns:a16="http://schemas.microsoft.com/office/drawing/2014/main" xmlns="" id="{00000000-0008-0000-0E00-00005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180975</xdr:colOff>
          <xdr:row>56</xdr:row>
          <xdr:rowOff>0</xdr:rowOff>
        </xdr:to>
        <xdr:sp macro="" textlink="">
          <xdr:nvSpPr>
            <xdr:cNvPr id="14427" name="Group Box 91" hidden="1">
              <a:extLst>
                <a:ext uri="{63B3BB69-23CF-44E3-9099-C40C66FF867C}">
                  <a14:compatExt spid="_x0000_s14427"/>
                </a:ext>
                <a:ext uri="{FF2B5EF4-FFF2-40B4-BE49-F238E27FC236}">
                  <a16:creationId xmlns:a16="http://schemas.microsoft.com/office/drawing/2014/main" xmlns="" id="{00000000-0008-0000-0E00-00005B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142875</xdr:colOff>
          <xdr:row>55</xdr:row>
          <xdr:rowOff>0</xdr:rowOff>
        </xdr:from>
        <xdr:to>
          <xdr:col>28</xdr:col>
          <xdr:colOff>66675</xdr:colOff>
          <xdr:row>55</xdr:row>
          <xdr:rowOff>209550</xdr:rowOff>
        </xdr:to>
        <xdr:sp macro="" textlink="">
          <xdr:nvSpPr>
            <xdr:cNvPr id="14428" name="Option Button 92" hidden="1">
              <a:extLst>
                <a:ext uri="{63B3BB69-23CF-44E3-9099-C40C66FF867C}">
                  <a14:compatExt spid="_x0000_s14428"/>
                </a:ext>
                <a:ext uri="{FF2B5EF4-FFF2-40B4-BE49-F238E27FC236}">
                  <a16:creationId xmlns:a16="http://schemas.microsoft.com/office/drawing/2014/main" xmlns="" id="{00000000-0008-0000-0E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55</xdr:row>
          <xdr:rowOff>0</xdr:rowOff>
        </xdr:from>
        <xdr:to>
          <xdr:col>32</xdr:col>
          <xdr:colOff>171450</xdr:colOff>
          <xdr:row>55</xdr:row>
          <xdr:rowOff>209550</xdr:rowOff>
        </xdr:to>
        <xdr:sp macro="" textlink="">
          <xdr:nvSpPr>
            <xdr:cNvPr id="14429" name="Option Button 93" hidden="1">
              <a:extLst>
                <a:ext uri="{63B3BB69-23CF-44E3-9099-C40C66FF867C}">
                  <a14:compatExt spid="_x0000_s14429"/>
                </a:ext>
                <a:ext uri="{FF2B5EF4-FFF2-40B4-BE49-F238E27FC236}">
                  <a16:creationId xmlns:a16="http://schemas.microsoft.com/office/drawing/2014/main" xmlns="" id="{00000000-0008-0000-0E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5370" name="Group Box 10" hidden="1">
              <a:extLst>
                <a:ext uri="{63B3BB69-23CF-44E3-9099-C40C66FF867C}">
                  <a14:compatExt spid="_x0000_s15370"/>
                </a:ext>
                <a:ext uri="{FF2B5EF4-FFF2-40B4-BE49-F238E27FC236}">
                  <a16:creationId xmlns:a16="http://schemas.microsoft.com/office/drawing/2014/main" xmlns="" id="{00000000-0008-0000-0F00-00000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xmlns="" id="{00000000-0008-0000-0F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xmlns="" id="{00000000-0008-0000-0F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xmlns="" id="{00000000-0008-0000-0F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114300</xdr:colOff>
          <xdr:row>61</xdr:row>
          <xdr:rowOff>0</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xmlns="" id="{00000000-0008-0000-0F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xmlns="" id="{00000000-0008-0000-0F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5376" name="Group Box 16" hidden="1">
              <a:extLst>
                <a:ext uri="{63B3BB69-23CF-44E3-9099-C40C66FF867C}">
                  <a14:compatExt spid="_x0000_s15376"/>
                </a:ext>
                <a:ext uri="{FF2B5EF4-FFF2-40B4-BE49-F238E27FC236}">
                  <a16:creationId xmlns:a16="http://schemas.microsoft.com/office/drawing/2014/main" xmlns="" id="{00000000-0008-0000-0F00-00001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5377" name="Group Box 17" hidden="1">
              <a:extLst>
                <a:ext uri="{63B3BB69-23CF-44E3-9099-C40C66FF867C}">
                  <a14:compatExt spid="_x0000_s15377"/>
                </a:ext>
                <a:ext uri="{FF2B5EF4-FFF2-40B4-BE49-F238E27FC236}">
                  <a16:creationId xmlns:a16="http://schemas.microsoft.com/office/drawing/2014/main" xmlns="" id="{00000000-0008-0000-0F00-00001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xmlns="" id="{00000000-0008-0000-0F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27</xdr:col>
          <xdr:colOff>0</xdr:colOff>
          <xdr:row>61</xdr:row>
          <xdr:rowOff>0</xdr:rowOff>
        </xdr:from>
        <xdr:to>
          <xdr:col>32</xdr:col>
          <xdr:colOff>0</xdr:colOff>
          <xdr:row>62</xdr:row>
          <xdr:rowOff>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xmlns="" id="{00000000-0008-0000-0F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5385" name="Group Box 25" hidden="1">
              <a:extLst>
                <a:ext uri="{63B3BB69-23CF-44E3-9099-C40C66FF867C}">
                  <a14:compatExt spid="_x0000_s15385"/>
                </a:ext>
                <a:ext uri="{FF2B5EF4-FFF2-40B4-BE49-F238E27FC236}">
                  <a16:creationId xmlns:a16="http://schemas.microsoft.com/office/drawing/2014/main" xmlns="" id="{00000000-0008-0000-0F00-00001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5386" name="Option Button 26" hidden="1">
              <a:extLst>
                <a:ext uri="{63B3BB69-23CF-44E3-9099-C40C66FF867C}">
                  <a14:compatExt spid="_x0000_s15386"/>
                </a:ext>
                <a:ext uri="{FF2B5EF4-FFF2-40B4-BE49-F238E27FC236}">
                  <a16:creationId xmlns:a16="http://schemas.microsoft.com/office/drawing/2014/main" xmlns="" id="{00000000-0008-0000-0F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5387" name="Option Button 27" hidden="1">
              <a:extLst>
                <a:ext uri="{63B3BB69-23CF-44E3-9099-C40C66FF867C}">
                  <a14:compatExt spid="_x0000_s15387"/>
                </a:ext>
                <a:ext uri="{FF2B5EF4-FFF2-40B4-BE49-F238E27FC236}">
                  <a16:creationId xmlns:a16="http://schemas.microsoft.com/office/drawing/2014/main" xmlns="" id="{00000000-0008-0000-0F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5388" name="Group Box 28" hidden="1">
              <a:extLst>
                <a:ext uri="{63B3BB69-23CF-44E3-9099-C40C66FF867C}">
                  <a14:compatExt spid="_x0000_s15388"/>
                </a:ext>
                <a:ext uri="{FF2B5EF4-FFF2-40B4-BE49-F238E27FC236}">
                  <a16:creationId xmlns:a16="http://schemas.microsoft.com/office/drawing/2014/main" xmlns="" id="{00000000-0008-0000-0F00-00001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xmlns="" id="{00000000-0008-0000-0F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xmlns="" id="{00000000-0008-0000-0F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xmlns="" id="{00000000-0008-0000-0F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xmlns="" id="{00000000-0008-0000-0F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5393" name="Check Box 33" hidden="1">
              <a:extLst>
                <a:ext uri="{63B3BB69-23CF-44E3-9099-C40C66FF867C}">
                  <a14:compatExt spid="_x0000_s15393"/>
                </a:ext>
                <a:ext uri="{FF2B5EF4-FFF2-40B4-BE49-F238E27FC236}">
                  <a16:creationId xmlns:a16="http://schemas.microsoft.com/office/drawing/2014/main" xmlns="" id="{00000000-0008-0000-0F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5394" name="Check Box 34" hidden="1">
              <a:extLst>
                <a:ext uri="{63B3BB69-23CF-44E3-9099-C40C66FF867C}">
                  <a14:compatExt spid="_x0000_s15394"/>
                </a:ext>
                <a:ext uri="{FF2B5EF4-FFF2-40B4-BE49-F238E27FC236}">
                  <a16:creationId xmlns:a16="http://schemas.microsoft.com/office/drawing/2014/main" xmlns="" id="{00000000-0008-0000-0F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0</xdr:rowOff>
        </xdr:to>
        <xdr:sp macro="" textlink="">
          <xdr:nvSpPr>
            <xdr:cNvPr id="15395" name="Group Box 35" hidden="1">
              <a:extLst>
                <a:ext uri="{63B3BB69-23CF-44E3-9099-C40C66FF867C}">
                  <a14:compatExt spid="_x0000_s15395"/>
                </a:ext>
                <a:ext uri="{FF2B5EF4-FFF2-40B4-BE49-F238E27FC236}">
                  <a16:creationId xmlns:a16="http://schemas.microsoft.com/office/drawing/2014/main" xmlns="" id="{00000000-0008-0000-0F00-00002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0</xdr:rowOff>
        </xdr:to>
        <xdr:sp macro="" textlink="">
          <xdr:nvSpPr>
            <xdr:cNvPr id="15396" name="Option Button 36" hidden="1">
              <a:extLst>
                <a:ext uri="{63B3BB69-23CF-44E3-9099-C40C66FF867C}">
                  <a14:compatExt spid="_x0000_s15396"/>
                </a:ext>
                <a:ext uri="{FF2B5EF4-FFF2-40B4-BE49-F238E27FC236}">
                  <a16:creationId xmlns:a16="http://schemas.microsoft.com/office/drawing/2014/main" xmlns="" id="{00000000-0008-0000-0F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0</xdr:rowOff>
        </xdr:to>
        <xdr:sp macro="" textlink="">
          <xdr:nvSpPr>
            <xdr:cNvPr id="15397" name="Option Button 37" hidden="1">
              <a:extLst>
                <a:ext uri="{63B3BB69-23CF-44E3-9099-C40C66FF867C}">
                  <a14:compatExt spid="_x0000_s15397"/>
                </a:ext>
                <a:ext uri="{FF2B5EF4-FFF2-40B4-BE49-F238E27FC236}">
                  <a16:creationId xmlns:a16="http://schemas.microsoft.com/office/drawing/2014/main" xmlns="" id="{00000000-0008-0000-0F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0</xdr:rowOff>
        </xdr:to>
        <xdr:sp macro="" textlink="">
          <xdr:nvSpPr>
            <xdr:cNvPr id="15398" name="Group Box 38" hidden="1">
              <a:extLst>
                <a:ext uri="{63B3BB69-23CF-44E3-9099-C40C66FF867C}">
                  <a14:compatExt spid="_x0000_s15398"/>
                </a:ext>
                <a:ext uri="{FF2B5EF4-FFF2-40B4-BE49-F238E27FC236}">
                  <a16:creationId xmlns:a16="http://schemas.microsoft.com/office/drawing/2014/main" xmlns="" id="{00000000-0008-0000-0F00-00002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21</xdr:row>
          <xdr:rowOff>9525</xdr:rowOff>
        </xdr:from>
        <xdr:to>
          <xdr:col>19</xdr:col>
          <xdr:colOff>57150</xdr:colOff>
          <xdr:row>21</xdr:row>
          <xdr:rowOff>219075</xdr:rowOff>
        </xdr:to>
        <xdr:sp macro="" textlink="">
          <xdr:nvSpPr>
            <xdr:cNvPr id="15399" name="Option Button 39" hidden="1">
              <a:extLst>
                <a:ext uri="{63B3BB69-23CF-44E3-9099-C40C66FF867C}">
                  <a14:compatExt spid="_x0000_s15399"/>
                </a:ext>
                <a:ext uri="{FF2B5EF4-FFF2-40B4-BE49-F238E27FC236}">
                  <a16:creationId xmlns:a16="http://schemas.microsoft.com/office/drawing/2014/main" xmlns="" id="{00000000-0008-0000-0F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21</xdr:row>
          <xdr:rowOff>9525</xdr:rowOff>
        </xdr:from>
        <xdr:to>
          <xdr:col>23</xdr:col>
          <xdr:colOff>76200</xdr:colOff>
          <xdr:row>21</xdr:row>
          <xdr:rowOff>219075</xdr:rowOff>
        </xdr:to>
        <xdr:sp macro="" textlink="">
          <xdr:nvSpPr>
            <xdr:cNvPr id="15400" name="Option Button 40" hidden="1">
              <a:extLst>
                <a:ext uri="{63B3BB69-23CF-44E3-9099-C40C66FF867C}">
                  <a14:compatExt spid="_x0000_s15400"/>
                </a:ext>
                <a:ext uri="{FF2B5EF4-FFF2-40B4-BE49-F238E27FC236}">
                  <a16:creationId xmlns:a16="http://schemas.microsoft.com/office/drawing/2014/main" xmlns="" id="{00000000-0008-0000-0F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xdr:row>
          <xdr:rowOff>0</xdr:rowOff>
        </xdr:from>
        <xdr:to>
          <xdr:col>29</xdr:col>
          <xdr:colOff>57150</xdr:colOff>
          <xdr:row>21</xdr:row>
          <xdr:rowOff>209550</xdr:rowOff>
        </xdr:to>
        <xdr:sp macro="" textlink="">
          <xdr:nvSpPr>
            <xdr:cNvPr id="15401" name="Option Button 41" hidden="1">
              <a:extLst>
                <a:ext uri="{63B3BB69-23CF-44E3-9099-C40C66FF867C}">
                  <a14:compatExt spid="_x0000_s15401"/>
                </a:ext>
                <a:ext uri="{FF2B5EF4-FFF2-40B4-BE49-F238E27FC236}">
                  <a16:creationId xmlns:a16="http://schemas.microsoft.com/office/drawing/2014/main" xmlns="" id="{00000000-0008-0000-0F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0</xdr:rowOff>
        </xdr:to>
        <xdr:sp macro="" textlink="">
          <xdr:nvSpPr>
            <xdr:cNvPr id="15402" name="Group Box 42" hidden="1">
              <a:extLst>
                <a:ext uri="{63B3BB69-23CF-44E3-9099-C40C66FF867C}">
                  <a14:compatExt spid="_x0000_s15402"/>
                </a:ext>
                <a:ext uri="{FF2B5EF4-FFF2-40B4-BE49-F238E27FC236}">
                  <a16:creationId xmlns:a16="http://schemas.microsoft.com/office/drawing/2014/main" xmlns="" id="{00000000-0008-0000-0F00-00002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5403" name="Group Box 43" hidden="1">
              <a:extLst>
                <a:ext uri="{63B3BB69-23CF-44E3-9099-C40C66FF867C}">
                  <a14:compatExt spid="_x0000_s15403"/>
                </a:ext>
                <a:ext uri="{FF2B5EF4-FFF2-40B4-BE49-F238E27FC236}">
                  <a16:creationId xmlns:a16="http://schemas.microsoft.com/office/drawing/2014/main" xmlns="" id="{00000000-0008-0000-0F00-00002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0</xdr:rowOff>
        </xdr:to>
        <xdr:sp macro="" textlink="">
          <xdr:nvSpPr>
            <xdr:cNvPr id="15404" name="Group Box 44" hidden="1">
              <a:extLst>
                <a:ext uri="{63B3BB69-23CF-44E3-9099-C40C66FF867C}">
                  <a14:compatExt spid="_x0000_s15404"/>
                </a:ext>
                <a:ext uri="{FF2B5EF4-FFF2-40B4-BE49-F238E27FC236}">
                  <a16:creationId xmlns:a16="http://schemas.microsoft.com/office/drawing/2014/main" xmlns="" id="{00000000-0008-0000-0F00-00002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22</xdr:row>
          <xdr:rowOff>9525</xdr:rowOff>
        </xdr:from>
        <xdr:to>
          <xdr:col>19</xdr:col>
          <xdr:colOff>57150</xdr:colOff>
          <xdr:row>22</xdr:row>
          <xdr:rowOff>219075</xdr:rowOff>
        </xdr:to>
        <xdr:sp macro="" textlink="">
          <xdr:nvSpPr>
            <xdr:cNvPr id="15405" name="Option Button 45" hidden="1">
              <a:extLst>
                <a:ext uri="{63B3BB69-23CF-44E3-9099-C40C66FF867C}">
                  <a14:compatExt spid="_x0000_s15405"/>
                </a:ext>
                <a:ext uri="{FF2B5EF4-FFF2-40B4-BE49-F238E27FC236}">
                  <a16:creationId xmlns:a16="http://schemas.microsoft.com/office/drawing/2014/main" xmlns="" id="{00000000-0008-0000-0F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22</xdr:row>
          <xdr:rowOff>9525</xdr:rowOff>
        </xdr:from>
        <xdr:to>
          <xdr:col>23</xdr:col>
          <xdr:colOff>114300</xdr:colOff>
          <xdr:row>22</xdr:row>
          <xdr:rowOff>219075</xdr:rowOff>
        </xdr:to>
        <xdr:sp macro="" textlink="">
          <xdr:nvSpPr>
            <xdr:cNvPr id="15406" name="Option Button 46" hidden="1">
              <a:extLst>
                <a:ext uri="{63B3BB69-23CF-44E3-9099-C40C66FF867C}">
                  <a14:compatExt spid="_x0000_s15406"/>
                </a:ext>
                <a:ext uri="{FF2B5EF4-FFF2-40B4-BE49-F238E27FC236}">
                  <a16:creationId xmlns:a16="http://schemas.microsoft.com/office/drawing/2014/main" xmlns="" id="{00000000-0008-0000-0F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22</xdr:row>
          <xdr:rowOff>9525</xdr:rowOff>
        </xdr:from>
        <xdr:to>
          <xdr:col>29</xdr:col>
          <xdr:colOff>57150</xdr:colOff>
          <xdr:row>22</xdr:row>
          <xdr:rowOff>219075</xdr:rowOff>
        </xdr:to>
        <xdr:sp macro="" textlink="">
          <xdr:nvSpPr>
            <xdr:cNvPr id="15407" name="Option Button 47" hidden="1">
              <a:extLst>
                <a:ext uri="{63B3BB69-23CF-44E3-9099-C40C66FF867C}">
                  <a14:compatExt spid="_x0000_s15407"/>
                </a:ext>
                <a:ext uri="{FF2B5EF4-FFF2-40B4-BE49-F238E27FC236}">
                  <a16:creationId xmlns:a16="http://schemas.microsoft.com/office/drawing/2014/main" xmlns="" id="{00000000-0008-0000-0F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23</xdr:row>
          <xdr:rowOff>9525</xdr:rowOff>
        </xdr:from>
        <xdr:to>
          <xdr:col>19</xdr:col>
          <xdr:colOff>57150</xdr:colOff>
          <xdr:row>23</xdr:row>
          <xdr:rowOff>219075</xdr:rowOff>
        </xdr:to>
        <xdr:sp macro="" textlink="">
          <xdr:nvSpPr>
            <xdr:cNvPr id="15408" name="Option Button 48" hidden="1">
              <a:extLst>
                <a:ext uri="{63B3BB69-23CF-44E3-9099-C40C66FF867C}">
                  <a14:compatExt spid="_x0000_s15408"/>
                </a:ext>
                <a:ext uri="{FF2B5EF4-FFF2-40B4-BE49-F238E27FC236}">
                  <a16:creationId xmlns:a16="http://schemas.microsoft.com/office/drawing/2014/main" xmlns="" id="{00000000-0008-0000-0F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23</xdr:row>
          <xdr:rowOff>9525</xdr:rowOff>
        </xdr:from>
        <xdr:to>
          <xdr:col>23</xdr:col>
          <xdr:colOff>114300</xdr:colOff>
          <xdr:row>23</xdr:row>
          <xdr:rowOff>219075</xdr:rowOff>
        </xdr:to>
        <xdr:sp macro="" textlink="">
          <xdr:nvSpPr>
            <xdr:cNvPr id="15409" name="Option Button 49" hidden="1">
              <a:extLst>
                <a:ext uri="{63B3BB69-23CF-44E3-9099-C40C66FF867C}">
                  <a14:compatExt spid="_x0000_s15409"/>
                </a:ext>
                <a:ext uri="{FF2B5EF4-FFF2-40B4-BE49-F238E27FC236}">
                  <a16:creationId xmlns:a16="http://schemas.microsoft.com/office/drawing/2014/main" xmlns="" id="{00000000-0008-0000-0F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xdr:row>
          <xdr:rowOff>0</xdr:rowOff>
        </xdr:from>
        <xdr:to>
          <xdr:col>29</xdr:col>
          <xdr:colOff>57150</xdr:colOff>
          <xdr:row>23</xdr:row>
          <xdr:rowOff>209550</xdr:rowOff>
        </xdr:to>
        <xdr:sp macro="" textlink="">
          <xdr:nvSpPr>
            <xdr:cNvPr id="15410" name="Option Button 50" hidden="1">
              <a:extLst>
                <a:ext uri="{63B3BB69-23CF-44E3-9099-C40C66FF867C}">
                  <a14:compatExt spid="_x0000_s15410"/>
                </a:ext>
                <a:ext uri="{FF2B5EF4-FFF2-40B4-BE49-F238E27FC236}">
                  <a16:creationId xmlns:a16="http://schemas.microsoft.com/office/drawing/2014/main" xmlns="" id="{00000000-0008-0000-0F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24</xdr:row>
          <xdr:rowOff>9525</xdr:rowOff>
        </xdr:from>
        <xdr:to>
          <xdr:col>19</xdr:col>
          <xdr:colOff>57150</xdr:colOff>
          <xdr:row>24</xdr:row>
          <xdr:rowOff>219075</xdr:rowOff>
        </xdr:to>
        <xdr:sp macro="" textlink="">
          <xdr:nvSpPr>
            <xdr:cNvPr id="15411" name="Option Button 51" hidden="1">
              <a:extLst>
                <a:ext uri="{63B3BB69-23CF-44E3-9099-C40C66FF867C}">
                  <a14:compatExt spid="_x0000_s15411"/>
                </a:ext>
                <a:ext uri="{FF2B5EF4-FFF2-40B4-BE49-F238E27FC236}">
                  <a16:creationId xmlns:a16="http://schemas.microsoft.com/office/drawing/2014/main" xmlns="" id="{00000000-0008-0000-0F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24</xdr:row>
          <xdr:rowOff>9525</xdr:rowOff>
        </xdr:from>
        <xdr:to>
          <xdr:col>23</xdr:col>
          <xdr:colOff>114300</xdr:colOff>
          <xdr:row>24</xdr:row>
          <xdr:rowOff>219075</xdr:rowOff>
        </xdr:to>
        <xdr:sp macro="" textlink="">
          <xdr:nvSpPr>
            <xdr:cNvPr id="15412" name="Option Button 52" hidden="1">
              <a:extLst>
                <a:ext uri="{63B3BB69-23CF-44E3-9099-C40C66FF867C}">
                  <a14:compatExt spid="_x0000_s15412"/>
                </a:ext>
                <a:ext uri="{FF2B5EF4-FFF2-40B4-BE49-F238E27FC236}">
                  <a16:creationId xmlns:a16="http://schemas.microsoft.com/office/drawing/2014/main" xmlns="" id="{00000000-0008-0000-0F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24</xdr:row>
          <xdr:rowOff>19050</xdr:rowOff>
        </xdr:from>
        <xdr:to>
          <xdr:col>29</xdr:col>
          <xdr:colOff>57150</xdr:colOff>
          <xdr:row>25</xdr:row>
          <xdr:rowOff>0</xdr:rowOff>
        </xdr:to>
        <xdr:sp macro="" textlink="">
          <xdr:nvSpPr>
            <xdr:cNvPr id="15413" name="Option Button 53" hidden="1">
              <a:extLst>
                <a:ext uri="{63B3BB69-23CF-44E3-9099-C40C66FF867C}">
                  <a14:compatExt spid="_x0000_s15413"/>
                </a:ext>
                <a:ext uri="{FF2B5EF4-FFF2-40B4-BE49-F238E27FC236}">
                  <a16:creationId xmlns:a16="http://schemas.microsoft.com/office/drawing/2014/main" xmlns="" id="{00000000-0008-0000-0F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0</xdr:rowOff>
        </xdr:to>
        <xdr:sp macro="" textlink="">
          <xdr:nvSpPr>
            <xdr:cNvPr id="15414" name="Group Box 54" hidden="1">
              <a:extLst>
                <a:ext uri="{63B3BB69-23CF-44E3-9099-C40C66FF867C}">
                  <a14:compatExt spid="_x0000_s15414"/>
                </a:ext>
                <a:ext uri="{FF2B5EF4-FFF2-40B4-BE49-F238E27FC236}">
                  <a16:creationId xmlns:a16="http://schemas.microsoft.com/office/drawing/2014/main" xmlns="" id="{00000000-0008-0000-0F00-00003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0</xdr:rowOff>
        </xdr:to>
        <xdr:sp macro="" textlink="">
          <xdr:nvSpPr>
            <xdr:cNvPr id="15415" name="Check Box 55" hidden="1">
              <a:extLst>
                <a:ext uri="{63B3BB69-23CF-44E3-9099-C40C66FF867C}">
                  <a14:compatExt spid="_x0000_s15415"/>
                </a:ext>
                <a:ext uri="{FF2B5EF4-FFF2-40B4-BE49-F238E27FC236}">
                  <a16:creationId xmlns:a16="http://schemas.microsoft.com/office/drawing/2014/main" xmlns="" id="{00000000-0008-0000-0F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0</xdr:rowOff>
        </xdr:to>
        <xdr:sp macro="" textlink="">
          <xdr:nvSpPr>
            <xdr:cNvPr id="15416" name="Check Box 56" hidden="1">
              <a:extLst>
                <a:ext uri="{63B3BB69-23CF-44E3-9099-C40C66FF867C}">
                  <a14:compatExt spid="_x0000_s15416"/>
                </a:ext>
                <a:ext uri="{FF2B5EF4-FFF2-40B4-BE49-F238E27FC236}">
                  <a16:creationId xmlns:a16="http://schemas.microsoft.com/office/drawing/2014/main" xmlns="" id="{00000000-0008-0000-0F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0</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xmlns="" id="{00000000-0008-0000-0F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xmlns="" id="{00000000-0008-0000-0F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xmlns="" id="{00000000-0008-0000-0F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xmlns="" id="{00000000-0008-0000-0F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xmlns="" id="{00000000-0008-0000-0F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5422" name="Group Box 62" hidden="1">
              <a:extLst>
                <a:ext uri="{63B3BB69-23CF-44E3-9099-C40C66FF867C}">
                  <a14:compatExt spid="_x0000_s15422"/>
                </a:ext>
                <a:ext uri="{FF2B5EF4-FFF2-40B4-BE49-F238E27FC236}">
                  <a16:creationId xmlns:a16="http://schemas.microsoft.com/office/drawing/2014/main" xmlns="" id="{00000000-0008-0000-0F00-00003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xmlns="" id="{00000000-0008-0000-0F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0</xdr:rowOff>
        </xdr:to>
        <xdr:sp macro="" textlink="">
          <xdr:nvSpPr>
            <xdr:cNvPr id="15425" name="Group Box 65" hidden="1">
              <a:extLst>
                <a:ext uri="{63B3BB69-23CF-44E3-9099-C40C66FF867C}">
                  <a14:compatExt spid="_x0000_s15425"/>
                </a:ext>
                <a:ext uri="{FF2B5EF4-FFF2-40B4-BE49-F238E27FC236}">
                  <a16:creationId xmlns:a16="http://schemas.microsoft.com/office/drawing/2014/main" xmlns="" id="{00000000-0008-0000-0F00-00004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xmlns="" id="{00000000-0008-0000-0F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0</xdr:rowOff>
        </xdr:to>
        <xdr:sp macro="" textlink="">
          <xdr:nvSpPr>
            <xdr:cNvPr id="15427" name="Check Box 67" hidden="1">
              <a:extLst>
                <a:ext uri="{63B3BB69-23CF-44E3-9099-C40C66FF867C}">
                  <a14:compatExt spid="_x0000_s15427"/>
                </a:ext>
                <a:ext uri="{FF2B5EF4-FFF2-40B4-BE49-F238E27FC236}">
                  <a16:creationId xmlns:a16="http://schemas.microsoft.com/office/drawing/2014/main" xmlns="" id="{00000000-0008-0000-0F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0</xdr:rowOff>
        </xdr:to>
        <xdr:sp macro="" textlink="">
          <xdr:nvSpPr>
            <xdr:cNvPr id="15428" name="Check Box 68" hidden="1">
              <a:extLst>
                <a:ext uri="{63B3BB69-23CF-44E3-9099-C40C66FF867C}">
                  <a14:compatExt spid="_x0000_s15428"/>
                </a:ext>
                <a:ext uri="{FF2B5EF4-FFF2-40B4-BE49-F238E27FC236}">
                  <a16:creationId xmlns:a16="http://schemas.microsoft.com/office/drawing/2014/main" xmlns="" id="{00000000-0008-0000-0F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171450</xdr:colOff>
          <xdr:row>103</xdr:row>
          <xdr:rowOff>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xmlns="" id="{00000000-0008-0000-0F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xmlns="" id="{00000000-0008-0000-0F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0</xdr:rowOff>
        </xdr:to>
        <xdr:sp macro="" textlink="">
          <xdr:nvSpPr>
            <xdr:cNvPr id="15431" name="Group Box 71" hidden="1">
              <a:extLst>
                <a:ext uri="{63B3BB69-23CF-44E3-9099-C40C66FF867C}">
                  <a14:compatExt spid="_x0000_s15431"/>
                </a:ext>
                <a:ext uri="{FF2B5EF4-FFF2-40B4-BE49-F238E27FC236}">
                  <a16:creationId xmlns:a16="http://schemas.microsoft.com/office/drawing/2014/main" xmlns="" id="{00000000-0008-0000-0F00-00004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0</xdr:rowOff>
        </xdr:to>
        <xdr:sp macro="" textlink="">
          <xdr:nvSpPr>
            <xdr:cNvPr id="15432" name="Group Box 72" hidden="1">
              <a:extLst>
                <a:ext uri="{63B3BB69-23CF-44E3-9099-C40C66FF867C}">
                  <a14:compatExt spid="_x0000_s15432"/>
                </a:ext>
                <a:ext uri="{FF2B5EF4-FFF2-40B4-BE49-F238E27FC236}">
                  <a16:creationId xmlns:a16="http://schemas.microsoft.com/office/drawing/2014/main" xmlns="" id="{00000000-0008-0000-0F00-00004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xmlns="" id="{00000000-0008-0000-0F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xmlns="" id="{00000000-0008-0000-0F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0</xdr:rowOff>
        </xdr:to>
        <xdr:sp macro="" textlink="">
          <xdr:nvSpPr>
            <xdr:cNvPr id="15435" name="Group Box 75" hidden="1">
              <a:extLst>
                <a:ext uri="{63B3BB69-23CF-44E3-9099-C40C66FF867C}">
                  <a14:compatExt spid="_x0000_s15435"/>
                </a:ext>
                <a:ext uri="{FF2B5EF4-FFF2-40B4-BE49-F238E27FC236}">
                  <a16:creationId xmlns:a16="http://schemas.microsoft.com/office/drawing/2014/main" xmlns="" id="{00000000-0008-0000-0F00-00004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xmlns="" id="{00000000-0008-0000-0F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xmlns="" id="{00000000-0008-0000-0F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xmlns="" id="{00000000-0008-0000-0F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xmlns="" id="{00000000-0008-0000-0F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xmlns="" id="{00000000-0008-0000-0F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xmlns="" id="{00000000-0008-0000-0F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xmlns="" id="{00000000-0008-0000-0F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0</xdr:rowOff>
        </xdr:to>
        <xdr:sp macro="" textlink="">
          <xdr:nvSpPr>
            <xdr:cNvPr id="15443" name="Group Box 83" hidden="1">
              <a:extLst>
                <a:ext uri="{63B3BB69-23CF-44E3-9099-C40C66FF867C}">
                  <a14:compatExt spid="_x0000_s15443"/>
                </a:ext>
                <a:ext uri="{FF2B5EF4-FFF2-40B4-BE49-F238E27FC236}">
                  <a16:creationId xmlns:a16="http://schemas.microsoft.com/office/drawing/2014/main" xmlns="" id="{00000000-0008-0000-0F00-00005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xmlns="" id="{00000000-0008-0000-0F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0</xdr:rowOff>
        </xdr:to>
        <xdr:sp macro="" textlink="">
          <xdr:nvSpPr>
            <xdr:cNvPr id="15445" name="Group Box 85" hidden="1">
              <a:extLst>
                <a:ext uri="{63B3BB69-23CF-44E3-9099-C40C66FF867C}">
                  <a14:compatExt spid="_x0000_s15445"/>
                </a:ext>
                <a:ext uri="{FF2B5EF4-FFF2-40B4-BE49-F238E27FC236}">
                  <a16:creationId xmlns:a16="http://schemas.microsoft.com/office/drawing/2014/main" xmlns="" id="{00000000-0008-0000-0F00-000055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xmlns="" id="{00000000-0008-0000-0F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0</xdr:rowOff>
        </xdr:to>
        <xdr:sp macro="" textlink="">
          <xdr:nvSpPr>
            <xdr:cNvPr id="15447" name="Check Box 87" hidden="1">
              <a:extLst>
                <a:ext uri="{63B3BB69-23CF-44E3-9099-C40C66FF867C}">
                  <a14:compatExt spid="_x0000_s15447"/>
                </a:ext>
                <a:ext uri="{FF2B5EF4-FFF2-40B4-BE49-F238E27FC236}">
                  <a16:creationId xmlns:a16="http://schemas.microsoft.com/office/drawing/2014/main" xmlns="" id="{00000000-0008-0000-0F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0</xdr:rowOff>
        </xdr:to>
        <xdr:sp macro="" textlink="">
          <xdr:nvSpPr>
            <xdr:cNvPr id="15448" name="Check Box 88" hidden="1">
              <a:extLst>
                <a:ext uri="{63B3BB69-23CF-44E3-9099-C40C66FF867C}">
                  <a14:compatExt spid="_x0000_s15448"/>
                </a:ext>
                <a:ext uri="{FF2B5EF4-FFF2-40B4-BE49-F238E27FC236}">
                  <a16:creationId xmlns:a16="http://schemas.microsoft.com/office/drawing/2014/main" xmlns="" id="{00000000-0008-0000-0F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114300</xdr:colOff>
          <xdr:row>133</xdr:row>
          <xdr:rowOff>0</xdr:rowOff>
        </xdr:to>
        <xdr:sp macro="" textlink="">
          <xdr:nvSpPr>
            <xdr:cNvPr id="15449" name="Check Box 89" hidden="1">
              <a:extLst>
                <a:ext uri="{63B3BB69-23CF-44E3-9099-C40C66FF867C}">
                  <a14:compatExt spid="_x0000_s15449"/>
                </a:ext>
                <a:ext uri="{FF2B5EF4-FFF2-40B4-BE49-F238E27FC236}">
                  <a16:creationId xmlns:a16="http://schemas.microsoft.com/office/drawing/2014/main" xmlns="" id="{00000000-0008-0000-0F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xmlns="" id="{00000000-0008-0000-0F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0</xdr:rowOff>
        </xdr:to>
        <xdr:sp macro="" textlink="">
          <xdr:nvSpPr>
            <xdr:cNvPr id="15451" name="Group Box 91" hidden="1">
              <a:extLst>
                <a:ext uri="{63B3BB69-23CF-44E3-9099-C40C66FF867C}">
                  <a14:compatExt spid="_x0000_s15451"/>
                </a:ext>
                <a:ext uri="{FF2B5EF4-FFF2-40B4-BE49-F238E27FC236}">
                  <a16:creationId xmlns:a16="http://schemas.microsoft.com/office/drawing/2014/main" xmlns="" id="{00000000-0008-0000-0F00-00005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0</xdr:rowOff>
        </xdr:to>
        <xdr:sp macro="" textlink="">
          <xdr:nvSpPr>
            <xdr:cNvPr id="15452" name="Group Box 92" hidden="1">
              <a:extLst>
                <a:ext uri="{63B3BB69-23CF-44E3-9099-C40C66FF867C}">
                  <a14:compatExt spid="_x0000_s15452"/>
                </a:ext>
                <a:ext uri="{FF2B5EF4-FFF2-40B4-BE49-F238E27FC236}">
                  <a16:creationId xmlns:a16="http://schemas.microsoft.com/office/drawing/2014/main" xmlns="" id="{00000000-0008-0000-0F00-00005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0</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xmlns="" id="{00000000-0008-0000-0F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xmlns="" id="{00000000-0008-0000-0F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15455" name="Group Box 95" hidden="1">
              <a:extLst>
                <a:ext uri="{63B3BB69-23CF-44E3-9099-C40C66FF867C}">
                  <a14:compatExt spid="_x0000_s15455"/>
                </a:ext>
                <a:ext uri="{FF2B5EF4-FFF2-40B4-BE49-F238E27FC236}">
                  <a16:creationId xmlns:a16="http://schemas.microsoft.com/office/drawing/2014/main" xmlns="" id="{00000000-0008-0000-0F00-00005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xmlns="" id="{00000000-0008-0000-0F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xmlns="" id="{00000000-0008-0000-0F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xmlns="" id="{00000000-0008-0000-0F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xmlns="" id="{00000000-0008-0000-0F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xmlns="" id="{00000000-0008-0000-0F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xmlns="" id="{00000000-0008-0000-0F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xmlns="" id="{00000000-0008-0000-0F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0</xdr:rowOff>
        </xdr:to>
        <xdr:sp macro="" textlink="">
          <xdr:nvSpPr>
            <xdr:cNvPr id="15463" name="Group Box 103" hidden="1">
              <a:extLst>
                <a:ext uri="{63B3BB69-23CF-44E3-9099-C40C66FF867C}">
                  <a14:compatExt spid="_x0000_s15463"/>
                </a:ext>
                <a:ext uri="{FF2B5EF4-FFF2-40B4-BE49-F238E27FC236}">
                  <a16:creationId xmlns:a16="http://schemas.microsoft.com/office/drawing/2014/main" xmlns="" id="{00000000-0008-0000-0F00-00006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xmlns="" id="{00000000-0008-0000-0F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36</xdr:col>
          <xdr:colOff>0</xdr:colOff>
          <xdr:row>166</xdr:row>
          <xdr:rowOff>0</xdr:rowOff>
        </xdr:to>
        <xdr:sp macro="" textlink="">
          <xdr:nvSpPr>
            <xdr:cNvPr id="15465" name="Group Box 105" hidden="1">
              <a:extLst>
                <a:ext uri="{63B3BB69-23CF-44E3-9099-C40C66FF867C}">
                  <a14:compatExt spid="_x0000_s15465"/>
                </a:ext>
                <a:ext uri="{FF2B5EF4-FFF2-40B4-BE49-F238E27FC236}">
                  <a16:creationId xmlns:a16="http://schemas.microsoft.com/office/drawing/2014/main" xmlns="" id="{00000000-0008-0000-0F00-00006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17</xdr:col>
          <xdr:colOff>0</xdr:colOff>
          <xdr:row>166</xdr:row>
          <xdr:rowOff>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xmlns="" id="{00000000-0008-0000-0F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22</xdr:col>
          <xdr:colOff>0</xdr:colOff>
          <xdr:row>166</xdr:row>
          <xdr:rowOff>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xmlns="" id="{00000000-0008-0000-0F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165</xdr:row>
          <xdr:rowOff>0</xdr:rowOff>
        </xdr:from>
        <xdr:to>
          <xdr:col>27</xdr:col>
          <xdr:colOff>0</xdr:colOff>
          <xdr:row>166</xdr:row>
          <xdr:rowOff>0</xdr:rowOff>
        </xdr:to>
        <xdr:sp macro="" textlink="">
          <xdr:nvSpPr>
            <xdr:cNvPr id="15468" name="Check Box 108" hidden="1">
              <a:extLst>
                <a:ext uri="{63B3BB69-23CF-44E3-9099-C40C66FF867C}">
                  <a14:compatExt spid="_x0000_s15468"/>
                </a:ext>
                <a:ext uri="{FF2B5EF4-FFF2-40B4-BE49-F238E27FC236}">
                  <a16:creationId xmlns:a16="http://schemas.microsoft.com/office/drawing/2014/main" xmlns="" id="{00000000-0008-0000-0F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165</xdr:row>
          <xdr:rowOff>0</xdr:rowOff>
        </xdr:from>
        <xdr:to>
          <xdr:col>31</xdr:col>
          <xdr:colOff>142875</xdr:colOff>
          <xdr:row>166</xdr:row>
          <xdr:rowOff>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xmlns="" id="{00000000-0008-0000-0F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165</xdr:row>
          <xdr:rowOff>0</xdr:rowOff>
        </xdr:from>
        <xdr:to>
          <xdr:col>36</xdr:col>
          <xdr:colOff>0</xdr:colOff>
          <xdr:row>166</xdr:row>
          <xdr:rowOff>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xmlns="" id="{00000000-0008-0000-0F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22</xdr:col>
          <xdr:colOff>0</xdr:colOff>
          <xdr:row>167</xdr:row>
          <xdr:rowOff>0</xdr:rowOff>
        </xdr:to>
        <xdr:sp macro="" textlink="">
          <xdr:nvSpPr>
            <xdr:cNvPr id="15471" name="Group Box 111" hidden="1">
              <a:extLst>
                <a:ext uri="{63B3BB69-23CF-44E3-9099-C40C66FF867C}">
                  <a14:compatExt spid="_x0000_s15471"/>
                </a:ext>
                <a:ext uri="{FF2B5EF4-FFF2-40B4-BE49-F238E27FC236}">
                  <a16:creationId xmlns:a16="http://schemas.microsoft.com/office/drawing/2014/main" xmlns="" id="{00000000-0008-0000-0F00-00006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36</xdr:col>
          <xdr:colOff>0</xdr:colOff>
          <xdr:row>167</xdr:row>
          <xdr:rowOff>0</xdr:rowOff>
        </xdr:to>
        <xdr:sp macro="" textlink="">
          <xdr:nvSpPr>
            <xdr:cNvPr id="15472" name="Group Box 112" hidden="1">
              <a:extLst>
                <a:ext uri="{63B3BB69-23CF-44E3-9099-C40C66FF867C}">
                  <a14:compatExt spid="_x0000_s15472"/>
                </a:ext>
                <a:ext uri="{FF2B5EF4-FFF2-40B4-BE49-F238E27FC236}">
                  <a16:creationId xmlns:a16="http://schemas.microsoft.com/office/drawing/2014/main" xmlns="" id="{00000000-0008-0000-0F00-00007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18</xdr:col>
          <xdr:colOff>0</xdr:colOff>
          <xdr:row>167</xdr:row>
          <xdr:rowOff>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xmlns="" id="{00000000-0008-0000-0F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32</xdr:col>
          <xdr:colOff>0</xdr:colOff>
          <xdr:row>167</xdr:row>
          <xdr:rowOff>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xmlns="" id="{00000000-0008-0000-0F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162</xdr:row>
          <xdr:rowOff>0</xdr:rowOff>
        </xdr:from>
        <xdr:to>
          <xdr:col>36</xdr:col>
          <xdr:colOff>0</xdr:colOff>
          <xdr:row>163</xdr:row>
          <xdr:rowOff>0</xdr:rowOff>
        </xdr:to>
        <xdr:sp macro="" textlink="">
          <xdr:nvSpPr>
            <xdr:cNvPr id="15475" name="Group Box 115" hidden="1">
              <a:extLst>
                <a:ext uri="{63B3BB69-23CF-44E3-9099-C40C66FF867C}">
                  <a14:compatExt spid="_x0000_s15475"/>
                </a:ext>
                <a:ext uri="{FF2B5EF4-FFF2-40B4-BE49-F238E27FC236}">
                  <a16:creationId xmlns:a16="http://schemas.microsoft.com/office/drawing/2014/main" xmlns="" id="{00000000-0008-0000-0F00-00007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162</xdr:row>
          <xdr:rowOff>0</xdr:rowOff>
        </xdr:from>
        <xdr:to>
          <xdr:col>12</xdr:col>
          <xdr:colOff>0</xdr:colOff>
          <xdr:row>163</xdr:row>
          <xdr:rowOff>0</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xmlns="" id="{00000000-0008-0000-0F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16</xdr:col>
          <xdr:colOff>0</xdr:colOff>
          <xdr:row>163</xdr:row>
          <xdr:rowOff>0</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xmlns="" id="{00000000-0008-0000-0F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20</xdr:col>
          <xdr:colOff>0</xdr:colOff>
          <xdr:row>163</xdr:row>
          <xdr:rowOff>0</xdr:rowOff>
        </xdr:to>
        <xdr:sp macro="" textlink="">
          <xdr:nvSpPr>
            <xdr:cNvPr id="15478" name="Check Box 118" hidden="1">
              <a:extLst>
                <a:ext uri="{63B3BB69-23CF-44E3-9099-C40C66FF867C}">
                  <a14:compatExt spid="_x0000_s15478"/>
                </a:ext>
                <a:ext uri="{FF2B5EF4-FFF2-40B4-BE49-F238E27FC236}">
                  <a16:creationId xmlns:a16="http://schemas.microsoft.com/office/drawing/2014/main" xmlns="" id="{00000000-0008-0000-0F00-00007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0</xdr:rowOff>
        </xdr:from>
        <xdr:to>
          <xdr:col>24</xdr:col>
          <xdr:colOff>0</xdr:colOff>
          <xdr:row>163</xdr:row>
          <xdr:rowOff>0</xdr:rowOff>
        </xdr:to>
        <xdr:sp macro="" textlink="">
          <xdr:nvSpPr>
            <xdr:cNvPr id="15479" name="Check Box 119" hidden="1">
              <a:extLst>
                <a:ext uri="{63B3BB69-23CF-44E3-9099-C40C66FF867C}">
                  <a14:compatExt spid="_x0000_s15479"/>
                </a:ext>
                <a:ext uri="{FF2B5EF4-FFF2-40B4-BE49-F238E27FC236}">
                  <a16:creationId xmlns:a16="http://schemas.microsoft.com/office/drawing/2014/main" xmlns="" id="{00000000-0008-0000-0F00-00007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162</xdr:row>
          <xdr:rowOff>0</xdr:rowOff>
        </xdr:from>
        <xdr:to>
          <xdr:col>28</xdr:col>
          <xdr:colOff>0</xdr:colOff>
          <xdr:row>163</xdr:row>
          <xdr:rowOff>0</xdr:rowOff>
        </xdr:to>
        <xdr:sp macro="" textlink="">
          <xdr:nvSpPr>
            <xdr:cNvPr id="15480" name="Check Box 120" hidden="1">
              <a:extLst>
                <a:ext uri="{63B3BB69-23CF-44E3-9099-C40C66FF867C}">
                  <a14:compatExt spid="_x0000_s15480"/>
                </a:ext>
                <a:ext uri="{FF2B5EF4-FFF2-40B4-BE49-F238E27FC236}">
                  <a16:creationId xmlns:a16="http://schemas.microsoft.com/office/drawing/2014/main" xmlns="" id="{00000000-0008-0000-0F00-00007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162</xdr:row>
          <xdr:rowOff>0</xdr:rowOff>
        </xdr:from>
        <xdr:to>
          <xdr:col>32</xdr:col>
          <xdr:colOff>0</xdr:colOff>
          <xdr:row>163</xdr:row>
          <xdr:rowOff>0</xdr:rowOff>
        </xdr:to>
        <xdr:sp macro="" textlink="">
          <xdr:nvSpPr>
            <xdr:cNvPr id="15481" name="Check Box 121" hidden="1">
              <a:extLst>
                <a:ext uri="{63B3BB69-23CF-44E3-9099-C40C66FF867C}">
                  <a14:compatExt spid="_x0000_s15481"/>
                </a:ext>
                <a:ext uri="{FF2B5EF4-FFF2-40B4-BE49-F238E27FC236}">
                  <a16:creationId xmlns:a16="http://schemas.microsoft.com/office/drawing/2014/main" xmlns="" id="{00000000-0008-0000-0F00-00007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162</xdr:row>
          <xdr:rowOff>0</xdr:rowOff>
        </xdr:from>
        <xdr:to>
          <xdr:col>36</xdr:col>
          <xdr:colOff>0</xdr:colOff>
          <xdr:row>163</xdr:row>
          <xdr:rowOff>0</xdr:rowOff>
        </xdr:to>
        <xdr:sp macro="" textlink="">
          <xdr:nvSpPr>
            <xdr:cNvPr id="15482" name="Check Box 122" hidden="1">
              <a:extLst>
                <a:ext uri="{63B3BB69-23CF-44E3-9099-C40C66FF867C}">
                  <a14:compatExt spid="_x0000_s15482"/>
                </a:ext>
                <a:ext uri="{FF2B5EF4-FFF2-40B4-BE49-F238E27FC236}">
                  <a16:creationId xmlns:a16="http://schemas.microsoft.com/office/drawing/2014/main" xmlns="" id="{00000000-0008-0000-0F00-00007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166</xdr:row>
          <xdr:rowOff>0</xdr:rowOff>
        </xdr:from>
        <xdr:to>
          <xdr:col>8</xdr:col>
          <xdr:colOff>0</xdr:colOff>
          <xdr:row>167</xdr:row>
          <xdr:rowOff>0</xdr:rowOff>
        </xdr:to>
        <xdr:sp macro="" textlink="">
          <xdr:nvSpPr>
            <xdr:cNvPr id="15483" name="Group Box 123" hidden="1">
              <a:extLst>
                <a:ext uri="{63B3BB69-23CF-44E3-9099-C40C66FF867C}">
                  <a14:compatExt spid="_x0000_s15483"/>
                </a:ext>
                <a:ext uri="{FF2B5EF4-FFF2-40B4-BE49-F238E27FC236}">
                  <a16:creationId xmlns:a16="http://schemas.microsoft.com/office/drawing/2014/main" xmlns="" id="{00000000-0008-0000-0F00-00007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166</xdr:row>
          <xdr:rowOff>0</xdr:rowOff>
        </xdr:from>
        <xdr:to>
          <xdr:col>7</xdr:col>
          <xdr:colOff>0</xdr:colOff>
          <xdr:row>167</xdr:row>
          <xdr:rowOff>0</xdr:rowOff>
        </xdr:to>
        <xdr:sp macro="" textlink="">
          <xdr:nvSpPr>
            <xdr:cNvPr id="15484" name="Check Box 124" hidden="1">
              <a:extLst>
                <a:ext uri="{63B3BB69-23CF-44E3-9099-C40C66FF867C}">
                  <a14:compatExt spid="_x0000_s15484"/>
                </a:ext>
                <a:ext uri="{FF2B5EF4-FFF2-40B4-BE49-F238E27FC236}">
                  <a16:creationId xmlns:a16="http://schemas.microsoft.com/office/drawing/2014/main" xmlns="" id="{00000000-0008-0000-0F00-00007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36</xdr:col>
          <xdr:colOff>0</xdr:colOff>
          <xdr:row>196</xdr:row>
          <xdr:rowOff>0</xdr:rowOff>
        </xdr:to>
        <xdr:sp macro="" textlink="">
          <xdr:nvSpPr>
            <xdr:cNvPr id="15485" name="Group Box 125" hidden="1">
              <a:extLst>
                <a:ext uri="{63B3BB69-23CF-44E3-9099-C40C66FF867C}">
                  <a14:compatExt spid="_x0000_s15485"/>
                </a:ext>
                <a:ext uri="{FF2B5EF4-FFF2-40B4-BE49-F238E27FC236}">
                  <a16:creationId xmlns:a16="http://schemas.microsoft.com/office/drawing/2014/main" xmlns="" id="{00000000-0008-0000-0F00-00007D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0</xdr:rowOff>
        </xdr:to>
        <xdr:sp macro="" textlink="">
          <xdr:nvSpPr>
            <xdr:cNvPr id="15486" name="Check Box 126" hidden="1">
              <a:extLst>
                <a:ext uri="{63B3BB69-23CF-44E3-9099-C40C66FF867C}">
                  <a14:compatExt spid="_x0000_s15486"/>
                </a:ext>
                <a:ext uri="{FF2B5EF4-FFF2-40B4-BE49-F238E27FC236}">
                  <a16:creationId xmlns:a16="http://schemas.microsoft.com/office/drawing/2014/main" xmlns="" id="{00000000-0008-0000-0F00-00007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22</xdr:col>
          <xdr:colOff>0</xdr:colOff>
          <xdr:row>196</xdr:row>
          <xdr:rowOff>0</xdr:rowOff>
        </xdr:to>
        <xdr:sp macro="" textlink="">
          <xdr:nvSpPr>
            <xdr:cNvPr id="15487" name="Check Box 127" hidden="1">
              <a:extLst>
                <a:ext uri="{63B3BB69-23CF-44E3-9099-C40C66FF867C}">
                  <a14:compatExt spid="_x0000_s15487"/>
                </a:ext>
                <a:ext uri="{FF2B5EF4-FFF2-40B4-BE49-F238E27FC236}">
                  <a16:creationId xmlns:a16="http://schemas.microsoft.com/office/drawing/2014/main" xmlns="" id="{00000000-0008-0000-0F00-00007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0</xdr:rowOff>
        </xdr:from>
        <xdr:to>
          <xdr:col>27</xdr:col>
          <xdr:colOff>0</xdr:colOff>
          <xdr:row>196</xdr:row>
          <xdr:rowOff>0</xdr:rowOff>
        </xdr:to>
        <xdr:sp macro="" textlink="">
          <xdr:nvSpPr>
            <xdr:cNvPr id="15488" name="Check Box 128" hidden="1">
              <a:extLst>
                <a:ext uri="{63B3BB69-23CF-44E3-9099-C40C66FF867C}">
                  <a14:compatExt spid="_x0000_s15488"/>
                </a:ext>
                <a:ext uri="{FF2B5EF4-FFF2-40B4-BE49-F238E27FC236}">
                  <a16:creationId xmlns:a16="http://schemas.microsoft.com/office/drawing/2014/main" xmlns="" id="{00000000-0008-0000-0F00-00008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195</xdr:row>
          <xdr:rowOff>0</xdr:rowOff>
        </xdr:from>
        <xdr:to>
          <xdr:col>31</xdr:col>
          <xdr:colOff>85725</xdr:colOff>
          <xdr:row>196</xdr:row>
          <xdr:rowOff>0</xdr:rowOff>
        </xdr:to>
        <xdr:sp macro="" textlink="">
          <xdr:nvSpPr>
            <xdr:cNvPr id="15489" name="Check Box 129" hidden="1">
              <a:extLst>
                <a:ext uri="{63B3BB69-23CF-44E3-9099-C40C66FF867C}">
                  <a14:compatExt spid="_x0000_s15489"/>
                </a:ext>
                <a:ext uri="{FF2B5EF4-FFF2-40B4-BE49-F238E27FC236}">
                  <a16:creationId xmlns:a16="http://schemas.microsoft.com/office/drawing/2014/main" xmlns="" id="{00000000-0008-0000-0F00-00008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195</xdr:row>
          <xdr:rowOff>0</xdr:rowOff>
        </xdr:from>
        <xdr:to>
          <xdr:col>36</xdr:col>
          <xdr:colOff>0</xdr:colOff>
          <xdr:row>196</xdr:row>
          <xdr:rowOff>0</xdr:rowOff>
        </xdr:to>
        <xdr:sp macro="" textlink="">
          <xdr:nvSpPr>
            <xdr:cNvPr id="15490" name="Check Box 130" hidden="1">
              <a:extLst>
                <a:ext uri="{63B3BB69-23CF-44E3-9099-C40C66FF867C}">
                  <a14:compatExt spid="_x0000_s15490"/>
                </a:ext>
                <a:ext uri="{FF2B5EF4-FFF2-40B4-BE49-F238E27FC236}">
                  <a16:creationId xmlns:a16="http://schemas.microsoft.com/office/drawing/2014/main" xmlns="" id="{00000000-0008-0000-0F00-00008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22</xdr:col>
          <xdr:colOff>0</xdr:colOff>
          <xdr:row>197</xdr:row>
          <xdr:rowOff>0</xdr:rowOff>
        </xdr:to>
        <xdr:sp macro="" textlink="">
          <xdr:nvSpPr>
            <xdr:cNvPr id="15491" name="Group Box 131" hidden="1">
              <a:extLst>
                <a:ext uri="{63B3BB69-23CF-44E3-9099-C40C66FF867C}">
                  <a14:compatExt spid="_x0000_s15491"/>
                </a:ext>
                <a:ext uri="{FF2B5EF4-FFF2-40B4-BE49-F238E27FC236}">
                  <a16:creationId xmlns:a16="http://schemas.microsoft.com/office/drawing/2014/main" xmlns="" id="{00000000-0008-0000-0F00-00008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36</xdr:col>
          <xdr:colOff>0</xdr:colOff>
          <xdr:row>197</xdr:row>
          <xdr:rowOff>0</xdr:rowOff>
        </xdr:to>
        <xdr:sp macro="" textlink="">
          <xdr:nvSpPr>
            <xdr:cNvPr id="15492" name="Group Box 132" hidden="1">
              <a:extLst>
                <a:ext uri="{63B3BB69-23CF-44E3-9099-C40C66FF867C}">
                  <a14:compatExt spid="_x0000_s15492"/>
                </a:ext>
                <a:ext uri="{FF2B5EF4-FFF2-40B4-BE49-F238E27FC236}">
                  <a16:creationId xmlns:a16="http://schemas.microsoft.com/office/drawing/2014/main" xmlns="" id="{00000000-0008-0000-0F00-00008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18</xdr:col>
          <xdr:colOff>0</xdr:colOff>
          <xdr:row>197</xdr:row>
          <xdr:rowOff>0</xdr:rowOff>
        </xdr:to>
        <xdr:sp macro="" textlink="">
          <xdr:nvSpPr>
            <xdr:cNvPr id="15493" name="Check Box 133" hidden="1">
              <a:extLst>
                <a:ext uri="{63B3BB69-23CF-44E3-9099-C40C66FF867C}">
                  <a14:compatExt spid="_x0000_s15493"/>
                </a:ext>
                <a:ext uri="{FF2B5EF4-FFF2-40B4-BE49-F238E27FC236}">
                  <a16:creationId xmlns:a16="http://schemas.microsoft.com/office/drawing/2014/main" xmlns="" id="{00000000-0008-0000-0F00-00008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32</xdr:col>
          <xdr:colOff>0</xdr:colOff>
          <xdr:row>197</xdr:row>
          <xdr:rowOff>0</xdr:rowOff>
        </xdr:to>
        <xdr:sp macro="" textlink="">
          <xdr:nvSpPr>
            <xdr:cNvPr id="15494" name="Check Box 134" hidden="1">
              <a:extLst>
                <a:ext uri="{63B3BB69-23CF-44E3-9099-C40C66FF867C}">
                  <a14:compatExt spid="_x0000_s15494"/>
                </a:ext>
                <a:ext uri="{FF2B5EF4-FFF2-40B4-BE49-F238E27FC236}">
                  <a16:creationId xmlns:a16="http://schemas.microsoft.com/office/drawing/2014/main" xmlns="" id="{00000000-0008-0000-0F00-00008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36</xdr:col>
          <xdr:colOff>0</xdr:colOff>
          <xdr:row>193</xdr:row>
          <xdr:rowOff>0</xdr:rowOff>
        </xdr:to>
        <xdr:sp macro="" textlink="">
          <xdr:nvSpPr>
            <xdr:cNvPr id="15495" name="Group Box 135" hidden="1">
              <a:extLst>
                <a:ext uri="{63B3BB69-23CF-44E3-9099-C40C66FF867C}">
                  <a14:compatExt spid="_x0000_s15495"/>
                </a:ext>
                <a:ext uri="{FF2B5EF4-FFF2-40B4-BE49-F238E27FC236}">
                  <a16:creationId xmlns:a16="http://schemas.microsoft.com/office/drawing/2014/main" xmlns="" id="{00000000-0008-0000-0F00-00008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192</xdr:row>
          <xdr:rowOff>0</xdr:rowOff>
        </xdr:from>
        <xdr:to>
          <xdr:col>12</xdr:col>
          <xdr:colOff>0</xdr:colOff>
          <xdr:row>193</xdr:row>
          <xdr:rowOff>0</xdr:rowOff>
        </xdr:to>
        <xdr:sp macro="" textlink="">
          <xdr:nvSpPr>
            <xdr:cNvPr id="15496" name="Check Box 136" hidden="1">
              <a:extLst>
                <a:ext uri="{63B3BB69-23CF-44E3-9099-C40C66FF867C}">
                  <a14:compatExt spid="_x0000_s15496"/>
                </a:ext>
                <a:ext uri="{FF2B5EF4-FFF2-40B4-BE49-F238E27FC236}">
                  <a16:creationId xmlns:a16="http://schemas.microsoft.com/office/drawing/2014/main" xmlns="" id="{00000000-0008-0000-0F00-00008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16</xdr:col>
          <xdr:colOff>0</xdr:colOff>
          <xdr:row>193</xdr:row>
          <xdr:rowOff>0</xdr:rowOff>
        </xdr:to>
        <xdr:sp macro="" textlink="">
          <xdr:nvSpPr>
            <xdr:cNvPr id="15497" name="Check Box 137" hidden="1">
              <a:extLst>
                <a:ext uri="{63B3BB69-23CF-44E3-9099-C40C66FF867C}">
                  <a14:compatExt spid="_x0000_s15497"/>
                </a:ext>
                <a:ext uri="{FF2B5EF4-FFF2-40B4-BE49-F238E27FC236}">
                  <a16:creationId xmlns:a16="http://schemas.microsoft.com/office/drawing/2014/main" xmlns="" id="{00000000-0008-0000-0F00-00008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192</xdr:row>
          <xdr:rowOff>0</xdr:rowOff>
        </xdr:from>
        <xdr:to>
          <xdr:col>20</xdr:col>
          <xdr:colOff>0</xdr:colOff>
          <xdr:row>193</xdr:row>
          <xdr:rowOff>0</xdr:rowOff>
        </xdr:to>
        <xdr:sp macro="" textlink="">
          <xdr:nvSpPr>
            <xdr:cNvPr id="15498" name="Check Box 138" hidden="1">
              <a:extLst>
                <a:ext uri="{63B3BB69-23CF-44E3-9099-C40C66FF867C}">
                  <a14:compatExt spid="_x0000_s15498"/>
                </a:ext>
                <a:ext uri="{FF2B5EF4-FFF2-40B4-BE49-F238E27FC236}">
                  <a16:creationId xmlns:a16="http://schemas.microsoft.com/office/drawing/2014/main" xmlns="" id="{00000000-0008-0000-0F00-00008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24</xdr:col>
          <xdr:colOff>0</xdr:colOff>
          <xdr:row>193</xdr:row>
          <xdr:rowOff>0</xdr:rowOff>
        </xdr:to>
        <xdr:sp macro="" textlink="">
          <xdr:nvSpPr>
            <xdr:cNvPr id="15499" name="Check Box 139" hidden="1">
              <a:extLst>
                <a:ext uri="{63B3BB69-23CF-44E3-9099-C40C66FF867C}">
                  <a14:compatExt spid="_x0000_s15499"/>
                </a:ext>
                <a:ext uri="{FF2B5EF4-FFF2-40B4-BE49-F238E27FC236}">
                  <a16:creationId xmlns:a16="http://schemas.microsoft.com/office/drawing/2014/main" xmlns="" id="{00000000-0008-0000-0F00-00008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192</xdr:row>
          <xdr:rowOff>0</xdr:rowOff>
        </xdr:from>
        <xdr:to>
          <xdr:col>28</xdr:col>
          <xdr:colOff>0</xdr:colOff>
          <xdr:row>193</xdr:row>
          <xdr:rowOff>0</xdr:rowOff>
        </xdr:to>
        <xdr:sp macro="" textlink="">
          <xdr:nvSpPr>
            <xdr:cNvPr id="15500" name="Check Box 140" hidden="1">
              <a:extLst>
                <a:ext uri="{63B3BB69-23CF-44E3-9099-C40C66FF867C}">
                  <a14:compatExt spid="_x0000_s15500"/>
                </a:ext>
                <a:ext uri="{FF2B5EF4-FFF2-40B4-BE49-F238E27FC236}">
                  <a16:creationId xmlns:a16="http://schemas.microsoft.com/office/drawing/2014/main" xmlns="" id="{00000000-0008-0000-0F00-00008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192</xdr:row>
          <xdr:rowOff>0</xdr:rowOff>
        </xdr:from>
        <xdr:to>
          <xdr:col>32</xdr:col>
          <xdr:colOff>0</xdr:colOff>
          <xdr:row>193</xdr:row>
          <xdr:rowOff>0</xdr:rowOff>
        </xdr:to>
        <xdr:sp macro="" textlink="">
          <xdr:nvSpPr>
            <xdr:cNvPr id="15501" name="Check Box 141" hidden="1">
              <a:extLst>
                <a:ext uri="{63B3BB69-23CF-44E3-9099-C40C66FF867C}">
                  <a14:compatExt spid="_x0000_s15501"/>
                </a:ext>
                <a:ext uri="{FF2B5EF4-FFF2-40B4-BE49-F238E27FC236}">
                  <a16:creationId xmlns:a16="http://schemas.microsoft.com/office/drawing/2014/main" xmlns="" id="{00000000-0008-0000-0F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192</xdr:row>
          <xdr:rowOff>0</xdr:rowOff>
        </xdr:from>
        <xdr:to>
          <xdr:col>36</xdr:col>
          <xdr:colOff>0</xdr:colOff>
          <xdr:row>193</xdr:row>
          <xdr:rowOff>0</xdr:rowOff>
        </xdr:to>
        <xdr:sp macro="" textlink="">
          <xdr:nvSpPr>
            <xdr:cNvPr id="15502" name="Check Box 142" hidden="1">
              <a:extLst>
                <a:ext uri="{63B3BB69-23CF-44E3-9099-C40C66FF867C}">
                  <a14:compatExt spid="_x0000_s15502"/>
                </a:ext>
                <a:ext uri="{FF2B5EF4-FFF2-40B4-BE49-F238E27FC236}">
                  <a16:creationId xmlns:a16="http://schemas.microsoft.com/office/drawing/2014/main" xmlns="" id="{00000000-0008-0000-0F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196</xdr:row>
          <xdr:rowOff>0</xdr:rowOff>
        </xdr:from>
        <xdr:to>
          <xdr:col>8</xdr:col>
          <xdr:colOff>0</xdr:colOff>
          <xdr:row>197</xdr:row>
          <xdr:rowOff>0</xdr:rowOff>
        </xdr:to>
        <xdr:sp macro="" textlink="">
          <xdr:nvSpPr>
            <xdr:cNvPr id="15503" name="Group Box 143" hidden="1">
              <a:extLst>
                <a:ext uri="{63B3BB69-23CF-44E3-9099-C40C66FF867C}">
                  <a14:compatExt spid="_x0000_s15503"/>
                </a:ext>
                <a:ext uri="{FF2B5EF4-FFF2-40B4-BE49-F238E27FC236}">
                  <a16:creationId xmlns:a16="http://schemas.microsoft.com/office/drawing/2014/main" xmlns="" id="{00000000-0008-0000-0F00-00008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196</xdr:row>
          <xdr:rowOff>0</xdr:rowOff>
        </xdr:from>
        <xdr:to>
          <xdr:col>7</xdr:col>
          <xdr:colOff>0</xdr:colOff>
          <xdr:row>197</xdr:row>
          <xdr:rowOff>0</xdr:rowOff>
        </xdr:to>
        <xdr:sp macro="" textlink="">
          <xdr:nvSpPr>
            <xdr:cNvPr id="15504" name="Check Box 144" hidden="1">
              <a:extLst>
                <a:ext uri="{63B3BB69-23CF-44E3-9099-C40C66FF867C}">
                  <a14:compatExt spid="_x0000_s15504"/>
                </a:ext>
                <a:ext uri="{FF2B5EF4-FFF2-40B4-BE49-F238E27FC236}">
                  <a16:creationId xmlns:a16="http://schemas.microsoft.com/office/drawing/2014/main" xmlns="" id="{00000000-0008-0000-0F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21</xdr:row>
          <xdr:rowOff>0</xdr:rowOff>
        </xdr:from>
        <xdr:to>
          <xdr:col>33</xdr:col>
          <xdr:colOff>133350</xdr:colOff>
          <xdr:row>21</xdr:row>
          <xdr:rowOff>209550</xdr:rowOff>
        </xdr:to>
        <xdr:sp macro="" textlink="">
          <xdr:nvSpPr>
            <xdr:cNvPr id="15507" name="Option Button 147" hidden="1">
              <a:extLst>
                <a:ext uri="{63B3BB69-23CF-44E3-9099-C40C66FF867C}">
                  <a14:compatExt spid="_x0000_s15507"/>
                </a:ext>
                <a:ext uri="{FF2B5EF4-FFF2-40B4-BE49-F238E27FC236}">
                  <a16:creationId xmlns:a16="http://schemas.microsoft.com/office/drawing/2014/main" xmlns="" id="{00000000-0008-0000-0F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22</xdr:row>
          <xdr:rowOff>9525</xdr:rowOff>
        </xdr:from>
        <xdr:to>
          <xdr:col>33</xdr:col>
          <xdr:colOff>171450</xdr:colOff>
          <xdr:row>22</xdr:row>
          <xdr:rowOff>219075</xdr:rowOff>
        </xdr:to>
        <xdr:sp macro="" textlink="">
          <xdr:nvSpPr>
            <xdr:cNvPr id="15508" name="Option Button 148" hidden="1">
              <a:extLst>
                <a:ext uri="{63B3BB69-23CF-44E3-9099-C40C66FF867C}">
                  <a14:compatExt spid="_x0000_s15508"/>
                </a:ext>
                <a:ext uri="{FF2B5EF4-FFF2-40B4-BE49-F238E27FC236}">
                  <a16:creationId xmlns:a16="http://schemas.microsoft.com/office/drawing/2014/main" xmlns="" id="{00000000-0008-0000-0F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23</xdr:row>
          <xdr:rowOff>0</xdr:rowOff>
        </xdr:from>
        <xdr:to>
          <xdr:col>33</xdr:col>
          <xdr:colOff>152400</xdr:colOff>
          <xdr:row>23</xdr:row>
          <xdr:rowOff>209550</xdr:rowOff>
        </xdr:to>
        <xdr:sp macro="" textlink="">
          <xdr:nvSpPr>
            <xdr:cNvPr id="15509" name="Option Button 149" hidden="1">
              <a:extLst>
                <a:ext uri="{63B3BB69-23CF-44E3-9099-C40C66FF867C}">
                  <a14:compatExt spid="_x0000_s15509"/>
                </a:ext>
                <a:ext uri="{FF2B5EF4-FFF2-40B4-BE49-F238E27FC236}">
                  <a16:creationId xmlns:a16="http://schemas.microsoft.com/office/drawing/2014/main" xmlns="" id="{00000000-0008-0000-0F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24</xdr:row>
          <xdr:rowOff>0</xdr:rowOff>
        </xdr:from>
        <xdr:to>
          <xdr:col>33</xdr:col>
          <xdr:colOff>180975</xdr:colOff>
          <xdr:row>24</xdr:row>
          <xdr:rowOff>209550</xdr:rowOff>
        </xdr:to>
        <xdr:sp macro="" textlink="">
          <xdr:nvSpPr>
            <xdr:cNvPr id="15510" name="Option Button 150" hidden="1">
              <a:extLst>
                <a:ext uri="{63B3BB69-23CF-44E3-9099-C40C66FF867C}">
                  <a14:compatExt spid="_x0000_s15510"/>
                </a:ext>
                <a:ext uri="{FF2B5EF4-FFF2-40B4-BE49-F238E27FC236}">
                  <a16:creationId xmlns:a16="http://schemas.microsoft.com/office/drawing/2014/main" xmlns="" id="{00000000-0008-0000-0F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36</xdr:col>
          <xdr:colOff>0</xdr:colOff>
          <xdr:row>229</xdr:row>
          <xdr:rowOff>0</xdr:rowOff>
        </xdr:to>
        <xdr:sp macro="" textlink="">
          <xdr:nvSpPr>
            <xdr:cNvPr id="15512" name="Group Box 152" hidden="1">
              <a:extLst>
                <a:ext uri="{63B3BB69-23CF-44E3-9099-C40C66FF867C}">
                  <a14:compatExt spid="_x0000_s15512"/>
                </a:ext>
                <a:ext uri="{FF2B5EF4-FFF2-40B4-BE49-F238E27FC236}">
                  <a16:creationId xmlns:a16="http://schemas.microsoft.com/office/drawing/2014/main" xmlns="" id="{00000000-0008-0000-0F00-00009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17</xdr:col>
          <xdr:colOff>0</xdr:colOff>
          <xdr:row>229</xdr:row>
          <xdr:rowOff>0</xdr:rowOff>
        </xdr:to>
        <xdr:sp macro="" textlink="">
          <xdr:nvSpPr>
            <xdr:cNvPr id="15513" name="Check Box 153" hidden="1">
              <a:extLst>
                <a:ext uri="{63B3BB69-23CF-44E3-9099-C40C66FF867C}">
                  <a14:compatExt spid="_x0000_s15513"/>
                </a:ext>
                <a:ext uri="{FF2B5EF4-FFF2-40B4-BE49-F238E27FC236}">
                  <a16:creationId xmlns:a16="http://schemas.microsoft.com/office/drawing/2014/main" xmlns="" id="{00000000-0008-0000-0F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228</xdr:row>
          <xdr:rowOff>0</xdr:rowOff>
        </xdr:from>
        <xdr:to>
          <xdr:col>22</xdr:col>
          <xdr:colOff>0</xdr:colOff>
          <xdr:row>229</xdr:row>
          <xdr:rowOff>0</xdr:rowOff>
        </xdr:to>
        <xdr:sp macro="" textlink="">
          <xdr:nvSpPr>
            <xdr:cNvPr id="15514" name="Check Box 154" hidden="1">
              <a:extLst>
                <a:ext uri="{63B3BB69-23CF-44E3-9099-C40C66FF867C}">
                  <a14:compatExt spid="_x0000_s15514"/>
                </a:ext>
                <a:ext uri="{FF2B5EF4-FFF2-40B4-BE49-F238E27FC236}">
                  <a16:creationId xmlns:a16="http://schemas.microsoft.com/office/drawing/2014/main" xmlns="" id="{00000000-0008-0000-0F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228</xdr:row>
          <xdr:rowOff>0</xdr:rowOff>
        </xdr:from>
        <xdr:to>
          <xdr:col>27</xdr:col>
          <xdr:colOff>0</xdr:colOff>
          <xdr:row>229</xdr:row>
          <xdr:rowOff>0</xdr:rowOff>
        </xdr:to>
        <xdr:sp macro="" textlink="">
          <xdr:nvSpPr>
            <xdr:cNvPr id="15515" name="Check Box 155" hidden="1">
              <a:extLst>
                <a:ext uri="{63B3BB69-23CF-44E3-9099-C40C66FF867C}">
                  <a14:compatExt spid="_x0000_s15515"/>
                </a:ext>
                <a:ext uri="{FF2B5EF4-FFF2-40B4-BE49-F238E27FC236}">
                  <a16:creationId xmlns:a16="http://schemas.microsoft.com/office/drawing/2014/main" xmlns="" id="{00000000-0008-0000-0F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228</xdr:row>
          <xdr:rowOff>0</xdr:rowOff>
        </xdr:from>
        <xdr:to>
          <xdr:col>31</xdr:col>
          <xdr:colOff>171450</xdr:colOff>
          <xdr:row>229</xdr:row>
          <xdr:rowOff>0</xdr:rowOff>
        </xdr:to>
        <xdr:sp macro="" textlink="">
          <xdr:nvSpPr>
            <xdr:cNvPr id="15516" name="Check Box 156" hidden="1">
              <a:extLst>
                <a:ext uri="{63B3BB69-23CF-44E3-9099-C40C66FF867C}">
                  <a14:compatExt spid="_x0000_s15516"/>
                </a:ext>
                <a:ext uri="{FF2B5EF4-FFF2-40B4-BE49-F238E27FC236}">
                  <a16:creationId xmlns:a16="http://schemas.microsoft.com/office/drawing/2014/main" xmlns="" id="{00000000-0008-0000-0F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228</xdr:row>
          <xdr:rowOff>0</xdr:rowOff>
        </xdr:from>
        <xdr:to>
          <xdr:col>36</xdr:col>
          <xdr:colOff>0</xdr:colOff>
          <xdr:row>229</xdr:row>
          <xdr:rowOff>0</xdr:rowOff>
        </xdr:to>
        <xdr:sp macro="" textlink="">
          <xdr:nvSpPr>
            <xdr:cNvPr id="15517" name="Check Box 157" hidden="1">
              <a:extLst>
                <a:ext uri="{63B3BB69-23CF-44E3-9099-C40C66FF867C}">
                  <a14:compatExt spid="_x0000_s15517"/>
                </a:ext>
                <a:ext uri="{FF2B5EF4-FFF2-40B4-BE49-F238E27FC236}">
                  <a16:creationId xmlns:a16="http://schemas.microsoft.com/office/drawing/2014/main" xmlns="" id="{00000000-0008-0000-0F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22</xdr:col>
          <xdr:colOff>0</xdr:colOff>
          <xdr:row>230</xdr:row>
          <xdr:rowOff>0</xdr:rowOff>
        </xdr:to>
        <xdr:sp macro="" textlink="">
          <xdr:nvSpPr>
            <xdr:cNvPr id="15518" name="Group Box 158" hidden="1">
              <a:extLst>
                <a:ext uri="{63B3BB69-23CF-44E3-9099-C40C66FF867C}">
                  <a14:compatExt spid="_x0000_s15518"/>
                </a:ext>
                <a:ext uri="{FF2B5EF4-FFF2-40B4-BE49-F238E27FC236}">
                  <a16:creationId xmlns:a16="http://schemas.microsoft.com/office/drawing/2014/main" xmlns="" id="{00000000-0008-0000-0F00-00009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36</xdr:col>
          <xdr:colOff>0</xdr:colOff>
          <xdr:row>230</xdr:row>
          <xdr:rowOff>0</xdr:rowOff>
        </xdr:to>
        <xdr:sp macro="" textlink="">
          <xdr:nvSpPr>
            <xdr:cNvPr id="15519" name="Group Box 159" hidden="1">
              <a:extLst>
                <a:ext uri="{63B3BB69-23CF-44E3-9099-C40C66FF867C}">
                  <a14:compatExt spid="_x0000_s15519"/>
                </a:ext>
                <a:ext uri="{FF2B5EF4-FFF2-40B4-BE49-F238E27FC236}">
                  <a16:creationId xmlns:a16="http://schemas.microsoft.com/office/drawing/2014/main" xmlns="" id="{00000000-0008-0000-0F00-00009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18</xdr:col>
          <xdr:colOff>0</xdr:colOff>
          <xdr:row>230</xdr:row>
          <xdr:rowOff>0</xdr:rowOff>
        </xdr:to>
        <xdr:sp macro="" textlink="">
          <xdr:nvSpPr>
            <xdr:cNvPr id="15520" name="Check Box 160" hidden="1">
              <a:extLst>
                <a:ext uri="{63B3BB69-23CF-44E3-9099-C40C66FF867C}">
                  <a14:compatExt spid="_x0000_s15520"/>
                </a:ext>
                <a:ext uri="{FF2B5EF4-FFF2-40B4-BE49-F238E27FC236}">
                  <a16:creationId xmlns:a16="http://schemas.microsoft.com/office/drawing/2014/main" xmlns="" id="{00000000-0008-0000-0F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32</xdr:col>
          <xdr:colOff>0</xdr:colOff>
          <xdr:row>230</xdr:row>
          <xdr:rowOff>0</xdr:rowOff>
        </xdr:to>
        <xdr:sp macro="" textlink="">
          <xdr:nvSpPr>
            <xdr:cNvPr id="15521" name="Check Box 161" hidden="1">
              <a:extLst>
                <a:ext uri="{63B3BB69-23CF-44E3-9099-C40C66FF867C}">
                  <a14:compatExt spid="_x0000_s15521"/>
                </a:ext>
                <a:ext uri="{FF2B5EF4-FFF2-40B4-BE49-F238E27FC236}">
                  <a16:creationId xmlns:a16="http://schemas.microsoft.com/office/drawing/2014/main" xmlns="" id="{00000000-0008-0000-0F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15522" name="Group Box 162" hidden="1">
              <a:extLst>
                <a:ext uri="{63B3BB69-23CF-44E3-9099-C40C66FF867C}">
                  <a14:compatExt spid="_x0000_s15522"/>
                </a:ext>
                <a:ext uri="{FF2B5EF4-FFF2-40B4-BE49-F238E27FC236}">
                  <a16:creationId xmlns:a16="http://schemas.microsoft.com/office/drawing/2014/main" xmlns="" id="{00000000-0008-0000-0F00-0000A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12</xdr:col>
          <xdr:colOff>0</xdr:colOff>
          <xdr:row>226</xdr:row>
          <xdr:rowOff>0</xdr:rowOff>
        </xdr:to>
        <xdr:sp macro="" textlink="">
          <xdr:nvSpPr>
            <xdr:cNvPr id="15523" name="Check Box 163" hidden="1">
              <a:extLst>
                <a:ext uri="{63B3BB69-23CF-44E3-9099-C40C66FF867C}">
                  <a14:compatExt spid="_x0000_s15523"/>
                </a:ext>
                <a:ext uri="{FF2B5EF4-FFF2-40B4-BE49-F238E27FC236}">
                  <a16:creationId xmlns:a16="http://schemas.microsoft.com/office/drawing/2014/main" xmlns="" id="{00000000-0008-0000-0F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15524" name="Check Box 164" hidden="1">
              <a:extLst>
                <a:ext uri="{63B3BB69-23CF-44E3-9099-C40C66FF867C}">
                  <a14:compatExt spid="_x0000_s15524"/>
                </a:ext>
                <a:ext uri="{FF2B5EF4-FFF2-40B4-BE49-F238E27FC236}">
                  <a16:creationId xmlns:a16="http://schemas.microsoft.com/office/drawing/2014/main" xmlns="" id="{00000000-0008-0000-0F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15525" name="Check Box 165" hidden="1">
              <a:extLst>
                <a:ext uri="{63B3BB69-23CF-44E3-9099-C40C66FF867C}">
                  <a14:compatExt spid="_x0000_s15525"/>
                </a:ext>
                <a:ext uri="{FF2B5EF4-FFF2-40B4-BE49-F238E27FC236}">
                  <a16:creationId xmlns:a16="http://schemas.microsoft.com/office/drawing/2014/main" xmlns="" id="{00000000-0008-0000-0F00-0000A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15526" name="Check Box 166" hidden="1">
              <a:extLst>
                <a:ext uri="{63B3BB69-23CF-44E3-9099-C40C66FF867C}">
                  <a14:compatExt spid="_x0000_s15526"/>
                </a:ext>
                <a:ext uri="{FF2B5EF4-FFF2-40B4-BE49-F238E27FC236}">
                  <a16:creationId xmlns:a16="http://schemas.microsoft.com/office/drawing/2014/main" xmlns="" id="{00000000-0008-0000-0F00-0000A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15527" name="Check Box 167" hidden="1">
              <a:extLst>
                <a:ext uri="{63B3BB69-23CF-44E3-9099-C40C66FF867C}">
                  <a14:compatExt spid="_x0000_s15527"/>
                </a:ext>
                <a:ext uri="{FF2B5EF4-FFF2-40B4-BE49-F238E27FC236}">
                  <a16:creationId xmlns:a16="http://schemas.microsoft.com/office/drawing/2014/main" xmlns="" id="{00000000-0008-0000-0F00-0000A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15528" name="Check Box 168" hidden="1">
              <a:extLst>
                <a:ext uri="{63B3BB69-23CF-44E3-9099-C40C66FF867C}">
                  <a14:compatExt spid="_x0000_s15528"/>
                </a:ext>
                <a:ext uri="{FF2B5EF4-FFF2-40B4-BE49-F238E27FC236}">
                  <a16:creationId xmlns:a16="http://schemas.microsoft.com/office/drawing/2014/main" xmlns="" id="{00000000-0008-0000-0F00-0000A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xmlns="" id="{00000000-0008-0000-0F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229</xdr:row>
          <xdr:rowOff>0</xdr:rowOff>
        </xdr:from>
        <xdr:to>
          <xdr:col>8</xdr:col>
          <xdr:colOff>0</xdr:colOff>
          <xdr:row>230</xdr:row>
          <xdr:rowOff>0</xdr:rowOff>
        </xdr:to>
        <xdr:sp macro="" textlink="">
          <xdr:nvSpPr>
            <xdr:cNvPr id="15530" name="Group Box 170" hidden="1">
              <a:extLst>
                <a:ext uri="{63B3BB69-23CF-44E3-9099-C40C66FF867C}">
                  <a14:compatExt spid="_x0000_s15530"/>
                </a:ext>
                <a:ext uri="{FF2B5EF4-FFF2-40B4-BE49-F238E27FC236}">
                  <a16:creationId xmlns:a16="http://schemas.microsoft.com/office/drawing/2014/main" xmlns="" id="{00000000-0008-0000-0F00-0000A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0</xdr:rowOff>
        </xdr:from>
        <xdr:to>
          <xdr:col>7</xdr:col>
          <xdr:colOff>0</xdr:colOff>
          <xdr:row>230</xdr:row>
          <xdr:rowOff>0</xdr:rowOff>
        </xdr:to>
        <xdr:sp macro="" textlink="">
          <xdr:nvSpPr>
            <xdr:cNvPr id="15531" name="Check Box 171" hidden="1">
              <a:extLst>
                <a:ext uri="{63B3BB69-23CF-44E3-9099-C40C66FF867C}">
                  <a14:compatExt spid="_x0000_s15531"/>
                </a:ext>
                <a:ext uri="{FF2B5EF4-FFF2-40B4-BE49-F238E27FC236}">
                  <a16:creationId xmlns:a16="http://schemas.microsoft.com/office/drawing/2014/main" xmlns="" id="{00000000-0008-0000-0F00-0000A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36</xdr:col>
          <xdr:colOff>0</xdr:colOff>
          <xdr:row>259</xdr:row>
          <xdr:rowOff>0</xdr:rowOff>
        </xdr:to>
        <xdr:sp macro="" textlink="">
          <xdr:nvSpPr>
            <xdr:cNvPr id="15532" name="Group Box 172" hidden="1">
              <a:extLst>
                <a:ext uri="{63B3BB69-23CF-44E3-9099-C40C66FF867C}">
                  <a14:compatExt spid="_x0000_s15532"/>
                </a:ext>
                <a:ext uri="{FF2B5EF4-FFF2-40B4-BE49-F238E27FC236}">
                  <a16:creationId xmlns:a16="http://schemas.microsoft.com/office/drawing/2014/main" xmlns="" id="{00000000-0008-0000-0F00-0000A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17</xdr:col>
          <xdr:colOff>0</xdr:colOff>
          <xdr:row>259</xdr:row>
          <xdr:rowOff>0</xdr:rowOff>
        </xdr:to>
        <xdr:sp macro="" textlink="">
          <xdr:nvSpPr>
            <xdr:cNvPr id="15533" name="Check Box 173" hidden="1">
              <a:extLst>
                <a:ext uri="{63B3BB69-23CF-44E3-9099-C40C66FF867C}">
                  <a14:compatExt spid="_x0000_s15533"/>
                </a:ext>
                <a:ext uri="{FF2B5EF4-FFF2-40B4-BE49-F238E27FC236}">
                  <a16:creationId xmlns:a16="http://schemas.microsoft.com/office/drawing/2014/main" xmlns="" id="{00000000-0008-0000-0F00-0000A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258</xdr:row>
          <xdr:rowOff>0</xdr:rowOff>
        </xdr:from>
        <xdr:to>
          <xdr:col>22</xdr:col>
          <xdr:colOff>0</xdr:colOff>
          <xdr:row>259</xdr:row>
          <xdr:rowOff>0</xdr:rowOff>
        </xdr:to>
        <xdr:sp macro="" textlink="">
          <xdr:nvSpPr>
            <xdr:cNvPr id="15534" name="Check Box 174" hidden="1">
              <a:extLst>
                <a:ext uri="{63B3BB69-23CF-44E3-9099-C40C66FF867C}">
                  <a14:compatExt spid="_x0000_s15534"/>
                </a:ext>
                <a:ext uri="{FF2B5EF4-FFF2-40B4-BE49-F238E27FC236}">
                  <a16:creationId xmlns:a16="http://schemas.microsoft.com/office/drawing/2014/main" xmlns="" id="{00000000-0008-0000-0F00-0000A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258</xdr:row>
          <xdr:rowOff>0</xdr:rowOff>
        </xdr:from>
        <xdr:to>
          <xdr:col>27</xdr:col>
          <xdr:colOff>0</xdr:colOff>
          <xdr:row>259</xdr:row>
          <xdr:rowOff>0</xdr:rowOff>
        </xdr:to>
        <xdr:sp macro="" textlink="">
          <xdr:nvSpPr>
            <xdr:cNvPr id="15535" name="Check Box 175" hidden="1">
              <a:extLst>
                <a:ext uri="{63B3BB69-23CF-44E3-9099-C40C66FF867C}">
                  <a14:compatExt spid="_x0000_s15535"/>
                </a:ext>
                <a:ext uri="{FF2B5EF4-FFF2-40B4-BE49-F238E27FC236}">
                  <a16:creationId xmlns:a16="http://schemas.microsoft.com/office/drawing/2014/main" xmlns="" id="{00000000-0008-0000-0F00-0000A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258</xdr:row>
          <xdr:rowOff>0</xdr:rowOff>
        </xdr:from>
        <xdr:to>
          <xdr:col>31</xdr:col>
          <xdr:colOff>114300</xdr:colOff>
          <xdr:row>259</xdr:row>
          <xdr:rowOff>0</xdr:rowOff>
        </xdr:to>
        <xdr:sp macro="" textlink="">
          <xdr:nvSpPr>
            <xdr:cNvPr id="15536" name="Check Box 176" hidden="1">
              <a:extLst>
                <a:ext uri="{63B3BB69-23CF-44E3-9099-C40C66FF867C}">
                  <a14:compatExt spid="_x0000_s15536"/>
                </a:ext>
                <a:ext uri="{FF2B5EF4-FFF2-40B4-BE49-F238E27FC236}">
                  <a16:creationId xmlns:a16="http://schemas.microsoft.com/office/drawing/2014/main" xmlns="" id="{00000000-0008-0000-0F00-0000B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258</xdr:row>
          <xdr:rowOff>0</xdr:rowOff>
        </xdr:from>
        <xdr:to>
          <xdr:col>36</xdr:col>
          <xdr:colOff>0</xdr:colOff>
          <xdr:row>259</xdr:row>
          <xdr:rowOff>0</xdr:rowOff>
        </xdr:to>
        <xdr:sp macro="" textlink="">
          <xdr:nvSpPr>
            <xdr:cNvPr id="15537" name="Check Box 177" hidden="1">
              <a:extLst>
                <a:ext uri="{63B3BB69-23CF-44E3-9099-C40C66FF867C}">
                  <a14:compatExt spid="_x0000_s15537"/>
                </a:ext>
                <a:ext uri="{FF2B5EF4-FFF2-40B4-BE49-F238E27FC236}">
                  <a16:creationId xmlns:a16="http://schemas.microsoft.com/office/drawing/2014/main" xmlns="" id="{00000000-0008-0000-0F00-0000B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22</xdr:col>
          <xdr:colOff>0</xdr:colOff>
          <xdr:row>260</xdr:row>
          <xdr:rowOff>0</xdr:rowOff>
        </xdr:to>
        <xdr:sp macro="" textlink="">
          <xdr:nvSpPr>
            <xdr:cNvPr id="15538" name="Group Box 178" hidden="1">
              <a:extLst>
                <a:ext uri="{63B3BB69-23CF-44E3-9099-C40C66FF867C}">
                  <a14:compatExt spid="_x0000_s15538"/>
                </a:ext>
                <a:ext uri="{FF2B5EF4-FFF2-40B4-BE49-F238E27FC236}">
                  <a16:creationId xmlns:a16="http://schemas.microsoft.com/office/drawing/2014/main" xmlns="" id="{00000000-0008-0000-0F00-0000B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36</xdr:col>
          <xdr:colOff>0</xdr:colOff>
          <xdr:row>260</xdr:row>
          <xdr:rowOff>0</xdr:rowOff>
        </xdr:to>
        <xdr:sp macro="" textlink="">
          <xdr:nvSpPr>
            <xdr:cNvPr id="15539" name="Group Box 179" hidden="1">
              <a:extLst>
                <a:ext uri="{63B3BB69-23CF-44E3-9099-C40C66FF867C}">
                  <a14:compatExt spid="_x0000_s15539"/>
                </a:ext>
                <a:ext uri="{FF2B5EF4-FFF2-40B4-BE49-F238E27FC236}">
                  <a16:creationId xmlns:a16="http://schemas.microsoft.com/office/drawing/2014/main" xmlns="" id="{00000000-0008-0000-0F00-0000B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18</xdr:col>
          <xdr:colOff>0</xdr:colOff>
          <xdr:row>260</xdr:row>
          <xdr:rowOff>0</xdr:rowOff>
        </xdr:to>
        <xdr:sp macro="" textlink="">
          <xdr:nvSpPr>
            <xdr:cNvPr id="15540" name="Check Box 180" hidden="1">
              <a:extLst>
                <a:ext uri="{63B3BB69-23CF-44E3-9099-C40C66FF867C}">
                  <a14:compatExt spid="_x0000_s15540"/>
                </a:ext>
                <a:ext uri="{FF2B5EF4-FFF2-40B4-BE49-F238E27FC236}">
                  <a16:creationId xmlns:a16="http://schemas.microsoft.com/office/drawing/2014/main" xmlns="" id="{00000000-0008-0000-0F00-0000B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32</xdr:col>
          <xdr:colOff>0</xdr:colOff>
          <xdr:row>260</xdr:row>
          <xdr:rowOff>0</xdr:rowOff>
        </xdr:to>
        <xdr:sp macro="" textlink="">
          <xdr:nvSpPr>
            <xdr:cNvPr id="15541" name="Check Box 181" hidden="1">
              <a:extLst>
                <a:ext uri="{63B3BB69-23CF-44E3-9099-C40C66FF867C}">
                  <a14:compatExt spid="_x0000_s15541"/>
                </a:ext>
                <a:ext uri="{FF2B5EF4-FFF2-40B4-BE49-F238E27FC236}">
                  <a16:creationId xmlns:a16="http://schemas.microsoft.com/office/drawing/2014/main" xmlns="" id="{00000000-0008-0000-0F00-0000B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255</xdr:row>
          <xdr:rowOff>0</xdr:rowOff>
        </xdr:from>
        <xdr:to>
          <xdr:col>36</xdr:col>
          <xdr:colOff>0</xdr:colOff>
          <xdr:row>256</xdr:row>
          <xdr:rowOff>0</xdr:rowOff>
        </xdr:to>
        <xdr:sp macro="" textlink="">
          <xdr:nvSpPr>
            <xdr:cNvPr id="15542" name="Group Box 182" hidden="1">
              <a:extLst>
                <a:ext uri="{63B3BB69-23CF-44E3-9099-C40C66FF867C}">
                  <a14:compatExt spid="_x0000_s15542"/>
                </a:ext>
                <a:ext uri="{FF2B5EF4-FFF2-40B4-BE49-F238E27FC236}">
                  <a16:creationId xmlns:a16="http://schemas.microsoft.com/office/drawing/2014/main" xmlns="" id="{00000000-0008-0000-0F00-0000B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255</xdr:row>
          <xdr:rowOff>0</xdr:rowOff>
        </xdr:from>
        <xdr:to>
          <xdr:col>12</xdr:col>
          <xdr:colOff>0</xdr:colOff>
          <xdr:row>256</xdr:row>
          <xdr:rowOff>0</xdr:rowOff>
        </xdr:to>
        <xdr:sp macro="" textlink="">
          <xdr:nvSpPr>
            <xdr:cNvPr id="15543" name="Check Box 183" hidden="1">
              <a:extLst>
                <a:ext uri="{63B3BB69-23CF-44E3-9099-C40C66FF867C}">
                  <a14:compatExt spid="_x0000_s15543"/>
                </a:ext>
                <a:ext uri="{FF2B5EF4-FFF2-40B4-BE49-F238E27FC236}">
                  <a16:creationId xmlns:a16="http://schemas.microsoft.com/office/drawing/2014/main" xmlns="" id="{00000000-0008-0000-0F00-0000B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255</xdr:row>
          <xdr:rowOff>0</xdr:rowOff>
        </xdr:from>
        <xdr:to>
          <xdr:col>16</xdr:col>
          <xdr:colOff>0</xdr:colOff>
          <xdr:row>256</xdr:row>
          <xdr:rowOff>0</xdr:rowOff>
        </xdr:to>
        <xdr:sp macro="" textlink="">
          <xdr:nvSpPr>
            <xdr:cNvPr id="15544" name="Check Box 184" hidden="1">
              <a:extLst>
                <a:ext uri="{63B3BB69-23CF-44E3-9099-C40C66FF867C}">
                  <a14:compatExt spid="_x0000_s15544"/>
                </a:ext>
                <a:ext uri="{FF2B5EF4-FFF2-40B4-BE49-F238E27FC236}">
                  <a16:creationId xmlns:a16="http://schemas.microsoft.com/office/drawing/2014/main" xmlns="" id="{00000000-0008-0000-0F00-0000B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255</xdr:row>
          <xdr:rowOff>0</xdr:rowOff>
        </xdr:from>
        <xdr:to>
          <xdr:col>20</xdr:col>
          <xdr:colOff>0</xdr:colOff>
          <xdr:row>256</xdr:row>
          <xdr:rowOff>0</xdr:rowOff>
        </xdr:to>
        <xdr:sp macro="" textlink="">
          <xdr:nvSpPr>
            <xdr:cNvPr id="15545" name="Check Box 185" hidden="1">
              <a:extLst>
                <a:ext uri="{63B3BB69-23CF-44E3-9099-C40C66FF867C}">
                  <a14:compatExt spid="_x0000_s15545"/>
                </a:ext>
                <a:ext uri="{FF2B5EF4-FFF2-40B4-BE49-F238E27FC236}">
                  <a16:creationId xmlns:a16="http://schemas.microsoft.com/office/drawing/2014/main" xmlns="" id="{00000000-0008-0000-0F00-0000B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255</xdr:row>
          <xdr:rowOff>0</xdr:rowOff>
        </xdr:from>
        <xdr:to>
          <xdr:col>24</xdr:col>
          <xdr:colOff>0</xdr:colOff>
          <xdr:row>256</xdr:row>
          <xdr:rowOff>0</xdr:rowOff>
        </xdr:to>
        <xdr:sp macro="" textlink="">
          <xdr:nvSpPr>
            <xdr:cNvPr id="15546" name="Check Box 186" hidden="1">
              <a:extLst>
                <a:ext uri="{63B3BB69-23CF-44E3-9099-C40C66FF867C}">
                  <a14:compatExt spid="_x0000_s15546"/>
                </a:ext>
                <a:ext uri="{FF2B5EF4-FFF2-40B4-BE49-F238E27FC236}">
                  <a16:creationId xmlns:a16="http://schemas.microsoft.com/office/drawing/2014/main" xmlns="" id="{00000000-0008-0000-0F00-0000B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255</xdr:row>
          <xdr:rowOff>0</xdr:rowOff>
        </xdr:from>
        <xdr:to>
          <xdr:col>28</xdr:col>
          <xdr:colOff>0</xdr:colOff>
          <xdr:row>256</xdr:row>
          <xdr:rowOff>0</xdr:rowOff>
        </xdr:to>
        <xdr:sp macro="" textlink="">
          <xdr:nvSpPr>
            <xdr:cNvPr id="15547" name="Check Box 187" hidden="1">
              <a:extLst>
                <a:ext uri="{63B3BB69-23CF-44E3-9099-C40C66FF867C}">
                  <a14:compatExt spid="_x0000_s15547"/>
                </a:ext>
                <a:ext uri="{FF2B5EF4-FFF2-40B4-BE49-F238E27FC236}">
                  <a16:creationId xmlns:a16="http://schemas.microsoft.com/office/drawing/2014/main" xmlns="" id="{00000000-0008-0000-0F00-0000B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255</xdr:row>
          <xdr:rowOff>0</xdr:rowOff>
        </xdr:from>
        <xdr:to>
          <xdr:col>32</xdr:col>
          <xdr:colOff>0</xdr:colOff>
          <xdr:row>256</xdr:row>
          <xdr:rowOff>0</xdr:rowOff>
        </xdr:to>
        <xdr:sp macro="" textlink="">
          <xdr:nvSpPr>
            <xdr:cNvPr id="15548" name="Check Box 188" hidden="1">
              <a:extLst>
                <a:ext uri="{63B3BB69-23CF-44E3-9099-C40C66FF867C}">
                  <a14:compatExt spid="_x0000_s15548"/>
                </a:ext>
                <a:ext uri="{FF2B5EF4-FFF2-40B4-BE49-F238E27FC236}">
                  <a16:creationId xmlns:a16="http://schemas.microsoft.com/office/drawing/2014/main" xmlns="" id="{00000000-0008-0000-0F00-0000B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255</xdr:row>
          <xdr:rowOff>0</xdr:rowOff>
        </xdr:from>
        <xdr:to>
          <xdr:col>36</xdr:col>
          <xdr:colOff>0</xdr:colOff>
          <xdr:row>256</xdr:row>
          <xdr:rowOff>0</xdr:rowOff>
        </xdr:to>
        <xdr:sp macro="" textlink="">
          <xdr:nvSpPr>
            <xdr:cNvPr id="15549" name="Check Box 189" hidden="1">
              <a:extLst>
                <a:ext uri="{63B3BB69-23CF-44E3-9099-C40C66FF867C}">
                  <a14:compatExt spid="_x0000_s15549"/>
                </a:ext>
                <a:ext uri="{FF2B5EF4-FFF2-40B4-BE49-F238E27FC236}">
                  <a16:creationId xmlns:a16="http://schemas.microsoft.com/office/drawing/2014/main" xmlns="" id="{00000000-0008-0000-0F00-0000B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259</xdr:row>
          <xdr:rowOff>0</xdr:rowOff>
        </xdr:from>
        <xdr:to>
          <xdr:col>8</xdr:col>
          <xdr:colOff>0</xdr:colOff>
          <xdr:row>260</xdr:row>
          <xdr:rowOff>0</xdr:rowOff>
        </xdr:to>
        <xdr:sp macro="" textlink="">
          <xdr:nvSpPr>
            <xdr:cNvPr id="15550" name="Group Box 190" hidden="1">
              <a:extLst>
                <a:ext uri="{63B3BB69-23CF-44E3-9099-C40C66FF867C}">
                  <a14:compatExt spid="_x0000_s15550"/>
                </a:ext>
                <a:ext uri="{FF2B5EF4-FFF2-40B4-BE49-F238E27FC236}">
                  <a16:creationId xmlns:a16="http://schemas.microsoft.com/office/drawing/2014/main" xmlns="" id="{00000000-0008-0000-0F00-0000B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259</xdr:row>
          <xdr:rowOff>0</xdr:rowOff>
        </xdr:from>
        <xdr:to>
          <xdr:col>7</xdr:col>
          <xdr:colOff>0</xdr:colOff>
          <xdr:row>260</xdr:row>
          <xdr:rowOff>0</xdr:rowOff>
        </xdr:to>
        <xdr:sp macro="" textlink="">
          <xdr:nvSpPr>
            <xdr:cNvPr id="15551" name="Check Box 191" hidden="1">
              <a:extLst>
                <a:ext uri="{63B3BB69-23CF-44E3-9099-C40C66FF867C}">
                  <a14:compatExt spid="_x0000_s15551"/>
                </a:ext>
                <a:ext uri="{FF2B5EF4-FFF2-40B4-BE49-F238E27FC236}">
                  <a16:creationId xmlns:a16="http://schemas.microsoft.com/office/drawing/2014/main" xmlns="" id="{00000000-0008-0000-0F00-0000B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36</xdr:col>
          <xdr:colOff>0</xdr:colOff>
          <xdr:row>292</xdr:row>
          <xdr:rowOff>0</xdr:rowOff>
        </xdr:to>
        <xdr:sp macro="" textlink="">
          <xdr:nvSpPr>
            <xdr:cNvPr id="15552" name="Group Box 192" hidden="1">
              <a:extLst>
                <a:ext uri="{63B3BB69-23CF-44E3-9099-C40C66FF867C}">
                  <a14:compatExt spid="_x0000_s15552"/>
                </a:ext>
                <a:ext uri="{FF2B5EF4-FFF2-40B4-BE49-F238E27FC236}">
                  <a16:creationId xmlns:a16="http://schemas.microsoft.com/office/drawing/2014/main" xmlns="" id="{00000000-0008-0000-0F00-0000C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17</xdr:col>
          <xdr:colOff>0</xdr:colOff>
          <xdr:row>292</xdr:row>
          <xdr:rowOff>0</xdr:rowOff>
        </xdr:to>
        <xdr:sp macro="" textlink="">
          <xdr:nvSpPr>
            <xdr:cNvPr id="15553" name="Check Box 193" hidden="1">
              <a:extLst>
                <a:ext uri="{63B3BB69-23CF-44E3-9099-C40C66FF867C}">
                  <a14:compatExt spid="_x0000_s15553"/>
                </a:ext>
                <a:ext uri="{FF2B5EF4-FFF2-40B4-BE49-F238E27FC236}">
                  <a16:creationId xmlns:a16="http://schemas.microsoft.com/office/drawing/2014/main" xmlns="" id="{00000000-0008-0000-0F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291</xdr:row>
          <xdr:rowOff>0</xdr:rowOff>
        </xdr:from>
        <xdr:to>
          <xdr:col>22</xdr:col>
          <xdr:colOff>0</xdr:colOff>
          <xdr:row>292</xdr:row>
          <xdr:rowOff>0</xdr:rowOff>
        </xdr:to>
        <xdr:sp macro="" textlink="">
          <xdr:nvSpPr>
            <xdr:cNvPr id="15554" name="Check Box 194" hidden="1">
              <a:extLst>
                <a:ext uri="{63B3BB69-23CF-44E3-9099-C40C66FF867C}">
                  <a14:compatExt spid="_x0000_s15554"/>
                </a:ext>
                <a:ext uri="{FF2B5EF4-FFF2-40B4-BE49-F238E27FC236}">
                  <a16:creationId xmlns:a16="http://schemas.microsoft.com/office/drawing/2014/main" xmlns="" id="{00000000-0008-0000-0F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291</xdr:row>
          <xdr:rowOff>0</xdr:rowOff>
        </xdr:from>
        <xdr:to>
          <xdr:col>27</xdr:col>
          <xdr:colOff>0</xdr:colOff>
          <xdr:row>292</xdr:row>
          <xdr:rowOff>0</xdr:rowOff>
        </xdr:to>
        <xdr:sp macro="" textlink="">
          <xdr:nvSpPr>
            <xdr:cNvPr id="15555" name="Check Box 195" hidden="1">
              <a:extLst>
                <a:ext uri="{63B3BB69-23CF-44E3-9099-C40C66FF867C}">
                  <a14:compatExt spid="_x0000_s15555"/>
                </a:ext>
                <a:ext uri="{FF2B5EF4-FFF2-40B4-BE49-F238E27FC236}">
                  <a16:creationId xmlns:a16="http://schemas.microsoft.com/office/drawing/2014/main" xmlns="" id="{00000000-0008-0000-0F00-0000C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291</xdr:row>
          <xdr:rowOff>0</xdr:rowOff>
        </xdr:from>
        <xdr:to>
          <xdr:col>31</xdr:col>
          <xdr:colOff>142875</xdr:colOff>
          <xdr:row>292</xdr:row>
          <xdr:rowOff>0</xdr:rowOff>
        </xdr:to>
        <xdr:sp macro="" textlink="">
          <xdr:nvSpPr>
            <xdr:cNvPr id="15556" name="Check Box 196" hidden="1">
              <a:extLst>
                <a:ext uri="{63B3BB69-23CF-44E3-9099-C40C66FF867C}">
                  <a14:compatExt spid="_x0000_s15556"/>
                </a:ext>
                <a:ext uri="{FF2B5EF4-FFF2-40B4-BE49-F238E27FC236}">
                  <a16:creationId xmlns:a16="http://schemas.microsoft.com/office/drawing/2014/main" xmlns="" id="{00000000-0008-0000-0F00-0000C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291</xdr:row>
          <xdr:rowOff>0</xdr:rowOff>
        </xdr:from>
        <xdr:to>
          <xdr:col>36</xdr:col>
          <xdr:colOff>0</xdr:colOff>
          <xdr:row>292</xdr:row>
          <xdr:rowOff>0</xdr:rowOff>
        </xdr:to>
        <xdr:sp macro="" textlink="">
          <xdr:nvSpPr>
            <xdr:cNvPr id="15557" name="Check Box 197" hidden="1">
              <a:extLst>
                <a:ext uri="{63B3BB69-23CF-44E3-9099-C40C66FF867C}">
                  <a14:compatExt spid="_x0000_s15557"/>
                </a:ext>
                <a:ext uri="{FF2B5EF4-FFF2-40B4-BE49-F238E27FC236}">
                  <a16:creationId xmlns:a16="http://schemas.microsoft.com/office/drawing/2014/main" xmlns="" id="{00000000-0008-0000-0F00-0000C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22</xdr:col>
          <xdr:colOff>0</xdr:colOff>
          <xdr:row>293</xdr:row>
          <xdr:rowOff>0</xdr:rowOff>
        </xdr:to>
        <xdr:sp macro="" textlink="">
          <xdr:nvSpPr>
            <xdr:cNvPr id="15558" name="Group Box 198" hidden="1">
              <a:extLst>
                <a:ext uri="{63B3BB69-23CF-44E3-9099-C40C66FF867C}">
                  <a14:compatExt spid="_x0000_s15558"/>
                </a:ext>
                <a:ext uri="{FF2B5EF4-FFF2-40B4-BE49-F238E27FC236}">
                  <a16:creationId xmlns:a16="http://schemas.microsoft.com/office/drawing/2014/main" xmlns="" id="{00000000-0008-0000-0F00-0000C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36</xdr:col>
          <xdr:colOff>0</xdr:colOff>
          <xdr:row>293</xdr:row>
          <xdr:rowOff>0</xdr:rowOff>
        </xdr:to>
        <xdr:sp macro="" textlink="">
          <xdr:nvSpPr>
            <xdr:cNvPr id="15559" name="Group Box 199" hidden="1">
              <a:extLst>
                <a:ext uri="{63B3BB69-23CF-44E3-9099-C40C66FF867C}">
                  <a14:compatExt spid="_x0000_s15559"/>
                </a:ext>
                <a:ext uri="{FF2B5EF4-FFF2-40B4-BE49-F238E27FC236}">
                  <a16:creationId xmlns:a16="http://schemas.microsoft.com/office/drawing/2014/main" xmlns="" id="{00000000-0008-0000-0F00-0000C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18</xdr:col>
          <xdr:colOff>0</xdr:colOff>
          <xdr:row>293</xdr:row>
          <xdr:rowOff>0</xdr:rowOff>
        </xdr:to>
        <xdr:sp macro="" textlink="">
          <xdr:nvSpPr>
            <xdr:cNvPr id="15560" name="Check Box 200" hidden="1">
              <a:extLst>
                <a:ext uri="{63B3BB69-23CF-44E3-9099-C40C66FF867C}">
                  <a14:compatExt spid="_x0000_s15560"/>
                </a:ext>
                <a:ext uri="{FF2B5EF4-FFF2-40B4-BE49-F238E27FC236}">
                  <a16:creationId xmlns:a16="http://schemas.microsoft.com/office/drawing/2014/main" xmlns="" id="{00000000-0008-0000-0F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32</xdr:col>
          <xdr:colOff>0</xdr:colOff>
          <xdr:row>293</xdr:row>
          <xdr:rowOff>0</xdr:rowOff>
        </xdr:to>
        <xdr:sp macro="" textlink="">
          <xdr:nvSpPr>
            <xdr:cNvPr id="15561" name="Check Box 201" hidden="1">
              <a:extLst>
                <a:ext uri="{63B3BB69-23CF-44E3-9099-C40C66FF867C}">
                  <a14:compatExt spid="_x0000_s15561"/>
                </a:ext>
                <a:ext uri="{FF2B5EF4-FFF2-40B4-BE49-F238E27FC236}">
                  <a16:creationId xmlns:a16="http://schemas.microsoft.com/office/drawing/2014/main" xmlns="" id="{00000000-0008-0000-0F00-0000C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288</xdr:row>
          <xdr:rowOff>0</xdr:rowOff>
        </xdr:from>
        <xdr:to>
          <xdr:col>36</xdr:col>
          <xdr:colOff>0</xdr:colOff>
          <xdr:row>289</xdr:row>
          <xdr:rowOff>0</xdr:rowOff>
        </xdr:to>
        <xdr:sp macro="" textlink="">
          <xdr:nvSpPr>
            <xdr:cNvPr id="15562" name="Group Box 202" hidden="1">
              <a:extLst>
                <a:ext uri="{63B3BB69-23CF-44E3-9099-C40C66FF867C}">
                  <a14:compatExt spid="_x0000_s15562"/>
                </a:ext>
                <a:ext uri="{FF2B5EF4-FFF2-40B4-BE49-F238E27FC236}">
                  <a16:creationId xmlns:a16="http://schemas.microsoft.com/office/drawing/2014/main" xmlns="" id="{00000000-0008-0000-0F00-0000C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288</xdr:row>
          <xdr:rowOff>0</xdr:rowOff>
        </xdr:from>
        <xdr:to>
          <xdr:col>12</xdr:col>
          <xdr:colOff>0</xdr:colOff>
          <xdr:row>289</xdr:row>
          <xdr:rowOff>0</xdr:rowOff>
        </xdr:to>
        <xdr:sp macro="" textlink="">
          <xdr:nvSpPr>
            <xdr:cNvPr id="15563" name="Check Box 203" hidden="1">
              <a:extLst>
                <a:ext uri="{63B3BB69-23CF-44E3-9099-C40C66FF867C}">
                  <a14:compatExt spid="_x0000_s15563"/>
                </a:ext>
                <a:ext uri="{FF2B5EF4-FFF2-40B4-BE49-F238E27FC236}">
                  <a16:creationId xmlns:a16="http://schemas.microsoft.com/office/drawing/2014/main" xmlns="" id="{00000000-0008-0000-0F00-0000C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288</xdr:row>
          <xdr:rowOff>0</xdr:rowOff>
        </xdr:from>
        <xdr:to>
          <xdr:col>16</xdr:col>
          <xdr:colOff>0</xdr:colOff>
          <xdr:row>289</xdr:row>
          <xdr:rowOff>0</xdr:rowOff>
        </xdr:to>
        <xdr:sp macro="" textlink="">
          <xdr:nvSpPr>
            <xdr:cNvPr id="15564" name="Check Box 204" hidden="1">
              <a:extLst>
                <a:ext uri="{63B3BB69-23CF-44E3-9099-C40C66FF867C}">
                  <a14:compatExt spid="_x0000_s15564"/>
                </a:ext>
                <a:ext uri="{FF2B5EF4-FFF2-40B4-BE49-F238E27FC236}">
                  <a16:creationId xmlns:a16="http://schemas.microsoft.com/office/drawing/2014/main" xmlns="" id="{00000000-0008-0000-0F00-0000C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288</xdr:row>
          <xdr:rowOff>0</xdr:rowOff>
        </xdr:from>
        <xdr:to>
          <xdr:col>20</xdr:col>
          <xdr:colOff>0</xdr:colOff>
          <xdr:row>289</xdr:row>
          <xdr:rowOff>0</xdr:rowOff>
        </xdr:to>
        <xdr:sp macro="" textlink="">
          <xdr:nvSpPr>
            <xdr:cNvPr id="15565" name="Check Box 205" hidden="1">
              <a:extLst>
                <a:ext uri="{63B3BB69-23CF-44E3-9099-C40C66FF867C}">
                  <a14:compatExt spid="_x0000_s15565"/>
                </a:ext>
                <a:ext uri="{FF2B5EF4-FFF2-40B4-BE49-F238E27FC236}">
                  <a16:creationId xmlns:a16="http://schemas.microsoft.com/office/drawing/2014/main" xmlns="" id="{00000000-0008-0000-0F00-0000C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288</xdr:row>
          <xdr:rowOff>0</xdr:rowOff>
        </xdr:from>
        <xdr:to>
          <xdr:col>24</xdr:col>
          <xdr:colOff>0</xdr:colOff>
          <xdr:row>289</xdr:row>
          <xdr:rowOff>0</xdr:rowOff>
        </xdr:to>
        <xdr:sp macro="" textlink="">
          <xdr:nvSpPr>
            <xdr:cNvPr id="15566" name="Check Box 206" hidden="1">
              <a:extLst>
                <a:ext uri="{63B3BB69-23CF-44E3-9099-C40C66FF867C}">
                  <a14:compatExt spid="_x0000_s15566"/>
                </a:ext>
                <a:ext uri="{FF2B5EF4-FFF2-40B4-BE49-F238E27FC236}">
                  <a16:creationId xmlns:a16="http://schemas.microsoft.com/office/drawing/2014/main" xmlns="" id="{00000000-0008-0000-0F00-0000C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288</xdr:row>
          <xdr:rowOff>0</xdr:rowOff>
        </xdr:from>
        <xdr:to>
          <xdr:col>28</xdr:col>
          <xdr:colOff>0</xdr:colOff>
          <xdr:row>289</xdr:row>
          <xdr:rowOff>0</xdr:rowOff>
        </xdr:to>
        <xdr:sp macro="" textlink="">
          <xdr:nvSpPr>
            <xdr:cNvPr id="15567" name="Check Box 207" hidden="1">
              <a:extLst>
                <a:ext uri="{63B3BB69-23CF-44E3-9099-C40C66FF867C}">
                  <a14:compatExt spid="_x0000_s15567"/>
                </a:ext>
                <a:ext uri="{FF2B5EF4-FFF2-40B4-BE49-F238E27FC236}">
                  <a16:creationId xmlns:a16="http://schemas.microsoft.com/office/drawing/2014/main" xmlns="" id="{00000000-0008-0000-0F00-0000C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288</xdr:row>
          <xdr:rowOff>0</xdr:rowOff>
        </xdr:from>
        <xdr:to>
          <xdr:col>32</xdr:col>
          <xdr:colOff>0</xdr:colOff>
          <xdr:row>289</xdr:row>
          <xdr:rowOff>0</xdr:rowOff>
        </xdr:to>
        <xdr:sp macro="" textlink="">
          <xdr:nvSpPr>
            <xdr:cNvPr id="15568" name="Check Box 208" hidden="1">
              <a:extLst>
                <a:ext uri="{63B3BB69-23CF-44E3-9099-C40C66FF867C}">
                  <a14:compatExt spid="_x0000_s15568"/>
                </a:ext>
                <a:ext uri="{FF2B5EF4-FFF2-40B4-BE49-F238E27FC236}">
                  <a16:creationId xmlns:a16="http://schemas.microsoft.com/office/drawing/2014/main" xmlns="" id="{00000000-0008-0000-0F00-0000D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288</xdr:row>
          <xdr:rowOff>0</xdr:rowOff>
        </xdr:from>
        <xdr:to>
          <xdr:col>36</xdr:col>
          <xdr:colOff>0</xdr:colOff>
          <xdr:row>289</xdr:row>
          <xdr:rowOff>0</xdr:rowOff>
        </xdr:to>
        <xdr:sp macro="" textlink="">
          <xdr:nvSpPr>
            <xdr:cNvPr id="15569" name="Check Box 209" hidden="1">
              <a:extLst>
                <a:ext uri="{63B3BB69-23CF-44E3-9099-C40C66FF867C}">
                  <a14:compatExt spid="_x0000_s15569"/>
                </a:ext>
                <a:ext uri="{FF2B5EF4-FFF2-40B4-BE49-F238E27FC236}">
                  <a16:creationId xmlns:a16="http://schemas.microsoft.com/office/drawing/2014/main" xmlns="" id="{00000000-0008-0000-0F00-0000D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0</xdr:rowOff>
        </xdr:from>
        <xdr:to>
          <xdr:col>8</xdr:col>
          <xdr:colOff>0</xdr:colOff>
          <xdr:row>293</xdr:row>
          <xdr:rowOff>0</xdr:rowOff>
        </xdr:to>
        <xdr:sp macro="" textlink="">
          <xdr:nvSpPr>
            <xdr:cNvPr id="15570" name="Group Box 210" hidden="1">
              <a:extLst>
                <a:ext uri="{63B3BB69-23CF-44E3-9099-C40C66FF867C}">
                  <a14:compatExt spid="_x0000_s15570"/>
                </a:ext>
                <a:ext uri="{FF2B5EF4-FFF2-40B4-BE49-F238E27FC236}">
                  <a16:creationId xmlns:a16="http://schemas.microsoft.com/office/drawing/2014/main" xmlns="" id="{00000000-0008-0000-0F00-0000D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292</xdr:row>
          <xdr:rowOff>0</xdr:rowOff>
        </xdr:from>
        <xdr:to>
          <xdr:col>7</xdr:col>
          <xdr:colOff>0</xdr:colOff>
          <xdr:row>293</xdr:row>
          <xdr:rowOff>0</xdr:rowOff>
        </xdr:to>
        <xdr:sp macro="" textlink="">
          <xdr:nvSpPr>
            <xdr:cNvPr id="15571" name="Check Box 211" hidden="1">
              <a:extLst>
                <a:ext uri="{63B3BB69-23CF-44E3-9099-C40C66FF867C}">
                  <a14:compatExt spid="_x0000_s15571"/>
                </a:ext>
                <a:ext uri="{FF2B5EF4-FFF2-40B4-BE49-F238E27FC236}">
                  <a16:creationId xmlns:a16="http://schemas.microsoft.com/office/drawing/2014/main" xmlns="" id="{00000000-0008-0000-0F00-0000D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36</xdr:col>
          <xdr:colOff>0</xdr:colOff>
          <xdr:row>322</xdr:row>
          <xdr:rowOff>0</xdr:rowOff>
        </xdr:to>
        <xdr:sp macro="" textlink="">
          <xdr:nvSpPr>
            <xdr:cNvPr id="15572" name="Group Box 212" hidden="1">
              <a:extLst>
                <a:ext uri="{63B3BB69-23CF-44E3-9099-C40C66FF867C}">
                  <a14:compatExt spid="_x0000_s15572"/>
                </a:ext>
                <a:ext uri="{FF2B5EF4-FFF2-40B4-BE49-F238E27FC236}">
                  <a16:creationId xmlns:a16="http://schemas.microsoft.com/office/drawing/2014/main" xmlns="" id="{00000000-0008-0000-0F00-0000D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17</xdr:col>
          <xdr:colOff>0</xdr:colOff>
          <xdr:row>322</xdr:row>
          <xdr:rowOff>0</xdr:rowOff>
        </xdr:to>
        <xdr:sp macro="" textlink="">
          <xdr:nvSpPr>
            <xdr:cNvPr id="15573" name="Check Box 213" hidden="1">
              <a:extLst>
                <a:ext uri="{63B3BB69-23CF-44E3-9099-C40C66FF867C}">
                  <a14:compatExt spid="_x0000_s15573"/>
                </a:ext>
                <a:ext uri="{FF2B5EF4-FFF2-40B4-BE49-F238E27FC236}">
                  <a16:creationId xmlns:a16="http://schemas.microsoft.com/office/drawing/2014/main" xmlns="" id="{00000000-0008-0000-0F00-0000D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321</xdr:row>
          <xdr:rowOff>0</xdr:rowOff>
        </xdr:from>
        <xdr:to>
          <xdr:col>22</xdr:col>
          <xdr:colOff>0</xdr:colOff>
          <xdr:row>322</xdr:row>
          <xdr:rowOff>0</xdr:rowOff>
        </xdr:to>
        <xdr:sp macro="" textlink="">
          <xdr:nvSpPr>
            <xdr:cNvPr id="15574" name="Check Box 214" hidden="1">
              <a:extLst>
                <a:ext uri="{63B3BB69-23CF-44E3-9099-C40C66FF867C}">
                  <a14:compatExt spid="_x0000_s15574"/>
                </a:ext>
                <a:ext uri="{FF2B5EF4-FFF2-40B4-BE49-F238E27FC236}">
                  <a16:creationId xmlns:a16="http://schemas.microsoft.com/office/drawing/2014/main" xmlns="" id="{00000000-0008-0000-0F00-0000D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321</xdr:row>
          <xdr:rowOff>0</xdr:rowOff>
        </xdr:from>
        <xdr:to>
          <xdr:col>27</xdr:col>
          <xdr:colOff>0</xdr:colOff>
          <xdr:row>322</xdr:row>
          <xdr:rowOff>0</xdr:rowOff>
        </xdr:to>
        <xdr:sp macro="" textlink="">
          <xdr:nvSpPr>
            <xdr:cNvPr id="15575" name="Check Box 215" hidden="1">
              <a:extLst>
                <a:ext uri="{63B3BB69-23CF-44E3-9099-C40C66FF867C}">
                  <a14:compatExt spid="_x0000_s15575"/>
                </a:ext>
                <a:ext uri="{FF2B5EF4-FFF2-40B4-BE49-F238E27FC236}">
                  <a16:creationId xmlns:a16="http://schemas.microsoft.com/office/drawing/2014/main" xmlns="" id="{00000000-0008-0000-0F00-0000D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321</xdr:row>
          <xdr:rowOff>0</xdr:rowOff>
        </xdr:from>
        <xdr:to>
          <xdr:col>31</xdr:col>
          <xdr:colOff>85725</xdr:colOff>
          <xdr:row>322</xdr:row>
          <xdr:rowOff>0</xdr:rowOff>
        </xdr:to>
        <xdr:sp macro="" textlink="">
          <xdr:nvSpPr>
            <xdr:cNvPr id="15576" name="Check Box 216" hidden="1">
              <a:extLst>
                <a:ext uri="{63B3BB69-23CF-44E3-9099-C40C66FF867C}">
                  <a14:compatExt spid="_x0000_s15576"/>
                </a:ext>
                <a:ext uri="{FF2B5EF4-FFF2-40B4-BE49-F238E27FC236}">
                  <a16:creationId xmlns:a16="http://schemas.microsoft.com/office/drawing/2014/main" xmlns="" id="{00000000-0008-0000-0F00-0000D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321</xdr:row>
          <xdr:rowOff>0</xdr:rowOff>
        </xdr:from>
        <xdr:to>
          <xdr:col>36</xdr:col>
          <xdr:colOff>0</xdr:colOff>
          <xdr:row>322</xdr:row>
          <xdr:rowOff>0</xdr:rowOff>
        </xdr:to>
        <xdr:sp macro="" textlink="">
          <xdr:nvSpPr>
            <xdr:cNvPr id="15577" name="Check Box 217" hidden="1">
              <a:extLst>
                <a:ext uri="{63B3BB69-23CF-44E3-9099-C40C66FF867C}">
                  <a14:compatExt spid="_x0000_s15577"/>
                </a:ext>
                <a:ext uri="{FF2B5EF4-FFF2-40B4-BE49-F238E27FC236}">
                  <a16:creationId xmlns:a16="http://schemas.microsoft.com/office/drawing/2014/main" xmlns="" id="{00000000-0008-0000-0F00-0000D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22</xdr:col>
          <xdr:colOff>0</xdr:colOff>
          <xdr:row>323</xdr:row>
          <xdr:rowOff>0</xdr:rowOff>
        </xdr:to>
        <xdr:sp macro="" textlink="">
          <xdr:nvSpPr>
            <xdr:cNvPr id="15578" name="Group Box 218" hidden="1">
              <a:extLst>
                <a:ext uri="{63B3BB69-23CF-44E3-9099-C40C66FF867C}">
                  <a14:compatExt spid="_x0000_s15578"/>
                </a:ext>
                <a:ext uri="{FF2B5EF4-FFF2-40B4-BE49-F238E27FC236}">
                  <a16:creationId xmlns:a16="http://schemas.microsoft.com/office/drawing/2014/main" xmlns="" id="{00000000-0008-0000-0F00-0000D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36</xdr:col>
          <xdr:colOff>0</xdr:colOff>
          <xdr:row>323</xdr:row>
          <xdr:rowOff>0</xdr:rowOff>
        </xdr:to>
        <xdr:sp macro="" textlink="">
          <xdr:nvSpPr>
            <xdr:cNvPr id="15579" name="Group Box 219" hidden="1">
              <a:extLst>
                <a:ext uri="{63B3BB69-23CF-44E3-9099-C40C66FF867C}">
                  <a14:compatExt spid="_x0000_s15579"/>
                </a:ext>
                <a:ext uri="{FF2B5EF4-FFF2-40B4-BE49-F238E27FC236}">
                  <a16:creationId xmlns:a16="http://schemas.microsoft.com/office/drawing/2014/main" xmlns="" id="{00000000-0008-0000-0F00-0000D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18</xdr:col>
          <xdr:colOff>0</xdr:colOff>
          <xdr:row>323</xdr:row>
          <xdr:rowOff>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xmlns="" id="{00000000-0008-0000-0F00-0000D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32</xdr:col>
          <xdr:colOff>0</xdr:colOff>
          <xdr:row>323</xdr:row>
          <xdr:rowOff>0</xdr:rowOff>
        </xdr:to>
        <xdr:sp macro="" textlink="">
          <xdr:nvSpPr>
            <xdr:cNvPr id="15581" name="Check Box 221" hidden="1">
              <a:extLst>
                <a:ext uri="{63B3BB69-23CF-44E3-9099-C40C66FF867C}">
                  <a14:compatExt spid="_x0000_s15581"/>
                </a:ext>
                <a:ext uri="{FF2B5EF4-FFF2-40B4-BE49-F238E27FC236}">
                  <a16:creationId xmlns:a16="http://schemas.microsoft.com/office/drawing/2014/main" xmlns="" id="{00000000-0008-0000-0F00-0000D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36</xdr:col>
          <xdr:colOff>0</xdr:colOff>
          <xdr:row>319</xdr:row>
          <xdr:rowOff>0</xdr:rowOff>
        </xdr:to>
        <xdr:sp macro="" textlink="">
          <xdr:nvSpPr>
            <xdr:cNvPr id="15582" name="Group Box 222" hidden="1">
              <a:extLst>
                <a:ext uri="{63B3BB69-23CF-44E3-9099-C40C66FF867C}">
                  <a14:compatExt spid="_x0000_s15582"/>
                </a:ext>
                <a:ext uri="{FF2B5EF4-FFF2-40B4-BE49-F238E27FC236}">
                  <a16:creationId xmlns:a16="http://schemas.microsoft.com/office/drawing/2014/main" xmlns="" id="{00000000-0008-0000-0F00-0000D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318</xdr:row>
          <xdr:rowOff>0</xdr:rowOff>
        </xdr:from>
        <xdr:to>
          <xdr:col>12</xdr:col>
          <xdr:colOff>0</xdr:colOff>
          <xdr:row>319</xdr:row>
          <xdr:rowOff>0</xdr:rowOff>
        </xdr:to>
        <xdr:sp macro="" textlink="">
          <xdr:nvSpPr>
            <xdr:cNvPr id="15583" name="Check Box 223" hidden="1">
              <a:extLst>
                <a:ext uri="{63B3BB69-23CF-44E3-9099-C40C66FF867C}">
                  <a14:compatExt spid="_x0000_s15583"/>
                </a:ext>
                <a:ext uri="{FF2B5EF4-FFF2-40B4-BE49-F238E27FC236}">
                  <a16:creationId xmlns:a16="http://schemas.microsoft.com/office/drawing/2014/main" xmlns="" id="{00000000-0008-0000-0F00-0000D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318</xdr:row>
          <xdr:rowOff>0</xdr:rowOff>
        </xdr:from>
        <xdr:to>
          <xdr:col>16</xdr:col>
          <xdr:colOff>0</xdr:colOff>
          <xdr:row>319</xdr:row>
          <xdr:rowOff>0</xdr:rowOff>
        </xdr:to>
        <xdr:sp macro="" textlink="">
          <xdr:nvSpPr>
            <xdr:cNvPr id="15584" name="Check Box 224" hidden="1">
              <a:extLst>
                <a:ext uri="{63B3BB69-23CF-44E3-9099-C40C66FF867C}">
                  <a14:compatExt spid="_x0000_s15584"/>
                </a:ext>
                <a:ext uri="{FF2B5EF4-FFF2-40B4-BE49-F238E27FC236}">
                  <a16:creationId xmlns:a16="http://schemas.microsoft.com/office/drawing/2014/main" xmlns="" id="{00000000-0008-0000-0F00-0000E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318</xdr:row>
          <xdr:rowOff>0</xdr:rowOff>
        </xdr:from>
        <xdr:to>
          <xdr:col>20</xdr:col>
          <xdr:colOff>0</xdr:colOff>
          <xdr:row>319</xdr:row>
          <xdr:rowOff>0</xdr:rowOff>
        </xdr:to>
        <xdr:sp macro="" textlink="">
          <xdr:nvSpPr>
            <xdr:cNvPr id="15585" name="Check Box 225" hidden="1">
              <a:extLst>
                <a:ext uri="{63B3BB69-23CF-44E3-9099-C40C66FF867C}">
                  <a14:compatExt spid="_x0000_s15585"/>
                </a:ext>
                <a:ext uri="{FF2B5EF4-FFF2-40B4-BE49-F238E27FC236}">
                  <a16:creationId xmlns:a16="http://schemas.microsoft.com/office/drawing/2014/main" xmlns="" id="{00000000-0008-0000-0F00-0000E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318</xdr:row>
          <xdr:rowOff>0</xdr:rowOff>
        </xdr:from>
        <xdr:to>
          <xdr:col>24</xdr:col>
          <xdr:colOff>0</xdr:colOff>
          <xdr:row>319</xdr:row>
          <xdr:rowOff>0</xdr:rowOff>
        </xdr:to>
        <xdr:sp macro="" textlink="">
          <xdr:nvSpPr>
            <xdr:cNvPr id="15586" name="Check Box 226" hidden="1">
              <a:extLst>
                <a:ext uri="{63B3BB69-23CF-44E3-9099-C40C66FF867C}">
                  <a14:compatExt spid="_x0000_s15586"/>
                </a:ext>
                <a:ext uri="{FF2B5EF4-FFF2-40B4-BE49-F238E27FC236}">
                  <a16:creationId xmlns:a16="http://schemas.microsoft.com/office/drawing/2014/main" xmlns="" id="{00000000-0008-0000-0F00-0000E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318</xdr:row>
          <xdr:rowOff>0</xdr:rowOff>
        </xdr:from>
        <xdr:to>
          <xdr:col>28</xdr:col>
          <xdr:colOff>0</xdr:colOff>
          <xdr:row>319</xdr:row>
          <xdr:rowOff>0</xdr:rowOff>
        </xdr:to>
        <xdr:sp macro="" textlink="">
          <xdr:nvSpPr>
            <xdr:cNvPr id="15587" name="Check Box 227" hidden="1">
              <a:extLst>
                <a:ext uri="{63B3BB69-23CF-44E3-9099-C40C66FF867C}">
                  <a14:compatExt spid="_x0000_s15587"/>
                </a:ext>
                <a:ext uri="{FF2B5EF4-FFF2-40B4-BE49-F238E27FC236}">
                  <a16:creationId xmlns:a16="http://schemas.microsoft.com/office/drawing/2014/main" xmlns="" id="{00000000-0008-0000-0F00-0000E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318</xdr:row>
          <xdr:rowOff>0</xdr:rowOff>
        </xdr:from>
        <xdr:to>
          <xdr:col>32</xdr:col>
          <xdr:colOff>0</xdr:colOff>
          <xdr:row>319</xdr:row>
          <xdr:rowOff>0</xdr:rowOff>
        </xdr:to>
        <xdr:sp macro="" textlink="">
          <xdr:nvSpPr>
            <xdr:cNvPr id="15588" name="Check Box 228" hidden="1">
              <a:extLst>
                <a:ext uri="{63B3BB69-23CF-44E3-9099-C40C66FF867C}">
                  <a14:compatExt spid="_x0000_s15588"/>
                </a:ext>
                <a:ext uri="{FF2B5EF4-FFF2-40B4-BE49-F238E27FC236}">
                  <a16:creationId xmlns:a16="http://schemas.microsoft.com/office/drawing/2014/main" xmlns="" id="{00000000-0008-0000-0F00-0000E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318</xdr:row>
          <xdr:rowOff>0</xdr:rowOff>
        </xdr:from>
        <xdr:to>
          <xdr:col>36</xdr:col>
          <xdr:colOff>0</xdr:colOff>
          <xdr:row>319</xdr:row>
          <xdr:rowOff>0</xdr:rowOff>
        </xdr:to>
        <xdr:sp macro="" textlink="">
          <xdr:nvSpPr>
            <xdr:cNvPr id="15589" name="Check Box 229" hidden="1">
              <a:extLst>
                <a:ext uri="{63B3BB69-23CF-44E3-9099-C40C66FF867C}">
                  <a14:compatExt spid="_x0000_s15589"/>
                </a:ext>
                <a:ext uri="{FF2B5EF4-FFF2-40B4-BE49-F238E27FC236}">
                  <a16:creationId xmlns:a16="http://schemas.microsoft.com/office/drawing/2014/main" xmlns="" id="{00000000-0008-0000-0F00-0000E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322</xdr:row>
          <xdr:rowOff>0</xdr:rowOff>
        </xdr:from>
        <xdr:to>
          <xdr:col>8</xdr:col>
          <xdr:colOff>0</xdr:colOff>
          <xdr:row>323</xdr:row>
          <xdr:rowOff>0</xdr:rowOff>
        </xdr:to>
        <xdr:sp macro="" textlink="">
          <xdr:nvSpPr>
            <xdr:cNvPr id="15590" name="Group Box 230" hidden="1">
              <a:extLst>
                <a:ext uri="{63B3BB69-23CF-44E3-9099-C40C66FF867C}">
                  <a14:compatExt spid="_x0000_s15590"/>
                </a:ext>
                <a:ext uri="{FF2B5EF4-FFF2-40B4-BE49-F238E27FC236}">
                  <a16:creationId xmlns:a16="http://schemas.microsoft.com/office/drawing/2014/main" xmlns="" id="{00000000-0008-0000-0F00-0000E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322</xdr:row>
          <xdr:rowOff>0</xdr:rowOff>
        </xdr:from>
        <xdr:to>
          <xdr:col>7</xdr:col>
          <xdr:colOff>0</xdr:colOff>
          <xdr:row>323</xdr:row>
          <xdr:rowOff>0</xdr:rowOff>
        </xdr:to>
        <xdr:sp macro="" textlink="">
          <xdr:nvSpPr>
            <xdr:cNvPr id="15591" name="Check Box 231" hidden="1">
              <a:extLst>
                <a:ext uri="{63B3BB69-23CF-44E3-9099-C40C66FF867C}">
                  <a14:compatExt spid="_x0000_s15591"/>
                </a:ext>
                <a:ext uri="{FF2B5EF4-FFF2-40B4-BE49-F238E27FC236}">
                  <a16:creationId xmlns:a16="http://schemas.microsoft.com/office/drawing/2014/main" xmlns="" id="{00000000-0008-0000-0F00-0000E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36</xdr:col>
          <xdr:colOff>0</xdr:colOff>
          <xdr:row>355</xdr:row>
          <xdr:rowOff>0</xdr:rowOff>
        </xdr:to>
        <xdr:sp macro="" textlink="">
          <xdr:nvSpPr>
            <xdr:cNvPr id="15592" name="Group Box 232" hidden="1">
              <a:extLst>
                <a:ext uri="{63B3BB69-23CF-44E3-9099-C40C66FF867C}">
                  <a14:compatExt spid="_x0000_s15592"/>
                </a:ext>
                <a:ext uri="{FF2B5EF4-FFF2-40B4-BE49-F238E27FC236}">
                  <a16:creationId xmlns:a16="http://schemas.microsoft.com/office/drawing/2014/main" xmlns="" id="{00000000-0008-0000-0F00-0000E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17</xdr:col>
          <xdr:colOff>0</xdr:colOff>
          <xdr:row>355</xdr:row>
          <xdr:rowOff>0</xdr:rowOff>
        </xdr:to>
        <xdr:sp macro="" textlink="">
          <xdr:nvSpPr>
            <xdr:cNvPr id="15593" name="Check Box 233" hidden="1">
              <a:extLst>
                <a:ext uri="{63B3BB69-23CF-44E3-9099-C40C66FF867C}">
                  <a14:compatExt spid="_x0000_s15593"/>
                </a:ext>
                <a:ext uri="{FF2B5EF4-FFF2-40B4-BE49-F238E27FC236}">
                  <a16:creationId xmlns:a16="http://schemas.microsoft.com/office/drawing/2014/main" xmlns="" id="{00000000-0008-0000-0F00-0000E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354</xdr:row>
          <xdr:rowOff>0</xdr:rowOff>
        </xdr:from>
        <xdr:to>
          <xdr:col>22</xdr:col>
          <xdr:colOff>0</xdr:colOff>
          <xdr:row>355</xdr:row>
          <xdr:rowOff>0</xdr:rowOff>
        </xdr:to>
        <xdr:sp macro="" textlink="">
          <xdr:nvSpPr>
            <xdr:cNvPr id="15594" name="Check Box 234" hidden="1">
              <a:extLst>
                <a:ext uri="{63B3BB69-23CF-44E3-9099-C40C66FF867C}">
                  <a14:compatExt spid="_x0000_s15594"/>
                </a:ext>
                <a:ext uri="{FF2B5EF4-FFF2-40B4-BE49-F238E27FC236}">
                  <a16:creationId xmlns:a16="http://schemas.microsoft.com/office/drawing/2014/main" xmlns="" id="{00000000-0008-0000-0F00-0000E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354</xdr:row>
          <xdr:rowOff>0</xdr:rowOff>
        </xdr:from>
        <xdr:to>
          <xdr:col>27</xdr:col>
          <xdr:colOff>0</xdr:colOff>
          <xdr:row>355</xdr:row>
          <xdr:rowOff>0</xdr:rowOff>
        </xdr:to>
        <xdr:sp macro="" textlink="">
          <xdr:nvSpPr>
            <xdr:cNvPr id="15595" name="Check Box 235" hidden="1">
              <a:extLst>
                <a:ext uri="{63B3BB69-23CF-44E3-9099-C40C66FF867C}">
                  <a14:compatExt spid="_x0000_s15595"/>
                </a:ext>
                <a:ext uri="{FF2B5EF4-FFF2-40B4-BE49-F238E27FC236}">
                  <a16:creationId xmlns:a16="http://schemas.microsoft.com/office/drawing/2014/main" xmlns="" id="{00000000-0008-0000-0F00-0000E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354</xdr:row>
          <xdr:rowOff>0</xdr:rowOff>
        </xdr:from>
        <xdr:to>
          <xdr:col>31</xdr:col>
          <xdr:colOff>142875</xdr:colOff>
          <xdr:row>355</xdr:row>
          <xdr:rowOff>0</xdr:rowOff>
        </xdr:to>
        <xdr:sp macro="" textlink="">
          <xdr:nvSpPr>
            <xdr:cNvPr id="15596" name="Check Box 236" hidden="1">
              <a:extLst>
                <a:ext uri="{63B3BB69-23CF-44E3-9099-C40C66FF867C}">
                  <a14:compatExt spid="_x0000_s15596"/>
                </a:ext>
                <a:ext uri="{FF2B5EF4-FFF2-40B4-BE49-F238E27FC236}">
                  <a16:creationId xmlns:a16="http://schemas.microsoft.com/office/drawing/2014/main" xmlns="" id="{00000000-0008-0000-0F00-0000E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354</xdr:row>
          <xdr:rowOff>0</xdr:rowOff>
        </xdr:from>
        <xdr:to>
          <xdr:col>36</xdr:col>
          <xdr:colOff>0</xdr:colOff>
          <xdr:row>355</xdr:row>
          <xdr:rowOff>0</xdr:rowOff>
        </xdr:to>
        <xdr:sp macro="" textlink="">
          <xdr:nvSpPr>
            <xdr:cNvPr id="15597" name="Check Box 237" hidden="1">
              <a:extLst>
                <a:ext uri="{63B3BB69-23CF-44E3-9099-C40C66FF867C}">
                  <a14:compatExt spid="_x0000_s15597"/>
                </a:ext>
                <a:ext uri="{FF2B5EF4-FFF2-40B4-BE49-F238E27FC236}">
                  <a16:creationId xmlns:a16="http://schemas.microsoft.com/office/drawing/2014/main" xmlns="" id="{00000000-0008-0000-0F00-0000E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22</xdr:col>
          <xdr:colOff>0</xdr:colOff>
          <xdr:row>356</xdr:row>
          <xdr:rowOff>0</xdr:rowOff>
        </xdr:to>
        <xdr:sp macro="" textlink="">
          <xdr:nvSpPr>
            <xdr:cNvPr id="15598" name="Group Box 238" hidden="1">
              <a:extLst>
                <a:ext uri="{63B3BB69-23CF-44E3-9099-C40C66FF867C}">
                  <a14:compatExt spid="_x0000_s15598"/>
                </a:ext>
                <a:ext uri="{FF2B5EF4-FFF2-40B4-BE49-F238E27FC236}">
                  <a16:creationId xmlns:a16="http://schemas.microsoft.com/office/drawing/2014/main" xmlns="" id="{00000000-0008-0000-0F00-0000E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36</xdr:col>
          <xdr:colOff>0</xdr:colOff>
          <xdr:row>356</xdr:row>
          <xdr:rowOff>0</xdr:rowOff>
        </xdr:to>
        <xdr:sp macro="" textlink="">
          <xdr:nvSpPr>
            <xdr:cNvPr id="15599" name="Group Box 239" hidden="1">
              <a:extLst>
                <a:ext uri="{63B3BB69-23CF-44E3-9099-C40C66FF867C}">
                  <a14:compatExt spid="_x0000_s15599"/>
                </a:ext>
                <a:ext uri="{FF2B5EF4-FFF2-40B4-BE49-F238E27FC236}">
                  <a16:creationId xmlns:a16="http://schemas.microsoft.com/office/drawing/2014/main" xmlns="" id="{00000000-0008-0000-0F00-0000E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18</xdr:col>
          <xdr:colOff>0</xdr:colOff>
          <xdr:row>356</xdr:row>
          <xdr:rowOff>0</xdr:rowOff>
        </xdr:to>
        <xdr:sp macro="" textlink="">
          <xdr:nvSpPr>
            <xdr:cNvPr id="15600" name="Check Box 240" hidden="1">
              <a:extLst>
                <a:ext uri="{63B3BB69-23CF-44E3-9099-C40C66FF867C}">
                  <a14:compatExt spid="_x0000_s15600"/>
                </a:ext>
                <a:ext uri="{FF2B5EF4-FFF2-40B4-BE49-F238E27FC236}">
                  <a16:creationId xmlns:a16="http://schemas.microsoft.com/office/drawing/2014/main" xmlns="" id="{00000000-0008-0000-0F00-0000F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32</xdr:col>
          <xdr:colOff>0</xdr:colOff>
          <xdr:row>356</xdr:row>
          <xdr:rowOff>0</xdr:rowOff>
        </xdr:to>
        <xdr:sp macro="" textlink="">
          <xdr:nvSpPr>
            <xdr:cNvPr id="15601" name="Check Box 241" hidden="1">
              <a:extLst>
                <a:ext uri="{63B3BB69-23CF-44E3-9099-C40C66FF867C}">
                  <a14:compatExt spid="_x0000_s15601"/>
                </a:ext>
                <a:ext uri="{FF2B5EF4-FFF2-40B4-BE49-F238E27FC236}">
                  <a16:creationId xmlns:a16="http://schemas.microsoft.com/office/drawing/2014/main" xmlns="" id="{00000000-0008-0000-0F00-0000F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36</xdr:col>
          <xdr:colOff>0</xdr:colOff>
          <xdr:row>352</xdr:row>
          <xdr:rowOff>0</xdr:rowOff>
        </xdr:to>
        <xdr:sp macro="" textlink="">
          <xdr:nvSpPr>
            <xdr:cNvPr id="15602" name="Group Box 242" hidden="1">
              <a:extLst>
                <a:ext uri="{63B3BB69-23CF-44E3-9099-C40C66FF867C}">
                  <a14:compatExt spid="_x0000_s15602"/>
                </a:ext>
                <a:ext uri="{FF2B5EF4-FFF2-40B4-BE49-F238E27FC236}">
                  <a16:creationId xmlns:a16="http://schemas.microsoft.com/office/drawing/2014/main" xmlns="" id="{00000000-0008-0000-0F00-0000F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351</xdr:row>
          <xdr:rowOff>0</xdr:rowOff>
        </xdr:from>
        <xdr:to>
          <xdr:col>12</xdr:col>
          <xdr:colOff>0</xdr:colOff>
          <xdr:row>352</xdr:row>
          <xdr:rowOff>0</xdr:rowOff>
        </xdr:to>
        <xdr:sp macro="" textlink="">
          <xdr:nvSpPr>
            <xdr:cNvPr id="15603" name="Check Box 243" hidden="1">
              <a:extLst>
                <a:ext uri="{63B3BB69-23CF-44E3-9099-C40C66FF867C}">
                  <a14:compatExt spid="_x0000_s15603"/>
                </a:ext>
                <a:ext uri="{FF2B5EF4-FFF2-40B4-BE49-F238E27FC236}">
                  <a16:creationId xmlns:a16="http://schemas.microsoft.com/office/drawing/2014/main" xmlns="" id="{00000000-0008-0000-0F00-0000F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351</xdr:row>
          <xdr:rowOff>0</xdr:rowOff>
        </xdr:from>
        <xdr:to>
          <xdr:col>16</xdr:col>
          <xdr:colOff>0</xdr:colOff>
          <xdr:row>352</xdr:row>
          <xdr:rowOff>0</xdr:rowOff>
        </xdr:to>
        <xdr:sp macro="" textlink="">
          <xdr:nvSpPr>
            <xdr:cNvPr id="15604" name="Check Box 244" hidden="1">
              <a:extLst>
                <a:ext uri="{63B3BB69-23CF-44E3-9099-C40C66FF867C}">
                  <a14:compatExt spid="_x0000_s15604"/>
                </a:ext>
                <a:ext uri="{FF2B5EF4-FFF2-40B4-BE49-F238E27FC236}">
                  <a16:creationId xmlns:a16="http://schemas.microsoft.com/office/drawing/2014/main" xmlns="" id="{00000000-0008-0000-0F00-0000F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351</xdr:row>
          <xdr:rowOff>0</xdr:rowOff>
        </xdr:from>
        <xdr:to>
          <xdr:col>20</xdr:col>
          <xdr:colOff>0</xdr:colOff>
          <xdr:row>352</xdr:row>
          <xdr:rowOff>0</xdr:rowOff>
        </xdr:to>
        <xdr:sp macro="" textlink="">
          <xdr:nvSpPr>
            <xdr:cNvPr id="15605" name="Check Box 245" hidden="1">
              <a:extLst>
                <a:ext uri="{63B3BB69-23CF-44E3-9099-C40C66FF867C}">
                  <a14:compatExt spid="_x0000_s15605"/>
                </a:ext>
                <a:ext uri="{FF2B5EF4-FFF2-40B4-BE49-F238E27FC236}">
                  <a16:creationId xmlns:a16="http://schemas.microsoft.com/office/drawing/2014/main" xmlns="" id="{00000000-0008-0000-0F00-0000F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24</xdr:col>
          <xdr:colOff>0</xdr:colOff>
          <xdr:row>352</xdr:row>
          <xdr:rowOff>0</xdr:rowOff>
        </xdr:to>
        <xdr:sp macro="" textlink="">
          <xdr:nvSpPr>
            <xdr:cNvPr id="15606" name="Check Box 246" hidden="1">
              <a:extLst>
                <a:ext uri="{63B3BB69-23CF-44E3-9099-C40C66FF867C}">
                  <a14:compatExt spid="_x0000_s15606"/>
                </a:ext>
                <a:ext uri="{FF2B5EF4-FFF2-40B4-BE49-F238E27FC236}">
                  <a16:creationId xmlns:a16="http://schemas.microsoft.com/office/drawing/2014/main" xmlns="" id="{00000000-0008-0000-0F00-0000F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351</xdr:row>
          <xdr:rowOff>0</xdr:rowOff>
        </xdr:from>
        <xdr:to>
          <xdr:col>28</xdr:col>
          <xdr:colOff>0</xdr:colOff>
          <xdr:row>352</xdr:row>
          <xdr:rowOff>0</xdr:rowOff>
        </xdr:to>
        <xdr:sp macro="" textlink="">
          <xdr:nvSpPr>
            <xdr:cNvPr id="15607" name="Check Box 247" hidden="1">
              <a:extLst>
                <a:ext uri="{63B3BB69-23CF-44E3-9099-C40C66FF867C}">
                  <a14:compatExt spid="_x0000_s15607"/>
                </a:ext>
                <a:ext uri="{FF2B5EF4-FFF2-40B4-BE49-F238E27FC236}">
                  <a16:creationId xmlns:a16="http://schemas.microsoft.com/office/drawing/2014/main" xmlns="" id="{00000000-0008-0000-0F00-0000F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351</xdr:row>
          <xdr:rowOff>0</xdr:rowOff>
        </xdr:from>
        <xdr:to>
          <xdr:col>32</xdr:col>
          <xdr:colOff>0</xdr:colOff>
          <xdr:row>352</xdr:row>
          <xdr:rowOff>0</xdr:rowOff>
        </xdr:to>
        <xdr:sp macro="" textlink="">
          <xdr:nvSpPr>
            <xdr:cNvPr id="15608" name="Check Box 248" hidden="1">
              <a:extLst>
                <a:ext uri="{63B3BB69-23CF-44E3-9099-C40C66FF867C}">
                  <a14:compatExt spid="_x0000_s15608"/>
                </a:ext>
                <a:ext uri="{FF2B5EF4-FFF2-40B4-BE49-F238E27FC236}">
                  <a16:creationId xmlns:a16="http://schemas.microsoft.com/office/drawing/2014/main" xmlns="" id="{00000000-0008-0000-0F00-0000F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351</xdr:row>
          <xdr:rowOff>0</xdr:rowOff>
        </xdr:from>
        <xdr:to>
          <xdr:col>36</xdr:col>
          <xdr:colOff>0</xdr:colOff>
          <xdr:row>352</xdr:row>
          <xdr:rowOff>0</xdr:rowOff>
        </xdr:to>
        <xdr:sp macro="" textlink="">
          <xdr:nvSpPr>
            <xdr:cNvPr id="15609" name="Check Box 249" hidden="1">
              <a:extLst>
                <a:ext uri="{63B3BB69-23CF-44E3-9099-C40C66FF867C}">
                  <a14:compatExt spid="_x0000_s15609"/>
                </a:ext>
                <a:ext uri="{FF2B5EF4-FFF2-40B4-BE49-F238E27FC236}">
                  <a16:creationId xmlns:a16="http://schemas.microsoft.com/office/drawing/2014/main" xmlns="" id="{00000000-0008-0000-0F00-0000F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355</xdr:row>
          <xdr:rowOff>0</xdr:rowOff>
        </xdr:from>
        <xdr:to>
          <xdr:col>8</xdr:col>
          <xdr:colOff>0</xdr:colOff>
          <xdr:row>356</xdr:row>
          <xdr:rowOff>0</xdr:rowOff>
        </xdr:to>
        <xdr:sp macro="" textlink="">
          <xdr:nvSpPr>
            <xdr:cNvPr id="15610" name="Group Box 250" hidden="1">
              <a:extLst>
                <a:ext uri="{63B3BB69-23CF-44E3-9099-C40C66FF867C}">
                  <a14:compatExt spid="_x0000_s15610"/>
                </a:ext>
                <a:ext uri="{FF2B5EF4-FFF2-40B4-BE49-F238E27FC236}">
                  <a16:creationId xmlns:a16="http://schemas.microsoft.com/office/drawing/2014/main" xmlns="" id="{00000000-0008-0000-0F00-0000F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355</xdr:row>
          <xdr:rowOff>0</xdr:rowOff>
        </xdr:from>
        <xdr:to>
          <xdr:col>7</xdr:col>
          <xdr:colOff>0</xdr:colOff>
          <xdr:row>356</xdr:row>
          <xdr:rowOff>0</xdr:rowOff>
        </xdr:to>
        <xdr:sp macro="" textlink="">
          <xdr:nvSpPr>
            <xdr:cNvPr id="15611" name="Check Box 251" hidden="1">
              <a:extLst>
                <a:ext uri="{63B3BB69-23CF-44E3-9099-C40C66FF867C}">
                  <a14:compatExt spid="_x0000_s15611"/>
                </a:ext>
                <a:ext uri="{FF2B5EF4-FFF2-40B4-BE49-F238E27FC236}">
                  <a16:creationId xmlns:a16="http://schemas.microsoft.com/office/drawing/2014/main" xmlns="" id="{00000000-0008-0000-0F00-0000F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36</xdr:col>
          <xdr:colOff>0</xdr:colOff>
          <xdr:row>385</xdr:row>
          <xdr:rowOff>0</xdr:rowOff>
        </xdr:to>
        <xdr:sp macro="" textlink="">
          <xdr:nvSpPr>
            <xdr:cNvPr id="15612" name="Group Box 252" hidden="1">
              <a:extLst>
                <a:ext uri="{63B3BB69-23CF-44E3-9099-C40C66FF867C}">
                  <a14:compatExt spid="_x0000_s15612"/>
                </a:ext>
                <a:ext uri="{FF2B5EF4-FFF2-40B4-BE49-F238E27FC236}">
                  <a16:creationId xmlns:a16="http://schemas.microsoft.com/office/drawing/2014/main" xmlns="" id="{00000000-0008-0000-0F00-0000F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17</xdr:col>
          <xdr:colOff>0</xdr:colOff>
          <xdr:row>385</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xmlns="" id="{00000000-0008-0000-0F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384</xdr:row>
          <xdr:rowOff>0</xdr:rowOff>
        </xdr:from>
        <xdr:to>
          <xdr:col>22</xdr:col>
          <xdr:colOff>0</xdr:colOff>
          <xdr:row>385</xdr:row>
          <xdr:rowOff>0</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xmlns="" id="{00000000-0008-0000-0F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384</xdr:row>
          <xdr:rowOff>0</xdr:rowOff>
        </xdr:from>
        <xdr:to>
          <xdr:col>27</xdr:col>
          <xdr:colOff>0</xdr:colOff>
          <xdr:row>385</xdr:row>
          <xdr:rowOff>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xmlns="" id="{00000000-0008-0000-0F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384</xdr:row>
          <xdr:rowOff>0</xdr:rowOff>
        </xdr:from>
        <xdr:to>
          <xdr:col>31</xdr:col>
          <xdr:colOff>85725</xdr:colOff>
          <xdr:row>385</xdr:row>
          <xdr:rowOff>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xmlns="" id="{00000000-0008-0000-0F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384</xdr:row>
          <xdr:rowOff>0</xdr:rowOff>
        </xdr:from>
        <xdr:to>
          <xdr:col>36</xdr:col>
          <xdr:colOff>0</xdr:colOff>
          <xdr:row>385</xdr:row>
          <xdr:rowOff>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xmlns="" id="{00000000-0008-0000-0F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22</xdr:col>
          <xdr:colOff>0</xdr:colOff>
          <xdr:row>386</xdr:row>
          <xdr:rowOff>0</xdr:rowOff>
        </xdr:to>
        <xdr:sp macro="" textlink="">
          <xdr:nvSpPr>
            <xdr:cNvPr id="15618" name="Group Box 258" hidden="1">
              <a:extLst>
                <a:ext uri="{63B3BB69-23CF-44E3-9099-C40C66FF867C}">
                  <a14:compatExt spid="_x0000_s15618"/>
                </a:ext>
                <a:ext uri="{FF2B5EF4-FFF2-40B4-BE49-F238E27FC236}">
                  <a16:creationId xmlns:a16="http://schemas.microsoft.com/office/drawing/2014/main" xmlns="" id="{00000000-0008-0000-0F00-000002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36</xdr:col>
          <xdr:colOff>0</xdr:colOff>
          <xdr:row>386</xdr:row>
          <xdr:rowOff>0</xdr:rowOff>
        </xdr:to>
        <xdr:sp macro="" textlink="">
          <xdr:nvSpPr>
            <xdr:cNvPr id="15619" name="Group Box 259" hidden="1">
              <a:extLst>
                <a:ext uri="{63B3BB69-23CF-44E3-9099-C40C66FF867C}">
                  <a14:compatExt spid="_x0000_s15619"/>
                </a:ext>
                <a:ext uri="{FF2B5EF4-FFF2-40B4-BE49-F238E27FC236}">
                  <a16:creationId xmlns:a16="http://schemas.microsoft.com/office/drawing/2014/main" xmlns="" id="{00000000-0008-0000-0F00-000003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18</xdr:col>
          <xdr:colOff>0</xdr:colOff>
          <xdr:row>386</xdr:row>
          <xdr:rowOff>0</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xmlns="" id="{00000000-0008-0000-0F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32</xdr:col>
          <xdr:colOff>0</xdr:colOff>
          <xdr:row>386</xdr:row>
          <xdr:rowOff>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xmlns="" id="{00000000-0008-0000-0F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381</xdr:row>
          <xdr:rowOff>0</xdr:rowOff>
        </xdr:from>
        <xdr:to>
          <xdr:col>36</xdr:col>
          <xdr:colOff>0</xdr:colOff>
          <xdr:row>382</xdr:row>
          <xdr:rowOff>0</xdr:rowOff>
        </xdr:to>
        <xdr:sp macro="" textlink="">
          <xdr:nvSpPr>
            <xdr:cNvPr id="15622" name="Group Box 262" hidden="1">
              <a:extLst>
                <a:ext uri="{63B3BB69-23CF-44E3-9099-C40C66FF867C}">
                  <a14:compatExt spid="_x0000_s15622"/>
                </a:ext>
                <a:ext uri="{FF2B5EF4-FFF2-40B4-BE49-F238E27FC236}">
                  <a16:creationId xmlns:a16="http://schemas.microsoft.com/office/drawing/2014/main" xmlns="" id="{00000000-0008-0000-0F00-000006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381</xdr:row>
          <xdr:rowOff>0</xdr:rowOff>
        </xdr:from>
        <xdr:to>
          <xdr:col>12</xdr:col>
          <xdr:colOff>0</xdr:colOff>
          <xdr:row>382</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xmlns="" id="{00000000-0008-0000-0F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381</xdr:row>
          <xdr:rowOff>0</xdr:rowOff>
        </xdr:from>
        <xdr:to>
          <xdr:col>16</xdr:col>
          <xdr:colOff>0</xdr:colOff>
          <xdr:row>382</xdr:row>
          <xdr:rowOff>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xmlns="" id="{00000000-0008-0000-0F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381</xdr:row>
          <xdr:rowOff>0</xdr:rowOff>
        </xdr:from>
        <xdr:to>
          <xdr:col>20</xdr:col>
          <xdr:colOff>0</xdr:colOff>
          <xdr:row>382</xdr:row>
          <xdr:rowOff>0</xdr:rowOff>
        </xdr:to>
        <xdr:sp macro="" textlink="">
          <xdr:nvSpPr>
            <xdr:cNvPr id="15625" name="Check Box 265" hidden="1">
              <a:extLst>
                <a:ext uri="{63B3BB69-23CF-44E3-9099-C40C66FF867C}">
                  <a14:compatExt spid="_x0000_s15625"/>
                </a:ext>
                <a:ext uri="{FF2B5EF4-FFF2-40B4-BE49-F238E27FC236}">
                  <a16:creationId xmlns:a16="http://schemas.microsoft.com/office/drawing/2014/main" xmlns="" id="{00000000-0008-0000-0F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381</xdr:row>
          <xdr:rowOff>0</xdr:rowOff>
        </xdr:from>
        <xdr:to>
          <xdr:col>24</xdr:col>
          <xdr:colOff>0</xdr:colOff>
          <xdr:row>382</xdr:row>
          <xdr:rowOff>0</xdr:rowOff>
        </xdr:to>
        <xdr:sp macro="" textlink="">
          <xdr:nvSpPr>
            <xdr:cNvPr id="15626" name="Check Box 266" hidden="1">
              <a:extLst>
                <a:ext uri="{63B3BB69-23CF-44E3-9099-C40C66FF867C}">
                  <a14:compatExt spid="_x0000_s15626"/>
                </a:ext>
                <a:ext uri="{FF2B5EF4-FFF2-40B4-BE49-F238E27FC236}">
                  <a16:creationId xmlns:a16="http://schemas.microsoft.com/office/drawing/2014/main" xmlns="" id="{00000000-0008-0000-0F00-00000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381</xdr:row>
          <xdr:rowOff>0</xdr:rowOff>
        </xdr:from>
        <xdr:to>
          <xdr:col>28</xdr:col>
          <xdr:colOff>0</xdr:colOff>
          <xdr:row>382</xdr:row>
          <xdr:rowOff>0</xdr:rowOff>
        </xdr:to>
        <xdr:sp macro="" textlink="">
          <xdr:nvSpPr>
            <xdr:cNvPr id="15627" name="Check Box 267" hidden="1">
              <a:extLst>
                <a:ext uri="{63B3BB69-23CF-44E3-9099-C40C66FF867C}">
                  <a14:compatExt spid="_x0000_s15627"/>
                </a:ext>
                <a:ext uri="{FF2B5EF4-FFF2-40B4-BE49-F238E27FC236}">
                  <a16:creationId xmlns:a16="http://schemas.microsoft.com/office/drawing/2014/main" xmlns="" id="{00000000-0008-0000-0F00-00000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381</xdr:row>
          <xdr:rowOff>0</xdr:rowOff>
        </xdr:from>
        <xdr:to>
          <xdr:col>32</xdr:col>
          <xdr:colOff>0</xdr:colOff>
          <xdr:row>382</xdr:row>
          <xdr:rowOff>0</xdr:rowOff>
        </xdr:to>
        <xdr:sp macro="" textlink="">
          <xdr:nvSpPr>
            <xdr:cNvPr id="15628" name="Check Box 268" hidden="1">
              <a:extLst>
                <a:ext uri="{63B3BB69-23CF-44E3-9099-C40C66FF867C}">
                  <a14:compatExt spid="_x0000_s15628"/>
                </a:ext>
                <a:ext uri="{FF2B5EF4-FFF2-40B4-BE49-F238E27FC236}">
                  <a16:creationId xmlns:a16="http://schemas.microsoft.com/office/drawing/2014/main" xmlns="" id="{00000000-0008-0000-0F00-00000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381</xdr:row>
          <xdr:rowOff>0</xdr:rowOff>
        </xdr:from>
        <xdr:to>
          <xdr:col>36</xdr:col>
          <xdr:colOff>0</xdr:colOff>
          <xdr:row>382</xdr:row>
          <xdr:rowOff>0</xdr:rowOff>
        </xdr:to>
        <xdr:sp macro="" textlink="">
          <xdr:nvSpPr>
            <xdr:cNvPr id="15629" name="Check Box 269" hidden="1">
              <a:extLst>
                <a:ext uri="{63B3BB69-23CF-44E3-9099-C40C66FF867C}">
                  <a14:compatExt spid="_x0000_s15629"/>
                </a:ext>
                <a:ext uri="{FF2B5EF4-FFF2-40B4-BE49-F238E27FC236}">
                  <a16:creationId xmlns:a16="http://schemas.microsoft.com/office/drawing/2014/main" xmlns="" id="{00000000-0008-0000-0F00-00000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385</xdr:row>
          <xdr:rowOff>0</xdr:rowOff>
        </xdr:from>
        <xdr:to>
          <xdr:col>8</xdr:col>
          <xdr:colOff>0</xdr:colOff>
          <xdr:row>386</xdr:row>
          <xdr:rowOff>0</xdr:rowOff>
        </xdr:to>
        <xdr:sp macro="" textlink="">
          <xdr:nvSpPr>
            <xdr:cNvPr id="15630" name="Group Box 270" hidden="1">
              <a:extLst>
                <a:ext uri="{63B3BB69-23CF-44E3-9099-C40C66FF867C}">
                  <a14:compatExt spid="_x0000_s15630"/>
                </a:ext>
                <a:ext uri="{FF2B5EF4-FFF2-40B4-BE49-F238E27FC236}">
                  <a16:creationId xmlns:a16="http://schemas.microsoft.com/office/drawing/2014/main" xmlns="" id="{00000000-0008-0000-0F00-00000E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385</xdr:row>
          <xdr:rowOff>0</xdr:rowOff>
        </xdr:from>
        <xdr:to>
          <xdr:col>7</xdr:col>
          <xdr:colOff>0</xdr:colOff>
          <xdr:row>386</xdr:row>
          <xdr:rowOff>0</xdr:rowOff>
        </xdr:to>
        <xdr:sp macro="" textlink="">
          <xdr:nvSpPr>
            <xdr:cNvPr id="15631" name="Check Box 271" hidden="1">
              <a:extLst>
                <a:ext uri="{63B3BB69-23CF-44E3-9099-C40C66FF867C}">
                  <a14:compatExt spid="_x0000_s15631"/>
                </a:ext>
                <a:ext uri="{FF2B5EF4-FFF2-40B4-BE49-F238E27FC236}">
                  <a16:creationId xmlns:a16="http://schemas.microsoft.com/office/drawing/2014/main" xmlns="" id="{00000000-0008-0000-0F00-00000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36</xdr:col>
          <xdr:colOff>0</xdr:colOff>
          <xdr:row>75</xdr:row>
          <xdr:rowOff>0</xdr:rowOff>
        </xdr:to>
        <xdr:sp macro="" textlink="">
          <xdr:nvSpPr>
            <xdr:cNvPr id="33793" name="Group Box 1" hidden="1">
              <a:extLst>
                <a:ext uri="{63B3BB69-23CF-44E3-9099-C40C66FF867C}">
                  <a14:compatExt spid="_x0000_s33793"/>
                </a:ext>
                <a:ext uri="{FF2B5EF4-FFF2-40B4-BE49-F238E27FC236}">
                  <a16:creationId xmlns:a16="http://schemas.microsoft.com/office/drawing/2014/main" xmlns="" id="{00000000-0008-0000-1000-00000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0</xdr:rowOff>
        </xdr:to>
        <xdr:sp macro="" textlink="">
          <xdr:nvSpPr>
            <xdr:cNvPr id="33794" name="Group Box 2" hidden="1">
              <a:extLst>
                <a:ext uri="{63B3BB69-23CF-44E3-9099-C40C66FF867C}">
                  <a14:compatExt spid="_x0000_s33794"/>
                </a:ext>
                <a:ext uri="{FF2B5EF4-FFF2-40B4-BE49-F238E27FC236}">
                  <a16:creationId xmlns:a16="http://schemas.microsoft.com/office/drawing/2014/main" xmlns="" id="{00000000-0008-0000-1000-00000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33795" name="Option Button 3" hidden="1">
              <a:extLst>
                <a:ext uri="{63B3BB69-23CF-44E3-9099-C40C66FF867C}">
                  <a14:compatExt spid="_x0000_s33795"/>
                </a:ext>
                <a:ext uri="{FF2B5EF4-FFF2-40B4-BE49-F238E27FC236}">
                  <a16:creationId xmlns:a16="http://schemas.microsoft.com/office/drawing/2014/main" xmlns="" id="{00000000-0008-0000-10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33796" name="Option Button 4" hidden="1">
              <a:extLst>
                <a:ext uri="{63B3BB69-23CF-44E3-9099-C40C66FF867C}">
                  <a14:compatExt spid="_x0000_s33796"/>
                </a:ext>
                <a:ext uri="{FF2B5EF4-FFF2-40B4-BE49-F238E27FC236}">
                  <a16:creationId xmlns:a16="http://schemas.microsoft.com/office/drawing/2014/main" xmlns="" id="{00000000-0008-0000-10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33797" name="Group Box 5" hidden="1">
              <a:extLst>
                <a:ext uri="{63B3BB69-23CF-44E3-9099-C40C66FF867C}">
                  <a14:compatExt spid="_x0000_s33797"/>
                </a:ext>
                <a:ext uri="{FF2B5EF4-FFF2-40B4-BE49-F238E27FC236}">
                  <a16:creationId xmlns:a16="http://schemas.microsoft.com/office/drawing/2014/main" xmlns="" id="{00000000-0008-0000-1000-00000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33798" name="Option Button 6" hidden="1">
              <a:extLst>
                <a:ext uri="{63B3BB69-23CF-44E3-9099-C40C66FF867C}">
                  <a14:compatExt spid="_x0000_s33798"/>
                </a:ext>
                <a:ext uri="{FF2B5EF4-FFF2-40B4-BE49-F238E27FC236}">
                  <a16:creationId xmlns:a16="http://schemas.microsoft.com/office/drawing/2014/main" xmlns="" id="{00000000-0008-0000-10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33799" name="Option Button 7" hidden="1">
              <a:extLst>
                <a:ext uri="{63B3BB69-23CF-44E3-9099-C40C66FF867C}">
                  <a14:compatExt spid="_x0000_s33799"/>
                </a:ext>
                <a:ext uri="{FF2B5EF4-FFF2-40B4-BE49-F238E27FC236}">
                  <a16:creationId xmlns:a16="http://schemas.microsoft.com/office/drawing/2014/main" xmlns="" id="{00000000-0008-0000-10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33800" name="Group Box 8" hidden="1">
              <a:extLst>
                <a:ext uri="{63B3BB69-23CF-44E3-9099-C40C66FF867C}">
                  <a14:compatExt spid="_x0000_s33800"/>
                </a:ext>
                <a:ext uri="{FF2B5EF4-FFF2-40B4-BE49-F238E27FC236}">
                  <a16:creationId xmlns:a16="http://schemas.microsoft.com/office/drawing/2014/main" xmlns="" id="{00000000-0008-0000-1000-00000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33801" name="Check Box 9" hidden="1">
              <a:extLst>
                <a:ext uri="{63B3BB69-23CF-44E3-9099-C40C66FF867C}">
                  <a14:compatExt spid="_x0000_s33801"/>
                </a:ext>
                <a:ext uri="{FF2B5EF4-FFF2-40B4-BE49-F238E27FC236}">
                  <a16:creationId xmlns:a16="http://schemas.microsoft.com/office/drawing/2014/main" xmlns="" id="{00000000-0008-0000-10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33802" name="Check Box 10" hidden="1">
              <a:extLst>
                <a:ext uri="{63B3BB69-23CF-44E3-9099-C40C66FF867C}">
                  <a14:compatExt spid="_x0000_s33802"/>
                </a:ext>
                <a:ext uri="{FF2B5EF4-FFF2-40B4-BE49-F238E27FC236}">
                  <a16:creationId xmlns:a16="http://schemas.microsoft.com/office/drawing/2014/main" xmlns="" id="{00000000-0008-0000-10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33803" name="Check Box 11" hidden="1">
              <a:extLst>
                <a:ext uri="{63B3BB69-23CF-44E3-9099-C40C66FF867C}">
                  <a14:compatExt spid="_x0000_s33803"/>
                </a:ext>
                <a:ext uri="{FF2B5EF4-FFF2-40B4-BE49-F238E27FC236}">
                  <a16:creationId xmlns:a16="http://schemas.microsoft.com/office/drawing/2014/main" xmlns="" id="{00000000-0008-0000-10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123825</xdr:colOff>
          <xdr:row>50</xdr:row>
          <xdr:rowOff>0</xdr:rowOff>
        </xdr:to>
        <xdr:sp macro="" textlink="">
          <xdr:nvSpPr>
            <xdr:cNvPr id="33804" name="Check Box 12" hidden="1">
              <a:extLst>
                <a:ext uri="{63B3BB69-23CF-44E3-9099-C40C66FF867C}">
                  <a14:compatExt spid="_x0000_s33804"/>
                </a:ext>
                <a:ext uri="{FF2B5EF4-FFF2-40B4-BE49-F238E27FC236}">
                  <a16:creationId xmlns:a16="http://schemas.microsoft.com/office/drawing/2014/main" xmlns="" id="{00000000-0008-0000-10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33805" name="Check Box 13" hidden="1">
              <a:extLst>
                <a:ext uri="{63B3BB69-23CF-44E3-9099-C40C66FF867C}">
                  <a14:compatExt spid="_x0000_s33805"/>
                </a:ext>
                <a:ext uri="{FF2B5EF4-FFF2-40B4-BE49-F238E27FC236}">
                  <a16:creationId xmlns:a16="http://schemas.microsoft.com/office/drawing/2014/main" xmlns="" id="{00000000-0008-0000-10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33806" name="Group Box 14" hidden="1">
              <a:extLst>
                <a:ext uri="{63B3BB69-23CF-44E3-9099-C40C66FF867C}">
                  <a14:compatExt spid="_x0000_s33806"/>
                </a:ext>
                <a:ext uri="{FF2B5EF4-FFF2-40B4-BE49-F238E27FC236}">
                  <a16:creationId xmlns:a16="http://schemas.microsoft.com/office/drawing/2014/main" xmlns="" id="{00000000-0008-0000-1000-00000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36</xdr:col>
          <xdr:colOff>0</xdr:colOff>
          <xdr:row>51</xdr:row>
          <xdr:rowOff>0</xdr:rowOff>
        </xdr:to>
        <xdr:sp macro="" textlink="">
          <xdr:nvSpPr>
            <xdr:cNvPr id="33807" name="Group Box 15" hidden="1">
              <a:extLst>
                <a:ext uri="{63B3BB69-23CF-44E3-9099-C40C66FF867C}">
                  <a14:compatExt spid="_x0000_s33807"/>
                </a:ext>
                <a:ext uri="{FF2B5EF4-FFF2-40B4-BE49-F238E27FC236}">
                  <a16:creationId xmlns:a16="http://schemas.microsoft.com/office/drawing/2014/main" xmlns="" id="{00000000-0008-0000-1000-00000F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18</xdr:col>
          <xdr:colOff>0</xdr:colOff>
          <xdr:row>51</xdr:row>
          <xdr:rowOff>0</xdr:rowOff>
        </xdr:to>
        <xdr:sp macro="" textlink="">
          <xdr:nvSpPr>
            <xdr:cNvPr id="33808" name="Check Box 16" hidden="1">
              <a:extLst>
                <a:ext uri="{63B3BB69-23CF-44E3-9099-C40C66FF867C}">
                  <a14:compatExt spid="_x0000_s33808"/>
                </a:ext>
                <a:ext uri="{FF2B5EF4-FFF2-40B4-BE49-F238E27FC236}">
                  <a16:creationId xmlns:a16="http://schemas.microsoft.com/office/drawing/2014/main" xmlns="" id="{00000000-0008-0000-10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32</xdr:col>
          <xdr:colOff>0</xdr:colOff>
          <xdr:row>51</xdr:row>
          <xdr:rowOff>0</xdr:rowOff>
        </xdr:to>
        <xdr:sp macro="" textlink="">
          <xdr:nvSpPr>
            <xdr:cNvPr id="33809" name="Check Box 17" hidden="1">
              <a:extLst>
                <a:ext uri="{63B3BB69-23CF-44E3-9099-C40C66FF867C}">
                  <a14:compatExt spid="_x0000_s33809"/>
                </a:ext>
                <a:ext uri="{FF2B5EF4-FFF2-40B4-BE49-F238E27FC236}">
                  <a16:creationId xmlns:a16="http://schemas.microsoft.com/office/drawing/2014/main" xmlns="" id="{00000000-0008-0000-10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0</xdr:rowOff>
        </xdr:from>
        <xdr:to>
          <xdr:col>8</xdr:col>
          <xdr:colOff>0</xdr:colOff>
          <xdr:row>51</xdr:row>
          <xdr:rowOff>0</xdr:rowOff>
        </xdr:to>
        <xdr:sp macro="" textlink="">
          <xdr:nvSpPr>
            <xdr:cNvPr id="33810" name="Group Box 18" hidden="1">
              <a:extLst>
                <a:ext uri="{63B3BB69-23CF-44E3-9099-C40C66FF867C}">
                  <a14:compatExt spid="_x0000_s33810"/>
                </a:ext>
                <a:ext uri="{FF2B5EF4-FFF2-40B4-BE49-F238E27FC236}">
                  <a16:creationId xmlns:a16="http://schemas.microsoft.com/office/drawing/2014/main" xmlns="" id="{00000000-0008-0000-1000-00001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50</xdr:row>
          <xdr:rowOff>0</xdr:rowOff>
        </xdr:from>
        <xdr:to>
          <xdr:col>7</xdr:col>
          <xdr:colOff>0</xdr:colOff>
          <xdr:row>51</xdr:row>
          <xdr:rowOff>0</xdr:rowOff>
        </xdr:to>
        <xdr:sp macro="" textlink="">
          <xdr:nvSpPr>
            <xdr:cNvPr id="33811" name="Check Box 19" hidden="1">
              <a:extLst>
                <a:ext uri="{63B3BB69-23CF-44E3-9099-C40C66FF867C}">
                  <a14:compatExt spid="_x0000_s33811"/>
                </a:ext>
                <a:ext uri="{FF2B5EF4-FFF2-40B4-BE49-F238E27FC236}">
                  <a16:creationId xmlns:a16="http://schemas.microsoft.com/office/drawing/2014/main" xmlns="" id="{00000000-0008-0000-10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36</xdr:col>
          <xdr:colOff>0</xdr:colOff>
          <xdr:row>62</xdr:row>
          <xdr:rowOff>0</xdr:rowOff>
        </xdr:to>
        <xdr:sp macro="" textlink="">
          <xdr:nvSpPr>
            <xdr:cNvPr id="33812" name="Group Box 20" hidden="1">
              <a:extLst>
                <a:ext uri="{63B3BB69-23CF-44E3-9099-C40C66FF867C}">
                  <a14:compatExt spid="_x0000_s33812"/>
                </a:ext>
                <a:ext uri="{FF2B5EF4-FFF2-40B4-BE49-F238E27FC236}">
                  <a16:creationId xmlns:a16="http://schemas.microsoft.com/office/drawing/2014/main" xmlns="" id="{00000000-0008-0000-1000-00001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17</xdr:col>
          <xdr:colOff>0</xdr:colOff>
          <xdr:row>62</xdr:row>
          <xdr:rowOff>0</xdr:rowOff>
        </xdr:to>
        <xdr:sp macro="" textlink="">
          <xdr:nvSpPr>
            <xdr:cNvPr id="33813" name="Check Box 21" hidden="1">
              <a:extLst>
                <a:ext uri="{63B3BB69-23CF-44E3-9099-C40C66FF867C}">
                  <a14:compatExt spid="_x0000_s33813"/>
                </a:ext>
                <a:ext uri="{FF2B5EF4-FFF2-40B4-BE49-F238E27FC236}">
                  <a16:creationId xmlns:a16="http://schemas.microsoft.com/office/drawing/2014/main" xmlns="" id="{00000000-0008-0000-10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0</xdr:rowOff>
        </xdr:from>
        <xdr:to>
          <xdr:col>22</xdr:col>
          <xdr:colOff>0</xdr:colOff>
          <xdr:row>62</xdr:row>
          <xdr:rowOff>0</xdr:rowOff>
        </xdr:to>
        <xdr:sp macro="" textlink="">
          <xdr:nvSpPr>
            <xdr:cNvPr id="33814" name="Check Box 22" hidden="1">
              <a:extLst>
                <a:ext uri="{63B3BB69-23CF-44E3-9099-C40C66FF867C}">
                  <a14:compatExt spid="_x0000_s33814"/>
                </a:ext>
                <a:ext uri="{FF2B5EF4-FFF2-40B4-BE49-F238E27FC236}">
                  <a16:creationId xmlns:a16="http://schemas.microsoft.com/office/drawing/2014/main" xmlns="" id="{00000000-0008-0000-10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61</xdr:row>
          <xdr:rowOff>0</xdr:rowOff>
        </xdr:from>
        <xdr:to>
          <xdr:col>27</xdr:col>
          <xdr:colOff>0</xdr:colOff>
          <xdr:row>62</xdr:row>
          <xdr:rowOff>0</xdr:rowOff>
        </xdr:to>
        <xdr:sp macro="" textlink="">
          <xdr:nvSpPr>
            <xdr:cNvPr id="33815" name="Check Box 23" hidden="1">
              <a:extLst>
                <a:ext uri="{63B3BB69-23CF-44E3-9099-C40C66FF867C}">
                  <a14:compatExt spid="_x0000_s33815"/>
                </a:ext>
                <a:ext uri="{FF2B5EF4-FFF2-40B4-BE49-F238E27FC236}">
                  <a16:creationId xmlns:a16="http://schemas.microsoft.com/office/drawing/2014/main" xmlns="" id="{00000000-0008-0000-10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31</xdr:col>
          <xdr:colOff>142875</xdr:colOff>
          <xdr:row>62</xdr:row>
          <xdr:rowOff>0</xdr:rowOff>
        </xdr:to>
        <xdr:sp macro="" textlink="">
          <xdr:nvSpPr>
            <xdr:cNvPr id="33816" name="Check Box 24" hidden="1">
              <a:extLst>
                <a:ext uri="{63B3BB69-23CF-44E3-9099-C40C66FF867C}">
                  <a14:compatExt spid="_x0000_s33816"/>
                </a:ext>
                <a:ext uri="{FF2B5EF4-FFF2-40B4-BE49-F238E27FC236}">
                  <a16:creationId xmlns:a16="http://schemas.microsoft.com/office/drawing/2014/main" xmlns="" id="{00000000-0008-0000-10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61</xdr:row>
          <xdr:rowOff>0</xdr:rowOff>
        </xdr:from>
        <xdr:to>
          <xdr:col>36</xdr:col>
          <xdr:colOff>0</xdr:colOff>
          <xdr:row>62</xdr:row>
          <xdr:rowOff>0</xdr:rowOff>
        </xdr:to>
        <xdr:sp macro="" textlink="">
          <xdr:nvSpPr>
            <xdr:cNvPr id="33817" name="Check Box 25" hidden="1">
              <a:extLst>
                <a:ext uri="{63B3BB69-23CF-44E3-9099-C40C66FF867C}">
                  <a14:compatExt spid="_x0000_s33817"/>
                </a:ext>
                <a:ext uri="{FF2B5EF4-FFF2-40B4-BE49-F238E27FC236}">
                  <a16:creationId xmlns:a16="http://schemas.microsoft.com/office/drawing/2014/main" xmlns="" id="{00000000-0008-0000-10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22</xdr:col>
          <xdr:colOff>0</xdr:colOff>
          <xdr:row>63</xdr:row>
          <xdr:rowOff>0</xdr:rowOff>
        </xdr:to>
        <xdr:sp macro="" textlink="">
          <xdr:nvSpPr>
            <xdr:cNvPr id="33818" name="Group Box 26" hidden="1">
              <a:extLst>
                <a:ext uri="{63B3BB69-23CF-44E3-9099-C40C66FF867C}">
                  <a14:compatExt spid="_x0000_s33818"/>
                </a:ext>
                <a:ext uri="{FF2B5EF4-FFF2-40B4-BE49-F238E27FC236}">
                  <a16:creationId xmlns:a16="http://schemas.microsoft.com/office/drawing/2014/main" xmlns="" id="{00000000-0008-0000-1000-00001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36</xdr:col>
          <xdr:colOff>0</xdr:colOff>
          <xdr:row>63</xdr:row>
          <xdr:rowOff>0</xdr:rowOff>
        </xdr:to>
        <xdr:sp macro="" textlink="">
          <xdr:nvSpPr>
            <xdr:cNvPr id="33819" name="Group Box 27" hidden="1">
              <a:extLst>
                <a:ext uri="{63B3BB69-23CF-44E3-9099-C40C66FF867C}">
                  <a14:compatExt spid="_x0000_s33819"/>
                </a:ext>
                <a:ext uri="{FF2B5EF4-FFF2-40B4-BE49-F238E27FC236}">
                  <a16:creationId xmlns:a16="http://schemas.microsoft.com/office/drawing/2014/main" xmlns="" id="{00000000-0008-0000-1000-00001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18</xdr:col>
          <xdr:colOff>0</xdr:colOff>
          <xdr:row>63</xdr:row>
          <xdr:rowOff>0</xdr:rowOff>
        </xdr:to>
        <xdr:sp macro="" textlink="">
          <xdr:nvSpPr>
            <xdr:cNvPr id="33820" name="Check Box 28" hidden="1">
              <a:extLst>
                <a:ext uri="{63B3BB69-23CF-44E3-9099-C40C66FF867C}">
                  <a14:compatExt spid="_x0000_s33820"/>
                </a:ext>
                <a:ext uri="{FF2B5EF4-FFF2-40B4-BE49-F238E27FC236}">
                  <a16:creationId xmlns:a16="http://schemas.microsoft.com/office/drawing/2014/main" xmlns="" id="{00000000-0008-0000-10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32</xdr:col>
          <xdr:colOff>0</xdr:colOff>
          <xdr:row>63</xdr:row>
          <xdr:rowOff>0</xdr:rowOff>
        </xdr:to>
        <xdr:sp macro="" textlink="">
          <xdr:nvSpPr>
            <xdr:cNvPr id="33821" name="Check Box 29" hidden="1">
              <a:extLst>
                <a:ext uri="{63B3BB69-23CF-44E3-9099-C40C66FF867C}">
                  <a14:compatExt spid="_x0000_s33821"/>
                </a:ext>
                <a:ext uri="{FF2B5EF4-FFF2-40B4-BE49-F238E27FC236}">
                  <a16:creationId xmlns:a16="http://schemas.microsoft.com/office/drawing/2014/main" xmlns="" id="{00000000-0008-0000-10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0</xdr:rowOff>
        </xdr:from>
        <xdr:to>
          <xdr:col>8</xdr:col>
          <xdr:colOff>0</xdr:colOff>
          <xdr:row>63</xdr:row>
          <xdr:rowOff>0</xdr:rowOff>
        </xdr:to>
        <xdr:sp macro="" textlink="">
          <xdr:nvSpPr>
            <xdr:cNvPr id="33822" name="Group Box 30" hidden="1">
              <a:extLst>
                <a:ext uri="{63B3BB69-23CF-44E3-9099-C40C66FF867C}">
                  <a14:compatExt spid="_x0000_s33822"/>
                </a:ext>
                <a:ext uri="{FF2B5EF4-FFF2-40B4-BE49-F238E27FC236}">
                  <a16:creationId xmlns:a16="http://schemas.microsoft.com/office/drawing/2014/main" xmlns="" id="{00000000-0008-0000-1000-00001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xdr:row>
          <xdr:rowOff>0</xdr:rowOff>
        </xdr:from>
        <xdr:to>
          <xdr:col>7</xdr:col>
          <xdr:colOff>0</xdr:colOff>
          <xdr:row>63</xdr:row>
          <xdr:rowOff>0</xdr:rowOff>
        </xdr:to>
        <xdr:sp macro="" textlink="">
          <xdr:nvSpPr>
            <xdr:cNvPr id="33823" name="Check Box 31" hidden="1">
              <a:extLst>
                <a:ext uri="{63B3BB69-23CF-44E3-9099-C40C66FF867C}">
                  <a14:compatExt spid="_x0000_s33823"/>
                </a:ext>
                <a:ext uri="{FF2B5EF4-FFF2-40B4-BE49-F238E27FC236}">
                  <a16:creationId xmlns:a16="http://schemas.microsoft.com/office/drawing/2014/main" xmlns="" id="{00000000-0008-0000-10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36</xdr:col>
          <xdr:colOff>0</xdr:colOff>
          <xdr:row>74</xdr:row>
          <xdr:rowOff>0</xdr:rowOff>
        </xdr:to>
        <xdr:sp macro="" textlink="">
          <xdr:nvSpPr>
            <xdr:cNvPr id="33824" name="Group Box 32" hidden="1">
              <a:extLst>
                <a:ext uri="{63B3BB69-23CF-44E3-9099-C40C66FF867C}">
                  <a14:compatExt spid="_x0000_s33824"/>
                </a:ext>
                <a:ext uri="{FF2B5EF4-FFF2-40B4-BE49-F238E27FC236}">
                  <a16:creationId xmlns:a16="http://schemas.microsoft.com/office/drawing/2014/main" xmlns="" id="{00000000-0008-0000-1000-00002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17</xdr:col>
          <xdr:colOff>0</xdr:colOff>
          <xdr:row>74</xdr:row>
          <xdr:rowOff>0</xdr:rowOff>
        </xdr:to>
        <xdr:sp macro="" textlink="">
          <xdr:nvSpPr>
            <xdr:cNvPr id="33825" name="Check Box 33" hidden="1">
              <a:extLst>
                <a:ext uri="{63B3BB69-23CF-44E3-9099-C40C66FF867C}">
                  <a14:compatExt spid="_x0000_s33825"/>
                </a:ext>
                <a:ext uri="{FF2B5EF4-FFF2-40B4-BE49-F238E27FC236}">
                  <a16:creationId xmlns:a16="http://schemas.microsoft.com/office/drawing/2014/main" xmlns="" id="{00000000-0008-0000-10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22</xdr:col>
          <xdr:colOff>0</xdr:colOff>
          <xdr:row>74</xdr:row>
          <xdr:rowOff>0</xdr:rowOff>
        </xdr:to>
        <xdr:sp macro="" textlink="">
          <xdr:nvSpPr>
            <xdr:cNvPr id="33826" name="Check Box 34" hidden="1">
              <a:extLst>
                <a:ext uri="{63B3BB69-23CF-44E3-9099-C40C66FF867C}">
                  <a14:compatExt spid="_x0000_s33826"/>
                </a:ext>
                <a:ext uri="{FF2B5EF4-FFF2-40B4-BE49-F238E27FC236}">
                  <a16:creationId xmlns:a16="http://schemas.microsoft.com/office/drawing/2014/main" xmlns="" id="{00000000-0008-0000-10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27</xdr:col>
          <xdr:colOff>0</xdr:colOff>
          <xdr:row>74</xdr:row>
          <xdr:rowOff>0</xdr:rowOff>
        </xdr:to>
        <xdr:sp macro="" textlink="">
          <xdr:nvSpPr>
            <xdr:cNvPr id="33827" name="Check Box 35" hidden="1">
              <a:extLst>
                <a:ext uri="{63B3BB69-23CF-44E3-9099-C40C66FF867C}">
                  <a14:compatExt spid="_x0000_s33827"/>
                </a:ext>
                <a:ext uri="{FF2B5EF4-FFF2-40B4-BE49-F238E27FC236}">
                  <a16:creationId xmlns:a16="http://schemas.microsoft.com/office/drawing/2014/main" xmlns="" id="{00000000-0008-0000-10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31</xdr:col>
          <xdr:colOff>161925</xdr:colOff>
          <xdr:row>74</xdr:row>
          <xdr:rowOff>0</xdr:rowOff>
        </xdr:to>
        <xdr:sp macro="" textlink="">
          <xdr:nvSpPr>
            <xdr:cNvPr id="33828" name="Check Box 36" hidden="1">
              <a:extLst>
                <a:ext uri="{63B3BB69-23CF-44E3-9099-C40C66FF867C}">
                  <a14:compatExt spid="_x0000_s33828"/>
                </a:ext>
                <a:ext uri="{FF2B5EF4-FFF2-40B4-BE49-F238E27FC236}">
                  <a16:creationId xmlns:a16="http://schemas.microsoft.com/office/drawing/2014/main" xmlns="" id="{00000000-0008-0000-10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73</xdr:row>
          <xdr:rowOff>0</xdr:rowOff>
        </xdr:from>
        <xdr:to>
          <xdr:col>36</xdr:col>
          <xdr:colOff>0</xdr:colOff>
          <xdr:row>74</xdr:row>
          <xdr:rowOff>0</xdr:rowOff>
        </xdr:to>
        <xdr:sp macro="" textlink="">
          <xdr:nvSpPr>
            <xdr:cNvPr id="33829" name="Check Box 37" hidden="1">
              <a:extLst>
                <a:ext uri="{63B3BB69-23CF-44E3-9099-C40C66FF867C}">
                  <a14:compatExt spid="_x0000_s33829"/>
                </a:ext>
                <a:ext uri="{FF2B5EF4-FFF2-40B4-BE49-F238E27FC236}">
                  <a16:creationId xmlns:a16="http://schemas.microsoft.com/office/drawing/2014/main" xmlns="" id="{00000000-0008-0000-10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22</xdr:col>
          <xdr:colOff>0</xdr:colOff>
          <xdr:row>75</xdr:row>
          <xdr:rowOff>0</xdr:rowOff>
        </xdr:to>
        <xdr:sp macro="" textlink="">
          <xdr:nvSpPr>
            <xdr:cNvPr id="33830" name="Group Box 38" hidden="1">
              <a:extLst>
                <a:ext uri="{63B3BB69-23CF-44E3-9099-C40C66FF867C}">
                  <a14:compatExt spid="_x0000_s33830"/>
                </a:ext>
                <a:ext uri="{FF2B5EF4-FFF2-40B4-BE49-F238E27FC236}">
                  <a16:creationId xmlns:a16="http://schemas.microsoft.com/office/drawing/2014/main" xmlns="" id="{00000000-0008-0000-1000-00002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18</xdr:col>
          <xdr:colOff>0</xdr:colOff>
          <xdr:row>75</xdr:row>
          <xdr:rowOff>0</xdr:rowOff>
        </xdr:to>
        <xdr:sp macro="" textlink="">
          <xdr:nvSpPr>
            <xdr:cNvPr id="33831" name="Check Box 39" hidden="1">
              <a:extLst>
                <a:ext uri="{63B3BB69-23CF-44E3-9099-C40C66FF867C}">
                  <a14:compatExt spid="_x0000_s33831"/>
                </a:ext>
                <a:ext uri="{FF2B5EF4-FFF2-40B4-BE49-F238E27FC236}">
                  <a16:creationId xmlns:a16="http://schemas.microsoft.com/office/drawing/2014/main" xmlns="" id="{00000000-0008-0000-1000-00002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32</xdr:col>
          <xdr:colOff>0</xdr:colOff>
          <xdr:row>75</xdr:row>
          <xdr:rowOff>0</xdr:rowOff>
        </xdr:to>
        <xdr:sp macro="" textlink="">
          <xdr:nvSpPr>
            <xdr:cNvPr id="33832" name="Check Box 40" hidden="1">
              <a:extLst>
                <a:ext uri="{63B3BB69-23CF-44E3-9099-C40C66FF867C}">
                  <a14:compatExt spid="_x0000_s33832"/>
                </a:ext>
                <a:ext uri="{FF2B5EF4-FFF2-40B4-BE49-F238E27FC236}">
                  <a16:creationId xmlns:a16="http://schemas.microsoft.com/office/drawing/2014/main" xmlns="" id="{00000000-0008-0000-10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8</xdr:col>
          <xdr:colOff>0</xdr:colOff>
          <xdr:row>75</xdr:row>
          <xdr:rowOff>0</xdr:rowOff>
        </xdr:to>
        <xdr:sp macro="" textlink="">
          <xdr:nvSpPr>
            <xdr:cNvPr id="33833" name="Group Box 41" hidden="1">
              <a:extLst>
                <a:ext uri="{63B3BB69-23CF-44E3-9099-C40C66FF867C}">
                  <a14:compatExt spid="_x0000_s33833"/>
                </a:ext>
                <a:ext uri="{FF2B5EF4-FFF2-40B4-BE49-F238E27FC236}">
                  <a16:creationId xmlns:a16="http://schemas.microsoft.com/office/drawing/2014/main" xmlns="" id="{00000000-0008-0000-1000-00002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74</xdr:row>
          <xdr:rowOff>0</xdr:rowOff>
        </xdr:from>
        <xdr:to>
          <xdr:col>7</xdr:col>
          <xdr:colOff>0</xdr:colOff>
          <xdr:row>75</xdr:row>
          <xdr:rowOff>0</xdr:rowOff>
        </xdr:to>
        <xdr:sp macro="" textlink="">
          <xdr:nvSpPr>
            <xdr:cNvPr id="33834" name="Check Box 42" hidden="1">
              <a:extLst>
                <a:ext uri="{63B3BB69-23CF-44E3-9099-C40C66FF867C}">
                  <a14:compatExt spid="_x0000_s33834"/>
                </a:ext>
                <a:ext uri="{FF2B5EF4-FFF2-40B4-BE49-F238E27FC236}">
                  <a16:creationId xmlns:a16="http://schemas.microsoft.com/office/drawing/2014/main" xmlns="" id="{00000000-0008-0000-10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33878" name="Group Box 86" hidden="1">
              <a:extLst>
                <a:ext uri="{63B3BB69-23CF-44E3-9099-C40C66FF867C}">
                  <a14:compatExt spid="_x0000_s33878"/>
                </a:ext>
                <a:ext uri="{FF2B5EF4-FFF2-40B4-BE49-F238E27FC236}">
                  <a16:creationId xmlns:a16="http://schemas.microsoft.com/office/drawing/2014/main" xmlns="" id="{00000000-0008-0000-1000-00005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26</xdr:row>
          <xdr:rowOff>0</xdr:rowOff>
        </xdr:from>
        <xdr:to>
          <xdr:col>14</xdr:col>
          <xdr:colOff>0</xdr:colOff>
          <xdr:row>27</xdr:row>
          <xdr:rowOff>0</xdr:rowOff>
        </xdr:to>
        <xdr:sp macro="" textlink="">
          <xdr:nvSpPr>
            <xdr:cNvPr id="33879" name="Option Button 87" hidden="1">
              <a:extLst>
                <a:ext uri="{63B3BB69-23CF-44E3-9099-C40C66FF867C}">
                  <a14:compatExt spid="_x0000_s33879"/>
                </a:ext>
                <a:ext uri="{FF2B5EF4-FFF2-40B4-BE49-F238E27FC236}">
                  <a16:creationId xmlns:a16="http://schemas.microsoft.com/office/drawing/2014/main" xmlns="" id="{00000000-0008-0000-10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26</xdr:row>
          <xdr:rowOff>0</xdr:rowOff>
        </xdr:from>
        <xdr:to>
          <xdr:col>18</xdr:col>
          <xdr:colOff>85725</xdr:colOff>
          <xdr:row>27</xdr:row>
          <xdr:rowOff>0</xdr:rowOff>
        </xdr:to>
        <xdr:sp macro="" textlink="">
          <xdr:nvSpPr>
            <xdr:cNvPr id="33880" name="Option Button 88" hidden="1">
              <a:extLst>
                <a:ext uri="{63B3BB69-23CF-44E3-9099-C40C66FF867C}">
                  <a14:compatExt spid="_x0000_s33880"/>
                </a:ext>
                <a:ext uri="{FF2B5EF4-FFF2-40B4-BE49-F238E27FC236}">
                  <a16:creationId xmlns:a16="http://schemas.microsoft.com/office/drawing/2014/main" xmlns="" id="{00000000-0008-0000-10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123825</xdr:colOff>
          <xdr:row>26</xdr:row>
          <xdr:rowOff>0</xdr:rowOff>
        </xdr:from>
        <xdr:to>
          <xdr:col>23</xdr:col>
          <xdr:colOff>114300</xdr:colOff>
          <xdr:row>27</xdr:row>
          <xdr:rowOff>0</xdr:rowOff>
        </xdr:to>
        <xdr:sp macro="" textlink="">
          <xdr:nvSpPr>
            <xdr:cNvPr id="33881" name="Option Button 89" hidden="1">
              <a:extLst>
                <a:ext uri="{63B3BB69-23CF-44E3-9099-C40C66FF867C}">
                  <a14:compatExt spid="_x0000_s33881"/>
                </a:ext>
                <a:ext uri="{FF2B5EF4-FFF2-40B4-BE49-F238E27FC236}">
                  <a16:creationId xmlns:a16="http://schemas.microsoft.com/office/drawing/2014/main" xmlns="" id="{00000000-0008-0000-10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142875</xdr:colOff>
          <xdr:row>26</xdr:row>
          <xdr:rowOff>0</xdr:rowOff>
        </xdr:from>
        <xdr:to>
          <xdr:col>25</xdr:col>
          <xdr:colOff>123825</xdr:colOff>
          <xdr:row>27</xdr:row>
          <xdr:rowOff>0</xdr:rowOff>
        </xdr:to>
        <xdr:sp macro="" textlink="">
          <xdr:nvSpPr>
            <xdr:cNvPr id="33882" name="Option Button 90" hidden="1">
              <a:extLst>
                <a:ext uri="{63B3BB69-23CF-44E3-9099-C40C66FF867C}">
                  <a14:compatExt spid="_x0000_s33882"/>
                </a:ext>
                <a:ext uri="{FF2B5EF4-FFF2-40B4-BE49-F238E27FC236}">
                  <a16:creationId xmlns:a16="http://schemas.microsoft.com/office/drawing/2014/main" xmlns="" id="{00000000-0008-0000-10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52</xdr:row>
          <xdr:rowOff>0</xdr:rowOff>
        </xdr:from>
        <xdr:to>
          <xdr:col>25</xdr:col>
          <xdr:colOff>0</xdr:colOff>
          <xdr:row>53</xdr:row>
          <xdr:rowOff>0</xdr:rowOff>
        </xdr:to>
        <xdr:sp macro="" textlink="">
          <xdr:nvSpPr>
            <xdr:cNvPr id="33892" name="Group Box 100" hidden="1">
              <a:extLst>
                <a:ext uri="{63B3BB69-23CF-44E3-9099-C40C66FF867C}">
                  <a14:compatExt spid="_x0000_s33892"/>
                </a:ext>
                <a:ext uri="{FF2B5EF4-FFF2-40B4-BE49-F238E27FC236}">
                  <a16:creationId xmlns:a16="http://schemas.microsoft.com/office/drawing/2014/main" xmlns="" id="{00000000-0008-0000-1000-00006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52</xdr:row>
          <xdr:rowOff>0</xdr:rowOff>
        </xdr:from>
        <xdr:to>
          <xdr:col>21</xdr:col>
          <xdr:colOff>85725</xdr:colOff>
          <xdr:row>53</xdr:row>
          <xdr:rowOff>0</xdr:rowOff>
        </xdr:to>
        <xdr:sp macro="" textlink="">
          <xdr:nvSpPr>
            <xdr:cNvPr id="33893" name="Option Button 101" hidden="1">
              <a:extLst>
                <a:ext uri="{63B3BB69-23CF-44E3-9099-C40C66FF867C}">
                  <a14:compatExt spid="_x0000_s33893"/>
                </a:ext>
                <a:ext uri="{FF2B5EF4-FFF2-40B4-BE49-F238E27FC236}">
                  <a16:creationId xmlns:a16="http://schemas.microsoft.com/office/drawing/2014/main" xmlns="" id="{00000000-0008-0000-1000-00006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52</xdr:row>
          <xdr:rowOff>0</xdr:rowOff>
        </xdr:from>
        <xdr:to>
          <xdr:col>23</xdr:col>
          <xdr:colOff>180975</xdr:colOff>
          <xdr:row>53</xdr:row>
          <xdr:rowOff>0</xdr:rowOff>
        </xdr:to>
        <xdr:sp macro="" textlink="">
          <xdr:nvSpPr>
            <xdr:cNvPr id="33894" name="Option Button 102" hidden="1">
              <a:extLst>
                <a:ext uri="{63B3BB69-23CF-44E3-9099-C40C66FF867C}">
                  <a14:compatExt spid="_x0000_s33894"/>
                </a:ext>
                <a:ext uri="{FF2B5EF4-FFF2-40B4-BE49-F238E27FC236}">
                  <a16:creationId xmlns:a16="http://schemas.microsoft.com/office/drawing/2014/main" xmlns="" id="{00000000-0008-0000-10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33895" name="Group Box 103" hidden="1">
              <a:extLst>
                <a:ext uri="{63B3BB69-23CF-44E3-9099-C40C66FF867C}">
                  <a14:compatExt spid="_x0000_s33895"/>
                </a:ext>
                <a:ext uri="{FF2B5EF4-FFF2-40B4-BE49-F238E27FC236}">
                  <a16:creationId xmlns:a16="http://schemas.microsoft.com/office/drawing/2014/main" xmlns="" id="{00000000-0008-0000-1000-00006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33896" name="Option Button 104" hidden="1">
              <a:extLst>
                <a:ext uri="{63B3BB69-23CF-44E3-9099-C40C66FF867C}">
                  <a14:compatExt spid="_x0000_s33896"/>
                </a:ext>
                <a:ext uri="{FF2B5EF4-FFF2-40B4-BE49-F238E27FC236}">
                  <a16:creationId xmlns:a16="http://schemas.microsoft.com/office/drawing/2014/main" xmlns="" id="{00000000-0008-0000-10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152400</xdr:colOff>
          <xdr:row>53</xdr:row>
          <xdr:rowOff>0</xdr:rowOff>
        </xdr:to>
        <xdr:sp macro="" textlink="">
          <xdr:nvSpPr>
            <xdr:cNvPr id="33897" name="Option Button 105" hidden="1">
              <a:extLst>
                <a:ext uri="{63B3BB69-23CF-44E3-9099-C40C66FF867C}">
                  <a14:compatExt spid="_x0000_s33897"/>
                </a:ext>
                <a:ext uri="{FF2B5EF4-FFF2-40B4-BE49-F238E27FC236}">
                  <a16:creationId xmlns:a16="http://schemas.microsoft.com/office/drawing/2014/main" xmlns="" id="{00000000-0008-0000-10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13</xdr:col>
          <xdr:colOff>0</xdr:colOff>
          <xdr:row>53</xdr:row>
          <xdr:rowOff>0</xdr:rowOff>
        </xdr:to>
        <xdr:sp macro="" textlink="">
          <xdr:nvSpPr>
            <xdr:cNvPr id="33898" name="Group Box 106" hidden="1">
              <a:extLst>
                <a:ext uri="{63B3BB69-23CF-44E3-9099-C40C66FF867C}">
                  <a14:compatExt spid="_x0000_s33898"/>
                </a:ext>
                <a:ext uri="{FF2B5EF4-FFF2-40B4-BE49-F238E27FC236}">
                  <a16:creationId xmlns:a16="http://schemas.microsoft.com/office/drawing/2014/main" xmlns="" id="{00000000-0008-0000-1000-00006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0</xdr:rowOff>
        </xdr:from>
        <xdr:to>
          <xdr:col>10</xdr:col>
          <xdr:colOff>76200</xdr:colOff>
          <xdr:row>53</xdr:row>
          <xdr:rowOff>0</xdr:rowOff>
        </xdr:to>
        <xdr:sp macro="" textlink="">
          <xdr:nvSpPr>
            <xdr:cNvPr id="33899" name="Option Button 107" hidden="1">
              <a:extLst>
                <a:ext uri="{63B3BB69-23CF-44E3-9099-C40C66FF867C}">
                  <a14:compatExt spid="_x0000_s33899"/>
                </a:ext>
                <a:ext uri="{FF2B5EF4-FFF2-40B4-BE49-F238E27FC236}">
                  <a16:creationId xmlns:a16="http://schemas.microsoft.com/office/drawing/2014/main" xmlns="" id="{00000000-0008-0000-10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52</xdr:row>
          <xdr:rowOff>0</xdr:rowOff>
        </xdr:from>
        <xdr:to>
          <xdr:col>12</xdr:col>
          <xdr:colOff>171450</xdr:colOff>
          <xdr:row>53</xdr:row>
          <xdr:rowOff>0</xdr:rowOff>
        </xdr:to>
        <xdr:sp macro="" textlink="">
          <xdr:nvSpPr>
            <xdr:cNvPr id="33900" name="Option Button 108" hidden="1">
              <a:extLst>
                <a:ext uri="{63B3BB69-23CF-44E3-9099-C40C66FF867C}">
                  <a14:compatExt spid="_x0000_s33900"/>
                </a:ext>
                <a:ext uri="{FF2B5EF4-FFF2-40B4-BE49-F238E27FC236}">
                  <a16:creationId xmlns:a16="http://schemas.microsoft.com/office/drawing/2014/main" xmlns="" id="{00000000-0008-0000-10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64</xdr:row>
          <xdr:rowOff>0</xdr:rowOff>
        </xdr:from>
        <xdr:to>
          <xdr:col>25</xdr:col>
          <xdr:colOff>0</xdr:colOff>
          <xdr:row>65</xdr:row>
          <xdr:rowOff>0</xdr:rowOff>
        </xdr:to>
        <xdr:sp macro="" textlink="">
          <xdr:nvSpPr>
            <xdr:cNvPr id="33901" name="Group Box 109" hidden="1">
              <a:extLst>
                <a:ext uri="{63B3BB69-23CF-44E3-9099-C40C66FF867C}">
                  <a14:compatExt spid="_x0000_s33901"/>
                </a:ext>
                <a:ext uri="{FF2B5EF4-FFF2-40B4-BE49-F238E27FC236}">
                  <a16:creationId xmlns:a16="http://schemas.microsoft.com/office/drawing/2014/main" xmlns="" id="{00000000-0008-0000-1000-00006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64</xdr:row>
          <xdr:rowOff>0</xdr:rowOff>
        </xdr:from>
        <xdr:to>
          <xdr:col>21</xdr:col>
          <xdr:colOff>85725</xdr:colOff>
          <xdr:row>65</xdr:row>
          <xdr:rowOff>0</xdr:rowOff>
        </xdr:to>
        <xdr:sp macro="" textlink="">
          <xdr:nvSpPr>
            <xdr:cNvPr id="33902" name="Option Button 110" hidden="1">
              <a:extLst>
                <a:ext uri="{63B3BB69-23CF-44E3-9099-C40C66FF867C}">
                  <a14:compatExt spid="_x0000_s33902"/>
                </a:ext>
                <a:ext uri="{FF2B5EF4-FFF2-40B4-BE49-F238E27FC236}">
                  <a16:creationId xmlns:a16="http://schemas.microsoft.com/office/drawing/2014/main" xmlns="" id="{00000000-0008-0000-10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64</xdr:row>
          <xdr:rowOff>0</xdr:rowOff>
        </xdr:from>
        <xdr:to>
          <xdr:col>23</xdr:col>
          <xdr:colOff>180975</xdr:colOff>
          <xdr:row>65</xdr:row>
          <xdr:rowOff>0</xdr:rowOff>
        </xdr:to>
        <xdr:sp macro="" textlink="">
          <xdr:nvSpPr>
            <xdr:cNvPr id="33903" name="Option Button 111" hidden="1">
              <a:extLst>
                <a:ext uri="{63B3BB69-23CF-44E3-9099-C40C66FF867C}">
                  <a14:compatExt spid="_x0000_s33903"/>
                </a:ext>
                <a:ext uri="{FF2B5EF4-FFF2-40B4-BE49-F238E27FC236}">
                  <a16:creationId xmlns:a16="http://schemas.microsoft.com/office/drawing/2014/main" xmlns="" id="{00000000-0008-0000-1000-00006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64</xdr:row>
          <xdr:rowOff>0</xdr:rowOff>
        </xdr:from>
        <xdr:to>
          <xdr:col>36</xdr:col>
          <xdr:colOff>0</xdr:colOff>
          <xdr:row>65</xdr:row>
          <xdr:rowOff>0</xdr:rowOff>
        </xdr:to>
        <xdr:sp macro="" textlink="">
          <xdr:nvSpPr>
            <xdr:cNvPr id="33904" name="Group Box 112" hidden="1">
              <a:extLst>
                <a:ext uri="{63B3BB69-23CF-44E3-9099-C40C66FF867C}">
                  <a14:compatExt spid="_x0000_s33904"/>
                </a:ext>
                <a:ext uri="{FF2B5EF4-FFF2-40B4-BE49-F238E27FC236}">
                  <a16:creationId xmlns:a16="http://schemas.microsoft.com/office/drawing/2014/main" xmlns="" id="{00000000-0008-0000-1000-00007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0</xdr:rowOff>
        </xdr:from>
        <xdr:to>
          <xdr:col>33</xdr:col>
          <xdr:colOff>76200</xdr:colOff>
          <xdr:row>65</xdr:row>
          <xdr:rowOff>0</xdr:rowOff>
        </xdr:to>
        <xdr:sp macro="" textlink="">
          <xdr:nvSpPr>
            <xdr:cNvPr id="33905" name="Option Button 113" hidden="1">
              <a:extLst>
                <a:ext uri="{63B3BB69-23CF-44E3-9099-C40C66FF867C}">
                  <a14:compatExt spid="_x0000_s33905"/>
                </a:ext>
                <a:ext uri="{FF2B5EF4-FFF2-40B4-BE49-F238E27FC236}">
                  <a16:creationId xmlns:a16="http://schemas.microsoft.com/office/drawing/2014/main" xmlns="" id="{00000000-0008-0000-1000-00007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64</xdr:row>
          <xdr:rowOff>0</xdr:rowOff>
        </xdr:from>
        <xdr:to>
          <xdr:col>35</xdr:col>
          <xdr:colOff>152400</xdr:colOff>
          <xdr:row>65</xdr:row>
          <xdr:rowOff>0</xdr:rowOff>
        </xdr:to>
        <xdr:sp macro="" textlink="">
          <xdr:nvSpPr>
            <xdr:cNvPr id="33906" name="Option Button 114" hidden="1">
              <a:extLst>
                <a:ext uri="{63B3BB69-23CF-44E3-9099-C40C66FF867C}">
                  <a14:compatExt spid="_x0000_s33906"/>
                </a:ext>
                <a:ext uri="{FF2B5EF4-FFF2-40B4-BE49-F238E27FC236}">
                  <a16:creationId xmlns:a16="http://schemas.microsoft.com/office/drawing/2014/main" xmlns="" id="{00000000-0008-0000-10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13</xdr:col>
          <xdr:colOff>0</xdr:colOff>
          <xdr:row>65</xdr:row>
          <xdr:rowOff>0</xdr:rowOff>
        </xdr:to>
        <xdr:sp macro="" textlink="">
          <xdr:nvSpPr>
            <xdr:cNvPr id="33907" name="Group Box 115" hidden="1">
              <a:extLst>
                <a:ext uri="{63B3BB69-23CF-44E3-9099-C40C66FF867C}">
                  <a14:compatExt spid="_x0000_s33907"/>
                </a:ext>
                <a:ext uri="{FF2B5EF4-FFF2-40B4-BE49-F238E27FC236}">
                  <a16:creationId xmlns:a16="http://schemas.microsoft.com/office/drawing/2014/main" xmlns="" id="{00000000-0008-0000-1000-000073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0</xdr:rowOff>
        </xdr:from>
        <xdr:to>
          <xdr:col>10</xdr:col>
          <xdr:colOff>76200</xdr:colOff>
          <xdr:row>65</xdr:row>
          <xdr:rowOff>0</xdr:rowOff>
        </xdr:to>
        <xdr:sp macro="" textlink="">
          <xdr:nvSpPr>
            <xdr:cNvPr id="33908" name="Option Button 116" hidden="1">
              <a:extLst>
                <a:ext uri="{63B3BB69-23CF-44E3-9099-C40C66FF867C}">
                  <a14:compatExt spid="_x0000_s33908"/>
                </a:ext>
                <a:ext uri="{FF2B5EF4-FFF2-40B4-BE49-F238E27FC236}">
                  <a16:creationId xmlns:a16="http://schemas.microsoft.com/office/drawing/2014/main" xmlns="" id="{00000000-0008-0000-10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64</xdr:row>
          <xdr:rowOff>0</xdr:rowOff>
        </xdr:from>
        <xdr:to>
          <xdr:col>12</xdr:col>
          <xdr:colOff>171450</xdr:colOff>
          <xdr:row>65</xdr:row>
          <xdr:rowOff>0</xdr:rowOff>
        </xdr:to>
        <xdr:sp macro="" textlink="">
          <xdr:nvSpPr>
            <xdr:cNvPr id="33909" name="Option Button 117" hidden="1">
              <a:extLst>
                <a:ext uri="{63B3BB69-23CF-44E3-9099-C40C66FF867C}">
                  <a14:compatExt spid="_x0000_s33909"/>
                </a:ext>
                <a:ext uri="{FF2B5EF4-FFF2-40B4-BE49-F238E27FC236}">
                  <a16:creationId xmlns:a16="http://schemas.microsoft.com/office/drawing/2014/main" xmlns="" id="{00000000-0008-0000-10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13</xdr:col>
          <xdr:colOff>0</xdr:colOff>
          <xdr:row>77</xdr:row>
          <xdr:rowOff>0</xdr:rowOff>
        </xdr:to>
        <xdr:sp macro="" textlink="">
          <xdr:nvSpPr>
            <xdr:cNvPr id="33910" name="Group Box 118" hidden="1">
              <a:extLst>
                <a:ext uri="{63B3BB69-23CF-44E3-9099-C40C66FF867C}">
                  <a14:compatExt spid="_x0000_s33910"/>
                </a:ext>
                <a:ext uri="{FF2B5EF4-FFF2-40B4-BE49-F238E27FC236}">
                  <a16:creationId xmlns:a16="http://schemas.microsoft.com/office/drawing/2014/main" xmlns="" id="{00000000-0008-0000-1000-00007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76</xdr:row>
          <xdr:rowOff>0</xdr:rowOff>
        </xdr:from>
        <xdr:to>
          <xdr:col>10</xdr:col>
          <xdr:colOff>76200</xdr:colOff>
          <xdr:row>77</xdr:row>
          <xdr:rowOff>0</xdr:rowOff>
        </xdr:to>
        <xdr:sp macro="" textlink="">
          <xdr:nvSpPr>
            <xdr:cNvPr id="33911" name="Option Button 119" hidden="1">
              <a:extLst>
                <a:ext uri="{63B3BB69-23CF-44E3-9099-C40C66FF867C}">
                  <a14:compatExt spid="_x0000_s33911"/>
                </a:ext>
                <a:ext uri="{FF2B5EF4-FFF2-40B4-BE49-F238E27FC236}">
                  <a16:creationId xmlns:a16="http://schemas.microsoft.com/office/drawing/2014/main" xmlns="" id="{00000000-0008-0000-1000-00007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76</xdr:row>
          <xdr:rowOff>0</xdr:rowOff>
        </xdr:from>
        <xdr:to>
          <xdr:col>12</xdr:col>
          <xdr:colOff>171450</xdr:colOff>
          <xdr:row>77</xdr:row>
          <xdr:rowOff>0</xdr:rowOff>
        </xdr:to>
        <xdr:sp macro="" textlink="">
          <xdr:nvSpPr>
            <xdr:cNvPr id="33912" name="Option Button 120" hidden="1">
              <a:extLst>
                <a:ext uri="{63B3BB69-23CF-44E3-9099-C40C66FF867C}">
                  <a14:compatExt spid="_x0000_s33912"/>
                </a:ext>
                <a:ext uri="{FF2B5EF4-FFF2-40B4-BE49-F238E27FC236}">
                  <a16:creationId xmlns:a16="http://schemas.microsoft.com/office/drawing/2014/main" xmlns="" id="{00000000-0008-0000-1000-00007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76</xdr:row>
          <xdr:rowOff>0</xdr:rowOff>
        </xdr:from>
        <xdr:to>
          <xdr:col>25</xdr:col>
          <xdr:colOff>0</xdr:colOff>
          <xdr:row>77</xdr:row>
          <xdr:rowOff>0</xdr:rowOff>
        </xdr:to>
        <xdr:sp macro="" textlink="">
          <xdr:nvSpPr>
            <xdr:cNvPr id="33913" name="Group Box 121" hidden="1">
              <a:extLst>
                <a:ext uri="{63B3BB69-23CF-44E3-9099-C40C66FF867C}">
                  <a14:compatExt spid="_x0000_s33913"/>
                </a:ext>
                <a:ext uri="{FF2B5EF4-FFF2-40B4-BE49-F238E27FC236}">
                  <a16:creationId xmlns:a16="http://schemas.microsoft.com/office/drawing/2014/main" xmlns="" id="{00000000-0008-0000-1000-00007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76</xdr:row>
          <xdr:rowOff>0</xdr:rowOff>
        </xdr:from>
        <xdr:to>
          <xdr:col>21</xdr:col>
          <xdr:colOff>85725</xdr:colOff>
          <xdr:row>77</xdr:row>
          <xdr:rowOff>0</xdr:rowOff>
        </xdr:to>
        <xdr:sp macro="" textlink="">
          <xdr:nvSpPr>
            <xdr:cNvPr id="33914" name="Option Button 122" hidden="1">
              <a:extLst>
                <a:ext uri="{63B3BB69-23CF-44E3-9099-C40C66FF867C}">
                  <a14:compatExt spid="_x0000_s33914"/>
                </a:ext>
                <a:ext uri="{FF2B5EF4-FFF2-40B4-BE49-F238E27FC236}">
                  <a16:creationId xmlns:a16="http://schemas.microsoft.com/office/drawing/2014/main" xmlns="" id="{00000000-0008-0000-10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76</xdr:row>
          <xdr:rowOff>0</xdr:rowOff>
        </xdr:from>
        <xdr:to>
          <xdr:col>23</xdr:col>
          <xdr:colOff>180975</xdr:colOff>
          <xdr:row>77</xdr:row>
          <xdr:rowOff>0</xdr:rowOff>
        </xdr:to>
        <xdr:sp macro="" textlink="">
          <xdr:nvSpPr>
            <xdr:cNvPr id="33915" name="Option Button 123" hidden="1">
              <a:extLst>
                <a:ext uri="{63B3BB69-23CF-44E3-9099-C40C66FF867C}">
                  <a14:compatExt spid="_x0000_s33915"/>
                </a:ext>
                <a:ext uri="{FF2B5EF4-FFF2-40B4-BE49-F238E27FC236}">
                  <a16:creationId xmlns:a16="http://schemas.microsoft.com/office/drawing/2014/main" xmlns="" id="{00000000-0008-0000-10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76</xdr:row>
          <xdr:rowOff>0</xdr:rowOff>
        </xdr:from>
        <xdr:to>
          <xdr:col>36</xdr:col>
          <xdr:colOff>0</xdr:colOff>
          <xdr:row>77</xdr:row>
          <xdr:rowOff>0</xdr:rowOff>
        </xdr:to>
        <xdr:sp macro="" textlink="">
          <xdr:nvSpPr>
            <xdr:cNvPr id="33916" name="Group Box 124" hidden="1">
              <a:extLst>
                <a:ext uri="{63B3BB69-23CF-44E3-9099-C40C66FF867C}">
                  <a14:compatExt spid="_x0000_s33916"/>
                </a:ext>
                <a:ext uri="{FF2B5EF4-FFF2-40B4-BE49-F238E27FC236}">
                  <a16:creationId xmlns:a16="http://schemas.microsoft.com/office/drawing/2014/main" xmlns="" id="{00000000-0008-0000-1000-00007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76</xdr:row>
          <xdr:rowOff>0</xdr:rowOff>
        </xdr:from>
        <xdr:to>
          <xdr:col>33</xdr:col>
          <xdr:colOff>76200</xdr:colOff>
          <xdr:row>77</xdr:row>
          <xdr:rowOff>0</xdr:rowOff>
        </xdr:to>
        <xdr:sp macro="" textlink="">
          <xdr:nvSpPr>
            <xdr:cNvPr id="33917" name="Option Button 125" hidden="1">
              <a:extLst>
                <a:ext uri="{63B3BB69-23CF-44E3-9099-C40C66FF867C}">
                  <a14:compatExt spid="_x0000_s33917"/>
                </a:ext>
                <a:ext uri="{FF2B5EF4-FFF2-40B4-BE49-F238E27FC236}">
                  <a16:creationId xmlns:a16="http://schemas.microsoft.com/office/drawing/2014/main" xmlns="" id="{00000000-0008-0000-10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76</xdr:row>
          <xdr:rowOff>0</xdr:rowOff>
        </xdr:from>
        <xdr:to>
          <xdr:col>35</xdr:col>
          <xdr:colOff>152400</xdr:colOff>
          <xdr:row>77</xdr:row>
          <xdr:rowOff>0</xdr:rowOff>
        </xdr:to>
        <xdr:sp macro="" textlink="">
          <xdr:nvSpPr>
            <xdr:cNvPr id="33918" name="Option Button 126" hidden="1">
              <a:extLst>
                <a:ext uri="{63B3BB69-23CF-44E3-9099-C40C66FF867C}">
                  <a14:compatExt spid="_x0000_s33918"/>
                </a:ext>
                <a:ext uri="{FF2B5EF4-FFF2-40B4-BE49-F238E27FC236}">
                  <a16:creationId xmlns:a16="http://schemas.microsoft.com/office/drawing/2014/main" xmlns="" id="{00000000-0008-0000-10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xdr:row>
          <xdr:rowOff>0</xdr:rowOff>
        </xdr:from>
        <xdr:to>
          <xdr:col>19</xdr:col>
          <xdr:colOff>57150</xdr:colOff>
          <xdr:row>52</xdr:row>
          <xdr:rowOff>0</xdr:rowOff>
        </xdr:to>
        <xdr:sp macro="" textlink="">
          <xdr:nvSpPr>
            <xdr:cNvPr id="33920" name="Option Button 128" hidden="1">
              <a:extLst>
                <a:ext uri="{63B3BB69-23CF-44E3-9099-C40C66FF867C}">
                  <a14:compatExt spid="_x0000_s33920"/>
                </a:ext>
                <a:ext uri="{FF2B5EF4-FFF2-40B4-BE49-F238E27FC236}">
                  <a16:creationId xmlns:a16="http://schemas.microsoft.com/office/drawing/2014/main" xmlns="" id="{00000000-0008-0000-10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104775</xdr:colOff>
          <xdr:row>51</xdr:row>
          <xdr:rowOff>0</xdr:rowOff>
        </xdr:from>
        <xdr:to>
          <xdr:col>22</xdr:col>
          <xdr:colOff>0</xdr:colOff>
          <xdr:row>52</xdr:row>
          <xdr:rowOff>0</xdr:rowOff>
        </xdr:to>
        <xdr:sp macro="" textlink="">
          <xdr:nvSpPr>
            <xdr:cNvPr id="33921" name="Option Button 129" hidden="1">
              <a:extLst>
                <a:ext uri="{63B3BB69-23CF-44E3-9099-C40C66FF867C}">
                  <a14:compatExt spid="_x0000_s33921"/>
                </a:ext>
                <a:ext uri="{FF2B5EF4-FFF2-40B4-BE49-F238E27FC236}">
                  <a16:creationId xmlns:a16="http://schemas.microsoft.com/office/drawing/2014/main" xmlns="" id="{00000000-0008-0000-10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33925" name="Group Box 133" hidden="1">
              <a:extLst>
                <a:ext uri="{63B3BB69-23CF-44E3-9099-C40C66FF867C}">
                  <a14:compatExt spid="_x0000_s33925"/>
                </a:ext>
                <a:ext uri="{FF2B5EF4-FFF2-40B4-BE49-F238E27FC236}">
                  <a16:creationId xmlns:a16="http://schemas.microsoft.com/office/drawing/2014/main" xmlns="" id="{00000000-0008-0000-1000-00008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63</xdr:row>
          <xdr:rowOff>0</xdr:rowOff>
        </xdr:from>
        <xdr:to>
          <xdr:col>10</xdr:col>
          <xdr:colOff>66675</xdr:colOff>
          <xdr:row>64</xdr:row>
          <xdr:rowOff>0</xdr:rowOff>
        </xdr:to>
        <xdr:sp macro="" textlink="">
          <xdr:nvSpPr>
            <xdr:cNvPr id="33926" name="Option Button 134" hidden="1">
              <a:extLst>
                <a:ext uri="{63B3BB69-23CF-44E3-9099-C40C66FF867C}">
                  <a14:compatExt spid="_x0000_s33926"/>
                </a:ext>
                <a:ext uri="{FF2B5EF4-FFF2-40B4-BE49-F238E27FC236}">
                  <a16:creationId xmlns:a16="http://schemas.microsoft.com/office/drawing/2014/main" xmlns="" id="{00000000-0008-0000-10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63</xdr:row>
          <xdr:rowOff>0</xdr:rowOff>
        </xdr:from>
        <xdr:to>
          <xdr:col>12</xdr:col>
          <xdr:colOff>142875</xdr:colOff>
          <xdr:row>64</xdr:row>
          <xdr:rowOff>0</xdr:rowOff>
        </xdr:to>
        <xdr:sp macro="" textlink="">
          <xdr:nvSpPr>
            <xdr:cNvPr id="33927" name="Option Button 135" hidden="1">
              <a:extLst>
                <a:ext uri="{63B3BB69-23CF-44E3-9099-C40C66FF867C}">
                  <a14:compatExt spid="_x0000_s33927"/>
                </a:ext>
                <a:ext uri="{FF2B5EF4-FFF2-40B4-BE49-F238E27FC236}">
                  <a16:creationId xmlns:a16="http://schemas.microsoft.com/office/drawing/2014/main" xmlns="" id="{00000000-0008-0000-10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22</xdr:col>
          <xdr:colOff>0</xdr:colOff>
          <xdr:row>64</xdr:row>
          <xdr:rowOff>0</xdr:rowOff>
        </xdr:to>
        <xdr:sp macro="" textlink="">
          <xdr:nvSpPr>
            <xdr:cNvPr id="33928" name="Group Box 136" hidden="1">
              <a:extLst>
                <a:ext uri="{63B3BB69-23CF-44E3-9099-C40C66FF867C}">
                  <a14:compatExt spid="_x0000_s33928"/>
                </a:ext>
                <a:ext uri="{FF2B5EF4-FFF2-40B4-BE49-F238E27FC236}">
                  <a16:creationId xmlns:a16="http://schemas.microsoft.com/office/drawing/2014/main" xmlns="" id="{00000000-0008-0000-1000-00008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19</xdr:col>
          <xdr:colOff>47625</xdr:colOff>
          <xdr:row>64</xdr:row>
          <xdr:rowOff>0</xdr:rowOff>
        </xdr:to>
        <xdr:sp macro="" textlink="">
          <xdr:nvSpPr>
            <xdr:cNvPr id="33929" name="Option Button 137" hidden="1">
              <a:extLst>
                <a:ext uri="{63B3BB69-23CF-44E3-9099-C40C66FF867C}">
                  <a14:compatExt spid="_x0000_s33929"/>
                </a:ext>
                <a:ext uri="{FF2B5EF4-FFF2-40B4-BE49-F238E27FC236}">
                  <a16:creationId xmlns:a16="http://schemas.microsoft.com/office/drawing/2014/main" xmlns="" id="{00000000-0008-0000-10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63</xdr:row>
          <xdr:rowOff>0</xdr:rowOff>
        </xdr:from>
        <xdr:to>
          <xdr:col>21</xdr:col>
          <xdr:colOff>161925</xdr:colOff>
          <xdr:row>64</xdr:row>
          <xdr:rowOff>0</xdr:rowOff>
        </xdr:to>
        <xdr:sp macro="" textlink="">
          <xdr:nvSpPr>
            <xdr:cNvPr id="33930" name="Option Button 138" hidden="1">
              <a:extLst>
                <a:ext uri="{63B3BB69-23CF-44E3-9099-C40C66FF867C}">
                  <a14:compatExt spid="_x0000_s33930"/>
                </a:ext>
                <a:ext uri="{FF2B5EF4-FFF2-40B4-BE49-F238E27FC236}">
                  <a16:creationId xmlns:a16="http://schemas.microsoft.com/office/drawing/2014/main" xmlns="" id="{00000000-0008-0000-10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33931" name="Group Box 139" hidden="1">
              <a:extLst>
                <a:ext uri="{63B3BB69-23CF-44E3-9099-C40C66FF867C}">
                  <a14:compatExt spid="_x0000_s33931"/>
                </a:ext>
                <a:ext uri="{FF2B5EF4-FFF2-40B4-BE49-F238E27FC236}">
                  <a16:creationId xmlns:a16="http://schemas.microsoft.com/office/drawing/2014/main" xmlns="" id="{00000000-0008-0000-1000-00008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0</xdr:rowOff>
        </xdr:from>
        <xdr:to>
          <xdr:col>10</xdr:col>
          <xdr:colOff>76200</xdr:colOff>
          <xdr:row>76</xdr:row>
          <xdr:rowOff>0</xdr:rowOff>
        </xdr:to>
        <xdr:sp macro="" textlink="">
          <xdr:nvSpPr>
            <xdr:cNvPr id="33932" name="Option Button 140" hidden="1">
              <a:extLst>
                <a:ext uri="{63B3BB69-23CF-44E3-9099-C40C66FF867C}">
                  <a14:compatExt spid="_x0000_s33932"/>
                </a:ext>
                <a:ext uri="{FF2B5EF4-FFF2-40B4-BE49-F238E27FC236}">
                  <a16:creationId xmlns:a16="http://schemas.microsoft.com/office/drawing/2014/main" xmlns="" id="{00000000-0008-0000-10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75</xdr:row>
          <xdr:rowOff>0</xdr:rowOff>
        </xdr:from>
        <xdr:to>
          <xdr:col>12</xdr:col>
          <xdr:colOff>142875</xdr:colOff>
          <xdr:row>76</xdr:row>
          <xdr:rowOff>0</xdr:rowOff>
        </xdr:to>
        <xdr:sp macro="" textlink="">
          <xdr:nvSpPr>
            <xdr:cNvPr id="33933" name="Option Button 141" hidden="1">
              <a:extLst>
                <a:ext uri="{63B3BB69-23CF-44E3-9099-C40C66FF867C}">
                  <a14:compatExt spid="_x0000_s33933"/>
                </a:ext>
                <a:ext uri="{FF2B5EF4-FFF2-40B4-BE49-F238E27FC236}">
                  <a16:creationId xmlns:a16="http://schemas.microsoft.com/office/drawing/2014/main" xmlns="" id="{00000000-0008-0000-10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0</xdr:rowOff>
        </xdr:from>
        <xdr:to>
          <xdr:col>22</xdr:col>
          <xdr:colOff>0</xdr:colOff>
          <xdr:row>76</xdr:row>
          <xdr:rowOff>0</xdr:rowOff>
        </xdr:to>
        <xdr:sp macro="" textlink="">
          <xdr:nvSpPr>
            <xdr:cNvPr id="33934" name="Group Box 142" hidden="1">
              <a:extLst>
                <a:ext uri="{63B3BB69-23CF-44E3-9099-C40C66FF867C}">
                  <a14:compatExt spid="_x0000_s33934"/>
                </a:ext>
                <a:ext uri="{FF2B5EF4-FFF2-40B4-BE49-F238E27FC236}">
                  <a16:creationId xmlns:a16="http://schemas.microsoft.com/office/drawing/2014/main" xmlns="" id="{00000000-0008-0000-1000-00008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9525</xdr:rowOff>
        </xdr:from>
        <xdr:to>
          <xdr:col>19</xdr:col>
          <xdr:colOff>47625</xdr:colOff>
          <xdr:row>76</xdr:row>
          <xdr:rowOff>9525</xdr:rowOff>
        </xdr:to>
        <xdr:sp macro="" textlink="">
          <xdr:nvSpPr>
            <xdr:cNvPr id="33935" name="Option Button 143" hidden="1">
              <a:extLst>
                <a:ext uri="{63B3BB69-23CF-44E3-9099-C40C66FF867C}">
                  <a14:compatExt spid="_x0000_s33935"/>
                </a:ext>
                <a:ext uri="{FF2B5EF4-FFF2-40B4-BE49-F238E27FC236}">
                  <a16:creationId xmlns:a16="http://schemas.microsoft.com/office/drawing/2014/main" xmlns="" id="{00000000-0008-0000-10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75</xdr:row>
          <xdr:rowOff>9525</xdr:rowOff>
        </xdr:from>
        <xdr:to>
          <xdr:col>22</xdr:col>
          <xdr:colOff>0</xdr:colOff>
          <xdr:row>76</xdr:row>
          <xdr:rowOff>9525</xdr:rowOff>
        </xdr:to>
        <xdr:sp macro="" textlink="">
          <xdr:nvSpPr>
            <xdr:cNvPr id="33936" name="Option Button 144" hidden="1">
              <a:extLst>
                <a:ext uri="{63B3BB69-23CF-44E3-9099-C40C66FF867C}">
                  <a14:compatExt spid="_x0000_s33936"/>
                </a:ext>
                <a:ext uri="{FF2B5EF4-FFF2-40B4-BE49-F238E27FC236}">
                  <a16:creationId xmlns:a16="http://schemas.microsoft.com/office/drawing/2014/main" xmlns="" id="{00000000-0008-0000-10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0</xdr:rowOff>
        </xdr:from>
        <xdr:to>
          <xdr:col>22</xdr:col>
          <xdr:colOff>0</xdr:colOff>
          <xdr:row>52</xdr:row>
          <xdr:rowOff>0</xdr:rowOff>
        </xdr:to>
        <xdr:sp macro="" textlink="">
          <xdr:nvSpPr>
            <xdr:cNvPr id="33942" name="Group Box 150" hidden="1">
              <a:extLst>
                <a:ext uri="{63B3BB69-23CF-44E3-9099-C40C66FF867C}">
                  <a14:compatExt spid="_x0000_s33942"/>
                </a:ext>
                <a:ext uri="{FF2B5EF4-FFF2-40B4-BE49-F238E27FC236}">
                  <a16:creationId xmlns:a16="http://schemas.microsoft.com/office/drawing/2014/main" xmlns="" id="{00000000-0008-0000-1000-00009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33948" name="Group Box 156" hidden="1">
              <a:extLst>
                <a:ext uri="{63B3BB69-23CF-44E3-9099-C40C66FF867C}">
                  <a14:compatExt spid="_x0000_s33948"/>
                </a:ext>
                <a:ext uri="{FF2B5EF4-FFF2-40B4-BE49-F238E27FC236}">
                  <a16:creationId xmlns:a16="http://schemas.microsoft.com/office/drawing/2014/main" xmlns="" id="{00000000-0008-0000-1000-00009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xdr:row>
          <xdr:rowOff>19050</xdr:rowOff>
        </xdr:from>
        <xdr:to>
          <xdr:col>10</xdr:col>
          <xdr:colOff>114300</xdr:colOff>
          <xdr:row>52</xdr:row>
          <xdr:rowOff>0</xdr:rowOff>
        </xdr:to>
        <xdr:sp macro="" textlink="">
          <xdr:nvSpPr>
            <xdr:cNvPr id="33949" name="Option Button 157" hidden="1">
              <a:extLst>
                <a:ext uri="{63B3BB69-23CF-44E3-9099-C40C66FF867C}">
                  <a14:compatExt spid="_x0000_s33949"/>
                </a:ext>
                <a:ext uri="{FF2B5EF4-FFF2-40B4-BE49-F238E27FC236}">
                  <a16:creationId xmlns:a16="http://schemas.microsoft.com/office/drawing/2014/main" xmlns="" id="{00000000-0008-0000-10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51</xdr:row>
          <xdr:rowOff>19050</xdr:rowOff>
        </xdr:from>
        <xdr:to>
          <xdr:col>12</xdr:col>
          <xdr:colOff>142875</xdr:colOff>
          <xdr:row>52</xdr:row>
          <xdr:rowOff>0</xdr:rowOff>
        </xdr:to>
        <xdr:sp macro="" textlink="">
          <xdr:nvSpPr>
            <xdr:cNvPr id="33950" name="Option Button 158" hidden="1">
              <a:extLst>
                <a:ext uri="{63B3BB69-23CF-44E3-9099-C40C66FF867C}">
                  <a14:compatExt spid="_x0000_s33950"/>
                </a:ext>
                <a:ext uri="{FF2B5EF4-FFF2-40B4-BE49-F238E27FC236}">
                  <a16:creationId xmlns:a16="http://schemas.microsoft.com/office/drawing/2014/main" xmlns="" id="{00000000-0008-0000-10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33956" name="Group Box 164" hidden="1">
              <a:extLst>
                <a:ext uri="{63B3BB69-23CF-44E3-9099-C40C66FF867C}">
                  <a14:compatExt spid="_x0000_s33956"/>
                </a:ext>
                <a:ext uri="{FF2B5EF4-FFF2-40B4-BE49-F238E27FC236}">
                  <a16:creationId xmlns:a16="http://schemas.microsoft.com/office/drawing/2014/main" xmlns="" id="{00000000-0008-0000-1000-0000A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28</xdr:row>
          <xdr:rowOff>0</xdr:rowOff>
        </xdr:from>
        <xdr:to>
          <xdr:col>26</xdr:col>
          <xdr:colOff>57150</xdr:colOff>
          <xdr:row>29</xdr:row>
          <xdr:rowOff>0</xdr:rowOff>
        </xdr:to>
        <xdr:sp macro="" textlink="">
          <xdr:nvSpPr>
            <xdr:cNvPr id="33957" name="Option Button 165" hidden="1">
              <a:extLst>
                <a:ext uri="{63B3BB69-23CF-44E3-9099-C40C66FF867C}">
                  <a14:compatExt spid="_x0000_s33957"/>
                </a:ext>
                <a:ext uri="{FF2B5EF4-FFF2-40B4-BE49-F238E27FC236}">
                  <a16:creationId xmlns:a16="http://schemas.microsoft.com/office/drawing/2014/main" xmlns="" id="{00000000-0008-0000-10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104775</xdr:colOff>
          <xdr:row>28</xdr:row>
          <xdr:rowOff>0</xdr:rowOff>
        </xdr:from>
        <xdr:to>
          <xdr:col>29</xdr:col>
          <xdr:colOff>0</xdr:colOff>
          <xdr:row>29</xdr:row>
          <xdr:rowOff>0</xdr:rowOff>
        </xdr:to>
        <xdr:sp macro="" textlink="">
          <xdr:nvSpPr>
            <xdr:cNvPr id="33958" name="Option Button 166" hidden="1">
              <a:extLst>
                <a:ext uri="{63B3BB69-23CF-44E3-9099-C40C66FF867C}">
                  <a14:compatExt spid="_x0000_s33958"/>
                </a:ext>
                <a:ext uri="{FF2B5EF4-FFF2-40B4-BE49-F238E27FC236}">
                  <a16:creationId xmlns:a16="http://schemas.microsoft.com/office/drawing/2014/main" xmlns="" id="{00000000-0008-0000-10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33959" name="Group Box 167" hidden="1">
              <a:extLst>
                <a:ext uri="{63B3BB69-23CF-44E3-9099-C40C66FF867C}">
                  <a14:compatExt spid="_x0000_s33959"/>
                </a:ext>
                <a:ext uri="{FF2B5EF4-FFF2-40B4-BE49-F238E27FC236}">
                  <a16:creationId xmlns:a16="http://schemas.microsoft.com/office/drawing/2014/main" xmlns="" id="{00000000-0008-0000-1000-0000A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0</xdr:rowOff>
        </xdr:from>
        <xdr:to>
          <xdr:col>11</xdr:col>
          <xdr:colOff>28575</xdr:colOff>
          <xdr:row>29</xdr:row>
          <xdr:rowOff>0</xdr:rowOff>
        </xdr:to>
        <xdr:sp macro="" textlink="">
          <xdr:nvSpPr>
            <xdr:cNvPr id="33960" name="Option Button 168" hidden="1">
              <a:extLst>
                <a:ext uri="{63B3BB69-23CF-44E3-9099-C40C66FF867C}">
                  <a14:compatExt spid="_x0000_s33960"/>
                </a:ext>
                <a:ext uri="{FF2B5EF4-FFF2-40B4-BE49-F238E27FC236}">
                  <a16:creationId xmlns:a16="http://schemas.microsoft.com/office/drawing/2014/main" xmlns=""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28</xdr:row>
          <xdr:rowOff>0</xdr:rowOff>
        </xdr:from>
        <xdr:to>
          <xdr:col>15</xdr:col>
          <xdr:colOff>28575</xdr:colOff>
          <xdr:row>29</xdr:row>
          <xdr:rowOff>0</xdr:rowOff>
        </xdr:to>
        <xdr:sp macro="" textlink="">
          <xdr:nvSpPr>
            <xdr:cNvPr id="33961" name="Option Button 169" hidden="1">
              <a:extLst>
                <a:ext uri="{63B3BB69-23CF-44E3-9099-C40C66FF867C}">
                  <a14:compatExt spid="_x0000_s33961"/>
                </a:ext>
                <a:ext uri="{FF2B5EF4-FFF2-40B4-BE49-F238E27FC236}">
                  <a16:creationId xmlns:a16="http://schemas.microsoft.com/office/drawing/2014/main" xmlns=""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33962" name="Group Box 170" hidden="1">
              <a:extLst>
                <a:ext uri="{63B3BB69-23CF-44E3-9099-C40C66FF867C}">
                  <a14:compatExt spid="_x0000_s33962"/>
                </a:ext>
                <a:ext uri="{FF2B5EF4-FFF2-40B4-BE49-F238E27FC236}">
                  <a16:creationId xmlns:a16="http://schemas.microsoft.com/office/drawing/2014/main" xmlns=""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47625</xdr:rowOff>
        </xdr:from>
        <xdr:to>
          <xdr:col>11</xdr:col>
          <xdr:colOff>28575</xdr:colOff>
          <xdr:row>29</xdr:row>
          <xdr:rowOff>276225</xdr:rowOff>
        </xdr:to>
        <xdr:sp macro="" textlink="">
          <xdr:nvSpPr>
            <xdr:cNvPr id="33966" name="Option Button 174" hidden="1">
              <a:extLst>
                <a:ext uri="{63B3BB69-23CF-44E3-9099-C40C66FF867C}">
                  <a14:compatExt spid="_x0000_s33966"/>
                </a:ext>
                <a:ext uri="{FF2B5EF4-FFF2-40B4-BE49-F238E27FC236}">
                  <a16:creationId xmlns:a16="http://schemas.microsoft.com/office/drawing/2014/main" xmlns="" id="{00000000-0008-0000-10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29</xdr:row>
          <xdr:rowOff>47625</xdr:rowOff>
        </xdr:from>
        <xdr:to>
          <xdr:col>15</xdr:col>
          <xdr:colOff>28575</xdr:colOff>
          <xdr:row>29</xdr:row>
          <xdr:rowOff>276225</xdr:rowOff>
        </xdr:to>
        <xdr:sp macro="" textlink="">
          <xdr:nvSpPr>
            <xdr:cNvPr id="33967" name="Option Button 175" hidden="1">
              <a:extLst>
                <a:ext uri="{63B3BB69-23CF-44E3-9099-C40C66FF867C}">
                  <a14:compatExt spid="_x0000_s33967"/>
                </a:ext>
                <a:ext uri="{FF2B5EF4-FFF2-40B4-BE49-F238E27FC236}">
                  <a16:creationId xmlns:a16="http://schemas.microsoft.com/office/drawing/2014/main" xmlns="" id="{00000000-0008-0000-10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33968" name="Group Box 176" hidden="1">
              <a:extLst>
                <a:ext uri="{63B3BB69-23CF-44E3-9099-C40C66FF867C}">
                  <a14:compatExt spid="_x0000_s33968"/>
                </a:ext>
                <a:ext uri="{FF2B5EF4-FFF2-40B4-BE49-F238E27FC236}">
                  <a16:creationId xmlns:a16="http://schemas.microsoft.com/office/drawing/2014/main" xmlns="" id="{00000000-0008-0000-1000-0000B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xdr:row>
          <xdr:rowOff>38100</xdr:rowOff>
        </xdr:from>
        <xdr:to>
          <xdr:col>11</xdr:col>
          <xdr:colOff>28575</xdr:colOff>
          <xdr:row>36</xdr:row>
          <xdr:rowOff>266700</xdr:rowOff>
        </xdr:to>
        <xdr:sp macro="" textlink="">
          <xdr:nvSpPr>
            <xdr:cNvPr id="33976" name="Option Button 184" hidden="1">
              <a:extLst>
                <a:ext uri="{63B3BB69-23CF-44E3-9099-C40C66FF867C}">
                  <a14:compatExt spid="_x0000_s33976"/>
                </a:ext>
                <a:ext uri="{FF2B5EF4-FFF2-40B4-BE49-F238E27FC236}">
                  <a16:creationId xmlns:a16="http://schemas.microsoft.com/office/drawing/2014/main" xmlns=""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xdr:row>
          <xdr:rowOff>38100</xdr:rowOff>
        </xdr:from>
        <xdr:to>
          <xdr:col>15</xdr:col>
          <xdr:colOff>28575</xdr:colOff>
          <xdr:row>36</xdr:row>
          <xdr:rowOff>266700</xdr:rowOff>
        </xdr:to>
        <xdr:sp macro="" textlink="">
          <xdr:nvSpPr>
            <xdr:cNvPr id="33977" name="Option Button 185" hidden="1">
              <a:extLst>
                <a:ext uri="{63B3BB69-23CF-44E3-9099-C40C66FF867C}">
                  <a14:compatExt spid="_x0000_s33977"/>
                </a:ext>
                <a:ext uri="{FF2B5EF4-FFF2-40B4-BE49-F238E27FC236}">
                  <a16:creationId xmlns:a16="http://schemas.microsoft.com/office/drawing/2014/main" xmlns=""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33978" name="Group Box 186" hidden="1">
              <a:extLst>
                <a:ext uri="{63B3BB69-23CF-44E3-9099-C40C66FF867C}">
                  <a14:compatExt spid="_x0000_s33978"/>
                </a:ext>
                <a:ext uri="{FF2B5EF4-FFF2-40B4-BE49-F238E27FC236}">
                  <a16:creationId xmlns:a16="http://schemas.microsoft.com/office/drawing/2014/main" xmlns=""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36</xdr:row>
          <xdr:rowOff>0</xdr:rowOff>
        </xdr:from>
        <xdr:to>
          <xdr:col>36</xdr:col>
          <xdr:colOff>0</xdr:colOff>
          <xdr:row>37</xdr:row>
          <xdr:rowOff>0</xdr:rowOff>
        </xdr:to>
        <xdr:sp macro="" textlink="">
          <xdr:nvSpPr>
            <xdr:cNvPr id="33979" name="Drop Down 187" hidden="1">
              <a:extLst>
                <a:ext uri="{63B3BB69-23CF-44E3-9099-C40C66FF867C}">
                  <a14:compatExt spid="_x0000_s33979"/>
                </a:ext>
                <a:ext uri="{FF2B5EF4-FFF2-40B4-BE49-F238E27FC236}">
                  <a16:creationId xmlns:a16="http://schemas.microsoft.com/office/drawing/2014/main" xmlns="" id="{00000000-0008-0000-1000-0000BB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xdr:row>
          <xdr:rowOff>28575</xdr:rowOff>
        </xdr:from>
        <xdr:to>
          <xdr:col>11</xdr:col>
          <xdr:colOff>28575</xdr:colOff>
          <xdr:row>38</xdr:row>
          <xdr:rowOff>257175</xdr:rowOff>
        </xdr:to>
        <xdr:sp macro="" textlink="">
          <xdr:nvSpPr>
            <xdr:cNvPr id="33980" name="Option Button 188" hidden="1">
              <a:extLst>
                <a:ext uri="{63B3BB69-23CF-44E3-9099-C40C66FF867C}">
                  <a14:compatExt spid="_x0000_s33980"/>
                </a:ext>
                <a:ext uri="{FF2B5EF4-FFF2-40B4-BE49-F238E27FC236}">
                  <a16:creationId xmlns:a16="http://schemas.microsoft.com/office/drawing/2014/main" xmlns="" id="{00000000-0008-0000-1000-0000B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38</xdr:row>
          <xdr:rowOff>28575</xdr:rowOff>
        </xdr:from>
        <xdr:to>
          <xdr:col>15</xdr:col>
          <xdr:colOff>28575</xdr:colOff>
          <xdr:row>38</xdr:row>
          <xdr:rowOff>257175</xdr:rowOff>
        </xdr:to>
        <xdr:sp macro="" textlink="">
          <xdr:nvSpPr>
            <xdr:cNvPr id="33981" name="Option Button 189" hidden="1">
              <a:extLst>
                <a:ext uri="{63B3BB69-23CF-44E3-9099-C40C66FF867C}">
                  <a14:compatExt spid="_x0000_s33981"/>
                </a:ext>
                <a:ext uri="{FF2B5EF4-FFF2-40B4-BE49-F238E27FC236}">
                  <a16:creationId xmlns:a16="http://schemas.microsoft.com/office/drawing/2014/main" xmlns="" id="{00000000-0008-0000-1000-0000B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0</xdr:rowOff>
        </xdr:from>
        <xdr:to>
          <xdr:col>16</xdr:col>
          <xdr:colOff>0</xdr:colOff>
          <xdr:row>39</xdr:row>
          <xdr:rowOff>0</xdr:rowOff>
        </xdr:to>
        <xdr:sp macro="" textlink="">
          <xdr:nvSpPr>
            <xdr:cNvPr id="33982" name="Group Box 190" hidden="1">
              <a:extLst>
                <a:ext uri="{63B3BB69-23CF-44E3-9099-C40C66FF867C}">
                  <a14:compatExt spid="_x0000_s33982"/>
                </a:ext>
                <a:ext uri="{FF2B5EF4-FFF2-40B4-BE49-F238E27FC236}">
                  <a16:creationId xmlns:a16="http://schemas.microsoft.com/office/drawing/2014/main" xmlns="" id="{00000000-0008-0000-1000-0000B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29</xdr:row>
          <xdr:rowOff>47625</xdr:rowOff>
        </xdr:from>
        <xdr:to>
          <xdr:col>27</xdr:col>
          <xdr:colOff>28575</xdr:colOff>
          <xdr:row>29</xdr:row>
          <xdr:rowOff>276225</xdr:rowOff>
        </xdr:to>
        <xdr:sp macro="" textlink="">
          <xdr:nvSpPr>
            <xdr:cNvPr id="33983" name="Option Button 191" hidden="1">
              <a:extLst>
                <a:ext uri="{63B3BB69-23CF-44E3-9099-C40C66FF867C}">
                  <a14:compatExt spid="_x0000_s33983"/>
                </a:ext>
                <a:ext uri="{FF2B5EF4-FFF2-40B4-BE49-F238E27FC236}">
                  <a16:creationId xmlns:a16="http://schemas.microsoft.com/office/drawing/2014/main" xmlns="" id="{00000000-0008-0000-1000-0000B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29</xdr:row>
          <xdr:rowOff>47625</xdr:rowOff>
        </xdr:from>
        <xdr:to>
          <xdr:col>31</xdr:col>
          <xdr:colOff>28575</xdr:colOff>
          <xdr:row>29</xdr:row>
          <xdr:rowOff>276225</xdr:rowOff>
        </xdr:to>
        <xdr:sp macro="" textlink="">
          <xdr:nvSpPr>
            <xdr:cNvPr id="33984" name="Option Button 192" hidden="1">
              <a:extLst>
                <a:ext uri="{63B3BB69-23CF-44E3-9099-C40C66FF867C}">
                  <a14:compatExt spid="_x0000_s33984"/>
                </a:ext>
                <a:ext uri="{FF2B5EF4-FFF2-40B4-BE49-F238E27FC236}">
                  <a16:creationId xmlns:a16="http://schemas.microsoft.com/office/drawing/2014/main" xmlns="" id="{00000000-0008-0000-1000-0000C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0</xdr:rowOff>
        </xdr:from>
        <xdr:to>
          <xdr:col>36</xdr:col>
          <xdr:colOff>0</xdr:colOff>
          <xdr:row>30</xdr:row>
          <xdr:rowOff>0</xdr:rowOff>
        </xdr:to>
        <xdr:sp macro="" textlink="">
          <xdr:nvSpPr>
            <xdr:cNvPr id="33985" name="Group Box 193" hidden="1">
              <a:extLst>
                <a:ext uri="{63B3BB69-23CF-44E3-9099-C40C66FF867C}">
                  <a14:compatExt spid="_x0000_s33985"/>
                </a:ext>
                <a:ext uri="{FF2B5EF4-FFF2-40B4-BE49-F238E27FC236}">
                  <a16:creationId xmlns:a16="http://schemas.microsoft.com/office/drawing/2014/main" xmlns="" id="{00000000-0008-0000-1000-0000C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9525</xdr:rowOff>
        </xdr:from>
        <xdr:to>
          <xdr:col>11</xdr:col>
          <xdr:colOff>28575</xdr:colOff>
          <xdr:row>30</xdr:row>
          <xdr:rowOff>219075</xdr:rowOff>
        </xdr:to>
        <xdr:sp macro="" textlink="">
          <xdr:nvSpPr>
            <xdr:cNvPr id="33986" name="Option Button 194" hidden="1">
              <a:extLst>
                <a:ext uri="{63B3BB69-23CF-44E3-9099-C40C66FF867C}">
                  <a14:compatExt spid="_x0000_s33986"/>
                </a:ext>
                <a:ext uri="{FF2B5EF4-FFF2-40B4-BE49-F238E27FC236}">
                  <a16:creationId xmlns:a16="http://schemas.microsoft.com/office/drawing/2014/main" xmlns="" id="{00000000-0008-0000-10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30</xdr:row>
          <xdr:rowOff>9525</xdr:rowOff>
        </xdr:from>
        <xdr:to>
          <xdr:col>15</xdr:col>
          <xdr:colOff>28575</xdr:colOff>
          <xdr:row>30</xdr:row>
          <xdr:rowOff>219075</xdr:rowOff>
        </xdr:to>
        <xdr:sp macro="" textlink="">
          <xdr:nvSpPr>
            <xdr:cNvPr id="33987" name="Option Button 195" hidden="1">
              <a:extLst>
                <a:ext uri="{63B3BB69-23CF-44E3-9099-C40C66FF867C}">
                  <a14:compatExt spid="_x0000_s33987"/>
                </a:ext>
                <a:ext uri="{FF2B5EF4-FFF2-40B4-BE49-F238E27FC236}">
                  <a16:creationId xmlns:a16="http://schemas.microsoft.com/office/drawing/2014/main" xmlns="" id="{00000000-0008-0000-10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33988" name="Group Box 196" hidden="1">
              <a:extLst>
                <a:ext uri="{63B3BB69-23CF-44E3-9099-C40C66FF867C}">
                  <a14:compatExt spid="_x0000_s33988"/>
                </a:ext>
                <a:ext uri="{FF2B5EF4-FFF2-40B4-BE49-F238E27FC236}">
                  <a16:creationId xmlns:a16="http://schemas.microsoft.com/office/drawing/2014/main" xmlns="" id="{00000000-0008-0000-1000-0000C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16</xdr:col>
          <xdr:colOff>19050</xdr:colOff>
          <xdr:row>32</xdr:row>
          <xdr:rowOff>0</xdr:rowOff>
        </xdr:to>
        <xdr:sp macro="" textlink="">
          <xdr:nvSpPr>
            <xdr:cNvPr id="33989" name="Drop Down 197" hidden="1">
              <a:extLst>
                <a:ext uri="{63B3BB69-23CF-44E3-9099-C40C66FF867C}">
                  <a14:compatExt spid="_x0000_s33989"/>
                </a:ext>
                <a:ext uri="{FF2B5EF4-FFF2-40B4-BE49-F238E27FC236}">
                  <a16:creationId xmlns:a16="http://schemas.microsoft.com/office/drawing/2014/main" xmlns="" id="{00000000-0008-0000-1000-0000C5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31</xdr:row>
          <xdr:rowOff>47625</xdr:rowOff>
        </xdr:from>
        <xdr:to>
          <xdr:col>27</xdr:col>
          <xdr:colOff>28575</xdr:colOff>
          <xdr:row>31</xdr:row>
          <xdr:rowOff>257175</xdr:rowOff>
        </xdr:to>
        <xdr:sp macro="" textlink="">
          <xdr:nvSpPr>
            <xdr:cNvPr id="33993" name="Option Button 201" hidden="1">
              <a:extLst>
                <a:ext uri="{63B3BB69-23CF-44E3-9099-C40C66FF867C}">
                  <a14:compatExt spid="_x0000_s33993"/>
                </a:ext>
                <a:ext uri="{FF2B5EF4-FFF2-40B4-BE49-F238E27FC236}">
                  <a16:creationId xmlns:a16="http://schemas.microsoft.com/office/drawing/2014/main" xmlns="" id="{00000000-0008-0000-1000-0000C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31</xdr:row>
          <xdr:rowOff>47625</xdr:rowOff>
        </xdr:from>
        <xdr:to>
          <xdr:col>31</xdr:col>
          <xdr:colOff>28575</xdr:colOff>
          <xdr:row>31</xdr:row>
          <xdr:rowOff>257175</xdr:rowOff>
        </xdr:to>
        <xdr:sp macro="" textlink="">
          <xdr:nvSpPr>
            <xdr:cNvPr id="33994" name="Option Button 202" hidden="1">
              <a:extLst>
                <a:ext uri="{63B3BB69-23CF-44E3-9099-C40C66FF867C}">
                  <a14:compatExt spid="_x0000_s33994"/>
                </a:ext>
                <a:ext uri="{FF2B5EF4-FFF2-40B4-BE49-F238E27FC236}">
                  <a16:creationId xmlns:a16="http://schemas.microsoft.com/office/drawing/2014/main" xmlns="" id="{00000000-0008-0000-10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36</xdr:col>
          <xdr:colOff>0</xdr:colOff>
          <xdr:row>32</xdr:row>
          <xdr:rowOff>0</xdr:rowOff>
        </xdr:to>
        <xdr:sp macro="" textlink="">
          <xdr:nvSpPr>
            <xdr:cNvPr id="33995" name="Group Box 203" hidden="1">
              <a:extLst>
                <a:ext uri="{63B3BB69-23CF-44E3-9099-C40C66FF867C}">
                  <a14:compatExt spid="_x0000_s33995"/>
                </a:ext>
                <a:ext uri="{FF2B5EF4-FFF2-40B4-BE49-F238E27FC236}">
                  <a16:creationId xmlns:a16="http://schemas.microsoft.com/office/drawing/2014/main" xmlns="" id="{00000000-0008-0000-1000-0000C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30</xdr:row>
          <xdr:rowOff>9525</xdr:rowOff>
        </xdr:from>
        <xdr:to>
          <xdr:col>27</xdr:col>
          <xdr:colOff>28575</xdr:colOff>
          <xdr:row>30</xdr:row>
          <xdr:rowOff>219075</xdr:rowOff>
        </xdr:to>
        <xdr:sp macro="" textlink="">
          <xdr:nvSpPr>
            <xdr:cNvPr id="33996" name="Option Button 204" hidden="1">
              <a:extLst>
                <a:ext uri="{63B3BB69-23CF-44E3-9099-C40C66FF867C}">
                  <a14:compatExt spid="_x0000_s33996"/>
                </a:ext>
                <a:ext uri="{FF2B5EF4-FFF2-40B4-BE49-F238E27FC236}">
                  <a16:creationId xmlns:a16="http://schemas.microsoft.com/office/drawing/2014/main" xmlns="" id="{00000000-0008-0000-1000-0000C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30</xdr:row>
          <xdr:rowOff>9525</xdr:rowOff>
        </xdr:from>
        <xdr:to>
          <xdr:col>31</xdr:col>
          <xdr:colOff>28575</xdr:colOff>
          <xdr:row>30</xdr:row>
          <xdr:rowOff>219075</xdr:rowOff>
        </xdr:to>
        <xdr:sp macro="" textlink="">
          <xdr:nvSpPr>
            <xdr:cNvPr id="33997" name="Option Button 205" hidden="1">
              <a:extLst>
                <a:ext uri="{63B3BB69-23CF-44E3-9099-C40C66FF867C}">
                  <a14:compatExt spid="_x0000_s33997"/>
                </a:ext>
                <a:ext uri="{FF2B5EF4-FFF2-40B4-BE49-F238E27FC236}">
                  <a16:creationId xmlns:a16="http://schemas.microsoft.com/office/drawing/2014/main" xmlns="" id="{00000000-0008-0000-1000-0000C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0</xdr:colOff>
          <xdr:row>31</xdr:row>
          <xdr:rowOff>0</xdr:rowOff>
        </xdr:to>
        <xdr:sp macro="" textlink="">
          <xdr:nvSpPr>
            <xdr:cNvPr id="33998" name="Group Box 206" hidden="1">
              <a:extLst>
                <a:ext uri="{63B3BB69-23CF-44E3-9099-C40C66FF867C}">
                  <a14:compatExt spid="_x0000_s33998"/>
                </a:ext>
                <a:ext uri="{FF2B5EF4-FFF2-40B4-BE49-F238E27FC236}">
                  <a16:creationId xmlns:a16="http://schemas.microsoft.com/office/drawing/2014/main" xmlns="" id="{00000000-0008-0000-1000-0000C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xdr:row>
          <xdr:rowOff>47625</xdr:rowOff>
        </xdr:from>
        <xdr:to>
          <xdr:col>11</xdr:col>
          <xdr:colOff>47625</xdr:colOff>
          <xdr:row>32</xdr:row>
          <xdr:rowOff>257175</xdr:rowOff>
        </xdr:to>
        <xdr:sp macro="" textlink="">
          <xdr:nvSpPr>
            <xdr:cNvPr id="33999" name="Option Button 207" hidden="1">
              <a:extLst>
                <a:ext uri="{63B3BB69-23CF-44E3-9099-C40C66FF867C}">
                  <a14:compatExt spid="_x0000_s33999"/>
                </a:ext>
                <a:ext uri="{FF2B5EF4-FFF2-40B4-BE49-F238E27FC236}">
                  <a16:creationId xmlns:a16="http://schemas.microsoft.com/office/drawing/2014/main" xmlns="" id="{00000000-0008-0000-1000-0000C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32</xdr:row>
          <xdr:rowOff>47625</xdr:rowOff>
        </xdr:from>
        <xdr:to>
          <xdr:col>14</xdr:col>
          <xdr:colOff>171450</xdr:colOff>
          <xdr:row>32</xdr:row>
          <xdr:rowOff>257175</xdr:rowOff>
        </xdr:to>
        <xdr:sp macro="" textlink="">
          <xdr:nvSpPr>
            <xdr:cNvPr id="34000" name="Option Button 208" hidden="1">
              <a:extLst>
                <a:ext uri="{63B3BB69-23CF-44E3-9099-C40C66FF867C}">
                  <a14:compatExt spid="_x0000_s34000"/>
                </a:ext>
                <a:ext uri="{FF2B5EF4-FFF2-40B4-BE49-F238E27FC236}">
                  <a16:creationId xmlns:a16="http://schemas.microsoft.com/office/drawing/2014/main" xmlns="" id="{00000000-0008-0000-1000-0000D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34001" name="Group Box 209" hidden="1">
              <a:extLst>
                <a:ext uri="{63B3BB69-23CF-44E3-9099-C40C66FF867C}">
                  <a14:compatExt spid="_x0000_s34001"/>
                </a:ext>
                <a:ext uri="{FF2B5EF4-FFF2-40B4-BE49-F238E27FC236}">
                  <a16:creationId xmlns:a16="http://schemas.microsoft.com/office/drawing/2014/main" xmlns="" id="{00000000-0008-0000-1000-0000D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32</xdr:row>
          <xdr:rowOff>47625</xdr:rowOff>
        </xdr:from>
        <xdr:to>
          <xdr:col>27</xdr:col>
          <xdr:colOff>28575</xdr:colOff>
          <xdr:row>32</xdr:row>
          <xdr:rowOff>257175</xdr:rowOff>
        </xdr:to>
        <xdr:sp macro="" textlink="">
          <xdr:nvSpPr>
            <xdr:cNvPr id="34002" name="Option Button 210" hidden="1">
              <a:extLst>
                <a:ext uri="{63B3BB69-23CF-44E3-9099-C40C66FF867C}">
                  <a14:compatExt spid="_x0000_s34002"/>
                </a:ext>
                <a:ext uri="{FF2B5EF4-FFF2-40B4-BE49-F238E27FC236}">
                  <a16:creationId xmlns:a16="http://schemas.microsoft.com/office/drawing/2014/main" xmlns="" id="{00000000-0008-0000-1000-0000D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32</xdr:row>
          <xdr:rowOff>47625</xdr:rowOff>
        </xdr:from>
        <xdr:to>
          <xdr:col>31</xdr:col>
          <xdr:colOff>28575</xdr:colOff>
          <xdr:row>32</xdr:row>
          <xdr:rowOff>257175</xdr:rowOff>
        </xdr:to>
        <xdr:sp macro="" textlink="">
          <xdr:nvSpPr>
            <xdr:cNvPr id="34003" name="Option Button 211" hidden="1">
              <a:extLst>
                <a:ext uri="{63B3BB69-23CF-44E3-9099-C40C66FF867C}">
                  <a14:compatExt spid="_x0000_s34003"/>
                </a:ext>
                <a:ext uri="{FF2B5EF4-FFF2-40B4-BE49-F238E27FC236}">
                  <a16:creationId xmlns:a16="http://schemas.microsoft.com/office/drawing/2014/main" xmlns="" id="{00000000-0008-0000-10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36</xdr:col>
          <xdr:colOff>0</xdr:colOff>
          <xdr:row>33</xdr:row>
          <xdr:rowOff>0</xdr:rowOff>
        </xdr:to>
        <xdr:sp macro="" textlink="">
          <xdr:nvSpPr>
            <xdr:cNvPr id="34004" name="Group Box 212" hidden="1">
              <a:extLst>
                <a:ext uri="{63B3BB69-23CF-44E3-9099-C40C66FF867C}">
                  <a14:compatExt spid="_x0000_s34004"/>
                </a:ext>
                <a:ext uri="{FF2B5EF4-FFF2-40B4-BE49-F238E27FC236}">
                  <a16:creationId xmlns:a16="http://schemas.microsoft.com/office/drawing/2014/main" xmlns="" id="{00000000-0008-0000-1000-0000D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xdr:row>
          <xdr:rowOff>19050</xdr:rowOff>
        </xdr:from>
        <xdr:to>
          <xdr:col>11</xdr:col>
          <xdr:colOff>28575</xdr:colOff>
          <xdr:row>34</xdr:row>
          <xdr:rowOff>247650</xdr:rowOff>
        </xdr:to>
        <xdr:sp macro="" textlink="">
          <xdr:nvSpPr>
            <xdr:cNvPr id="34008" name="Option Button 216" hidden="1">
              <a:extLst>
                <a:ext uri="{63B3BB69-23CF-44E3-9099-C40C66FF867C}">
                  <a14:compatExt spid="_x0000_s34008"/>
                </a:ext>
                <a:ext uri="{FF2B5EF4-FFF2-40B4-BE49-F238E27FC236}">
                  <a16:creationId xmlns:a16="http://schemas.microsoft.com/office/drawing/2014/main" xmlns="" id="{00000000-0008-0000-10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34</xdr:row>
          <xdr:rowOff>19050</xdr:rowOff>
        </xdr:from>
        <xdr:to>
          <xdr:col>15</xdr:col>
          <xdr:colOff>28575</xdr:colOff>
          <xdr:row>34</xdr:row>
          <xdr:rowOff>247650</xdr:rowOff>
        </xdr:to>
        <xdr:sp macro="" textlink="">
          <xdr:nvSpPr>
            <xdr:cNvPr id="34009" name="Option Button 217" hidden="1">
              <a:extLst>
                <a:ext uri="{63B3BB69-23CF-44E3-9099-C40C66FF867C}">
                  <a14:compatExt spid="_x0000_s34009"/>
                </a:ext>
                <a:ext uri="{FF2B5EF4-FFF2-40B4-BE49-F238E27FC236}">
                  <a16:creationId xmlns:a16="http://schemas.microsoft.com/office/drawing/2014/main" xmlns="" id="{00000000-0008-0000-1000-0000D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34010" name="Group Box 218" hidden="1">
              <a:extLst>
                <a:ext uri="{63B3BB69-23CF-44E3-9099-C40C66FF867C}">
                  <a14:compatExt spid="_x0000_s34010"/>
                </a:ext>
                <a:ext uri="{FF2B5EF4-FFF2-40B4-BE49-F238E27FC236}">
                  <a16:creationId xmlns:a16="http://schemas.microsoft.com/office/drawing/2014/main" xmlns="" id="{00000000-0008-0000-1000-0000D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33</xdr:row>
          <xdr:rowOff>47625</xdr:rowOff>
        </xdr:from>
        <xdr:to>
          <xdr:col>27</xdr:col>
          <xdr:colOff>28575</xdr:colOff>
          <xdr:row>33</xdr:row>
          <xdr:rowOff>257175</xdr:rowOff>
        </xdr:to>
        <xdr:sp macro="" textlink="">
          <xdr:nvSpPr>
            <xdr:cNvPr id="34011" name="Option Button 219" hidden="1">
              <a:extLst>
                <a:ext uri="{63B3BB69-23CF-44E3-9099-C40C66FF867C}">
                  <a14:compatExt spid="_x0000_s34011"/>
                </a:ext>
                <a:ext uri="{FF2B5EF4-FFF2-40B4-BE49-F238E27FC236}">
                  <a16:creationId xmlns:a16="http://schemas.microsoft.com/office/drawing/2014/main" xmlns="" id="{00000000-0008-0000-1000-0000D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33</xdr:row>
          <xdr:rowOff>47625</xdr:rowOff>
        </xdr:from>
        <xdr:to>
          <xdr:col>31</xdr:col>
          <xdr:colOff>28575</xdr:colOff>
          <xdr:row>33</xdr:row>
          <xdr:rowOff>257175</xdr:rowOff>
        </xdr:to>
        <xdr:sp macro="" textlink="">
          <xdr:nvSpPr>
            <xdr:cNvPr id="34012" name="Option Button 220" hidden="1">
              <a:extLst>
                <a:ext uri="{63B3BB69-23CF-44E3-9099-C40C66FF867C}">
                  <a14:compatExt spid="_x0000_s34012"/>
                </a:ext>
                <a:ext uri="{FF2B5EF4-FFF2-40B4-BE49-F238E27FC236}">
                  <a16:creationId xmlns:a16="http://schemas.microsoft.com/office/drawing/2014/main" xmlns="" id="{00000000-0008-0000-1000-0000D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13" name="Group Box 221" hidden="1">
              <a:extLst>
                <a:ext uri="{63B3BB69-23CF-44E3-9099-C40C66FF867C}">
                  <a14:compatExt spid="_x0000_s34013"/>
                </a:ext>
                <a:ext uri="{FF2B5EF4-FFF2-40B4-BE49-F238E27FC236}">
                  <a16:creationId xmlns:a16="http://schemas.microsoft.com/office/drawing/2014/main" xmlns=""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36</xdr:col>
          <xdr:colOff>0</xdr:colOff>
          <xdr:row>35</xdr:row>
          <xdr:rowOff>0</xdr:rowOff>
        </xdr:to>
        <xdr:sp macro="" textlink="">
          <xdr:nvSpPr>
            <xdr:cNvPr id="34016" name="Group Box 224" hidden="1">
              <a:extLst>
                <a:ext uri="{63B3BB69-23CF-44E3-9099-C40C66FF867C}">
                  <a14:compatExt spid="_x0000_s34016"/>
                </a:ext>
                <a:ext uri="{FF2B5EF4-FFF2-40B4-BE49-F238E27FC236}">
                  <a16:creationId xmlns:a16="http://schemas.microsoft.com/office/drawing/2014/main" xmlns="" id="{00000000-0008-0000-1000-0000E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34</xdr:row>
          <xdr:rowOff>76200</xdr:rowOff>
        </xdr:from>
        <xdr:to>
          <xdr:col>26</xdr:col>
          <xdr:colOff>76200</xdr:colOff>
          <xdr:row>34</xdr:row>
          <xdr:rowOff>257175</xdr:rowOff>
        </xdr:to>
        <xdr:sp macro="" textlink="">
          <xdr:nvSpPr>
            <xdr:cNvPr id="34017" name="Option Button 225" hidden="1">
              <a:extLst>
                <a:ext uri="{63B3BB69-23CF-44E3-9099-C40C66FF867C}">
                  <a14:compatExt spid="_x0000_s34017"/>
                </a:ext>
                <a:ext uri="{FF2B5EF4-FFF2-40B4-BE49-F238E27FC236}">
                  <a16:creationId xmlns:a16="http://schemas.microsoft.com/office/drawing/2014/main" xmlns="" id="{00000000-0008-0000-1000-0000E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34</xdr:row>
          <xdr:rowOff>76200</xdr:rowOff>
        </xdr:from>
        <xdr:to>
          <xdr:col>29</xdr:col>
          <xdr:colOff>85725</xdr:colOff>
          <xdr:row>34</xdr:row>
          <xdr:rowOff>257175</xdr:rowOff>
        </xdr:to>
        <xdr:sp macro="" textlink="">
          <xdr:nvSpPr>
            <xdr:cNvPr id="34018" name="Option Button 226" hidden="1">
              <a:extLst>
                <a:ext uri="{63B3BB69-23CF-44E3-9099-C40C66FF867C}">
                  <a14:compatExt spid="_x0000_s34018"/>
                </a:ext>
                <a:ext uri="{FF2B5EF4-FFF2-40B4-BE49-F238E27FC236}">
                  <a16:creationId xmlns:a16="http://schemas.microsoft.com/office/drawing/2014/main" xmlns="" id="{00000000-0008-0000-1000-0000E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123825</xdr:colOff>
          <xdr:row>34</xdr:row>
          <xdr:rowOff>76200</xdr:rowOff>
        </xdr:from>
        <xdr:to>
          <xdr:col>32</xdr:col>
          <xdr:colOff>104775</xdr:colOff>
          <xdr:row>34</xdr:row>
          <xdr:rowOff>257175</xdr:rowOff>
        </xdr:to>
        <xdr:sp macro="" textlink="">
          <xdr:nvSpPr>
            <xdr:cNvPr id="34019" name="Option Button 227" hidden="1">
              <a:extLst>
                <a:ext uri="{63B3BB69-23CF-44E3-9099-C40C66FF867C}">
                  <a14:compatExt spid="_x0000_s34019"/>
                </a:ext>
                <a:ext uri="{FF2B5EF4-FFF2-40B4-BE49-F238E27FC236}">
                  <a16:creationId xmlns:a16="http://schemas.microsoft.com/office/drawing/2014/main" xmlns="" id="{00000000-0008-0000-1000-0000E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35</xdr:row>
          <xdr:rowOff>66675</xdr:rowOff>
        </xdr:from>
        <xdr:to>
          <xdr:col>11</xdr:col>
          <xdr:colOff>28575</xdr:colOff>
          <xdr:row>35</xdr:row>
          <xdr:rowOff>247650</xdr:rowOff>
        </xdr:to>
        <xdr:sp macro="" textlink="">
          <xdr:nvSpPr>
            <xdr:cNvPr id="34020" name="Option Button 228" hidden="1">
              <a:extLst>
                <a:ext uri="{63B3BB69-23CF-44E3-9099-C40C66FF867C}">
                  <a14:compatExt spid="_x0000_s34020"/>
                </a:ext>
                <a:ext uri="{FF2B5EF4-FFF2-40B4-BE49-F238E27FC236}">
                  <a16:creationId xmlns:a16="http://schemas.microsoft.com/office/drawing/2014/main" xmlns="" id="{00000000-0008-0000-1000-0000E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35</xdr:row>
          <xdr:rowOff>66675</xdr:rowOff>
        </xdr:from>
        <xdr:to>
          <xdr:col>15</xdr:col>
          <xdr:colOff>28575</xdr:colOff>
          <xdr:row>35</xdr:row>
          <xdr:rowOff>247650</xdr:rowOff>
        </xdr:to>
        <xdr:sp macro="" textlink="">
          <xdr:nvSpPr>
            <xdr:cNvPr id="34021" name="Option Button 229" hidden="1">
              <a:extLst>
                <a:ext uri="{63B3BB69-23CF-44E3-9099-C40C66FF867C}">
                  <a14:compatExt spid="_x0000_s34021"/>
                </a:ext>
                <a:ext uri="{FF2B5EF4-FFF2-40B4-BE49-F238E27FC236}">
                  <a16:creationId xmlns:a16="http://schemas.microsoft.com/office/drawing/2014/main" xmlns="" id="{00000000-0008-0000-1000-0000E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34022" name="Group Box 230" hidden="1">
              <a:extLst>
                <a:ext uri="{63B3BB69-23CF-44E3-9099-C40C66FF867C}">
                  <a14:compatExt spid="_x0000_s34022"/>
                </a:ext>
                <a:ext uri="{FF2B5EF4-FFF2-40B4-BE49-F238E27FC236}">
                  <a16:creationId xmlns:a16="http://schemas.microsoft.com/office/drawing/2014/main" xmlns="" id="{00000000-0008-0000-1000-0000E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35</xdr:row>
          <xdr:rowOff>66675</xdr:rowOff>
        </xdr:from>
        <xdr:to>
          <xdr:col>27</xdr:col>
          <xdr:colOff>28575</xdr:colOff>
          <xdr:row>35</xdr:row>
          <xdr:rowOff>247650</xdr:rowOff>
        </xdr:to>
        <xdr:sp macro="" textlink="">
          <xdr:nvSpPr>
            <xdr:cNvPr id="34023" name="Option Button 231" hidden="1">
              <a:extLst>
                <a:ext uri="{63B3BB69-23CF-44E3-9099-C40C66FF867C}">
                  <a14:compatExt spid="_x0000_s34023"/>
                </a:ext>
                <a:ext uri="{FF2B5EF4-FFF2-40B4-BE49-F238E27FC236}">
                  <a16:creationId xmlns:a16="http://schemas.microsoft.com/office/drawing/2014/main" xmlns="" id="{00000000-0008-0000-1000-0000E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35</xdr:row>
          <xdr:rowOff>66675</xdr:rowOff>
        </xdr:from>
        <xdr:to>
          <xdr:col>31</xdr:col>
          <xdr:colOff>28575</xdr:colOff>
          <xdr:row>35</xdr:row>
          <xdr:rowOff>247650</xdr:rowOff>
        </xdr:to>
        <xdr:sp macro="" textlink="">
          <xdr:nvSpPr>
            <xdr:cNvPr id="34024" name="Option Button 232" hidden="1">
              <a:extLst>
                <a:ext uri="{63B3BB69-23CF-44E3-9099-C40C66FF867C}">
                  <a14:compatExt spid="_x0000_s34024"/>
                </a:ext>
                <a:ext uri="{FF2B5EF4-FFF2-40B4-BE49-F238E27FC236}">
                  <a16:creationId xmlns:a16="http://schemas.microsoft.com/office/drawing/2014/main" xmlns="" id="{00000000-0008-0000-1000-0000E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35</xdr:row>
          <xdr:rowOff>0</xdr:rowOff>
        </xdr:from>
        <xdr:to>
          <xdr:col>36</xdr:col>
          <xdr:colOff>0</xdr:colOff>
          <xdr:row>36</xdr:row>
          <xdr:rowOff>0</xdr:rowOff>
        </xdr:to>
        <xdr:sp macro="" textlink="">
          <xdr:nvSpPr>
            <xdr:cNvPr id="34025" name="Group Box 233" hidden="1">
              <a:extLst>
                <a:ext uri="{63B3BB69-23CF-44E3-9099-C40C66FF867C}">
                  <a14:compatExt spid="_x0000_s34025"/>
                </a:ext>
                <a:ext uri="{FF2B5EF4-FFF2-40B4-BE49-F238E27FC236}">
                  <a16:creationId xmlns:a16="http://schemas.microsoft.com/office/drawing/2014/main" xmlns="" id="{00000000-0008-0000-1000-0000E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142875</xdr:colOff>
          <xdr:row>34</xdr:row>
          <xdr:rowOff>76200</xdr:rowOff>
        </xdr:from>
        <xdr:to>
          <xdr:col>35</xdr:col>
          <xdr:colOff>123825</xdr:colOff>
          <xdr:row>34</xdr:row>
          <xdr:rowOff>257175</xdr:rowOff>
        </xdr:to>
        <xdr:sp macro="" textlink="">
          <xdr:nvSpPr>
            <xdr:cNvPr id="34027" name="Option Button 235" hidden="1">
              <a:extLst>
                <a:ext uri="{63B3BB69-23CF-44E3-9099-C40C66FF867C}">
                  <a14:compatExt spid="_x0000_s34027"/>
                </a:ext>
                <a:ext uri="{FF2B5EF4-FFF2-40B4-BE49-F238E27FC236}">
                  <a16:creationId xmlns:a16="http://schemas.microsoft.com/office/drawing/2014/main" xmlns="" id="{00000000-0008-0000-1000-0000E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38</xdr:row>
          <xdr:rowOff>28575</xdr:rowOff>
        </xdr:from>
        <xdr:to>
          <xdr:col>27</xdr:col>
          <xdr:colOff>47625</xdr:colOff>
          <xdr:row>38</xdr:row>
          <xdr:rowOff>209550</xdr:rowOff>
        </xdr:to>
        <xdr:sp macro="" textlink="">
          <xdr:nvSpPr>
            <xdr:cNvPr id="34028" name="Option Button 236" hidden="1">
              <a:extLst>
                <a:ext uri="{63B3BB69-23CF-44E3-9099-C40C66FF867C}">
                  <a14:compatExt spid="_x0000_s34028"/>
                </a:ext>
                <a:ext uri="{FF2B5EF4-FFF2-40B4-BE49-F238E27FC236}">
                  <a16:creationId xmlns:a16="http://schemas.microsoft.com/office/drawing/2014/main" xmlns=""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38</xdr:row>
          <xdr:rowOff>28575</xdr:rowOff>
        </xdr:from>
        <xdr:to>
          <xdr:col>30</xdr:col>
          <xdr:colOff>171450</xdr:colOff>
          <xdr:row>38</xdr:row>
          <xdr:rowOff>209550</xdr:rowOff>
        </xdr:to>
        <xdr:sp macro="" textlink="">
          <xdr:nvSpPr>
            <xdr:cNvPr id="34029" name="Option Button 237" hidden="1">
              <a:extLst>
                <a:ext uri="{63B3BB69-23CF-44E3-9099-C40C66FF867C}">
                  <a14:compatExt spid="_x0000_s34029"/>
                </a:ext>
                <a:ext uri="{FF2B5EF4-FFF2-40B4-BE49-F238E27FC236}">
                  <a16:creationId xmlns:a16="http://schemas.microsoft.com/office/drawing/2014/main" xmlns=""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0</xdr:rowOff>
        </xdr:from>
        <xdr:to>
          <xdr:col>36</xdr:col>
          <xdr:colOff>0</xdr:colOff>
          <xdr:row>39</xdr:row>
          <xdr:rowOff>0</xdr:rowOff>
        </xdr:to>
        <xdr:sp macro="" textlink="">
          <xdr:nvSpPr>
            <xdr:cNvPr id="34030" name="Group Box 238" hidden="1">
              <a:extLst>
                <a:ext uri="{63B3BB69-23CF-44E3-9099-C40C66FF867C}">
                  <a14:compatExt spid="_x0000_s34030"/>
                </a:ext>
                <a:ext uri="{FF2B5EF4-FFF2-40B4-BE49-F238E27FC236}">
                  <a16:creationId xmlns:a16="http://schemas.microsoft.com/office/drawing/2014/main" xmlns=""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9525</xdr:colOff>
          <xdr:row>28</xdr:row>
          <xdr:rowOff>0</xdr:rowOff>
        </xdr:to>
        <xdr:sp macro="" textlink="">
          <xdr:nvSpPr>
            <xdr:cNvPr id="34031" name="Drop Down 239" hidden="1">
              <a:extLst>
                <a:ext uri="{63B3BB69-23CF-44E3-9099-C40C66FF867C}">
                  <a14:compatExt spid="_x0000_s34031"/>
                </a:ext>
                <a:ext uri="{FF2B5EF4-FFF2-40B4-BE49-F238E27FC236}">
                  <a16:creationId xmlns:a16="http://schemas.microsoft.com/office/drawing/2014/main" xmlns="" id="{00000000-0008-0000-1000-0000EF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34036" name="付表8-3_心理担当職員配置加算" hidden="1">
              <a:extLst>
                <a:ext uri="{63B3BB69-23CF-44E3-9099-C40C66FF867C}">
                  <a14:compatExt spid="_x0000_s34036"/>
                </a:ext>
                <a:ext uri="{FF2B5EF4-FFF2-40B4-BE49-F238E27FC236}">
                  <a16:creationId xmlns:a16="http://schemas.microsoft.com/office/drawing/2014/main" xmlns="" id="{00000000-0008-0000-1000-0000F4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38</xdr:row>
          <xdr:rowOff>257175</xdr:rowOff>
        </xdr:from>
        <xdr:to>
          <xdr:col>16</xdr:col>
          <xdr:colOff>0</xdr:colOff>
          <xdr:row>40</xdr:row>
          <xdr:rowOff>0</xdr:rowOff>
        </xdr:to>
        <xdr:sp macro="" textlink="">
          <xdr:nvSpPr>
            <xdr:cNvPr id="34038" name="Drop Down 246" hidden="1">
              <a:extLst>
                <a:ext uri="{63B3BB69-23CF-44E3-9099-C40C66FF867C}">
                  <a14:compatExt spid="_x0000_s34038"/>
                </a:ext>
                <a:ext uri="{FF2B5EF4-FFF2-40B4-BE49-F238E27FC236}">
                  <a16:creationId xmlns:a16="http://schemas.microsoft.com/office/drawing/2014/main" xmlns="" id="{00000000-0008-0000-1000-0000F6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xdr:row>
          <xdr:rowOff>38100</xdr:rowOff>
        </xdr:from>
        <xdr:to>
          <xdr:col>11</xdr:col>
          <xdr:colOff>28575</xdr:colOff>
          <xdr:row>37</xdr:row>
          <xdr:rowOff>266700</xdr:rowOff>
        </xdr:to>
        <xdr:sp macro="" textlink="">
          <xdr:nvSpPr>
            <xdr:cNvPr id="34042" name="Option Button 250" hidden="1">
              <a:extLst>
                <a:ext uri="{63B3BB69-23CF-44E3-9099-C40C66FF867C}">
                  <a14:compatExt spid="_x0000_s34042"/>
                </a:ext>
                <a:ext uri="{FF2B5EF4-FFF2-40B4-BE49-F238E27FC236}">
                  <a16:creationId xmlns:a16="http://schemas.microsoft.com/office/drawing/2014/main" xmlns=""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37</xdr:row>
          <xdr:rowOff>38100</xdr:rowOff>
        </xdr:from>
        <xdr:to>
          <xdr:col>15</xdr:col>
          <xdr:colOff>28575</xdr:colOff>
          <xdr:row>37</xdr:row>
          <xdr:rowOff>266700</xdr:rowOff>
        </xdr:to>
        <xdr:sp macro="" textlink="">
          <xdr:nvSpPr>
            <xdr:cNvPr id="34043" name="Option Button 251" hidden="1">
              <a:extLst>
                <a:ext uri="{63B3BB69-23CF-44E3-9099-C40C66FF867C}">
                  <a14:compatExt spid="_x0000_s34043"/>
                </a:ext>
                <a:ext uri="{FF2B5EF4-FFF2-40B4-BE49-F238E27FC236}">
                  <a16:creationId xmlns:a16="http://schemas.microsoft.com/office/drawing/2014/main" xmlns=""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16</xdr:col>
          <xdr:colOff>0</xdr:colOff>
          <xdr:row>38</xdr:row>
          <xdr:rowOff>0</xdr:rowOff>
        </xdr:to>
        <xdr:sp macro="" textlink="">
          <xdr:nvSpPr>
            <xdr:cNvPr id="34044" name="Group Box 252" hidden="1">
              <a:extLst>
                <a:ext uri="{63B3BB69-23CF-44E3-9099-C40C66FF867C}">
                  <a14:compatExt spid="_x0000_s34044"/>
                </a:ext>
                <a:ext uri="{FF2B5EF4-FFF2-40B4-BE49-F238E27FC236}">
                  <a16:creationId xmlns:a16="http://schemas.microsoft.com/office/drawing/2014/main" xmlns=""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180975</xdr:colOff>
          <xdr:row>37</xdr:row>
          <xdr:rowOff>0</xdr:rowOff>
        </xdr:from>
        <xdr:to>
          <xdr:col>36</xdr:col>
          <xdr:colOff>0</xdr:colOff>
          <xdr:row>38</xdr:row>
          <xdr:rowOff>0</xdr:rowOff>
        </xdr:to>
        <xdr:sp macro="" textlink="">
          <xdr:nvSpPr>
            <xdr:cNvPr id="34045" name="Drop Down 253" hidden="1">
              <a:extLst>
                <a:ext uri="{63B3BB69-23CF-44E3-9099-C40C66FF867C}">
                  <a14:compatExt spid="_x0000_s340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34817" name="Group Box 1" hidden="1">
              <a:extLst>
                <a:ext uri="{63B3BB69-23CF-44E3-9099-C40C66FF867C}">
                  <a14:compatExt spid="_x0000_s34817"/>
                </a:ext>
                <a:ext uri="{FF2B5EF4-FFF2-40B4-BE49-F238E27FC236}">
                  <a16:creationId xmlns:a16="http://schemas.microsoft.com/office/drawing/2014/main" xmlns="" id="{00000000-0008-0000-1100-000001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34818" name="Option Button 2" hidden="1">
              <a:extLst>
                <a:ext uri="{63B3BB69-23CF-44E3-9099-C40C66FF867C}">
                  <a14:compatExt spid="_x0000_s34818"/>
                </a:ext>
                <a:ext uri="{FF2B5EF4-FFF2-40B4-BE49-F238E27FC236}">
                  <a16:creationId xmlns:a16="http://schemas.microsoft.com/office/drawing/2014/main" xmlns="" id="{00000000-0008-0000-11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34819" name="Option Button 3" hidden="1">
              <a:extLst>
                <a:ext uri="{63B3BB69-23CF-44E3-9099-C40C66FF867C}">
                  <a14:compatExt spid="_x0000_s34819"/>
                </a:ext>
                <a:ext uri="{FF2B5EF4-FFF2-40B4-BE49-F238E27FC236}">
                  <a16:creationId xmlns:a16="http://schemas.microsoft.com/office/drawing/2014/main" xmlns="" id="{00000000-0008-0000-11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34820" name="Group Box 4" hidden="1">
              <a:extLst>
                <a:ext uri="{63B3BB69-23CF-44E3-9099-C40C66FF867C}">
                  <a14:compatExt spid="_x0000_s34820"/>
                </a:ext>
                <a:ext uri="{FF2B5EF4-FFF2-40B4-BE49-F238E27FC236}">
                  <a16:creationId xmlns:a16="http://schemas.microsoft.com/office/drawing/2014/main" xmlns="" id="{00000000-0008-0000-1100-000004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34821" name="Check Box 5" hidden="1">
              <a:extLst>
                <a:ext uri="{63B3BB69-23CF-44E3-9099-C40C66FF867C}">
                  <a14:compatExt spid="_x0000_s34821"/>
                </a:ext>
                <a:ext uri="{FF2B5EF4-FFF2-40B4-BE49-F238E27FC236}">
                  <a16:creationId xmlns:a16="http://schemas.microsoft.com/office/drawing/2014/main" xmlns="" id="{00000000-0008-0000-11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34822" name="Check Box 6" hidden="1">
              <a:extLst>
                <a:ext uri="{63B3BB69-23CF-44E3-9099-C40C66FF867C}">
                  <a14:compatExt spid="_x0000_s34822"/>
                </a:ext>
                <a:ext uri="{FF2B5EF4-FFF2-40B4-BE49-F238E27FC236}">
                  <a16:creationId xmlns:a16="http://schemas.microsoft.com/office/drawing/2014/main" xmlns="" id="{00000000-0008-0000-11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34823" name="Check Box 7" hidden="1">
              <a:extLst>
                <a:ext uri="{63B3BB69-23CF-44E3-9099-C40C66FF867C}">
                  <a14:compatExt spid="_x0000_s34823"/>
                </a:ext>
                <a:ext uri="{FF2B5EF4-FFF2-40B4-BE49-F238E27FC236}">
                  <a16:creationId xmlns:a16="http://schemas.microsoft.com/office/drawing/2014/main" xmlns="" id="{00000000-0008-0000-11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34824" name="Check Box 8" hidden="1">
              <a:extLst>
                <a:ext uri="{63B3BB69-23CF-44E3-9099-C40C66FF867C}">
                  <a14:compatExt spid="_x0000_s34824"/>
                </a:ext>
                <a:ext uri="{FF2B5EF4-FFF2-40B4-BE49-F238E27FC236}">
                  <a16:creationId xmlns:a16="http://schemas.microsoft.com/office/drawing/2014/main" xmlns="" id="{00000000-0008-0000-11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34825" name="Check Box 9" hidden="1">
              <a:extLst>
                <a:ext uri="{63B3BB69-23CF-44E3-9099-C40C66FF867C}">
                  <a14:compatExt spid="_x0000_s34825"/>
                </a:ext>
                <a:ext uri="{FF2B5EF4-FFF2-40B4-BE49-F238E27FC236}">
                  <a16:creationId xmlns:a16="http://schemas.microsoft.com/office/drawing/2014/main" xmlns="" id="{00000000-0008-0000-11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34826" name="Check Box 10" hidden="1">
              <a:extLst>
                <a:ext uri="{63B3BB69-23CF-44E3-9099-C40C66FF867C}">
                  <a14:compatExt spid="_x0000_s34826"/>
                </a:ext>
                <a:ext uri="{FF2B5EF4-FFF2-40B4-BE49-F238E27FC236}">
                  <a16:creationId xmlns:a16="http://schemas.microsoft.com/office/drawing/2014/main" xmlns="" id="{00000000-0008-0000-11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34827" name="Check Box 11" hidden="1">
              <a:extLst>
                <a:ext uri="{63B3BB69-23CF-44E3-9099-C40C66FF867C}">
                  <a14:compatExt spid="_x0000_s34827"/>
                </a:ext>
                <a:ext uri="{FF2B5EF4-FFF2-40B4-BE49-F238E27FC236}">
                  <a16:creationId xmlns:a16="http://schemas.microsoft.com/office/drawing/2014/main" xmlns="" id="{00000000-0008-0000-11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34828" name="Group Box 12" hidden="1">
              <a:extLst>
                <a:ext uri="{63B3BB69-23CF-44E3-9099-C40C66FF867C}">
                  <a14:compatExt spid="_x0000_s34828"/>
                </a:ext>
                <a:ext uri="{FF2B5EF4-FFF2-40B4-BE49-F238E27FC236}">
                  <a16:creationId xmlns:a16="http://schemas.microsoft.com/office/drawing/2014/main" xmlns="" id="{00000000-0008-0000-1100-00000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34829" name="Check Box 13" hidden="1">
              <a:extLst>
                <a:ext uri="{63B3BB69-23CF-44E3-9099-C40C66FF867C}">
                  <a14:compatExt spid="_x0000_s34829"/>
                </a:ext>
                <a:ext uri="{FF2B5EF4-FFF2-40B4-BE49-F238E27FC236}">
                  <a16:creationId xmlns:a16="http://schemas.microsoft.com/office/drawing/2014/main" xmlns="" id="{00000000-0008-0000-11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34830" name="Check Box 14" hidden="1">
              <a:extLst>
                <a:ext uri="{63B3BB69-23CF-44E3-9099-C40C66FF867C}">
                  <a14:compatExt spid="_x0000_s34830"/>
                </a:ext>
                <a:ext uri="{FF2B5EF4-FFF2-40B4-BE49-F238E27FC236}">
                  <a16:creationId xmlns:a16="http://schemas.microsoft.com/office/drawing/2014/main" xmlns="" id="{00000000-0008-0000-11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34831" name="Check Box 15" hidden="1">
              <a:extLst>
                <a:ext uri="{63B3BB69-23CF-44E3-9099-C40C66FF867C}">
                  <a14:compatExt spid="_x0000_s34831"/>
                </a:ext>
                <a:ext uri="{FF2B5EF4-FFF2-40B4-BE49-F238E27FC236}">
                  <a16:creationId xmlns:a16="http://schemas.microsoft.com/office/drawing/2014/main" xmlns="" id="{00000000-0008-0000-11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44</xdr:row>
          <xdr:rowOff>0</xdr:rowOff>
        </xdr:from>
        <xdr:to>
          <xdr:col>31</xdr:col>
          <xdr:colOff>114300</xdr:colOff>
          <xdr:row>45</xdr:row>
          <xdr:rowOff>0</xdr:rowOff>
        </xdr:to>
        <xdr:sp macro="" textlink="">
          <xdr:nvSpPr>
            <xdr:cNvPr id="34832" name="Check Box 16" hidden="1">
              <a:extLst>
                <a:ext uri="{63B3BB69-23CF-44E3-9099-C40C66FF867C}">
                  <a14:compatExt spid="_x0000_s34832"/>
                </a:ext>
                <a:ext uri="{FF2B5EF4-FFF2-40B4-BE49-F238E27FC236}">
                  <a16:creationId xmlns:a16="http://schemas.microsoft.com/office/drawing/2014/main" xmlns="" id="{00000000-0008-0000-11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34833" name="Check Box 17" hidden="1">
              <a:extLst>
                <a:ext uri="{63B3BB69-23CF-44E3-9099-C40C66FF867C}">
                  <a14:compatExt spid="_x0000_s34833"/>
                </a:ext>
                <a:ext uri="{FF2B5EF4-FFF2-40B4-BE49-F238E27FC236}">
                  <a16:creationId xmlns:a16="http://schemas.microsoft.com/office/drawing/2014/main" xmlns="" id="{00000000-0008-0000-1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34834" name="Group Box 18" hidden="1">
              <a:extLst>
                <a:ext uri="{63B3BB69-23CF-44E3-9099-C40C66FF867C}">
                  <a14:compatExt spid="_x0000_s34834"/>
                </a:ext>
                <a:ext uri="{FF2B5EF4-FFF2-40B4-BE49-F238E27FC236}">
                  <a16:creationId xmlns:a16="http://schemas.microsoft.com/office/drawing/2014/main" xmlns="" id="{00000000-0008-0000-1100-00001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34835" name="Group Box 19" hidden="1">
              <a:extLst>
                <a:ext uri="{63B3BB69-23CF-44E3-9099-C40C66FF867C}">
                  <a14:compatExt spid="_x0000_s34835"/>
                </a:ext>
                <a:ext uri="{FF2B5EF4-FFF2-40B4-BE49-F238E27FC236}">
                  <a16:creationId xmlns:a16="http://schemas.microsoft.com/office/drawing/2014/main" xmlns="" id="{00000000-0008-0000-1100-00001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34836" name="Option Button 20" hidden="1">
              <a:extLst>
                <a:ext uri="{63B3BB69-23CF-44E3-9099-C40C66FF867C}">
                  <a14:compatExt spid="_x0000_s34836"/>
                </a:ext>
                <a:ext uri="{FF2B5EF4-FFF2-40B4-BE49-F238E27FC236}">
                  <a16:creationId xmlns:a16="http://schemas.microsoft.com/office/drawing/2014/main" xmlns="" id="{00000000-0008-0000-1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34837" name="Option Button 21" hidden="1">
              <a:extLst>
                <a:ext uri="{63B3BB69-23CF-44E3-9099-C40C66FF867C}">
                  <a14:compatExt spid="_x0000_s34837"/>
                </a:ext>
                <a:ext uri="{FF2B5EF4-FFF2-40B4-BE49-F238E27FC236}">
                  <a16:creationId xmlns:a16="http://schemas.microsoft.com/office/drawing/2014/main" xmlns="" id="{00000000-0008-0000-1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34838" name="Group Box 22" hidden="1">
              <a:extLst>
                <a:ext uri="{63B3BB69-23CF-44E3-9099-C40C66FF867C}">
                  <a14:compatExt spid="_x0000_s34838"/>
                </a:ext>
                <a:ext uri="{FF2B5EF4-FFF2-40B4-BE49-F238E27FC236}">
                  <a16:creationId xmlns:a16="http://schemas.microsoft.com/office/drawing/2014/main" xmlns="" id="{00000000-0008-0000-1100-00001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34839" name="Option Button 23" hidden="1">
              <a:extLst>
                <a:ext uri="{63B3BB69-23CF-44E3-9099-C40C66FF867C}">
                  <a14:compatExt spid="_x0000_s34839"/>
                </a:ext>
                <a:ext uri="{FF2B5EF4-FFF2-40B4-BE49-F238E27FC236}">
                  <a16:creationId xmlns:a16="http://schemas.microsoft.com/office/drawing/2014/main" xmlns="" id="{00000000-0008-0000-11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34840" name="Option Button 24" hidden="1">
              <a:extLst>
                <a:ext uri="{63B3BB69-23CF-44E3-9099-C40C66FF867C}">
                  <a14:compatExt spid="_x0000_s34840"/>
                </a:ext>
                <a:ext uri="{FF2B5EF4-FFF2-40B4-BE49-F238E27FC236}">
                  <a16:creationId xmlns:a16="http://schemas.microsoft.com/office/drawing/2014/main" xmlns="" id="{00000000-0008-0000-11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34869" name="Group Box 53" hidden="1">
              <a:extLst>
                <a:ext uri="{63B3BB69-23CF-44E3-9099-C40C66FF867C}">
                  <a14:compatExt spid="_x0000_s34869"/>
                </a:ext>
                <a:ext uri="{FF2B5EF4-FFF2-40B4-BE49-F238E27FC236}">
                  <a16:creationId xmlns:a16="http://schemas.microsoft.com/office/drawing/2014/main" xmlns="" id="{00000000-0008-0000-1100-00003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59</xdr:row>
          <xdr:rowOff>0</xdr:rowOff>
        </xdr:from>
        <xdr:to>
          <xdr:col>24</xdr:col>
          <xdr:colOff>76200</xdr:colOff>
          <xdr:row>60</xdr:row>
          <xdr:rowOff>0</xdr:rowOff>
        </xdr:to>
        <xdr:sp macro="" textlink="">
          <xdr:nvSpPr>
            <xdr:cNvPr id="34870" name="Option Button 54" hidden="1">
              <a:extLst>
                <a:ext uri="{63B3BB69-23CF-44E3-9099-C40C66FF867C}">
                  <a14:compatExt spid="_x0000_s34870"/>
                </a:ext>
                <a:ext uri="{FF2B5EF4-FFF2-40B4-BE49-F238E27FC236}">
                  <a16:creationId xmlns:a16="http://schemas.microsoft.com/office/drawing/2014/main" xmlns="" id="{00000000-0008-0000-1100-00003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59</xdr:row>
          <xdr:rowOff>0</xdr:rowOff>
        </xdr:from>
        <xdr:to>
          <xdr:col>26</xdr:col>
          <xdr:colOff>171450</xdr:colOff>
          <xdr:row>60</xdr:row>
          <xdr:rowOff>0</xdr:rowOff>
        </xdr:to>
        <xdr:sp macro="" textlink="">
          <xdr:nvSpPr>
            <xdr:cNvPr id="34871" name="Option Button 55" hidden="1">
              <a:extLst>
                <a:ext uri="{63B3BB69-23CF-44E3-9099-C40C66FF867C}">
                  <a14:compatExt spid="_x0000_s34871"/>
                </a:ext>
                <a:ext uri="{FF2B5EF4-FFF2-40B4-BE49-F238E27FC236}">
                  <a16:creationId xmlns:a16="http://schemas.microsoft.com/office/drawing/2014/main" xmlns="" id="{00000000-0008-0000-1100-00003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34872" name="Group Box 56" hidden="1">
              <a:extLst>
                <a:ext uri="{63B3BB69-23CF-44E3-9099-C40C66FF867C}">
                  <a14:compatExt spid="_x0000_s34872"/>
                </a:ext>
                <a:ext uri="{FF2B5EF4-FFF2-40B4-BE49-F238E27FC236}">
                  <a16:creationId xmlns:a16="http://schemas.microsoft.com/office/drawing/2014/main" xmlns="" id="{00000000-0008-0000-1100-00003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59</xdr:row>
          <xdr:rowOff>0</xdr:rowOff>
        </xdr:from>
        <xdr:to>
          <xdr:col>33</xdr:col>
          <xdr:colOff>76200</xdr:colOff>
          <xdr:row>60</xdr:row>
          <xdr:rowOff>0</xdr:rowOff>
        </xdr:to>
        <xdr:sp macro="" textlink="">
          <xdr:nvSpPr>
            <xdr:cNvPr id="34873" name="Option Button 57" hidden="1">
              <a:extLst>
                <a:ext uri="{63B3BB69-23CF-44E3-9099-C40C66FF867C}">
                  <a14:compatExt spid="_x0000_s34873"/>
                </a:ext>
                <a:ext uri="{FF2B5EF4-FFF2-40B4-BE49-F238E27FC236}">
                  <a16:creationId xmlns:a16="http://schemas.microsoft.com/office/drawing/2014/main" xmlns="" id="{00000000-0008-0000-1100-00003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59</xdr:row>
          <xdr:rowOff>0</xdr:rowOff>
        </xdr:from>
        <xdr:to>
          <xdr:col>35</xdr:col>
          <xdr:colOff>171450</xdr:colOff>
          <xdr:row>60</xdr:row>
          <xdr:rowOff>0</xdr:rowOff>
        </xdr:to>
        <xdr:sp macro="" textlink="">
          <xdr:nvSpPr>
            <xdr:cNvPr id="34874" name="Option Button 58" hidden="1">
              <a:extLst>
                <a:ext uri="{63B3BB69-23CF-44E3-9099-C40C66FF867C}">
                  <a14:compatExt spid="_x0000_s34874"/>
                </a:ext>
                <a:ext uri="{FF2B5EF4-FFF2-40B4-BE49-F238E27FC236}">
                  <a16:creationId xmlns:a16="http://schemas.microsoft.com/office/drawing/2014/main" xmlns="" id="{00000000-0008-0000-1100-00003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34875" name="Group Box 59" hidden="1">
              <a:extLst>
                <a:ext uri="{63B3BB69-23CF-44E3-9099-C40C66FF867C}">
                  <a14:compatExt spid="_x0000_s34875"/>
                </a:ext>
                <a:ext uri="{FF2B5EF4-FFF2-40B4-BE49-F238E27FC236}">
                  <a16:creationId xmlns:a16="http://schemas.microsoft.com/office/drawing/2014/main" xmlns="" id="{00000000-0008-0000-1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11</xdr:col>
          <xdr:colOff>28575</xdr:colOff>
          <xdr:row>62</xdr:row>
          <xdr:rowOff>0</xdr:rowOff>
        </xdr:to>
        <xdr:sp macro="" textlink="">
          <xdr:nvSpPr>
            <xdr:cNvPr id="34876" name="Option Button 60" hidden="1">
              <a:extLst>
                <a:ext uri="{63B3BB69-23CF-44E3-9099-C40C66FF867C}">
                  <a14:compatExt spid="_x0000_s34876"/>
                </a:ext>
                <a:ext uri="{FF2B5EF4-FFF2-40B4-BE49-F238E27FC236}">
                  <a16:creationId xmlns:a16="http://schemas.microsoft.com/office/drawing/2014/main" xmlns="" id="{00000000-0008-0000-1100-00003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61</xdr:row>
          <xdr:rowOff>0</xdr:rowOff>
        </xdr:from>
        <xdr:to>
          <xdr:col>15</xdr:col>
          <xdr:colOff>9525</xdr:colOff>
          <xdr:row>62</xdr:row>
          <xdr:rowOff>0</xdr:rowOff>
        </xdr:to>
        <xdr:sp macro="" textlink="">
          <xdr:nvSpPr>
            <xdr:cNvPr id="34877" name="Option Button 61" hidden="1">
              <a:extLst>
                <a:ext uri="{63B3BB69-23CF-44E3-9099-C40C66FF867C}">
                  <a14:compatExt spid="_x0000_s34877"/>
                </a:ext>
                <a:ext uri="{FF2B5EF4-FFF2-40B4-BE49-F238E27FC236}">
                  <a16:creationId xmlns:a16="http://schemas.microsoft.com/office/drawing/2014/main" xmlns="" id="{00000000-0008-0000-1100-00003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34886" name="Group Box 70" hidden="1">
              <a:extLst>
                <a:ext uri="{63B3BB69-23CF-44E3-9099-C40C66FF867C}">
                  <a14:compatExt spid="_x0000_s34886"/>
                </a:ext>
                <a:ext uri="{FF2B5EF4-FFF2-40B4-BE49-F238E27FC236}">
                  <a16:creationId xmlns:a16="http://schemas.microsoft.com/office/drawing/2014/main" xmlns="" id="{00000000-0008-0000-1100-00004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xdr:row>
          <xdr:rowOff>0</xdr:rowOff>
        </xdr:from>
        <xdr:to>
          <xdr:col>11</xdr:col>
          <xdr:colOff>28575</xdr:colOff>
          <xdr:row>61</xdr:row>
          <xdr:rowOff>0</xdr:rowOff>
        </xdr:to>
        <xdr:sp macro="" textlink="">
          <xdr:nvSpPr>
            <xdr:cNvPr id="34887" name="Option Button 71" hidden="1">
              <a:extLst>
                <a:ext uri="{63B3BB69-23CF-44E3-9099-C40C66FF867C}">
                  <a14:compatExt spid="_x0000_s34887"/>
                </a:ext>
                <a:ext uri="{FF2B5EF4-FFF2-40B4-BE49-F238E27FC236}">
                  <a16:creationId xmlns:a16="http://schemas.microsoft.com/office/drawing/2014/main" xmlns="" id="{00000000-0008-0000-1100-00004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60</xdr:row>
          <xdr:rowOff>0</xdr:rowOff>
        </xdr:from>
        <xdr:to>
          <xdr:col>15</xdr:col>
          <xdr:colOff>9525</xdr:colOff>
          <xdr:row>61</xdr:row>
          <xdr:rowOff>0</xdr:rowOff>
        </xdr:to>
        <xdr:sp macro="" textlink="">
          <xdr:nvSpPr>
            <xdr:cNvPr id="34888" name="Option Button 72" hidden="1">
              <a:extLst>
                <a:ext uri="{63B3BB69-23CF-44E3-9099-C40C66FF867C}">
                  <a14:compatExt spid="_x0000_s34888"/>
                </a:ext>
                <a:ext uri="{FF2B5EF4-FFF2-40B4-BE49-F238E27FC236}">
                  <a16:creationId xmlns:a16="http://schemas.microsoft.com/office/drawing/2014/main" xmlns="" id="{00000000-0008-0000-1100-00004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34889" name="Group Box 73" hidden="1">
              <a:extLst>
                <a:ext uri="{63B3BB69-23CF-44E3-9099-C40C66FF867C}">
                  <a14:compatExt spid="_x0000_s34889"/>
                </a:ext>
                <a:ext uri="{FF2B5EF4-FFF2-40B4-BE49-F238E27FC236}">
                  <a16:creationId xmlns:a16="http://schemas.microsoft.com/office/drawing/2014/main" xmlns="" id="{00000000-0008-0000-1100-000049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60</xdr:row>
          <xdr:rowOff>0</xdr:rowOff>
        </xdr:from>
        <xdr:to>
          <xdr:col>25</xdr:col>
          <xdr:colOff>28575</xdr:colOff>
          <xdr:row>61</xdr:row>
          <xdr:rowOff>0</xdr:rowOff>
        </xdr:to>
        <xdr:sp macro="" textlink="">
          <xdr:nvSpPr>
            <xdr:cNvPr id="34890" name="Option Button 74" hidden="1">
              <a:extLst>
                <a:ext uri="{63B3BB69-23CF-44E3-9099-C40C66FF867C}">
                  <a14:compatExt spid="_x0000_s34890"/>
                </a:ext>
                <a:ext uri="{FF2B5EF4-FFF2-40B4-BE49-F238E27FC236}">
                  <a16:creationId xmlns:a16="http://schemas.microsoft.com/office/drawing/2014/main" xmlns="" id="{00000000-0008-0000-1100-00004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60</xdr:row>
          <xdr:rowOff>0</xdr:rowOff>
        </xdr:from>
        <xdr:to>
          <xdr:col>29</xdr:col>
          <xdr:colOff>9525</xdr:colOff>
          <xdr:row>61</xdr:row>
          <xdr:rowOff>0</xdr:rowOff>
        </xdr:to>
        <xdr:sp macro="" textlink="">
          <xdr:nvSpPr>
            <xdr:cNvPr id="34891" name="Option Button 75" hidden="1">
              <a:extLst>
                <a:ext uri="{63B3BB69-23CF-44E3-9099-C40C66FF867C}">
                  <a14:compatExt spid="_x0000_s34891"/>
                </a:ext>
                <a:ext uri="{FF2B5EF4-FFF2-40B4-BE49-F238E27FC236}">
                  <a16:creationId xmlns:a16="http://schemas.microsoft.com/office/drawing/2014/main" xmlns="" id="{00000000-0008-0000-1100-00004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34892" name="Group Box 76" hidden="1">
              <a:extLst>
                <a:ext uri="{63B3BB69-23CF-44E3-9099-C40C66FF867C}">
                  <a14:compatExt spid="_x0000_s34892"/>
                </a:ext>
                <a:ext uri="{FF2B5EF4-FFF2-40B4-BE49-F238E27FC236}">
                  <a16:creationId xmlns:a16="http://schemas.microsoft.com/office/drawing/2014/main" xmlns="" id="{00000000-0008-0000-1100-00004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62</xdr:row>
          <xdr:rowOff>0</xdr:rowOff>
        </xdr:from>
        <xdr:to>
          <xdr:col>11</xdr:col>
          <xdr:colOff>28575</xdr:colOff>
          <xdr:row>63</xdr:row>
          <xdr:rowOff>0</xdr:rowOff>
        </xdr:to>
        <xdr:sp macro="" textlink="">
          <xdr:nvSpPr>
            <xdr:cNvPr id="34893" name="Option Button 77" hidden="1">
              <a:extLst>
                <a:ext uri="{63B3BB69-23CF-44E3-9099-C40C66FF867C}">
                  <a14:compatExt spid="_x0000_s34893"/>
                </a:ext>
                <a:ext uri="{FF2B5EF4-FFF2-40B4-BE49-F238E27FC236}">
                  <a16:creationId xmlns:a16="http://schemas.microsoft.com/office/drawing/2014/main" xmlns="" id="{00000000-0008-0000-1100-00004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62</xdr:row>
          <xdr:rowOff>0</xdr:rowOff>
        </xdr:from>
        <xdr:to>
          <xdr:col>15</xdr:col>
          <xdr:colOff>9525</xdr:colOff>
          <xdr:row>63</xdr:row>
          <xdr:rowOff>0</xdr:rowOff>
        </xdr:to>
        <xdr:sp macro="" textlink="">
          <xdr:nvSpPr>
            <xdr:cNvPr id="34894" name="Option Button 78" hidden="1">
              <a:extLst>
                <a:ext uri="{63B3BB69-23CF-44E3-9099-C40C66FF867C}">
                  <a14:compatExt spid="_x0000_s34894"/>
                </a:ext>
                <a:ext uri="{FF2B5EF4-FFF2-40B4-BE49-F238E27FC236}">
                  <a16:creationId xmlns:a16="http://schemas.microsoft.com/office/drawing/2014/main" xmlns="" id="{00000000-0008-0000-1100-00004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4898" name="Group Box 82" hidden="1">
              <a:extLst>
                <a:ext uri="{63B3BB69-23CF-44E3-9099-C40C66FF867C}">
                  <a14:compatExt spid="_x0000_s34898"/>
                </a:ext>
                <a:ext uri="{FF2B5EF4-FFF2-40B4-BE49-F238E27FC236}">
                  <a16:creationId xmlns:a16="http://schemas.microsoft.com/office/drawing/2014/main" xmlns="" id="{00000000-0008-0000-1100-00005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34899" name="Option Button 83" hidden="1">
              <a:extLst>
                <a:ext uri="{63B3BB69-23CF-44E3-9099-C40C66FF867C}">
                  <a14:compatExt spid="_x0000_s34899"/>
                </a:ext>
                <a:ext uri="{FF2B5EF4-FFF2-40B4-BE49-F238E27FC236}">
                  <a16:creationId xmlns:a16="http://schemas.microsoft.com/office/drawing/2014/main" xmlns="" id="{00000000-0008-0000-1100-00005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34900" name="Option Button 84" hidden="1">
              <a:extLst>
                <a:ext uri="{63B3BB69-23CF-44E3-9099-C40C66FF867C}">
                  <a14:compatExt spid="_x0000_s34900"/>
                </a:ext>
                <a:ext uri="{FF2B5EF4-FFF2-40B4-BE49-F238E27FC236}">
                  <a16:creationId xmlns:a16="http://schemas.microsoft.com/office/drawing/2014/main" xmlns="" id="{00000000-0008-0000-1100-00005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67</xdr:row>
          <xdr:rowOff>228600</xdr:rowOff>
        </xdr:to>
        <xdr:sp macro="" textlink="">
          <xdr:nvSpPr>
            <xdr:cNvPr id="34901" name="Group Box 85" hidden="1">
              <a:extLst>
                <a:ext uri="{63B3BB69-23CF-44E3-9099-C40C66FF867C}">
                  <a14:compatExt spid="_x0000_s34901"/>
                </a:ext>
                <a:ext uri="{FF2B5EF4-FFF2-40B4-BE49-F238E27FC236}">
                  <a16:creationId xmlns:a16="http://schemas.microsoft.com/office/drawing/2014/main" xmlns="" id="{00000000-0008-0000-1100-00005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34904" name="Group Box 88" hidden="1">
              <a:extLst>
                <a:ext uri="{63B3BB69-23CF-44E3-9099-C40C66FF867C}">
                  <a14:compatExt spid="_x0000_s34904"/>
                </a:ext>
                <a:ext uri="{FF2B5EF4-FFF2-40B4-BE49-F238E27FC236}">
                  <a16:creationId xmlns:a16="http://schemas.microsoft.com/office/drawing/2014/main" xmlns="" id="{00000000-0008-0000-1100-00005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11</xdr:col>
          <xdr:colOff>28575</xdr:colOff>
          <xdr:row>69</xdr:row>
          <xdr:rowOff>0</xdr:rowOff>
        </xdr:to>
        <xdr:sp macro="" textlink="">
          <xdr:nvSpPr>
            <xdr:cNvPr id="34905" name="Option Button 89" hidden="1">
              <a:extLst>
                <a:ext uri="{63B3BB69-23CF-44E3-9099-C40C66FF867C}">
                  <a14:compatExt spid="_x0000_s34905"/>
                </a:ext>
                <a:ext uri="{FF2B5EF4-FFF2-40B4-BE49-F238E27FC236}">
                  <a16:creationId xmlns:a16="http://schemas.microsoft.com/office/drawing/2014/main" xmlns="" id="{00000000-0008-0000-1100-00005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68</xdr:row>
          <xdr:rowOff>0</xdr:rowOff>
        </xdr:from>
        <xdr:to>
          <xdr:col>15</xdr:col>
          <xdr:colOff>9525</xdr:colOff>
          <xdr:row>69</xdr:row>
          <xdr:rowOff>0</xdr:rowOff>
        </xdr:to>
        <xdr:sp macro="" textlink="">
          <xdr:nvSpPr>
            <xdr:cNvPr id="34906" name="Option Button 90" hidden="1">
              <a:extLst>
                <a:ext uri="{63B3BB69-23CF-44E3-9099-C40C66FF867C}">
                  <a14:compatExt spid="_x0000_s34906"/>
                </a:ext>
                <a:ext uri="{FF2B5EF4-FFF2-40B4-BE49-F238E27FC236}">
                  <a16:creationId xmlns:a16="http://schemas.microsoft.com/office/drawing/2014/main" xmlns="" id="{00000000-0008-0000-1100-00005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4907" name="Group Box 91" hidden="1">
              <a:extLst>
                <a:ext uri="{63B3BB69-23CF-44E3-9099-C40C66FF867C}">
                  <a14:compatExt spid="_x0000_s34907"/>
                </a:ext>
                <a:ext uri="{FF2B5EF4-FFF2-40B4-BE49-F238E27FC236}">
                  <a16:creationId xmlns:a16="http://schemas.microsoft.com/office/drawing/2014/main" xmlns="" id="{00000000-0008-0000-1100-00005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34908" name="Option Button 92" hidden="1">
              <a:extLst>
                <a:ext uri="{63B3BB69-23CF-44E3-9099-C40C66FF867C}">
                  <a14:compatExt spid="_x0000_s34908"/>
                </a:ext>
                <a:ext uri="{FF2B5EF4-FFF2-40B4-BE49-F238E27FC236}">
                  <a16:creationId xmlns:a16="http://schemas.microsoft.com/office/drawing/2014/main" xmlns="" id="{00000000-0008-0000-1100-00005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34909" name="Option Button 93" hidden="1">
              <a:extLst>
                <a:ext uri="{63B3BB69-23CF-44E3-9099-C40C66FF867C}">
                  <a14:compatExt spid="_x0000_s34909"/>
                </a:ext>
                <a:ext uri="{FF2B5EF4-FFF2-40B4-BE49-F238E27FC236}">
                  <a16:creationId xmlns:a16="http://schemas.microsoft.com/office/drawing/2014/main" xmlns="" id="{00000000-0008-0000-1100-00005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70</xdr:row>
          <xdr:rowOff>0</xdr:rowOff>
        </xdr:from>
        <xdr:to>
          <xdr:col>36</xdr:col>
          <xdr:colOff>0</xdr:colOff>
          <xdr:row>71</xdr:row>
          <xdr:rowOff>0</xdr:rowOff>
        </xdr:to>
        <xdr:sp macro="" textlink="">
          <xdr:nvSpPr>
            <xdr:cNvPr id="34910" name="Drop Down 94" hidden="1">
              <a:extLst>
                <a:ext uri="{63B3BB69-23CF-44E3-9099-C40C66FF867C}">
                  <a14:compatExt spid="_x0000_s34910"/>
                </a:ext>
                <a:ext uri="{FF2B5EF4-FFF2-40B4-BE49-F238E27FC236}">
                  <a16:creationId xmlns:a16="http://schemas.microsoft.com/office/drawing/2014/main" xmlns="" id="{00000000-0008-0000-1100-00005E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30</xdr:col>
          <xdr:colOff>0</xdr:colOff>
          <xdr:row>73</xdr:row>
          <xdr:rowOff>0</xdr:rowOff>
        </xdr:to>
        <xdr:sp macro="" textlink="">
          <xdr:nvSpPr>
            <xdr:cNvPr id="34911" name="Drop Down 95" hidden="1">
              <a:extLst>
                <a:ext uri="{63B3BB69-23CF-44E3-9099-C40C66FF867C}">
                  <a14:compatExt spid="_x0000_s34911"/>
                </a:ext>
                <a:ext uri="{FF2B5EF4-FFF2-40B4-BE49-F238E27FC236}">
                  <a16:creationId xmlns:a16="http://schemas.microsoft.com/office/drawing/2014/main" xmlns=""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4912" name="Group Box 96" hidden="1">
              <a:extLst>
                <a:ext uri="{63B3BB69-23CF-44E3-9099-C40C66FF867C}">
                  <a14:compatExt spid="_x0000_s34912"/>
                </a:ext>
                <a:ext uri="{FF2B5EF4-FFF2-40B4-BE49-F238E27FC236}">
                  <a16:creationId xmlns:a16="http://schemas.microsoft.com/office/drawing/2014/main" xmlns="" id="{00000000-0008-0000-1100-000060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69</xdr:row>
          <xdr:rowOff>28575</xdr:rowOff>
        </xdr:from>
        <xdr:to>
          <xdr:col>9</xdr:col>
          <xdr:colOff>161925</xdr:colOff>
          <xdr:row>69</xdr:row>
          <xdr:rowOff>209550</xdr:rowOff>
        </xdr:to>
        <xdr:sp macro="" textlink="">
          <xdr:nvSpPr>
            <xdr:cNvPr id="34913" name="Option Button 97" hidden="1">
              <a:extLst>
                <a:ext uri="{63B3BB69-23CF-44E3-9099-C40C66FF867C}">
                  <a14:compatExt spid="_x0000_s34913"/>
                </a:ext>
                <a:ext uri="{FF2B5EF4-FFF2-40B4-BE49-F238E27FC236}">
                  <a16:creationId xmlns:a16="http://schemas.microsoft.com/office/drawing/2014/main" xmlns="" id="{00000000-0008-0000-1100-00006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28575</xdr:rowOff>
        </xdr:from>
        <xdr:to>
          <xdr:col>12</xdr:col>
          <xdr:colOff>133350</xdr:colOff>
          <xdr:row>69</xdr:row>
          <xdr:rowOff>209550</xdr:rowOff>
        </xdr:to>
        <xdr:sp macro="" textlink="">
          <xdr:nvSpPr>
            <xdr:cNvPr id="34914" name="Option Button 98" hidden="1">
              <a:extLst>
                <a:ext uri="{63B3BB69-23CF-44E3-9099-C40C66FF867C}">
                  <a14:compatExt spid="_x0000_s34914"/>
                </a:ext>
                <a:ext uri="{FF2B5EF4-FFF2-40B4-BE49-F238E27FC236}">
                  <a16:creationId xmlns:a16="http://schemas.microsoft.com/office/drawing/2014/main" xmlns="" id="{00000000-0008-0000-1100-00006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4915" name="Group Box 99" hidden="1">
              <a:extLst>
                <a:ext uri="{63B3BB69-23CF-44E3-9099-C40C66FF867C}">
                  <a14:compatExt spid="_x0000_s34915"/>
                </a:ext>
                <a:ext uri="{FF2B5EF4-FFF2-40B4-BE49-F238E27FC236}">
                  <a16:creationId xmlns:a16="http://schemas.microsoft.com/office/drawing/2014/main" xmlns=""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0</xdr:rowOff>
        </xdr:from>
        <xdr:to>
          <xdr:col>11</xdr:col>
          <xdr:colOff>28575</xdr:colOff>
          <xdr:row>72</xdr:row>
          <xdr:rowOff>228600</xdr:rowOff>
        </xdr:to>
        <xdr:sp macro="" textlink="">
          <xdr:nvSpPr>
            <xdr:cNvPr id="34916" name="Option Button 100" hidden="1">
              <a:extLst>
                <a:ext uri="{63B3BB69-23CF-44E3-9099-C40C66FF867C}">
                  <a14:compatExt spid="_x0000_s34916"/>
                </a:ext>
                <a:ext uri="{FF2B5EF4-FFF2-40B4-BE49-F238E27FC236}">
                  <a16:creationId xmlns:a16="http://schemas.microsoft.com/office/drawing/2014/main" xmlns=""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0</xdr:rowOff>
        </xdr:from>
        <xdr:to>
          <xdr:col>15</xdr:col>
          <xdr:colOff>9525</xdr:colOff>
          <xdr:row>72</xdr:row>
          <xdr:rowOff>228600</xdr:rowOff>
        </xdr:to>
        <xdr:sp macro="" textlink="">
          <xdr:nvSpPr>
            <xdr:cNvPr id="34917" name="Option Button 101" hidden="1">
              <a:extLst>
                <a:ext uri="{63B3BB69-23CF-44E3-9099-C40C66FF867C}">
                  <a14:compatExt spid="_x0000_s34917"/>
                </a:ext>
                <a:ext uri="{FF2B5EF4-FFF2-40B4-BE49-F238E27FC236}">
                  <a16:creationId xmlns:a16="http://schemas.microsoft.com/office/drawing/2014/main" xmlns=""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69</xdr:row>
          <xdr:rowOff>28575</xdr:rowOff>
        </xdr:from>
        <xdr:to>
          <xdr:col>15</xdr:col>
          <xdr:colOff>104775</xdr:colOff>
          <xdr:row>69</xdr:row>
          <xdr:rowOff>209550</xdr:rowOff>
        </xdr:to>
        <xdr:sp macro="" textlink="">
          <xdr:nvSpPr>
            <xdr:cNvPr id="34922" name="Option Button 106" hidden="1">
              <a:extLst>
                <a:ext uri="{63B3BB69-23CF-44E3-9099-C40C66FF867C}">
                  <a14:compatExt spid="_x0000_s34922"/>
                </a:ext>
                <a:ext uri="{FF2B5EF4-FFF2-40B4-BE49-F238E27FC236}">
                  <a16:creationId xmlns:a16="http://schemas.microsoft.com/office/drawing/2014/main" xmlns="" id="{00000000-0008-0000-1100-00006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grpSp>
          <xdr:nvGrpSpPr>
            <xdr:cNvPr id="2" name="グループ化 1">
              <a:extLst>
                <a:ext uri="{FF2B5EF4-FFF2-40B4-BE49-F238E27FC236}">
                  <a16:creationId xmlns:a16="http://schemas.microsoft.com/office/drawing/2014/main" xmlns="" id="{00000000-0008-0000-1100-000002000000}"/>
                </a:ext>
              </a:extLst>
            </xdr:cNvPr>
            <xdr:cNvGrpSpPr/>
          </xdr:nvGrpSpPr>
          <xdr:grpSpPr>
            <a:xfrm>
              <a:off x="4191000" y="12287250"/>
              <a:ext cx="1524000" cy="228600"/>
              <a:chOff x="3688064" y="12085320"/>
              <a:chExt cx="1341120" cy="228600"/>
            </a:xfrm>
          </xdr:grpSpPr>
          <xdr:sp macro="" textlink="">
            <xdr:nvSpPr>
              <xdr:cNvPr id="34918" name="Group Box 102" hidden="1">
                <a:extLst>
                  <a:ext uri="{63B3BB69-23CF-44E3-9099-C40C66FF867C}">
                    <a14:compatExt spid="_x0000_s34918"/>
                  </a:ext>
                  <a:ext uri="{FF2B5EF4-FFF2-40B4-BE49-F238E27FC236}">
                    <a16:creationId xmlns:a16="http://schemas.microsoft.com/office/drawing/2014/main" xmlns="" id="{00000000-0008-0000-1100-000066880000}"/>
                  </a:ext>
                </a:extLst>
              </xdr:cNvPr>
              <xdr:cNvSpPr/>
            </xdr:nvSpPr>
            <xdr:spPr bwMode="auto">
              <a:xfrm>
                <a:off x="3688064" y="12085320"/>
                <a:ext cx="1341120" cy="228600"/>
              </a:xfrm>
              <a:prstGeom prst="rect">
                <a:avLst/>
              </a:prstGeom>
              <a:noFill/>
              <a:ln w="9525">
                <a:miter lim="800000"/>
                <a:headEnd/>
                <a:tailEnd/>
              </a:ln>
              <a:extLst>
                <a:ext uri="{909E8E84-426E-40DD-AFC4-6F175D3DCCD1}">
                  <a14:hiddenFill>
                    <a:noFill/>
                  </a14:hiddenFill>
                </a:ext>
              </a:extLst>
            </xdr:spPr>
          </xdr:sp>
          <xdr:sp macro="" textlink="">
            <xdr:nvSpPr>
              <xdr:cNvPr id="34919" name="Option Button 103" hidden="1">
                <a:extLst>
                  <a:ext uri="{63B3BB69-23CF-44E3-9099-C40C66FF867C}">
                    <a14:compatExt spid="_x0000_s34919"/>
                  </a:ext>
                  <a:ext uri="{FF2B5EF4-FFF2-40B4-BE49-F238E27FC236}">
                    <a16:creationId xmlns:a16="http://schemas.microsoft.com/office/drawing/2014/main" xmlns="" id="{00000000-0008-0000-1100-000067880000}"/>
                  </a:ext>
                </a:extLst>
              </xdr:cNvPr>
              <xdr:cNvSpPr/>
            </xdr:nvSpPr>
            <xdr:spPr bwMode="auto">
              <a:xfrm>
                <a:off x="3710940" y="12085320"/>
                <a:ext cx="35814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sp macro="" textlink="">
            <xdr:nvSpPr>
              <xdr:cNvPr id="34920" name="Option Button 104" hidden="1">
                <a:extLst>
                  <a:ext uri="{63B3BB69-23CF-44E3-9099-C40C66FF867C}">
                    <a14:compatExt spid="_x0000_s34920"/>
                  </a:ext>
                  <a:ext uri="{FF2B5EF4-FFF2-40B4-BE49-F238E27FC236}">
                    <a16:creationId xmlns:a16="http://schemas.microsoft.com/office/drawing/2014/main" xmlns="" id="{00000000-0008-0000-1100-000068880000}"/>
                  </a:ext>
                </a:extLst>
              </xdr:cNvPr>
              <xdr:cNvSpPr/>
            </xdr:nvSpPr>
            <xdr:spPr bwMode="auto">
              <a:xfrm>
                <a:off x="4053840" y="12085320"/>
                <a:ext cx="4572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34921" name="Option Button 105" hidden="1">
                <a:extLst>
                  <a:ext uri="{63B3BB69-23CF-44E3-9099-C40C66FF867C}">
                    <a14:compatExt spid="_x0000_s34921"/>
                  </a:ext>
                  <a:ext uri="{FF2B5EF4-FFF2-40B4-BE49-F238E27FC236}">
                    <a16:creationId xmlns:a16="http://schemas.microsoft.com/office/drawing/2014/main" xmlns="" id="{00000000-0008-0000-1100-000069880000}"/>
                  </a:ext>
                </a:extLst>
              </xdr:cNvPr>
              <xdr:cNvSpPr/>
            </xdr:nvSpPr>
            <xdr:spPr bwMode="auto">
              <a:xfrm>
                <a:off x="4358640" y="120853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sp macro="" textlink="">
            <xdr:nvSpPr>
              <xdr:cNvPr id="34923" name="Option Button 107" hidden="1">
                <a:extLst>
                  <a:ext uri="{63B3BB69-23CF-44E3-9099-C40C66FF867C}">
                    <a14:compatExt spid="_x0000_s34923"/>
                  </a:ext>
                  <a:ext uri="{FF2B5EF4-FFF2-40B4-BE49-F238E27FC236}">
                    <a16:creationId xmlns:a16="http://schemas.microsoft.com/office/drawing/2014/main" xmlns="" id="{00000000-0008-0000-1100-00006B880000}"/>
                  </a:ext>
                </a:extLst>
              </xdr:cNvPr>
              <xdr:cNvSpPr/>
            </xdr:nvSpPr>
            <xdr:spPr bwMode="auto">
              <a:xfrm>
                <a:off x="4678680" y="12085320"/>
                <a:ext cx="3429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0</xdr:rowOff>
        </xdr:to>
        <xdr:sp macro="" textlink="">
          <xdr:nvSpPr>
            <xdr:cNvPr id="34927" name="Group Box 111" hidden="1">
              <a:extLst>
                <a:ext uri="{63B3BB69-23CF-44E3-9099-C40C66FF867C}">
                  <a14:compatExt spid="_x0000_s34927"/>
                </a:ext>
                <a:ext uri="{FF2B5EF4-FFF2-40B4-BE49-F238E27FC236}">
                  <a16:creationId xmlns:a16="http://schemas.microsoft.com/office/drawing/2014/main" xmlns="" id="{00000000-0008-0000-1100-00006F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73</xdr:row>
          <xdr:rowOff>28575</xdr:rowOff>
        </xdr:from>
        <xdr:to>
          <xdr:col>11</xdr:col>
          <xdr:colOff>9525</xdr:colOff>
          <xdr:row>73</xdr:row>
          <xdr:rowOff>238125</xdr:rowOff>
        </xdr:to>
        <xdr:sp macro="" textlink="">
          <xdr:nvSpPr>
            <xdr:cNvPr id="34928" name="Option Button 112" hidden="1">
              <a:extLst>
                <a:ext uri="{63B3BB69-23CF-44E3-9099-C40C66FF867C}">
                  <a14:compatExt spid="_x0000_s34928"/>
                </a:ext>
                <a:ext uri="{FF2B5EF4-FFF2-40B4-BE49-F238E27FC236}">
                  <a16:creationId xmlns:a16="http://schemas.microsoft.com/office/drawing/2014/main" xmlns="" id="{00000000-0008-0000-1100-00007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73</xdr:row>
          <xdr:rowOff>19050</xdr:rowOff>
        </xdr:from>
        <xdr:to>
          <xdr:col>14</xdr:col>
          <xdr:colOff>95250</xdr:colOff>
          <xdr:row>73</xdr:row>
          <xdr:rowOff>247650</xdr:rowOff>
        </xdr:to>
        <xdr:sp macro="" textlink="">
          <xdr:nvSpPr>
            <xdr:cNvPr id="34929" name="Option Button 113" hidden="1">
              <a:extLst>
                <a:ext uri="{63B3BB69-23CF-44E3-9099-C40C66FF867C}">
                  <a14:compatExt spid="_x0000_s34929"/>
                </a:ext>
                <a:ext uri="{FF2B5EF4-FFF2-40B4-BE49-F238E27FC236}">
                  <a16:creationId xmlns:a16="http://schemas.microsoft.com/office/drawing/2014/main" xmlns="" id="{00000000-0008-0000-1100-00007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16</xdr:col>
          <xdr:colOff>0</xdr:colOff>
          <xdr:row>75</xdr:row>
          <xdr:rowOff>0</xdr:rowOff>
        </xdr:to>
        <xdr:sp macro="" textlink="">
          <xdr:nvSpPr>
            <xdr:cNvPr id="34936" name="Group Box 120" hidden="1">
              <a:extLst>
                <a:ext uri="{63B3BB69-23CF-44E3-9099-C40C66FF867C}">
                  <a14:compatExt spid="_x0000_s34936"/>
                </a:ext>
                <a:ext uri="{FF2B5EF4-FFF2-40B4-BE49-F238E27FC236}">
                  <a16:creationId xmlns:a16="http://schemas.microsoft.com/office/drawing/2014/main" xmlns="" id="{00000000-0008-0000-1100-00007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xdr:row>
          <xdr:rowOff>28575</xdr:rowOff>
        </xdr:from>
        <xdr:to>
          <xdr:col>11</xdr:col>
          <xdr:colOff>9525</xdr:colOff>
          <xdr:row>74</xdr:row>
          <xdr:rowOff>247650</xdr:rowOff>
        </xdr:to>
        <xdr:sp macro="" textlink="">
          <xdr:nvSpPr>
            <xdr:cNvPr id="34937" name="Option Button 121" hidden="1">
              <a:extLst>
                <a:ext uri="{63B3BB69-23CF-44E3-9099-C40C66FF867C}">
                  <a14:compatExt spid="_x0000_s34937"/>
                </a:ext>
                <a:ext uri="{FF2B5EF4-FFF2-40B4-BE49-F238E27FC236}">
                  <a16:creationId xmlns:a16="http://schemas.microsoft.com/office/drawing/2014/main" xmlns="" id="{00000000-0008-0000-1100-00007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74</xdr:row>
          <xdr:rowOff>28575</xdr:rowOff>
        </xdr:from>
        <xdr:to>
          <xdr:col>14</xdr:col>
          <xdr:colOff>85725</xdr:colOff>
          <xdr:row>74</xdr:row>
          <xdr:rowOff>257175</xdr:rowOff>
        </xdr:to>
        <xdr:sp macro="" textlink="">
          <xdr:nvSpPr>
            <xdr:cNvPr id="34938" name="Option Button 122" descr="　非該当" hidden="1">
              <a:extLst>
                <a:ext uri="{63B3BB69-23CF-44E3-9099-C40C66FF867C}">
                  <a14:compatExt spid="_x0000_s34938"/>
                </a:ext>
                <a:ext uri="{FF2B5EF4-FFF2-40B4-BE49-F238E27FC236}">
                  <a16:creationId xmlns:a16="http://schemas.microsoft.com/office/drawing/2014/main" xmlns="" id="{00000000-0008-0000-1100-00007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4940" name="Group Box 124" hidden="1">
              <a:extLst>
                <a:ext uri="{63B3BB69-23CF-44E3-9099-C40C66FF867C}">
                  <a14:compatExt spid="_x0000_s34940"/>
                </a:ext>
                <a:ext uri="{FF2B5EF4-FFF2-40B4-BE49-F238E27FC236}">
                  <a16:creationId xmlns:a16="http://schemas.microsoft.com/office/drawing/2014/main" xmlns="" id="{00000000-0008-0000-1100-00007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74</xdr:row>
          <xdr:rowOff>28575</xdr:rowOff>
        </xdr:from>
        <xdr:to>
          <xdr:col>29</xdr:col>
          <xdr:colOff>38100</xdr:colOff>
          <xdr:row>74</xdr:row>
          <xdr:rowOff>247650</xdr:rowOff>
        </xdr:to>
        <xdr:sp macro="" textlink="">
          <xdr:nvSpPr>
            <xdr:cNvPr id="34941" name="Option Button 125" hidden="1">
              <a:extLst>
                <a:ext uri="{63B3BB69-23CF-44E3-9099-C40C66FF867C}">
                  <a14:compatExt spid="_x0000_s34941"/>
                </a:ext>
                <a:ext uri="{FF2B5EF4-FFF2-40B4-BE49-F238E27FC236}">
                  <a16:creationId xmlns:a16="http://schemas.microsoft.com/office/drawing/2014/main" xmlns="" id="{00000000-0008-0000-1100-00007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123825</xdr:colOff>
          <xdr:row>74</xdr:row>
          <xdr:rowOff>19050</xdr:rowOff>
        </xdr:from>
        <xdr:to>
          <xdr:col>32</xdr:col>
          <xdr:colOff>114300</xdr:colOff>
          <xdr:row>74</xdr:row>
          <xdr:rowOff>247650</xdr:rowOff>
        </xdr:to>
        <xdr:sp macro="" textlink="">
          <xdr:nvSpPr>
            <xdr:cNvPr id="34942" name="Option Button 126" hidden="1">
              <a:extLst>
                <a:ext uri="{63B3BB69-23CF-44E3-9099-C40C66FF867C}">
                  <a14:compatExt spid="_x0000_s34942"/>
                </a:ext>
                <a:ext uri="{FF2B5EF4-FFF2-40B4-BE49-F238E27FC236}">
                  <a16:creationId xmlns:a16="http://schemas.microsoft.com/office/drawing/2014/main" xmlns="" id="{00000000-0008-0000-1100-00007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36</xdr:col>
          <xdr:colOff>0</xdr:colOff>
          <xdr:row>74</xdr:row>
          <xdr:rowOff>0</xdr:rowOff>
        </xdr:to>
        <xdr:sp macro="" textlink="">
          <xdr:nvSpPr>
            <xdr:cNvPr id="34939" name="Group Box 123" hidden="1">
              <a:extLst>
                <a:ext uri="{63B3BB69-23CF-44E3-9099-C40C66FF867C}">
                  <a14:compatExt spid="_x0000_s34939"/>
                </a:ext>
                <a:ext uri="{FF2B5EF4-FFF2-40B4-BE49-F238E27FC236}">
                  <a16:creationId xmlns:a16="http://schemas.microsoft.com/office/drawing/2014/main" xmlns="" id="{00000000-0008-0000-1100-00007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73</xdr:row>
          <xdr:rowOff>47625</xdr:rowOff>
        </xdr:from>
        <xdr:to>
          <xdr:col>26</xdr:col>
          <xdr:colOff>57150</xdr:colOff>
          <xdr:row>73</xdr:row>
          <xdr:rowOff>209550</xdr:rowOff>
        </xdr:to>
        <xdr:sp macro="" textlink="">
          <xdr:nvSpPr>
            <xdr:cNvPr id="34951" name="Option Button 135" hidden="1">
              <a:extLst>
                <a:ext uri="{63B3BB69-23CF-44E3-9099-C40C66FF867C}">
                  <a14:compatExt spid="_x0000_s34951"/>
                </a:ext>
                <a:ext uri="{FF2B5EF4-FFF2-40B4-BE49-F238E27FC236}">
                  <a16:creationId xmlns:a16="http://schemas.microsoft.com/office/drawing/2014/main" xmlns="" id="{00000000-0008-0000-1100-00008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73</xdr:row>
          <xdr:rowOff>47625</xdr:rowOff>
        </xdr:from>
        <xdr:to>
          <xdr:col>30</xdr:col>
          <xdr:colOff>28575</xdr:colOff>
          <xdr:row>73</xdr:row>
          <xdr:rowOff>209550</xdr:rowOff>
        </xdr:to>
        <xdr:sp macro="" textlink="">
          <xdr:nvSpPr>
            <xdr:cNvPr id="34952" name="Option Button 136" hidden="1">
              <a:extLst>
                <a:ext uri="{63B3BB69-23CF-44E3-9099-C40C66FF867C}">
                  <a14:compatExt spid="_x0000_s34952"/>
                </a:ext>
                <a:ext uri="{FF2B5EF4-FFF2-40B4-BE49-F238E27FC236}">
                  <a16:creationId xmlns:a16="http://schemas.microsoft.com/office/drawing/2014/main" xmlns="" id="{00000000-0008-0000-1100-00008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4956" name="Group Box 140" hidden="1">
              <a:extLst>
                <a:ext uri="{63B3BB69-23CF-44E3-9099-C40C66FF867C}">
                  <a14:compatExt spid="_x0000_s34956"/>
                </a:ext>
                <a:ext uri="{FF2B5EF4-FFF2-40B4-BE49-F238E27FC236}">
                  <a16:creationId xmlns:a16="http://schemas.microsoft.com/office/drawing/2014/main" xmlns=""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19050</xdr:rowOff>
        </xdr:from>
        <xdr:to>
          <xdr:col>11</xdr:col>
          <xdr:colOff>9525</xdr:colOff>
          <xdr:row>75</xdr:row>
          <xdr:rowOff>238125</xdr:rowOff>
        </xdr:to>
        <xdr:sp macro="" textlink="">
          <xdr:nvSpPr>
            <xdr:cNvPr id="34957" name="Option Button 141" hidden="1">
              <a:extLst>
                <a:ext uri="{63B3BB69-23CF-44E3-9099-C40C66FF867C}">
                  <a14:compatExt spid="_x0000_s34957"/>
                </a:ext>
                <a:ext uri="{FF2B5EF4-FFF2-40B4-BE49-F238E27FC236}">
                  <a16:creationId xmlns:a16="http://schemas.microsoft.com/office/drawing/2014/main" xmlns="" id="{00000000-0008-0000-1100-00008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75</xdr:row>
          <xdr:rowOff>19050</xdr:rowOff>
        </xdr:from>
        <xdr:to>
          <xdr:col>14</xdr:col>
          <xdr:colOff>85725</xdr:colOff>
          <xdr:row>75</xdr:row>
          <xdr:rowOff>247650</xdr:rowOff>
        </xdr:to>
        <xdr:sp macro="" textlink="">
          <xdr:nvSpPr>
            <xdr:cNvPr id="34958" name="Option Button 142" hidden="1">
              <a:extLst>
                <a:ext uri="{63B3BB69-23CF-44E3-9099-C40C66FF867C}">
                  <a14:compatExt spid="_x0000_s34958"/>
                </a:ext>
                <a:ext uri="{FF2B5EF4-FFF2-40B4-BE49-F238E27FC236}">
                  <a16:creationId xmlns:a16="http://schemas.microsoft.com/office/drawing/2014/main" xmlns="" id="{00000000-0008-0000-1100-00008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0</xdr:rowOff>
        </xdr:from>
        <xdr:to>
          <xdr:col>36</xdr:col>
          <xdr:colOff>0</xdr:colOff>
          <xdr:row>72</xdr:row>
          <xdr:rowOff>0</xdr:rowOff>
        </xdr:to>
        <xdr:sp macro="" textlink="">
          <xdr:nvSpPr>
            <xdr:cNvPr id="34966" name="Drop Down 150" hidden="1">
              <a:extLst>
                <a:ext uri="{63B3BB69-23CF-44E3-9099-C40C66FF867C}">
                  <a14:compatExt spid="_x0000_s34966"/>
                </a:ext>
                <a:ext uri="{FF2B5EF4-FFF2-40B4-BE49-F238E27FC236}">
                  <a16:creationId xmlns:a16="http://schemas.microsoft.com/office/drawing/2014/main" xmlns=""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34967" name="Group Box 151" hidden="1">
              <a:extLst>
                <a:ext uri="{63B3BB69-23CF-44E3-9099-C40C66FF867C}">
                  <a14:compatExt spid="_x0000_s34967"/>
                </a:ext>
                <a:ext uri="{FF2B5EF4-FFF2-40B4-BE49-F238E27FC236}">
                  <a16:creationId xmlns:a16="http://schemas.microsoft.com/office/drawing/2014/main" xmlns=""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11</xdr:col>
          <xdr:colOff>28575</xdr:colOff>
          <xdr:row>71</xdr:row>
          <xdr:rowOff>228600</xdr:rowOff>
        </xdr:to>
        <xdr:sp macro="" textlink="">
          <xdr:nvSpPr>
            <xdr:cNvPr id="34968" name="Option Button 152" hidden="1">
              <a:extLst>
                <a:ext uri="{63B3BB69-23CF-44E3-9099-C40C66FF867C}">
                  <a14:compatExt spid="_x0000_s34968"/>
                </a:ext>
                <a:ext uri="{FF2B5EF4-FFF2-40B4-BE49-F238E27FC236}">
                  <a16:creationId xmlns:a16="http://schemas.microsoft.com/office/drawing/2014/main" xmlns=""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71</xdr:row>
          <xdr:rowOff>0</xdr:rowOff>
        </xdr:from>
        <xdr:to>
          <xdr:col>15</xdr:col>
          <xdr:colOff>9525</xdr:colOff>
          <xdr:row>71</xdr:row>
          <xdr:rowOff>228600</xdr:rowOff>
        </xdr:to>
        <xdr:sp macro="" textlink="">
          <xdr:nvSpPr>
            <xdr:cNvPr id="34969" name="Option Button 153" hidden="1">
              <a:extLst>
                <a:ext uri="{63B3BB69-23CF-44E3-9099-C40C66FF867C}">
                  <a14:compatExt spid="_x0000_s34969"/>
                </a:ext>
                <a:ext uri="{FF2B5EF4-FFF2-40B4-BE49-F238E27FC236}">
                  <a16:creationId xmlns:a16="http://schemas.microsoft.com/office/drawing/2014/main" xmlns=""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36865" name="Group Box 1" hidden="1">
              <a:extLst>
                <a:ext uri="{63B3BB69-23CF-44E3-9099-C40C66FF867C}">
                  <a14:compatExt spid="_x0000_s36865"/>
                </a:ext>
                <a:ext uri="{FF2B5EF4-FFF2-40B4-BE49-F238E27FC236}">
                  <a16:creationId xmlns:a16="http://schemas.microsoft.com/office/drawing/2014/main" xmlns="" id="{00000000-0008-0000-1300-00000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36866" name="Option Button 2" hidden="1">
              <a:extLst>
                <a:ext uri="{63B3BB69-23CF-44E3-9099-C40C66FF867C}">
                  <a14:compatExt spid="_x0000_s36866"/>
                </a:ext>
                <a:ext uri="{FF2B5EF4-FFF2-40B4-BE49-F238E27FC236}">
                  <a16:creationId xmlns:a16="http://schemas.microsoft.com/office/drawing/2014/main" xmlns="" id="{00000000-0008-0000-1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36867" name="Option Button 3" hidden="1">
              <a:extLst>
                <a:ext uri="{63B3BB69-23CF-44E3-9099-C40C66FF867C}">
                  <a14:compatExt spid="_x0000_s36867"/>
                </a:ext>
                <a:ext uri="{FF2B5EF4-FFF2-40B4-BE49-F238E27FC236}">
                  <a16:creationId xmlns:a16="http://schemas.microsoft.com/office/drawing/2014/main" xmlns="" id="{00000000-0008-0000-1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36868" name="Group Box 4" hidden="1">
              <a:extLst>
                <a:ext uri="{63B3BB69-23CF-44E3-9099-C40C66FF867C}">
                  <a14:compatExt spid="_x0000_s36868"/>
                </a:ext>
                <a:ext uri="{FF2B5EF4-FFF2-40B4-BE49-F238E27FC236}">
                  <a16:creationId xmlns:a16="http://schemas.microsoft.com/office/drawing/2014/main" xmlns="" id="{00000000-0008-0000-1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36869" name="Check Box 5" hidden="1">
              <a:extLst>
                <a:ext uri="{63B3BB69-23CF-44E3-9099-C40C66FF867C}">
                  <a14:compatExt spid="_x0000_s36869"/>
                </a:ext>
                <a:ext uri="{FF2B5EF4-FFF2-40B4-BE49-F238E27FC236}">
                  <a16:creationId xmlns:a16="http://schemas.microsoft.com/office/drawing/2014/main" xmlns="" id="{00000000-0008-0000-13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36870" name="Check Box 6" hidden="1">
              <a:extLst>
                <a:ext uri="{63B3BB69-23CF-44E3-9099-C40C66FF867C}">
                  <a14:compatExt spid="_x0000_s36870"/>
                </a:ext>
                <a:ext uri="{FF2B5EF4-FFF2-40B4-BE49-F238E27FC236}">
                  <a16:creationId xmlns:a16="http://schemas.microsoft.com/office/drawing/2014/main" xmlns="" id="{00000000-0008-0000-1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36871" name="Check Box 7" hidden="1">
              <a:extLst>
                <a:ext uri="{63B3BB69-23CF-44E3-9099-C40C66FF867C}">
                  <a14:compatExt spid="_x0000_s36871"/>
                </a:ext>
                <a:ext uri="{FF2B5EF4-FFF2-40B4-BE49-F238E27FC236}">
                  <a16:creationId xmlns:a16="http://schemas.microsoft.com/office/drawing/2014/main" xmlns="" id="{00000000-0008-0000-1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36872" name="Check Box 8" hidden="1">
              <a:extLst>
                <a:ext uri="{63B3BB69-23CF-44E3-9099-C40C66FF867C}">
                  <a14:compatExt spid="_x0000_s36872"/>
                </a:ext>
                <a:ext uri="{FF2B5EF4-FFF2-40B4-BE49-F238E27FC236}">
                  <a16:creationId xmlns:a16="http://schemas.microsoft.com/office/drawing/2014/main" xmlns="" id="{00000000-0008-0000-1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36873" name="Check Box 9" hidden="1">
              <a:extLst>
                <a:ext uri="{63B3BB69-23CF-44E3-9099-C40C66FF867C}">
                  <a14:compatExt spid="_x0000_s36873"/>
                </a:ext>
                <a:ext uri="{FF2B5EF4-FFF2-40B4-BE49-F238E27FC236}">
                  <a16:creationId xmlns:a16="http://schemas.microsoft.com/office/drawing/2014/main" xmlns="" id="{00000000-0008-0000-1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36874" name="Check Box 10" hidden="1">
              <a:extLst>
                <a:ext uri="{63B3BB69-23CF-44E3-9099-C40C66FF867C}">
                  <a14:compatExt spid="_x0000_s36874"/>
                </a:ext>
                <a:ext uri="{FF2B5EF4-FFF2-40B4-BE49-F238E27FC236}">
                  <a16:creationId xmlns:a16="http://schemas.microsoft.com/office/drawing/2014/main" xmlns="" id="{00000000-0008-0000-1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36875" name="Check Box 11" hidden="1">
              <a:extLst>
                <a:ext uri="{63B3BB69-23CF-44E3-9099-C40C66FF867C}">
                  <a14:compatExt spid="_x0000_s36875"/>
                </a:ext>
                <a:ext uri="{FF2B5EF4-FFF2-40B4-BE49-F238E27FC236}">
                  <a16:creationId xmlns:a16="http://schemas.microsoft.com/office/drawing/2014/main" xmlns="" id="{00000000-0008-0000-1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36876" name="Group Box 12" hidden="1">
              <a:extLst>
                <a:ext uri="{63B3BB69-23CF-44E3-9099-C40C66FF867C}">
                  <a14:compatExt spid="_x0000_s36876"/>
                </a:ext>
                <a:ext uri="{FF2B5EF4-FFF2-40B4-BE49-F238E27FC236}">
                  <a16:creationId xmlns:a16="http://schemas.microsoft.com/office/drawing/2014/main" xmlns="" id="{00000000-0008-0000-1300-00000C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36877" name="Group Box 13" hidden="1">
              <a:extLst>
                <a:ext uri="{63B3BB69-23CF-44E3-9099-C40C66FF867C}">
                  <a14:compatExt spid="_x0000_s36877"/>
                </a:ext>
                <a:ext uri="{FF2B5EF4-FFF2-40B4-BE49-F238E27FC236}">
                  <a16:creationId xmlns:a16="http://schemas.microsoft.com/office/drawing/2014/main" xmlns="" id="{00000000-0008-0000-1300-00000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6878" name="Check Box 14" hidden="1">
              <a:extLst>
                <a:ext uri="{63B3BB69-23CF-44E3-9099-C40C66FF867C}">
                  <a14:compatExt spid="_x0000_s36878"/>
                </a:ext>
                <a:ext uri="{FF2B5EF4-FFF2-40B4-BE49-F238E27FC236}">
                  <a16:creationId xmlns:a16="http://schemas.microsoft.com/office/drawing/2014/main" xmlns="" id="{00000000-0008-0000-1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36879" name="Check Box 15" hidden="1">
              <a:extLst>
                <a:ext uri="{63B3BB69-23CF-44E3-9099-C40C66FF867C}">
                  <a14:compatExt spid="_x0000_s36879"/>
                </a:ext>
                <a:ext uri="{FF2B5EF4-FFF2-40B4-BE49-F238E27FC236}">
                  <a16:creationId xmlns:a16="http://schemas.microsoft.com/office/drawing/2014/main" xmlns="" id="{00000000-0008-0000-1300-00000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36880" name="Group Box 16" hidden="1">
              <a:extLst>
                <a:ext uri="{63B3BB69-23CF-44E3-9099-C40C66FF867C}">
                  <a14:compatExt spid="_x0000_s36880"/>
                </a:ext>
                <a:ext uri="{FF2B5EF4-FFF2-40B4-BE49-F238E27FC236}">
                  <a16:creationId xmlns:a16="http://schemas.microsoft.com/office/drawing/2014/main" xmlns="" id="{00000000-0008-0000-1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36881" name="Group Box 17" hidden="1">
              <a:extLst>
                <a:ext uri="{63B3BB69-23CF-44E3-9099-C40C66FF867C}">
                  <a14:compatExt spid="_x0000_s36881"/>
                </a:ext>
                <a:ext uri="{FF2B5EF4-FFF2-40B4-BE49-F238E27FC236}">
                  <a16:creationId xmlns:a16="http://schemas.microsoft.com/office/drawing/2014/main" xmlns="" id="{00000000-0008-0000-1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36882" name="Option Button 18" hidden="1">
              <a:extLst>
                <a:ext uri="{63B3BB69-23CF-44E3-9099-C40C66FF867C}">
                  <a14:compatExt spid="_x0000_s36882"/>
                </a:ext>
                <a:ext uri="{FF2B5EF4-FFF2-40B4-BE49-F238E27FC236}">
                  <a16:creationId xmlns:a16="http://schemas.microsoft.com/office/drawing/2014/main" xmlns="" id="{00000000-0008-0000-1300-00001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36883" name="Option Button 19" hidden="1">
              <a:extLst>
                <a:ext uri="{63B3BB69-23CF-44E3-9099-C40C66FF867C}">
                  <a14:compatExt spid="_x0000_s36883"/>
                </a:ext>
                <a:ext uri="{FF2B5EF4-FFF2-40B4-BE49-F238E27FC236}">
                  <a16:creationId xmlns:a16="http://schemas.microsoft.com/office/drawing/2014/main" xmlns="" id="{00000000-0008-0000-1300-00001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36909" name="Group Box 45" hidden="1">
              <a:extLst>
                <a:ext uri="{63B3BB69-23CF-44E3-9099-C40C66FF867C}">
                  <a14:compatExt spid="_x0000_s36909"/>
                </a:ext>
                <a:ext uri="{FF2B5EF4-FFF2-40B4-BE49-F238E27FC236}">
                  <a16:creationId xmlns:a16="http://schemas.microsoft.com/office/drawing/2014/main" xmlns="" id="{00000000-0008-0000-1300-00002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14</xdr:col>
          <xdr:colOff>85725</xdr:colOff>
          <xdr:row>55</xdr:row>
          <xdr:rowOff>0</xdr:rowOff>
        </xdr:to>
        <xdr:sp macro="" textlink="">
          <xdr:nvSpPr>
            <xdr:cNvPr id="36910" name="Option Button 46" hidden="1">
              <a:extLst>
                <a:ext uri="{63B3BB69-23CF-44E3-9099-C40C66FF867C}">
                  <a14:compatExt spid="_x0000_s36910"/>
                </a:ext>
                <a:ext uri="{FF2B5EF4-FFF2-40B4-BE49-F238E27FC236}">
                  <a16:creationId xmlns:a16="http://schemas.microsoft.com/office/drawing/2014/main" xmlns="" id="{00000000-0008-0000-1300-00002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54</xdr:row>
          <xdr:rowOff>0</xdr:rowOff>
        </xdr:from>
        <xdr:to>
          <xdr:col>20</xdr:col>
          <xdr:colOff>57150</xdr:colOff>
          <xdr:row>55</xdr:row>
          <xdr:rowOff>0</xdr:rowOff>
        </xdr:to>
        <xdr:sp macro="" textlink="">
          <xdr:nvSpPr>
            <xdr:cNvPr id="36911" name="Option Button 47" hidden="1">
              <a:extLst>
                <a:ext uri="{63B3BB69-23CF-44E3-9099-C40C66FF867C}">
                  <a14:compatExt spid="_x0000_s36911"/>
                </a:ext>
                <a:ext uri="{FF2B5EF4-FFF2-40B4-BE49-F238E27FC236}">
                  <a16:creationId xmlns:a16="http://schemas.microsoft.com/office/drawing/2014/main" xmlns="" id="{00000000-0008-0000-1300-00002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54</xdr:row>
          <xdr:rowOff>0</xdr:rowOff>
        </xdr:from>
        <xdr:to>
          <xdr:col>24</xdr:col>
          <xdr:colOff>0</xdr:colOff>
          <xdr:row>55</xdr:row>
          <xdr:rowOff>0</xdr:rowOff>
        </xdr:to>
        <xdr:sp macro="" textlink="">
          <xdr:nvSpPr>
            <xdr:cNvPr id="36912" name="Option Button 48" hidden="1">
              <a:extLst>
                <a:ext uri="{63B3BB69-23CF-44E3-9099-C40C66FF867C}">
                  <a14:compatExt spid="_x0000_s36912"/>
                </a:ext>
                <a:ext uri="{FF2B5EF4-FFF2-40B4-BE49-F238E27FC236}">
                  <a16:creationId xmlns:a16="http://schemas.microsoft.com/office/drawing/2014/main" xmlns="" id="{00000000-0008-0000-1300-00003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36913" name="Group Box 49" hidden="1">
              <a:extLst>
                <a:ext uri="{63B3BB69-23CF-44E3-9099-C40C66FF867C}">
                  <a14:compatExt spid="_x0000_s36913"/>
                </a:ext>
                <a:ext uri="{FF2B5EF4-FFF2-40B4-BE49-F238E27FC236}">
                  <a16:creationId xmlns:a16="http://schemas.microsoft.com/office/drawing/2014/main" xmlns="" id="{00000000-0008-0000-1300-00003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9525</xdr:rowOff>
        </xdr:from>
        <xdr:to>
          <xdr:col>13</xdr:col>
          <xdr:colOff>171450</xdr:colOff>
          <xdr:row>55</xdr:row>
          <xdr:rowOff>219075</xdr:rowOff>
        </xdr:to>
        <xdr:sp macro="" textlink="">
          <xdr:nvSpPr>
            <xdr:cNvPr id="36914" name="Option Button 50" hidden="1">
              <a:extLst>
                <a:ext uri="{63B3BB69-23CF-44E3-9099-C40C66FF867C}">
                  <a14:compatExt spid="_x0000_s36914"/>
                </a:ext>
                <a:ext uri="{FF2B5EF4-FFF2-40B4-BE49-F238E27FC236}">
                  <a16:creationId xmlns:a16="http://schemas.microsoft.com/office/drawing/2014/main" xmlns="" id="{00000000-0008-0000-1300-00003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55</xdr:row>
          <xdr:rowOff>0</xdr:rowOff>
        </xdr:from>
        <xdr:to>
          <xdr:col>19</xdr:col>
          <xdr:colOff>180975</xdr:colOff>
          <xdr:row>55</xdr:row>
          <xdr:rowOff>209550</xdr:rowOff>
        </xdr:to>
        <xdr:sp macro="" textlink="">
          <xdr:nvSpPr>
            <xdr:cNvPr id="36915" name="Option Button 51" hidden="1">
              <a:extLst>
                <a:ext uri="{63B3BB69-23CF-44E3-9099-C40C66FF867C}">
                  <a14:compatExt spid="_x0000_s36915"/>
                </a:ext>
                <a:ext uri="{FF2B5EF4-FFF2-40B4-BE49-F238E27FC236}">
                  <a16:creationId xmlns:a16="http://schemas.microsoft.com/office/drawing/2014/main" xmlns="" id="{00000000-0008-0000-1300-00003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55</xdr:row>
          <xdr:rowOff>0</xdr:rowOff>
        </xdr:from>
        <xdr:to>
          <xdr:col>23</xdr:col>
          <xdr:colOff>66675</xdr:colOff>
          <xdr:row>55</xdr:row>
          <xdr:rowOff>209550</xdr:rowOff>
        </xdr:to>
        <xdr:sp macro="" textlink="">
          <xdr:nvSpPr>
            <xdr:cNvPr id="36916" name="Option Button 52" hidden="1">
              <a:extLst>
                <a:ext uri="{63B3BB69-23CF-44E3-9099-C40C66FF867C}">
                  <a14:compatExt spid="_x0000_s36916"/>
                </a:ext>
                <a:ext uri="{FF2B5EF4-FFF2-40B4-BE49-F238E27FC236}">
                  <a16:creationId xmlns:a16="http://schemas.microsoft.com/office/drawing/2014/main" xmlns="" id="{00000000-0008-0000-1300-00003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36920" name="Group Box 56" hidden="1">
              <a:extLst>
                <a:ext uri="{63B3BB69-23CF-44E3-9099-C40C66FF867C}">
                  <a14:compatExt spid="_x0000_s36920"/>
                </a:ext>
                <a:ext uri="{FF2B5EF4-FFF2-40B4-BE49-F238E27FC236}">
                  <a16:creationId xmlns:a16="http://schemas.microsoft.com/office/drawing/2014/main" xmlns="" id="{00000000-0008-0000-1300-00003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24</xdr:col>
          <xdr:colOff>76200</xdr:colOff>
          <xdr:row>57</xdr:row>
          <xdr:rowOff>0</xdr:rowOff>
        </xdr:to>
        <xdr:sp macro="" textlink="">
          <xdr:nvSpPr>
            <xdr:cNvPr id="36921" name="Option Button 57" hidden="1">
              <a:extLst>
                <a:ext uri="{63B3BB69-23CF-44E3-9099-C40C66FF867C}">
                  <a14:compatExt spid="_x0000_s36921"/>
                </a:ext>
                <a:ext uri="{FF2B5EF4-FFF2-40B4-BE49-F238E27FC236}">
                  <a16:creationId xmlns:a16="http://schemas.microsoft.com/office/drawing/2014/main" xmlns="" id="{00000000-0008-0000-1300-00003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56</xdr:row>
          <xdr:rowOff>0</xdr:rowOff>
        </xdr:from>
        <xdr:to>
          <xdr:col>26</xdr:col>
          <xdr:colOff>171450</xdr:colOff>
          <xdr:row>57</xdr:row>
          <xdr:rowOff>0</xdr:rowOff>
        </xdr:to>
        <xdr:sp macro="" textlink="">
          <xdr:nvSpPr>
            <xdr:cNvPr id="36922" name="Option Button 58" hidden="1">
              <a:extLst>
                <a:ext uri="{63B3BB69-23CF-44E3-9099-C40C66FF867C}">
                  <a14:compatExt spid="_x0000_s36922"/>
                </a:ext>
                <a:ext uri="{FF2B5EF4-FFF2-40B4-BE49-F238E27FC236}">
                  <a16:creationId xmlns:a16="http://schemas.microsoft.com/office/drawing/2014/main" xmlns="" id="{00000000-0008-0000-1300-00003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36923" name="Group Box 59" hidden="1">
              <a:extLst>
                <a:ext uri="{63B3BB69-23CF-44E3-9099-C40C66FF867C}">
                  <a14:compatExt spid="_x0000_s36923"/>
                </a:ext>
                <a:ext uri="{FF2B5EF4-FFF2-40B4-BE49-F238E27FC236}">
                  <a16:creationId xmlns:a16="http://schemas.microsoft.com/office/drawing/2014/main" xmlns="" id="{00000000-0008-0000-1300-00003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56</xdr:row>
          <xdr:rowOff>0</xdr:rowOff>
        </xdr:from>
        <xdr:to>
          <xdr:col>33</xdr:col>
          <xdr:colOff>76200</xdr:colOff>
          <xdr:row>57</xdr:row>
          <xdr:rowOff>0</xdr:rowOff>
        </xdr:to>
        <xdr:sp macro="" textlink="">
          <xdr:nvSpPr>
            <xdr:cNvPr id="36924" name="Option Button 60" hidden="1">
              <a:extLst>
                <a:ext uri="{63B3BB69-23CF-44E3-9099-C40C66FF867C}">
                  <a14:compatExt spid="_x0000_s36924"/>
                </a:ext>
                <a:ext uri="{FF2B5EF4-FFF2-40B4-BE49-F238E27FC236}">
                  <a16:creationId xmlns:a16="http://schemas.microsoft.com/office/drawing/2014/main" xmlns="" id="{00000000-0008-0000-1300-00003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56</xdr:row>
          <xdr:rowOff>0</xdr:rowOff>
        </xdr:from>
        <xdr:to>
          <xdr:col>35</xdr:col>
          <xdr:colOff>171450</xdr:colOff>
          <xdr:row>57</xdr:row>
          <xdr:rowOff>0</xdr:rowOff>
        </xdr:to>
        <xdr:sp macro="" textlink="">
          <xdr:nvSpPr>
            <xdr:cNvPr id="36925" name="Option Button 61" hidden="1">
              <a:extLst>
                <a:ext uri="{63B3BB69-23CF-44E3-9099-C40C66FF867C}">
                  <a14:compatExt spid="_x0000_s36925"/>
                </a:ext>
                <a:ext uri="{FF2B5EF4-FFF2-40B4-BE49-F238E27FC236}">
                  <a16:creationId xmlns:a16="http://schemas.microsoft.com/office/drawing/2014/main" xmlns="" id="{00000000-0008-0000-1300-00003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6926" name="Group Box 62" hidden="1">
              <a:extLst>
                <a:ext uri="{63B3BB69-23CF-44E3-9099-C40C66FF867C}">
                  <a14:compatExt spid="_x0000_s36926"/>
                </a:ext>
                <a:ext uri="{FF2B5EF4-FFF2-40B4-BE49-F238E27FC236}">
                  <a16:creationId xmlns:a16="http://schemas.microsoft.com/office/drawing/2014/main" xmlns="" id="{00000000-0008-0000-1300-00003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36927" name="Option Button 63" hidden="1">
              <a:extLst>
                <a:ext uri="{63B3BB69-23CF-44E3-9099-C40C66FF867C}">
                  <a14:compatExt spid="_x0000_s36927"/>
                </a:ext>
                <a:ext uri="{FF2B5EF4-FFF2-40B4-BE49-F238E27FC236}">
                  <a16:creationId xmlns:a16="http://schemas.microsoft.com/office/drawing/2014/main" xmlns="" id="{00000000-0008-0000-1300-00003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36928" name="Option Button 64" hidden="1">
              <a:extLst>
                <a:ext uri="{63B3BB69-23CF-44E3-9099-C40C66FF867C}">
                  <a14:compatExt spid="_x0000_s36928"/>
                </a:ext>
                <a:ext uri="{FF2B5EF4-FFF2-40B4-BE49-F238E27FC236}">
                  <a16:creationId xmlns:a16="http://schemas.microsoft.com/office/drawing/2014/main" xmlns="" id="{00000000-0008-0000-1300-00004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6936" name="Group Box 72" hidden="1">
              <a:extLst>
                <a:ext uri="{63B3BB69-23CF-44E3-9099-C40C66FF867C}">
                  <a14:compatExt spid="_x0000_s36936"/>
                </a:ext>
                <a:ext uri="{FF2B5EF4-FFF2-40B4-BE49-F238E27FC236}">
                  <a16:creationId xmlns:a16="http://schemas.microsoft.com/office/drawing/2014/main" xmlns="" id="{00000000-0008-0000-1300-00004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36937" name="Option Button 73" hidden="1">
              <a:extLst>
                <a:ext uri="{63B3BB69-23CF-44E3-9099-C40C66FF867C}">
                  <a14:compatExt spid="_x0000_s36937"/>
                </a:ext>
                <a:ext uri="{FF2B5EF4-FFF2-40B4-BE49-F238E27FC236}">
                  <a16:creationId xmlns:a16="http://schemas.microsoft.com/office/drawing/2014/main" xmlns="" id="{00000000-0008-0000-1300-00004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36938" name="Option Button 74" hidden="1">
              <a:extLst>
                <a:ext uri="{63B3BB69-23CF-44E3-9099-C40C66FF867C}">
                  <a14:compatExt spid="_x0000_s36938"/>
                </a:ext>
                <a:ext uri="{FF2B5EF4-FFF2-40B4-BE49-F238E27FC236}">
                  <a16:creationId xmlns:a16="http://schemas.microsoft.com/office/drawing/2014/main" xmlns="" id="{00000000-0008-0000-1300-00004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36939" name="Group Box 75" hidden="1">
              <a:extLst>
                <a:ext uri="{63B3BB69-23CF-44E3-9099-C40C66FF867C}">
                  <a14:compatExt spid="_x0000_s36939"/>
                </a:ext>
                <a:ext uri="{FF2B5EF4-FFF2-40B4-BE49-F238E27FC236}">
                  <a16:creationId xmlns:a16="http://schemas.microsoft.com/office/drawing/2014/main" xmlns="" id="{00000000-0008-0000-1300-00004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57</xdr:row>
          <xdr:rowOff>0</xdr:rowOff>
        </xdr:from>
        <xdr:to>
          <xdr:col>25</xdr:col>
          <xdr:colOff>28575</xdr:colOff>
          <xdr:row>58</xdr:row>
          <xdr:rowOff>0</xdr:rowOff>
        </xdr:to>
        <xdr:sp macro="" textlink="">
          <xdr:nvSpPr>
            <xdr:cNvPr id="36940" name="Option Button 76" hidden="1">
              <a:extLst>
                <a:ext uri="{63B3BB69-23CF-44E3-9099-C40C66FF867C}">
                  <a14:compatExt spid="_x0000_s36940"/>
                </a:ext>
                <a:ext uri="{FF2B5EF4-FFF2-40B4-BE49-F238E27FC236}">
                  <a16:creationId xmlns:a16="http://schemas.microsoft.com/office/drawing/2014/main" xmlns="" id="{00000000-0008-0000-1300-00004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57</xdr:row>
          <xdr:rowOff>0</xdr:rowOff>
        </xdr:from>
        <xdr:to>
          <xdr:col>29</xdr:col>
          <xdr:colOff>9525</xdr:colOff>
          <xdr:row>58</xdr:row>
          <xdr:rowOff>0</xdr:rowOff>
        </xdr:to>
        <xdr:sp macro="" textlink="">
          <xdr:nvSpPr>
            <xdr:cNvPr id="36941" name="Option Button 77" hidden="1">
              <a:extLst>
                <a:ext uri="{63B3BB69-23CF-44E3-9099-C40C66FF867C}">
                  <a14:compatExt spid="_x0000_s36941"/>
                </a:ext>
                <a:ext uri="{FF2B5EF4-FFF2-40B4-BE49-F238E27FC236}">
                  <a16:creationId xmlns:a16="http://schemas.microsoft.com/office/drawing/2014/main" xmlns="" id="{00000000-0008-0000-1300-00004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36945" name="Group Box 81" hidden="1">
              <a:extLst>
                <a:ext uri="{63B3BB69-23CF-44E3-9099-C40C66FF867C}">
                  <a14:compatExt spid="_x0000_s36945"/>
                </a:ext>
                <a:ext uri="{FF2B5EF4-FFF2-40B4-BE49-F238E27FC236}">
                  <a16:creationId xmlns:a16="http://schemas.microsoft.com/office/drawing/2014/main" xmlns="" id="{00000000-0008-0000-1300-00005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59</xdr:row>
          <xdr:rowOff>0</xdr:rowOff>
        </xdr:from>
        <xdr:to>
          <xdr:col>11</xdr:col>
          <xdr:colOff>28575</xdr:colOff>
          <xdr:row>60</xdr:row>
          <xdr:rowOff>0</xdr:rowOff>
        </xdr:to>
        <xdr:sp macro="" textlink="">
          <xdr:nvSpPr>
            <xdr:cNvPr id="36946" name="Option Button 82" hidden="1">
              <a:extLst>
                <a:ext uri="{63B3BB69-23CF-44E3-9099-C40C66FF867C}">
                  <a14:compatExt spid="_x0000_s36946"/>
                </a:ext>
                <a:ext uri="{FF2B5EF4-FFF2-40B4-BE49-F238E27FC236}">
                  <a16:creationId xmlns:a16="http://schemas.microsoft.com/office/drawing/2014/main" xmlns="" id="{00000000-0008-0000-1300-00005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59</xdr:row>
          <xdr:rowOff>0</xdr:rowOff>
        </xdr:from>
        <xdr:to>
          <xdr:col>15</xdr:col>
          <xdr:colOff>9525</xdr:colOff>
          <xdr:row>60</xdr:row>
          <xdr:rowOff>0</xdr:rowOff>
        </xdr:to>
        <xdr:sp macro="" textlink="">
          <xdr:nvSpPr>
            <xdr:cNvPr id="36947" name="Option Button 83" hidden="1">
              <a:extLst>
                <a:ext uri="{63B3BB69-23CF-44E3-9099-C40C66FF867C}">
                  <a14:compatExt spid="_x0000_s36947"/>
                </a:ext>
                <a:ext uri="{FF2B5EF4-FFF2-40B4-BE49-F238E27FC236}">
                  <a16:creationId xmlns:a16="http://schemas.microsoft.com/office/drawing/2014/main" xmlns="" id="{00000000-0008-0000-1300-00005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48" name="Group Box 84" hidden="1">
              <a:extLst>
                <a:ext uri="{63B3BB69-23CF-44E3-9099-C40C66FF867C}">
                  <a14:compatExt spid="_x0000_s36948"/>
                </a:ext>
                <a:ext uri="{FF2B5EF4-FFF2-40B4-BE49-F238E27FC236}">
                  <a16:creationId xmlns:a16="http://schemas.microsoft.com/office/drawing/2014/main" xmlns="" id="{00000000-0008-0000-1300-00005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6960" name="Group Box 96" hidden="1">
              <a:extLst>
                <a:ext uri="{63B3BB69-23CF-44E3-9099-C40C66FF867C}">
                  <a14:compatExt spid="_x0000_s36960"/>
                </a:ext>
                <a:ext uri="{FF2B5EF4-FFF2-40B4-BE49-F238E27FC236}">
                  <a16:creationId xmlns:a16="http://schemas.microsoft.com/office/drawing/2014/main" xmlns="" id="{00000000-0008-0000-1300-00006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36961" name="Option Button 97" hidden="1">
              <a:extLst>
                <a:ext uri="{63B3BB69-23CF-44E3-9099-C40C66FF867C}">
                  <a14:compatExt spid="_x0000_s36961"/>
                </a:ext>
                <a:ext uri="{FF2B5EF4-FFF2-40B4-BE49-F238E27FC236}">
                  <a16:creationId xmlns:a16="http://schemas.microsoft.com/office/drawing/2014/main" xmlns="" id="{00000000-0008-0000-1300-00006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36962" name="Option Button 98" hidden="1">
              <a:extLst>
                <a:ext uri="{63B3BB69-23CF-44E3-9099-C40C66FF867C}">
                  <a14:compatExt spid="_x0000_s36962"/>
                </a:ext>
                <a:ext uri="{FF2B5EF4-FFF2-40B4-BE49-F238E27FC236}">
                  <a16:creationId xmlns:a16="http://schemas.microsoft.com/office/drawing/2014/main" xmlns="" id="{00000000-0008-0000-1300-00006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70</xdr:row>
          <xdr:rowOff>9525</xdr:rowOff>
        </xdr:from>
        <xdr:to>
          <xdr:col>36</xdr:col>
          <xdr:colOff>0</xdr:colOff>
          <xdr:row>71</xdr:row>
          <xdr:rowOff>0</xdr:rowOff>
        </xdr:to>
        <xdr:sp macro="" textlink="">
          <xdr:nvSpPr>
            <xdr:cNvPr id="36964" name="Drop Down 100" hidden="1">
              <a:extLst>
                <a:ext uri="{63B3BB69-23CF-44E3-9099-C40C66FF867C}">
                  <a14:compatExt spid="_x0000_s36964"/>
                </a:ext>
                <a:ext uri="{FF2B5EF4-FFF2-40B4-BE49-F238E27FC236}">
                  <a16:creationId xmlns:a16="http://schemas.microsoft.com/office/drawing/2014/main" xmlns="" id="{00000000-0008-0000-1300-00006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9525</xdr:rowOff>
        </xdr:to>
        <xdr:sp macro="" textlink="">
          <xdr:nvSpPr>
            <xdr:cNvPr id="36974" name="Drop Down 110" hidden="1">
              <a:extLst>
                <a:ext uri="{63B3BB69-23CF-44E3-9099-C40C66FF867C}">
                  <a14:compatExt spid="_x0000_s36974"/>
                </a:ext>
                <a:ext uri="{FF2B5EF4-FFF2-40B4-BE49-F238E27FC236}">
                  <a16:creationId xmlns:a16="http://schemas.microsoft.com/office/drawing/2014/main" xmlns="" id="{00000000-0008-0000-1300-00006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6975" name="Group Box 111" hidden="1">
              <a:extLst>
                <a:ext uri="{63B3BB69-23CF-44E3-9099-C40C66FF867C}">
                  <a14:compatExt spid="_x0000_s36975"/>
                </a:ext>
                <a:ext uri="{FF2B5EF4-FFF2-40B4-BE49-F238E27FC236}">
                  <a16:creationId xmlns:a16="http://schemas.microsoft.com/office/drawing/2014/main" xmlns="" id="{00000000-0008-0000-1300-00006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19050</xdr:rowOff>
        </xdr:from>
        <xdr:to>
          <xdr:col>11</xdr:col>
          <xdr:colOff>28575</xdr:colOff>
          <xdr:row>72</xdr:row>
          <xdr:rowOff>209550</xdr:rowOff>
        </xdr:to>
        <xdr:sp macro="" textlink="">
          <xdr:nvSpPr>
            <xdr:cNvPr id="36976" name="Option Button 112" hidden="1">
              <a:extLst>
                <a:ext uri="{63B3BB69-23CF-44E3-9099-C40C66FF867C}">
                  <a14:compatExt spid="_x0000_s36976"/>
                </a:ext>
                <a:ext uri="{FF2B5EF4-FFF2-40B4-BE49-F238E27FC236}">
                  <a16:creationId xmlns:a16="http://schemas.microsoft.com/office/drawing/2014/main" xmlns="" id="{00000000-0008-0000-1300-00007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19050</xdr:rowOff>
        </xdr:from>
        <xdr:to>
          <xdr:col>15</xdr:col>
          <xdr:colOff>9525</xdr:colOff>
          <xdr:row>72</xdr:row>
          <xdr:rowOff>209550</xdr:rowOff>
        </xdr:to>
        <xdr:sp macro="" textlink="">
          <xdr:nvSpPr>
            <xdr:cNvPr id="36977" name="Option Button 113" hidden="1">
              <a:extLst>
                <a:ext uri="{63B3BB69-23CF-44E3-9099-C40C66FF867C}">
                  <a14:compatExt spid="_x0000_s36977"/>
                </a:ext>
                <a:ext uri="{FF2B5EF4-FFF2-40B4-BE49-F238E27FC236}">
                  <a16:creationId xmlns:a16="http://schemas.microsoft.com/office/drawing/2014/main" xmlns="" id="{00000000-0008-0000-1300-00007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80" name="Group Box 116" hidden="1">
              <a:extLst>
                <a:ext uri="{63B3BB69-23CF-44E3-9099-C40C66FF867C}">
                  <a14:compatExt spid="_x0000_s36980"/>
                </a:ext>
                <a:ext uri="{FF2B5EF4-FFF2-40B4-BE49-F238E27FC236}">
                  <a16:creationId xmlns:a16="http://schemas.microsoft.com/office/drawing/2014/main" xmlns="" id="{00000000-0008-0000-1300-00007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64</xdr:row>
          <xdr:rowOff>95250</xdr:rowOff>
        </xdr:from>
        <xdr:to>
          <xdr:col>10</xdr:col>
          <xdr:colOff>9525</xdr:colOff>
          <xdr:row>64</xdr:row>
          <xdr:rowOff>276225</xdr:rowOff>
        </xdr:to>
        <xdr:sp macro="" textlink="">
          <xdr:nvSpPr>
            <xdr:cNvPr id="36981" name="Option Button 117" hidden="1">
              <a:extLst>
                <a:ext uri="{63B3BB69-23CF-44E3-9099-C40C66FF867C}">
                  <a14:compatExt spid="_x0000_s36981"/>
                </a:ext>
                <a:ext uri="{FF2B5EF4-FFF2-40B4-BE49-F238E27FC236}">
                  <a16:creationId xmlns:a16="http://schemas.microsoft.com/office/drawing/2014/main" xmlns="" id="{00000000-0008-0000-1300-00007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64</xdr:row>
          <xdr:rowOff>95250</xdr:rowOff>
        </xdr:from>
        <xdr:to>
          <xdr:col>11</xdr:col>
          <xdr:colOff>180975</xdr:colOff>
          <xdr:row>64</xdr:row>
          <xdr:rowOff>276225</xdr:rowOff>
        </xdr:to>
        <xdr:sp macro="" textlink="">
          <xdr:nvSpPr>
            <xdr:cNvPr id="36982" name="Option Button 118" hidden="1">
              <a:extLst>
                <a:ext uri="{63B3BB69-23CF-44E3-9099-C40C66FF867C}">
                  <a14:compatExt spid="_x0000_s36982"/>
                </a:ext>
                <a:ext uri="{FF2B5EF4-FFF2-40B4-BE49-F238E27FC236}">
                  <a16:creationId xmlns:a16="http://schemas.microsoft.com/office/drawing/2014/main" xmlns="" id="{00000000-0008-0000-1300-00007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95250</xdr:rowOff>
        </xdr:from>
        <xdr:to>
          <xdr:col>13</xdr:col>
          <xdr:colOff>152400</xdr:colOff>
          <xdr:row>64</xdr:row>
          <xdr:rowOff>276225</xdr:rowOff>
        </xdr:to>
        <xdr:sp macro="" textlink="">
          <xdr:nvSpPr>
            <xdr:cNvPr id="36983" name="Option Button 119" hidden="1">
              <a:extLst>
                <a:ext uri="{63B3BB69-23CF-44E3-9099-C40C66FF867C}">
                  <a14:compatExt spid="_x0000_s36983"/>
                </a:ext>
                <a:ext uri="{FF2B5EF4-FFF2-40B4-BE49-F238E27FC236}">
                  <a16:creationId xmlns:a16="http://schemas.microsoft.com/office/drawing/2014/main" xmlns="" id="{00000000-0008-0000-1300-00007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sp macro="" textlink="">
          <xdr:nvSpPr>
            <xdr:cNvPr id="37028" name="Group Box 164" hidden="1">
              <a:extLst>
                <a:ext uri="{63B3BB69-23CF-44E3-9099-C40C66FF867C}">
                  <a14:compatExt spid="_x0000_s37028"/>
                </a:ext>
                <a:ext uri="{FF2B5EF4-FFF2-40B4-BE49-F238E27FC236}">
                  <a16:creationId xmlns:a16="http://schemas.microsoft.com/office/drawing/2014/main" xmlns="" id="{00000000-0008-0000-1300-0000A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67</xdr:row>
          <xdr:rowOff>66675</xdr:rowOff>
        </xdr:from>
        <xdr:to>
          <xdr:col>26</xdr:col>
          <xdr:colOff>76200</xdr:colOff>
          <xdr:row>67</xdr:row>
          <xdr:rowOff>333375</xdr:rowOff>
        </xdr:to>
        <xdr:sp macro="" textlink="">
          <xdr:nvSpPr>
            <xdr:cNvPr id="37029" name="Option Button 165" hidden="1">
              <a:extLst>
                <a:ext uri="{63B3BB69-23CF-44E3-9099-C40C66FF867C}">
                  <a14:compatExt spid="_x0000_s37029"/>
                </a:ext>
                <a:ext uri="{FF2B5EF4-FFF2-40B4-BE49-F238E27FC236}">
                  <a16:creationId xmlns:a16="http://schemas.microsoft.com/office/drawing/2014/main" xmlns="" id="{00000000-0008-0000-1300-0000A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67</xdr:row>
          <xdr:rowOff>76200</xdr:rowOff>
        </xdr:from>
        <xdr:to>
          <xdr:col>28</xdr:col>
          <xdr:colOff>104775</xdr:colOff>
          <xdr:row>67</xdr:row>
          <xdr:rowOff>323850</xdr:rowOff>
        </xdr:to>
        <xdr:sp macro="" textlink="">
          <xdr:nvSpPr>
            <xdr:cNvPr id="37030" name="Option Button 166" hidden="1">
              <a:extLst>
                <a:ext uri="{63B3BB69-23CF-44E3-9099-C40C66FF867C}">
                  <a14:compatExt spid="_x0000_s37030"/>
                </a:ext>
                <a:ext uri="{FF2B5EF4-FFF2-40B4-BE49-F238E27FC236}">
                  <a16:creationId xmlns:a16="http://schemas.microsoft.com/office/drawing/2014/main" xmlns="" id="{00000000-0008-0000-1300-0000A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69</xdr:row>
          <xdr:rowOff>0</xdr:rowOff>
        </xdr:from>
        <xdr:to>
          <xdr:col>30</xdr:col>
          <xdr:colOff>0</xdr:colOff>
          <xdr:row>70</xdr:row>
          <xdr:rowOff>0</xdr:rowOff>
        </xdr:to>
        <xdr:sp macro="" textlink="">
          <xdr:nvSpPr>
            <xdr:cNvPr id="37018" name="Group Box 154" hidden="1">
              <a:extLst>
                <a:ext uri="{63B3BB69-23CF-44E3-9099-C40C66FF867C}">
                  <a14:compatExt spid="_x0000_s37018"/>
                </a:ext>
                <a:ext uri="{FF2B5EF4-FFF2-40B4-BE49-F238E27FC236}">
                  <a16:creationId xmlns:a16="http://schemas.microsoft.com/office/drawing/2014/main" xmlns="" id="{00000000-0008-0000-1300-00009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69</xdr:row>
          <xdr:rowOff>38100</xdr:rowOff>
        </xdr:from>
        <xdr:to>
          <xdr:col>25</xdr:col>
          <xdr:colOff>47625</xdr:colOff>
          <xdr:row>69</xdr:row>
          <xdr:rowOff>247650</xdr:rowOff>
        </xdr:to>
        <xdr:sp macro="" textlink="">
          <xdr:nvSpPr>
            <xdr:cNvPr id="37019" name="Option Button 155" hidden="1">
              <a:extLst>
                <a:ext uri="{63B3BB69-23CF-44E3-9099-C40C66FF867C}">
                  <a14:compatExt spid="_x0000_s37019"/>
                </a:ext>
                <a:ext uri="{FF2B5EF4-FFF2-40B4-BE49-F238E27FC236}">
                  <a16:creationId xmlns:a16="http://schemas.microsoft.com/office/drawing/2014/main" xmlns="" id="{00000000-0008-0000-1300-00009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69</xdr:row>
          <xdr:rowOff>38100</xdr:rowOff>
        </xdr:from>
        <xdr:to>
          <xdr:col>28</xdr:col>
          <xdr:colOff>133350</xdr:colOff>
          <xdr:row>69</xdr:row>
          <xdr:rowOff>247650</xdr:rowOff>
        </xdr:to>
        <xdr:sp macro="" textlink="">
          <xdr:nvSpPr>
            <xdr:cNvPr id="37020" name="Option Button 156" hidden="1">
              <a:extLst>
                <a:ext uri="{63B3BB69-23CF-44E3-9099-C40C66FF867C}">
                  <a14:compatExt spid="_x0000_s37020"/>
                </a:ext>
                <a:ext uri="{FF2B5EF4-FFF2-40B4-BE49-F238E27FC236}">
                  <a16:creationId xmlns:a16="http://schemas.microsoft.com/office/drawing/2014/main" xmlns="" id="{00000000-0008-0000-1300-00009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69</xdr:row>
          <xdr:rowOff>0</xdr:rowOff>
        </xdr:from>
        <xdr:to>
          <xdr:col>16</xdr:col>
          <xdr:colOff>0</xdr:colOff>
          <xdr:row>70</xdr:row>
          <xdr:rowOff>0</xdr:rowOff>
        </xdr:to>
        <xdr:sp macro="" textlink="">
          <xdr:nvSpPr>
            <xdr:cNvPr id="37015" name="Group Box 151" hidden="1">
              <a:extLst>
                <a:ext uri="{63B3BB69-23CF-44E3-9099-C40C66FF867C}">
                  <a14:compatExt spid="_x0000_s37015"/>
                </a:ext>
                <a:ext uri="{FF2B5EF4-FFF2-40B4-BE49-F238E27FC236}">
                  <a16:creationId xmlns:a16="http://schemas.microsoft.com/office/drawing/2014/main" xmlns="" id="{00000000-0008-0000-1300-00009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69</xdr:row>
          <xdr:rowOff>47625</xdr:rowOff>
        </xdr:from>
        <xdr:to>
          <xdr:col>10</xdr:col>
          <xdr:colOff>9525</xdr:colOff>
          <xdr:row>69</xdr:row>
          <xdr:rowOff>266700</xdr:rowOff>
        </xdr:to>
        <xdr:sp macro="" textlink="">
          <xdr:nvSpPr>
            <xdr:cNvPr id="37016" name="Option Button 152" descr="無" hidden="1">
              <a:extLst>
                <a:ext uri="{63B3BB69-23CF-44E3-9099-C40C66FF867C}">
                  <a14:compatExt spid="_x0000_s37016"/>
                </a:ext>
                <a:ext uri="{FF2B5EF4-FFF2-40B4-BE49-F238E27FC236}">
                  <a16:creationId xmlns:a16="http://schemas.microsoft.com/office/drawing/2014/main" xmlns="" id="{00000000-0008-0000-1300-00009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19050</xdr:colOff>
          <xdr:row>69</xdr:row>
          <xdr:rowOff>47625</xdr:rowOff>
        </xdr:from>
        <xdr:to>
          <xdr:col>12</xdr:col>
          <xdr:colOff>190500</xdr:colOff>
          <xdr:row>69</xdr:row>
          <xdr:rowOff>266700</xdr:rowOff>
        </xdr:to>
        <xdr:sp macro="" textlink="">
          <xdr:nvSpPr>
            <xdr:cNvPr id="37017" name="Option Button 153" descr="Ⅰ" hidden="1">
              <a:extLst>
                <a:ext uri="{63B3BB69-23CF-44E3-9099-C40C66FF867C}">
                  <a14:compatExt spid="_x0000_s37017"/>
                </a:ext>
                <a:ext uri="{FF2B5EF4-FFF2-40B4-BE49-F238E27FC236}">
                  <a16:creationId xmlns:a16="http://schemas.microsoft.com/office/drawing/2014/main" xmlns="" id="{00000000-0008-0000-1300-00009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xdr:row>
          <xdr:rowOff>0</xdr:rowOff>
        </xdr:from>
        <xdr:to>
          <xdr:col>16</xdr:col>
          <xdr:colOff>0</xdr:colOff>
          <xdr:row>69</xdr:row>
          <xdr:rowOff>0</xdr:rowOff>
        </xdr:to>
        <xdr:sp macro="" textlink="">
          <xdr:nvSpPr>
            <xdr:cNvPr id="37012" name="Group Box 148" hidden="1">
              <a:extLst>
                <a:ext uri="{63B3BB69-23CF-44E3-9099-C40C66FF867C}">
                  <a14:compatExt spid="_x0000_s37012"/>
                </a:ext>
                <a:ext uri="{FF2B5EF4-FFF2-40B4-BE49-F238E27FC236}">
                  <a16:creationId xmlns:a16="http://schemas.microsoft.com/office/drawing/2014/main" xmlns="" id="{00000000-0008-0000-1300-00009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68</xdr:row>
          <xdr:rowOff>28575</xdr:rowOff>
        </xdr:from>
        <xdr:to>
          <xdr:col>11</xdr:col>
          <xdr:colOff>38100</xdr:colOff>
          <xdr:row>68</xdr:row>
          <xdr:rowOff>333375</xdr:rowOff>
        </xdr:to>
        <xdr:sp macro="" textlink="">
          <xdr:nvSpPr>
            <xdr:cNvPr id="37013" name="Option Button 149" hidden="1">
              <a:extLst>
                <a:ext uri="{63B3BB69-23CF-44E3-9099-C40C66FF867C}">
                  <a14:compatExt spid="_x0000_s37013"/>
                </a:ext>
                <a:ext uri="{FF2B5EF4-FFF2-40B4-BE49-F238E27FC236}">
                  <a16:creationId xmlns:a16="http://schemas.microsoft.com/office/drawing/2014/main" xmlns="" id="{00000000-0008-0000-1300-00009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68</xdr:row>
          <xdr:rowOff>38100</xdr:rowOff>
        </xdr:from>
        <xdr:to>
          <xdr:col>14</xdr:col>
          <xdr:colOff>76200</xdr:colOff>
          <xdr:row>68</xdr:row>
          <xdr:rowOff>323850</xdr:rowOff>
        </xdr:to>
        <xdr:sp macro="" textlink="">
          <xdr:nvSpPr>
            <xdr:cNvPr id="37014" name="Option Button 150" hidden="1">
              <a:extLst>
                <a:ext uri="{63B3BB69-23CF-44E3-9099-C40C66FF867C}">
                  <a14:compatExt spid="_x0000_s37014"/>
                </a:ext>
                <a:ext uri="{FF2B5EF4-FFF2-40B4-BE49-F238E27FC236}">
                  <a16:creationId xmlns:a16="http://schemas.microsoft.com/office/drawing/2014/main" xmlns="" id="{00000000-0008-0000-1300-00009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67</xdr:row>
          <xdr:rowOff>0</xdr:rowOff>
        </xdr:from>
        <xdr:to>
          <xdr:col>16</xdr:col>
          <xdr:colOff>0</xdr:colOff>
          <xdr:row>68</xdr:row>
          <xdr:rowOff>0</xdr:rowOff>
        </xdr:to>
        <xdr:sp macro="" textlink="">
          <xdr:nvSpPr>
            <xdr:cNvPr id="37006" name="Group Box 142" hidden="1">
              <a:extLst>
                <a:ext uri="{63B3BB69-23CF-44E3-9099-C40C66FF867C}">
                  <a14:compatExt spid="_x0000_s37006"/>
                </a:ext>
                <a:ext uri="{FF2B5EF4-FFF2-40B4-BE49-F238E27FC236}">
                  <a16:creationId xmlns:a16="http://schemas.microsoft.com/office/drawing/2014/main" xmlns="" id="{00000000-0008-0000-1300-00008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67</xdr:row>
          <xdr:rowOff>47625</xdr:rowOff>
        </xdr:from>
        <xdr:to>
          <xdr:col>11</xdr:col>
          <xdr:colOff>28575</xdr:colOff>
          <xdr:row>67</xdr:row>
          <xdr:rowOff>323850</xdr:rowOff>
        </xdr:to>
        <xdr:sp macro="" textlink="">
          <xdr:nvSpPr>
            <xdr:cNvPr id="37007" name="Option Button 143" hidden="1">
              <a:extLst>
                <a:ext uri="{63B3BB69-23CF-44E3-9099-C40C66FF867C}">
                  <a14:compatExt spid="_x0000_s37007"/>
                </a:ext>
                <a:ext uri="{FF2B5EF4-FFF2-40B4-BE49-F238E27FC236}">
                  <a16:creationId xmlns:a16="http://schemas.microsoft.com/office/drawing/2014/main" xmlns="" id="{00000000-0008-0000-1300-00008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67</xdr:row>
          <xdr:rowOff>47625</xdr:rowOff>
        </xdr:from>
        <xdr:to>
          <xdr:col>14</xdr:col>
          <xdr:colOff>9525</xdr:colOff>
          <xdr:row>67</xdr:row>
          <xdr:rowOff>323850</xdr:rowOff>
        </xdr:to>
        <xdr:sp macro="" textlink="">
          <xdr:nvSpPr>
            <xdr:cNvPr id="37008" name="Option Button 144" hidden="1">
              <a:extLst>
                <a:ext uri="{63B3BB69-23CF-44E3-9099-C40C66FF867C}">
                  <a14:compatExt spid="_x0000_s37008"/>
                </a:ext>
                <a:ext uri="{FF2B5EF4-FFF2-40B4-BE49-F238E27FC236}">
                  <a16:creationId xmlns:a16="http://schemas.microsoft.com/office/drawing/2014/main" xmlns="" id="{00000000-0008-0000-1300-00009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95250</xdr:rowOff>
        </xdr:from>
        <xdr:to>
          <xdr:col>15</xdr:col>
          <xdr:colOff>133350</xdr:colOff>
          <xdr:row>64</xdr:row>
          <xdr:rowOff>276225</xdr:rowOff>
        </xdr:to>
        <xdr:sp macro="" textlink="">
          <xdr:nvSpPr>
            <xdr:cNvPr id="37031" name="Option Button 167" hidden="1">
              <a:extLst>
                <a:ext uri="{63B3BB69-23CF-44E3-9099-C40C66FF867C}">
                  <a14:compatExt spid="_x0000_s37031"/>
                </a:ext>
                <a:ext uri="{FF2B5EF4-FFF2-40B4-BE49-F238E27FC236}">
                  <a16:creationId xmlns:a16="http://schemas.microsoft.com/office/drawing/2014/main" xmlns="" id="{00000000-0008-0000-1300-0000A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65</xdr:row>
          <xdr:rowOff>371475</xdr:rowOff>
        </xdr:from>
        <xdr:to>
          <xdr:col>15</xdr:col>
          <xdr:colOff>190500</xdr:colOff>
          <xdr:row>67</xdr:row>
          <xdr:rowOff>0</xdr:rowOff>
        </xdr:to>
        <xdr:sp macro="" textlink="">
          <xdr:nvSpPr>
            <xdr:cNvPr id="37032" name="Drop Down 168" hidden="1">
              <a:extLst>
                <a:ext uri="{63B3BB69-23CF-44E3-9099-C40C66FF867C}">
                  <a14:compatExt spid="_x0000_s37032"/>
                </a:ext>
                <a:ext uri="{FF2B5EF4-FFF2-40B4-BE49-F238E27FC236}">
                  <a16:creationId xmlns:a16="http://schemas.microsoft.com/office/drawing/2014/main" xmlns="" id="{00000000-0008-0000-1300-0000A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371475</xdr:rowOff>
        </xdr:from>
        <xdr:to>
          <xdr:col>30</xdr:col>
          <xdr:colOff>0</xdr:colOff>
          <xdr:row>67</xdr:row>
          <xdr:rowOff>0</xdr:rowOff>
        </xdr:to>
        <xdr:sp macro="" textlink="">
          <xdr:nvSpPr>
            <xdr:cNvPr id="37034" name="Drop Down 170" hidden="1">
              <a:extLst>
                <a:ext uri="{63B3BB69-23CF-44E3-9099-C40C66FF867C}">
                  <a14:compatExt spid="_x0000_s37034"/>
                </a:ext>
                <a:ext uri="{FF2B5EF4-FFF2-40B4-BE49-F238E27FC236}">
                  <a16:creationId xmlns:a16="http://schemas.microsoft.com/office/drawing/2014/main" xmlns="" id="{00000000-0008-0000-1300-0000A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171450</xdr:colOff>
          <xdr:row>69</xdr:row>
          <xdr:rowOff>47625</xdr:rowOff>
        </xdr:from>
        <xdr:to>
          <xdr:col>15</xdr:col>
          <xdr:colOff>152400</xdr:colOff>
          <xdr:row>69</xdr:row>
          <xdr:rowOff>266700</xdr:rowOff>
        </xdr:to>
        <xdr:sp macro="" textlink="">
          <xdr:nvSpPr>
            <xdr:cNvPr id="37036" name="Option Button 172" descr="Ⅰ" hidden="1">
              <a:extLst>
                <a:ext uri="{63B3BB69-23CF-44E3-9099-C40C66FF867C}">
                  <a14:compatExt spid="_x0000_s37036"/>
                </a:ext>
                <a:ext uri="{FF2B5EF4-FFF2-40B4-BE49-F238E27FC236}">
                  <a16:creationId xmlns:a16="http://schemas.microsoft.com/office/drawing/2014/main" xmlns="" id="{00000000-0008-0000-1300-0000A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7043" name="Group Box 179" hidden="1">
              <a:extLst>
                <a:ext uri="{63B3BB69-23CF-44E3-9099-C40C66FF867C}">
                  <a14:compatExt spid="_x0000_s37043"/>
                </a:ext>
                <a:ext uri="{FF2B5EF4-FFF2-40B4-BE49-F238E27FC236}">
                  <a16:creationId xmlns:a16="http://schemas.microsoft.com/office/drawing/2014/main" xmlns="" id="{00000000-0008-0000-1300-0000B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187777</xdr:colOff>
          <xdr:row>75</xdr:row>
          <xdr:rowOff>0</xdr:rowOff>
        </xdr:from>
        <xdr:to>
          <xdr:col>15</xdr:col>
          <xdr:colOff>187776</xdr:colOff>
          <xdr:row>76</xdr:row>
          <xdr:rowOff>0</xdr:rowOff>
        </xdr:to>
        <xdr:grpSp>
          <xdr:nvGrpSpPr>
            <xdr:cNvPr id="2" name="グループ化 1">
              <a:extLst>
                <a:ext uri="{FF2B5EF4-FFF2-40B4-BE49-F238E27FC236}">
                  <a16:creationId xmlns:a16="http://schemas.microsoft.com/office/drawing/2014/main" xmlns="" id="{00000000-0008-0000-1300-000002000000}"/>
                </a:ext>
              </a:extLst>
            </xdr:cNvPr>
            <xdr:cNvGrpSpPr/>
          </xdr:nvGrpSpPr>
          <xdr:grpSpPr>
            <a:xfrm>
              <a:off x="1521278" y="14706600"/>
              <a:ext cx="1524000" cy="228600"/>
              <a:chOff x="1349824" y="14287500"/>
              <a:chExt cx="1349828" cy="228600"/>
            </a:xfrm>
          </xdr:grpSpPr>
          <xdr:sp macro="" textlink="">
            <xdr:nvSpPr>
              <xdr:cNvPr id="37044" name="Option Button 180" hidden="1">
                <a:extLst>
                  <a:ext uri="{63B3BB69-23CF-44E3-9099-C40C66FF867C}">
                    <a14:compatExt spid="_x0000_s37044"/>
                  </a:ext>
                  <a:ext uri="{FF2B5EF4-FFF2-40B4-BE49-F238E27FC236}">
                    <a16:creationId xmlns:a16="http://schemas.microsoft.com/office/drawing/2014/main" xmlns="" id="{00000000-0008-0000-1300-0000B4900000}"/>
                  </a:ext>
                </a:extLst>
              </xdr:cNvPr>
              <xdr:cNvSpPr/>
            </xdr:nvSpPr>
            <xdr:spPr bwMode="auto">
              <a:xfrm>
                <a:off x="1380309" y="14287500"/>
                <a:ext cx="50618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45" name="Option Button 181" hidden="1">
                <a:extLst>
                  <a:ext uri="{63B3BB69-23CF-44E3-9099-C40C66FF867C}">
                    <a14:compatExt spid="_x0000_s37045"/>
                  </a:ext>
                  <a:ext uri="{FF2B5EF4-FFF2-40B4-BE49-F238E27FC236}">
                    <a16:creationId xmlns:a16="http://schemas.microsoft.com/office/drawing/2014/main" xmlns="" id="{00000000-0008-0000-1300-0000B5900000}"/>
                  </a:ext>
                </a:extLst>
              </xdr:cNvPr>
              <xdr:cNvSpPr/>
            </xdr:nvSpPr>
            <xdr:spPr bwMode="auto">
              <a:xfrm>
                <a:off x="1963510" y="14287500"/>
                <a:ext cx="58347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37046" name="Group Box 182" hidden="1">
                <a:extLst>
                  <a:ext uri="{63B3BB69-23CF-44E3-9099-C40C66FF867C}">
                    <a14:compatExt spid="_x0000_s37046"/>
                  </a:ext>
                  <a:ext uri="{FF2B5EF4-FFF2-40B4-BE49-F238E27FC236}">
                    <a16:creationId xmlns:a16="http://schemas.microsoft.com/office/drawing/2014/main" xmlns="" id="{00000000-0008-0000-1300-0000B6900000}"/>
                  </a:ext>
                </a:extLst>
              </xdr:cNvPr>
              <xdr:cNvSpPr/>
            </xdr:nvSpPr>
            <xdr:spPr bwMode="auto">
              <a:xfrm>
                <a:off x="1349824" y="14287500"/>
                <a:ext cx="1349828" cy="22860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75</xdr:row>
          <xdr:rowOff>228599</xdr:rowOff>
        </xdr:from>
        <xdr:to>
          <xdr:col>16</xdr:col>
          <xdr:colOff>0</xdr:colOff>
          <xdr:row>77</xdr:row>
          <xdr:rowOff>4762</xdr:rowOff>
        </xdr:to>
        <xdr:grpSp>
          <xdr:nvGrpSpPr>
            <xdr:cNvPr id="9" name="グループ化 8">
              <a:extLst>
                <a:ext uri="{FF2B5EF4-FFF2-40B4-BE49-F238E27FC236}">
                  <a16:creationId xmlns:a16="http://schemas.microsoft.com/office/drawing/2014/main" xmlns="" id="{00000000-0008-0000-1300-000009000000}"/>
                </a:ext>
              </a:extLst>
            </xdr:cNvPr>
            <xdr:cNvGrpSpPr/>
          </xdr:nvGrpSpPr>
          <xdr:grpSpPr>
            <a:xfrm>
              <a:off x="1524000" y="14935199"/>
              <a:ext cx="1524000" cy="233363"/>
              <a:chOff x="1333500" y="14430374"/>
              <a:chExt cx="1333500" cy="233363"/>
            </a:xfrm>
          </xdr:grpSpPr>
          <xdr:sp macro="" textlink="">
            <xdr:nvSpPr>
              <xdr:cNvPr id="37047" name="Group Box 183" hidden="1">
                <a:extLst>
                  <a:ext uri="{63B3BB69-23CF-44E3-9099-C40C66FF867C}">
                    <a14:compatExt spid="_x0000_s37047"/>
                  </a:ext>
                  <a:ext uri="{FF2B5EF4-FFF2-40B4-BE49-F238E27FC236}">
                    <a16:creationId xmlns:a16="http://schemas.microsoft.com/office/drawing/2014/main" xmlns="" id="{00000000-0008-0000-1300-0000B7900000}"/>
                  </a:ext>
                </a:extLst>
              </xdr:cNvPr>
              <xdr:cNvSpPr/>
            </xdr:nvSpPr>
            <xdr:spPr bwMode="auto">
              <a:xfrm>
                <a:off x="1333500" y="14430374"/>
                <a:ext cx="1333500" cy="233363"/>
              </a:xfrm>
              <a:prstGeom prst="rect">
                <a:avLst/>
              </a:prstGeom>
              <a:noFill/>
              <a:ln w="9525">
                <a:miter lim="800000"/>
                <a:headEnd/>
                <a:tailEnd/>
              </a:ln>
              <a:extLst>
                <a:ext uri="{909E8E84-426E-40DD-AFC4-6F175D3DCCD1}">
                  <a14:hiddenFill>
                    <a:noFill/>
                  </a14:hiddenFill>
                </a:ext>
              </a:extLst>
            </xdr:spPr>
          </xdr:sp>
          <xdr:sp macro="" textlink="">
            <xdr:nvSpPr>
              <xdr:cNvPr id="37048" name="Option Button 184" descr="該当" hidden="1">
                <a:extLst>
                  <a:ext uri="{63B3BB69-23CF-44E3-9099-C40C66FF867C}">
                    <a14:compatExt spid="_x0000_s37048"/>
                  </a:ext>
                  <a:ext uri="{FF2B5EF4-FFF2-40B4-BE49-F238E27FC236}">
                    <a16:creationId xmlns:a16="http://schemas.microsoft.com/office/drawing/2014/main" xmlns="" id="{00000000-0008-0000-1300-0000B8900000}"/>
                  </a:ext>
                </a:extLst>
              </xdr:cNvPr>
              <xdr:cNvSpPr/>
            </xdr:nvSpPr>
            <xdr:spPr bwMode="auto">
              <a:xfrm>
                <a:off x="1363980" y="14430375"/>
                <a:ext cx="500063"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sp macro="" textlink="">
            <xdr:nvSpPr>
              <xdr:cNvPr id="37049" name="Option Button 185" hidden="1">
                <a:extLst>
                  <a:ext uri="{63B3BB69-23CF-44E3-9099-C40C66FF867C}">
                    <a14:compatExt spid="_x0000_s37049"/>
                  </a:ext>
                  <a:ext uri="{FF2B5EF4-FFF2-40B4-BE49-F238E27FC236}">
                    <a16:creationId xmlns:a16="http://schemas.microsoft.com/office/drawing/2014/main" xmlns="" id="{00000000-0008-0000-1300-0000B9900000}"/>
                  </a:ext>
                </a:extLst>
              </xdr:cNvPr>
              <xdr:cNvSpPr/>
            </xdr:nvSpPr>
            <xdr:spPr bwMode="auto">
              <a:xfrm>
                <a:off x="1932623" y="14430375"/>
                <a:ext cx="57531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75</xdr:row>
          <xdr:rowOff>0</xdr:rowOff>
        </xdr:from>
        <xdr:to>
          <xdr:col>36</xdr:col>
          <xdr:colOff>0</xdr:colOff>
          <xdr:row>76</xdr:row>
          <xdr:rowOff>0</xdr:rowOff>
        </xdr:to>
        <xdr:sp macro="" textlink="">
          <xdr:nvSpPr>
            <xdr:cNvPr id="37070" name="Group Box 206" hidden="1">
              <a:extLst>
                <a:ext uri="{63B3BB69-23CF-44E3-9099-C40C66FF867C}">
                  <a14:compatExt spid="_x0000_s37070"/>
                </a:ext>
                <a:ext uri="{FF2B5EF4-FFF2-40B4-BE49-F238E27FC236}">
                  <a16:creationId xmlns:a16="http://schemas.microsoft.com/office/drawing/2014/main" xmlns="" id="{00000000-0008-0000-1300-0000C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75</xdr:row>
          <xdr:rowOff>0</xdr:rowOff>
        </xdr:from>
        <xdr:to>
          <xdr:col>29</xdr:col>
          <xdr:colOff>28575</xdr:colOff>
          <xdr:row>76</xdr:row>
          <xdr:rowOff>0</xdr:rowOff>
        </xdr:to>
        <xdr:sp macro="" textlink="">
          <xdr:nvSpPr>
            <xdr:cNvPr id="37071" name="Option Button 207" hidden="1">
              <a:extLst>
                <a:ext uri="{63B3BB69-23CF-44E3-9099-C40C66FF867C}">
                  <a14:compatExt spid="_x0000_s37071"/>
                </a:ext>
                <a:ext uri="{FF2B5EF4-FFF2-40B4-BE49-F238E27FC236}">
                  <a16:creationId xmlns:a16="http://schemas.microsoft.com/office/drawing/2014/main" xmlns="" id="{00000000-0008-0000-1300-0000C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75</xdr:row>
          <xdr:rowOff>0</xdr:rowOff>
        </xdr:from>
        <xdr:to>
          <xdr:col>33</xdr:col>
          <xdr:colOff>9525</xdr:colOff>
          <xdr:row>76</xdr:row>
          <xdr:rowOff>0</xdr:rowOff>
        </xdr:to>
        <xdr:sp macro="" textlink="">
          <xdr:nvSpPr>
            <xdr:cNvPr id="37072" name="Option Button 208" hidden="1">
              <a:extLst>
                <a:ext uri="{63B3BB69-23CF-44E3-9099-C40C66FF867C}">
                  <a14:compatExt spid="_x0000_s37072"/>
                </a:ext>
                <a:ext uri="{FF2B5EF4-FFF2-40B4-BE49-F238E27FC236}">
                  <a16:creationId xmlns:a16="http://schemas.microsoft.com/office/drawing/2014/main" xmlns="" id="{00000000-0008-0000-1300-0000D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76</xdr:row>
          <xdr:rowOff>0</xdr:rowOff>
        </xdr:from>
        <xdr:to>
          <xdr:col>36</xdr:col>
          <xdr:colOff>0</xdr:colOff>
          <xdr:row>77</xdr:row>
          <xdr:rowOff>0</xdr:rowOff>
        </xdr:to>
        <xdr:sp macro="" textlink="">
          <xdr:nvSpPr>
            <xdr:cNvPr id="37073" name="Group Box 209" hidden="1">
              <a:extLst>
                <a:ext uri="{63B3BB69-23CF-44E3-9099-C40C66FF867C}">
                  <a14:compatExt spid="_x0000_s37073"/>
                </a:ext>
                <a:ext uri="{FF2B5EF4-FFF2-40B4-BE49-F238E27FC236}">
                  <a16:creationId xmlns:a16="http://schemas.microsoft.com/office/drawing/2014/main" xmlns="" id="{00000000-0008-0000-1300-0000D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76</xdr:row>
          <xdr:rowOff>0</xdr:rowOff>
        </xdr:from>
        <xdr:to>
          <xdr:col>29</xdr:col>
          <xdr:colOff>28575</xdr:colOff>
          <xdr:row>77</xdr:row>
          <xdr:rowOff>0</xdr:rowOff>
        </xdr:to>
        <xdr:sp macro="" textlink="">
          <xdr:nvSpPr>
            <xdr:cNvPr id="37074" name="Option Button 210" hidden="1">
              <a:extLst>
                <a:ext uri="{63B3BB69-23CF-44E3-9099-C40C66FF867C}">
                  <a14:compatExt spid="_x0000_s37074"/>
                </a:ext>
                <a:ext uri="{FF2B5EF4-FFF2-40B4-BE49-F238E27FC236}">
                  <a16:creationId xmlns:a16="http://schemas.microsoft.com/office/drawing/2014/main" xmlns="" id="{00000000-0008-0000-1300-0000D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76</xdr:row>
          <xdr:rowOff>0</xdr:rowOff>
        </xdr:from>
        <xdr:to>
          <xdr:col>33</xdr:col>
          <xdr:colOff>9525</xdr:colOff>
          <xdr:row>77</xdr:row>
          <xdr:rowOff>0</xdr:rowOff>
        </xdr:to>
        <xdr:sp macro="" textlink="">
          <xdr:nvSpPr>
            <xdr:cNvPr id="37075" name="Option Button 211" hidden="1">
              <a:extLst>
                <a:ext uri="{63B3BB69-23CF-44E3-9099-C40C66FF867C}">
                  <a14:compatExt spid="_x0000_s37075"/>
                </a:ext>
                <a:ext uri="{FF2B5EF4-FFF2-40B4-BE49-F238E27FC236}">
                  <a16:creationId xmlns:a16="http://schemas.microsoft.com/office/drawing/2014/main" xmlns="" id="{00000000-0008-0000-1300-0000D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7076" name="Group Box 212" hidden="1">
              <a:extLst>
                <a:ext uri="{63B3BB69-23CF-44E3-9099-C40C66FF867C}">
                  <a14:compatExt spid="_x0000_s37076"/>
                </a:ext>
                <a:ext uri="{FF2B5EF4-FFF2-40B4-BE49-F238E27FC236}">
                  <a16:creationId xmlns:a16="http://schemas.microsoft.com/office/drawing/2014/main" xmlns="" id="{00000000-0008-0000-1300-0000D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74</xdr:row>
          <xdr:rowOff>0</xdr:rowOff>
        </xdr:from>
        <xdr:to>
          <xdr:col>29</xdr:col>
          <xdr:colOff>28575</xdr:colOff>
          <xdr:row>75</xdr:row>
          <xdr:rowOff>0</xdr:rowOff>
        </xdr:to>
        <xdr:sp macro="" textlink="">
          <xdr:nvSpPr>
            <xdr:cNvPr id="37077" name="Option Button 213" hidden="1">
              <a:extLst>
                <a:ext uri="{63B3BB69-23CF-44E3-9099-C40C66FF867C}">
                  <a14:compatExt spid="_x0000_s37077"/>
                </a:ext>
                <a:ext uri="{FF2B5EF4-FFF2-40B4-BE49-F238E27FC236}">
                  <a16:creationId xmlns:a16="http://schemas.microsoft.com/office/drawing/2014/main" xmlns="" id="{00000000-0008-0000-1300-0000D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74</xdr:row>
          <xdr:rowOff>0</xdr:rowOff>
        </xdr:from>
        <xdr:to>
          <xdr:col>33</xdr:col>
          <xdr:colOff>9525</xdr:colOff>
          <xdr:row>75</xdr:row>
          <xdr:rowOff>0</xdr:rowOff>
        </xdr:to>
        <xdr:sp macro="" textlink="">
          <xdr:nvSpPr>
            <xdr:cNvPr id="37078" name="Option Button 214" hidden="1">
              <a:extLst>
                <a:ext uri="{63B3BB69-23CF-44E3-9099-C40C66FF867C}">
                  <a14:compatExt spid="_x0000_s37078"/>
                </a:ext>
                <a:ext uri="{FF2B5EF4-FFF2-40B4-BE49-F238E27FC236}">
                  <a16:creationId xmlns:a16="http://schemas.microsoft.com/office/drawing/2014/main" xmlns="" id="{00000000-0008-0000-1300-0000D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79</xdr:row>
          <xdr:rowOff>0</xdr:rowOff>
        </xdr:from>
        <xdr:to>
          <xdr:col>36</xdr:col>
          <xdr:colOff>0</xdr:colOff>
          <xdr:row>80</xdr:row>
          <xdr:rowOff>9525</xdr:rowOff>
        </xdr:to>
        <xdr:sp macro="" textlink="">
          <xdr:nvSpPr>
            <xdr:cNvPr id="37079" name="Group Box 215" hidden="1">
              <a:extLst>
                <a:ext uri="{63B3BB69-23CF-44E3-9099-C40C66FF867C}">
                  <a14:compatExt spid="_x0000_s37079"/>
                </a:ext>
                <a:ext uri="{FF2B5EF4-FFF2-40B4-BE49-F238E27FC236}">
                  <a16:creationId xmlns:a16="http://schemas.microsoft.com/office/drawing/2014/main" xmlns="" id="{00000000-0008-0000-1300-0000D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79</xdr:row>
          <xdr:rowOff>0</xdr:rowOff>
        </xdr:from>
        <xdr:to>
          <xdr:col>29</xdr:col>
          <xdr:colOff>28575</xdr:colOff>
          <xdr:row>80</xdr:row>
          <xdr:rowOff>0</xdr:rowOff>
        </xdr:to>
        <xdr:sp macro="" textlink="">
          <xdr:nvSpPr>
            <xdr:cNvPr id="37080" name="Option Button 216" hidden="1">
              <a:extLst>
                <a:ext uri="{63B3BB69-23CF-44E3-9099-C40C66FF867C}">
                  <a14:compatExt spid="_x0000_s37080"/>
                </a:ext>
                <a:ext uri="{FF2B5EF4-FFF2-40B4-BE49-F238E27FC236}">
                  <a16:creationId xmlns:a16="http://schemas.microsoft.com/office/drawing/2014/main" xmlns="" id="{00000000-0008-0000-1300-0000D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79</xdr:row>
          <xdr:rowOff>0</xdr:rowOff>
        </xdr:from>
        <xdr:to>
          <xdr:col>33</xdr:col>
          <xdr:colOff>9525</xdr:colOff>
          <xdr:row>80</xdr:row>
          <xdr:rowOff>0</xdr:rowOff>
        </xdr:to>
        <xdr:sp macro="" textlink="">
          <xdr:nvSpPr>
            <xdr:cNvPr id="37081" name="Option Button 217" hidden="1">
              <a:extLst>
                <a:ext uri="{63B3BB69-23CF-44E3-9099-C40C66FF867C}">
                  <a14:compatExt spid="_x0000_s37081"/>
                </a:ext>
                <a:ext uri="{FF2B5EF4-FFF2-40B4-BE49-F238E27FC236}">
                  <a16:creationId xmlns:a16="http://schemas.microsoft.com/office/drawing/2014/main" xmlns="" id="{00000000-0008-0000-1300-0000D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1692</xdr:colOff>
          <xdr:row>44</xdr:row>
          <xdr:rowOff>5603</xdr:rowOff>
        </xdr:from>
        <xdr:to>
          <xdr:col>36</xdr:col>
          <xdr:colOff>0</xdr:colOff>
          <xdr:row>45</xdr:row>
          <xdr:rowOff>0</xdr:rowOff>
        </xdr:to>
        <xdr:grpSp>
          <xdr:nvGrpSpPr>
            <xdr:cNvPr id="3" name="グループ化 2">
              <a:extLst>
                <a:ext uri="{FF2B5EF4-FFF2-40B4-BE49-F238E27FC236}">
                  <a16:creationId xmlns:a16="http://schemas.microsoft.com/office/drawing/2014/main" xmlns="" id="{00000000-0008-0000-1300-000003000000}"/>
                </a:ext>
              </a:extLst>
            </xdr:cNvPr>
            <xdr:cNvGrpSpPr/>
          </xdr:nvGrpSpPr>
          <xdr:grpSpPr>
            <a:xfrm>
              <a:off x="3240192" y="7721165"/>
              <a:ext cx="3617808" cy="165847"/>
              <a:chOff x="2851572" y="7580613"/>
              <a:chExt cx="3176693" cy="162587"/>
            </a:xfrm>
          </xdr:grpSpPr>
          <xdr:sp macro="" textlink="">
            <xdr:nvSpPr>
              <xdr:cNvPr id="37086" name="Group Box 222" hidden="1">
                <a:extLst>
                  <a:ext uri="{63B3BB69-23CF-44E3-9099-C40C66FF867C}">
                    <a14:compatExt spid="_x0000_s37086"/>
                  </a:ext>
                  <a:ext uri="{FF2B5EF4-FFF2-40B4-BE49-F238E27FC236}">
                    <a16:creationId xmlns:a16="http://schemas.microsoft.com/office/drawing/2014/main" xmlns="" id="{00000000-0008-0000-1300-0000DE900000}"/>
                  </a:ext>
                </a:extLst>
              </xdr:cNvPr>
              <xdr:cNvSpPr/>
            </xdr:nvSpPr>
            <xdr:spPr bwMode="auto">
              <a:xfrm>
                <a:off x="2851572" y="7580613"/>
                <a:ext cx="3176693" cy="162587"/>
              </a:xfrm>
              <a:prstGeom prst="rect">
                <a:avLst/>
              </a:prstGeom>
              <a:noFill/>
              <a:ln w="9525">
                <a:miter lim="800000"/>
                <a:headEnd/>
                <a:tailEnd/>
              </a:ln>
              <a:extLst>
                <a:ext uri="{909E8E84-426E-40DD-AFC4-6F175D3DCCD1}">
                  <a14:hiddenFill>
                    <a:noFill/>
                  </a14:hiddenFill>
                </a:ext>
              </a:extLst>
            </xdr:spPr>
          </xdr:sp>
          <xdr:sp macro="" textlink="">
            <xdr:nvSpPr>
              <xdr:cNvPr id="37087" name="Option Button 223" hidden="1">
                <a:extLst>
                  <a:ext uri="{63B3BB69-23CF-44E3-9099-C40C66FF867C}">
                    <a14:compatExt spid="_x0000_s37087"/>
                  </a:ext>
                  <a:ext uri="{FF2B5EF4-FFF2-40B4-BE49-F238E27FC236}">
                    <a16:creationId xmlns:a16="http://schemas.microsoft.com/office/drawing/2014/main" xmlns="" id="{00000000-0008-0000-1300-0000DF900000}"/>
                  </a:ext>
                </a:extLst>
              </xdr:cNvPr>
              <xdr:cNvSpPr/>
            </xdr:nvSpPr>
            <xdr:spPr bwMode="auto">
              <a:xfrm>
                <a:off x="3287429" y="7604760"/>
                <a:ext cx="670542"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88" name="Option Button 224" hidden="1">
                <a:extLst>
                  <a:ext uri="{63B3BB69-23CF-44E3-9099-C40C66FF867C}">
                    <a14:compatExt spid="_x0000_s37088"/>
                  </a:ext>
                  <a:ext uri="{FF2B5EF4-FFF2-40B4-BE49-F238E27FC236}">
                    <a16:creationId xmlns:a16="http://schemas.microsoft.com/office/drawing/2014/main" xmlns="" id="{00000000-0008-0000-1300-0000E0900000}"/>
                  </a:ext>
                </a:extLst>
              </xdr:cNvPr>
              <xdr:cNvSpPr/>
            </xdr:nvSpPr>
            <xdr:spPr bwMode="auto">
              <a:xfrm>
                <a:off x="4293242" y="7604760"/>
                <a:ext cx="838177"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xdr:row>
          <xdr:rowOff>7620</xdr:rowOff>
        </xdr:from>
        <xdr:to>
          <xdr:col>16</xdr:col>
          <xdr:colOff>0</xdr:colOff>
          <xdr:row>75</xdr:row>
          <xdr:rowOff>0</xdr:rowOff>
        </xdr:to>
        <xdr:grpSp>
          <xdr:nvGrpSpPr>
            <xdr:cNvPr id="4" name="グループ化 3">
              <a:extLst>
                <a:ext uri="{FF2B5EF4-FFF2-40B4-BE49-F238E27FC236}">
                  <a16:creationId xmlns:a16="http://schemas.microsoft.com/office/drawing/2014/main" xmlns="" id="{00000000-0008-0000-1300-000004000000}"/>
                </a:ext>
              </a:extLst>
            </xdr:cNvPr>
            <xdr:cNvGrpSpPr/>
          </xdr:nvGrpSpPr>
          <xdr:grpSpPr>
            <a:xfrm>
              <a:off x="1524000" y="14485620"/>
              <a:ext cx="1524000" cy="220980"/>
              <a:chOff x="1341120" y="14020800"/>
              <a:chExt cx="1341120" cy="220980"/>
            </a:xfrm>
          </xdr:grpSpPr>
          <xdr:sp macro="" textlink="">
            <xdr:nvSpPr>
              <xdr:cNvPr id="37089" name="Group Box 225" hidden="1">
                <a:extLst>
                  <a:ext uri="{63B3BB69-23CF-44E3-9099-C40C66FF867C}">
                    <a14:compatExt spid="_x0000_s37089"/>
                  </a:ext>
                  <a:ext uri="{FF2B5EF4-FFF2-40B4-BE49-F238E27FC236}">
                    <a16:creationId xmlns:a16="http://schemas.microsoft.com/office/drawing/2014/main" xmlns="" id="{00000000-0008-0000-1300-0000E1900000}"/>
                  </a:ext>
                </a:extLst>
              </xdr:cNvPr>
              <xdr:cNvSpPr/>
            </xdr:nvSpPr>
            <xdr:spPr bwMode="auto">
              <a:xfrm>
                <a:off x="1341120" y="14020800"/>
                <a:ext cx="1341120" cy="220980"/>
              </a:xfrm>
              <a:prstGeom prst="rect">
                <a:avLst/>
              </a:prstGeom>
              <a:noFill/>
              <a:ln w="9525">
                <a:miter lim="800000"/>
                <a:headEnd/>
                <a:tailEnd/>
              </a:ln>
              <a:extLst>
                <a:ext uri="{909E8E84-426E-40DD-AFC4-6F175D3DCCD1}">
                  <a14:hiddenFill>
                    <a:noFill/>
                  </a14:hiddenFill>
                </a:ext>
              </a:extLst>
            </xdr:spPr>
          </xdr:sp>
          <xdr:sp macro="" textlink="">
            <xdr:nvSpPr>
              <xdr:cNvPr id="37091" name="Option Button 227" hidden="1">
                <a:extLst>
                  <a:ext uri="{63B3BB69-23CF-44E3-9099-C40C66FF867C}">
                    <a14:compatExt spid="_x0000_s37091"/>
                  </a:ext>
                  <a:ext uri="{FF2B5EF4-FFF2-40B4-BE49-F238E27FC236}">
                    <a16:creationId xmlns:a16="http://schemas.microsoft.com/office/drawing/2014/main" xmlns="" id="{00000000-0008-0000-1300-0000E3900000}"/>
                  </a:ext>
                </a:extLst>
              </xdr:cNvPr>
              <xdr:cNvSpPr/>
            </xdr:nvSpPr>
            <xdr:spPr bwMode="auto">
              <a:xfrm>
                <a:off x="1379220" y="14051280"/>
                <a:ext cx="50292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2" name="Option Button 228" descr="無" hidden="1">
                <a:extLst>
                  <a:ext uri="{63B3BB69-23CF-44E3-9099-C40C66FF867C}">
                    <a14:compatExt spid="_x0000_s37092"/>
                  </a:ext>
                  <a:ext uri="{FF2B5EF4-FFF2-40B4-BE49-F238E27FC236}">
                    <a16:creationId xmlns:a16="http://schemas.microsoft.com/office/drawing/2014/main" xmlns="" id="{00000000-0008-0000-1300-0000E4900000}"/>
                  </a:ext>
                </a:extLst>
              </xdr:cNvPr>
              <xdr:cNvSpPr/>
            </xdr:nvSpPr>
            <xdr:spPr bwMode="auto">
              <a:xfrm>
                <a:off x="1942338" y="14051280"/>
                <a:ext cx="49530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xdr:row>
          <xdr:rowOff>0</xdr:rowOff>
        </xdr:from>
        <xdr:to>
          <xdr:col>16</xdr:col>
          <xdr:colOff>0</xdr:colOff>
          <xdr:row>78</xdr:row>
          <xdr:rowOff>0</xdr:rowOff>
        </xdr:to>
        <xdr:grpSp>
          <xdr:nvGrpSpPr>
            <xdr:cNvPr id="10" name="グループ化 9">
              <a:extLst>
                <a:ext uri="{FF2B5EF4-FFF2-40B4-BE49-F238E27FC236}">
                  <a16:creationId xmlns:a16="http://schemas.microsoft.com/office/drawing/2014/main" xmlns="" id="{00000000-0008-0000-1300-00000A000000}"/>
                </a:ext>
              </a:extLst>
            </xdr:cNvPr>
            <xdr:cNvGrpSpPr/>
          </xdr:nvGrpSpPr>
          <xdr:grpSpPr>
            <a:xfrm>
              <a:off x="1524001" y="15163416"/>
              <a:ext cx="1524001" cy="228600"/>
              <a:chOff x="1333502" y="14662959"/>
              <a:chExt cx="1333500" cy="223837"/>
            </a:xfrm>
          </xdr:grpSpPr>
          <xdr:sp macro="" textlink="">
            <xdr:nvSpPr>
              <xdr:cNvPr id="37050" name="Group Box 186" hidden="1">
                <a:extLst>
                  <a:ext uri="{63B3BB69-23CF-44E3-9099-C40C66FF867C}">
                    <a14:compatExt spid="_x0000_s37050"/>
                  </a:ext>
                  <a:ext uri="{FF2B5EF4-FFF2-40B4-BE49-F238E27FC236}">
                    <a16:creationId xmlns:a16="http://schemas.microsoft.com/office/drawing/2014/main" xmlns="" id="{00000000-0008-0000-1300-0000BA900000}"/>
                  </a:ext>
                </a:extLst>
              </xdr:cNvPr>
              <xdr:cNvSpPr/>
            </xdr:nvSpPr>
            <xdr:spPr bwMode="auto">
              <a:xfrm>
                <a:off x="1333502" y="14662959"/>
                <a:ext cx="1333500" cy="223837"/>
              </a:xfrm>
              <a:prstGeom prst="rect">
                <a:avLst/>
              </a:prstGeom>
              <a:noFill/>
              <a:ln w="9525">
                <a:miter lim="800000"/>
                <a:headEnd/>
                <a:tailEnd/>
              </a:ln>
              <a:extLst>
                <a:ext uri="{909E8E84-426E-40DD-AFC4-6F175D3DCCD1}">
                  <a14:hiddenFill>
                    <a:noFill/>
                  </a14:hiddenFill>
                </a:ext>
              </a:extLst>
            </xdr:spPr>
          </xdr:sp>
          <xdr:sp macro="" textlink="">
            <xdr:nvSpPr>
              <xdr:cNvPr id="37093" name="Option Button 229" hidden="1">
                <a:extLst>
                  <a:ext uri="{63B3BB69-23CF-44E3-9099-C40C66FF867C}">
                    <a14:compatExt spid="_x0000_s37093"/>
                  </a:ext>
                  <a:ext uri="{FF2B5EF4-FFF2-40B4-BE49-F238E27FC236}">
                    <a16:creationId xmlns:a16="http://schemas.microsoft.com/office/drawing/2014/main" xmlns="" id="{00000000-0008-0000-1300-0000E5900000}"/>
                  </a:ext>
                </a:extLst>
              </xdr:cNvPr>
              <xdr:cNvSpPr/>
            </xdr:nvSpPr>
            <xdr:spPr bwMode="auto">
              <a:xfrm>
                <a:off x="1369695" y="14669454"/>
                <a:ext cx="484823" cy="2038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4" name="Option Button 230" hidden="1">
                <a:extLst>
                  <a:ext uri="{63B3BB69-23CF-44E3-9099-C40C66FF867C}">
                    <a14:compatExt spid="_x0000_s37094"/>
                  </a:ext>
                  <a:ext uri="{FF2B5EF4-FFF2-40B4-BE49-F238E27FC236}">
                    <a16:creationId xmlns:a16="http://schemas.microsoft.com/office/drawing/2014/main" xmlns="" id="{00000000-0008-0000-1300-0000E6900000}"/>
                  </a:ext>
                </a:extLst>
              </xdr:cNvPr>
              <xdr:cNvSpPr/>
            </xdr:nvSpPr>
            <xdr:spPr bwMode="auto">
              <a:xfrm>
                <a:off x="1931670" y="14682788"/>
                <a:ext cx="484823" cy="191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xdr:row>
          <xdr:rowOff>0</xdr:rowOff>
        </xdr:from>
        <xdr:to>
          <xdr:col>16</xdr:col>
          <xdr:colOff>0</xdr:colOff>
          <xdr:row>80</xdr:row>
          <xdr:rowOff>0</xdr:rowOff>
        </xdr:to>
        <xdr:sp macro="" textlink="">
          <xdr:nvSpPr>
            <xdr:cNvPr id="37112" name="Group Box 248" hidden="1">
              <a:extLst>
                <a:ext uri="{63B3BB69-23CF-44E3-9099-C40C66FF867C}">
                  <a14:compatExt spid="_x0000_s371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79</xdr:row>
          <xdr:rowOff>19050</xdr:rowOff>
        </xdr:from>
        <xdr:to>
          <xdr:col>11</xdr:col>
          <xdr:colOff>28575</xdr:colOff>
          <xdr:row>79</xdr:row>
          <xdr:rowOff>209550</xdr:rowOff>
        </xdr:to>
        <xdr:sp macro="" textlink="">
          <xdr:nvSpPr>
            <xdr:cNvPr id="37113" name="Option Button 249" descr="有" hidden="1">
              <a:extLst>
                <a:ext uri="{63B3BB69-23CF-44E3-9099-C40C66FF867C}">
                  <a14:compatExt spid="_x0000_s37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85725</xdr:colOff>
          <xdr:row>79</xdr:row>
          <xdr:rowOff>28575</xdr:rowOff>
        </xdr:from>
        <xdr:to>
          <xdr:col>13</xdr:col>
          <xdr:colOff>142875</xdr:colOff>
          <xdr:row>79</xdr:row>
          <xdr:rowOff>209550</xdr:rowOff>
        </xdr:to>
        <xdr:sp macro="" textlink="">
          <xdr:nvSpPr>
            <xdr:cNvPr id="37114" name="Option Button 250" hidden="1">
              <a:extLst>
                <a:ext uri="{63B3BB69-23CF-44E3-9099-C40C66FF867C}">
                  <a14:compatExt spid="_x0000_s37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xdr:row>
          <xdr:rowOff>0</xdr:rowOff>
        </xdr:from>
        <xdr:to>
          <xdr:col>16</xdr:col>
          <xdr:colOff>0</xdr:colOff>
          <xdr:row>72</xdr:row>
          <xdr:rowOff>9525</xdr:rowOff>
        </xdr:to>
        <xdr:sp macro="" textlink="">
          <xdr:nvSpPr>
            <xdr:cNvPr id="37117" name="Group Box 253" hidden="1">
              <a:extLst>
                <a:ext uri="{63B3BB69-23CF-44E3-9099-C40C66FF867C}">
                  <a14:compatExt spid="_x0000_s371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71</xdr:row>
          <xdr:rowOff>19050</xdr:rowOff>
        </xdr:from>
        <xdr:to>
          <xdr:col>11</xdr:col>
          <xdr:colOff>19050</xdr:colOff>
          <xdr:row>71</xdr:row>
          <xdr:rowOff>238125</xdr:rowOff>
        </xdr:to>
        <xdr:sp macro="" textlink="">
          <xdr:nvSpPr>
            <xdr:cNvPr id="37118" name="Option Button 254" descr="有" hidden="1">
              <a:extLst>
                <a:ext uri="{63B3BB69-23CF-44E3-9099-C40C66FF867C}">
                  <a14:compatExt spid="_x0000_s37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95250</xdr:colOff>
          <xdr:row>71</xdr:row>
          <xdr:rowOff>28575</xdr:rowOff>
        </xdr:from>
        <xdr:to>
          <xdr:col>13</xdr:col>
          <xdr:colOff>161925</xdr:colOff>
          <xdr:row>71</xdr:row>
          <xdr:rowOff>228600</xdr:rowOff>
        </xdr:to>
        <xdr:sp macro="" textlink="">
          <xdr:nvSpPr>
            <xdr:cNvPr id="37119" name="Option Button 255" hidden="1">
              <a:extLst>
                <a:ext uri="{63B3BB69-23CF-44E3-9099-C40C66FF867C}">
                  <a14:compatExt spid="_x0000_s37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71</xdr:row>
          <xdr:rowOff>0</xdr:rowOff>
        </xdr:from>
        <xdr:to>
          <xdr:col>36</xdr:col>
          <xdr:colOff>0</xdr:colOff>
          <xdr:row>71</xdr:row>
          <xdr:rowOff>247650</xdr:rowOff>
        </xdr:to>
        <xdr:sp macro="" textlink="">
          <xdr:nvSpPr>
            <xdr:cNvPr id="37120" name="Drop Down 256" hidden="1">
              <a:extLst>
                <a:ext uri="{63B3BB69-23CF-44E3-9099-C40C66FF867C}">
                  <a14:compatExt spid="_x0000_s371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38913" name="Group Box 1" hidden="1">
              <a:extLst>
                <a:ext uri="{63B3BB69-23CF-44E3-9099-C40C66FF867C}">
                  <a14:compatExt spid="_x0000_s38913"/>
                </a:ext>
                <a:ext uri="{FF2B5EF4-FFF2-40B4-BE49-F238E27FC236}">
                  <a16:creationId xmlns:a16="http://schemas.microsoft.com/office/drawing/2014/main" xmlns="" id="{00000000-0008-0000-15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38914" name="Option Button 2" hidden="1">
              <a:extLst>
                <a:ext uri="{63B3BB69-23CF-44E3-9099-C40C66FF867C}">
                  <a14:compatExt spid="_x0000_s38914"/>
                </a:ext>
                <a:ext uri="{FF2B5EF4-FFF2-40B4-BE49-F238E27FC236}">
                  <a16:creationId xmlns:a16="http://schemas.microsoft.com/office/drawing/2014/main" xmlns="" id="{00000000-0008-0000-1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38915" name="Option Button 3" hidden="1">
              <a:extLst>
                <a:ext uri="{63B3BB69-23CF-44E3-9099-C40C66FF867C}">
                  <a14:compatExt spid="_x0000_s38915"/>
                </a:ext>
                <a:ext uri="{FF2B5EF4-FFF2-40B4-BE49-F238E27FC236}">
                  <a16:creationId xmlns:a16="http://schemas.microsoft.com/office/drawing/2014/main" xmlns="" id="{00000000-0008-0000-1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38916" name="Group Box 4" hidden="1">
              <a:extLst>
                <a:ext uri="{63B3BB69-23CF-44E3-9099-C40C66FF867C}">
                  <a14:compatExt spid="_x0000_s38916"/>
                </a:ext>
                <a:ext uri="{FF2B5EF4-FFF2-40B4-BE49-F238E27FC236}">
                  <a16:creationId xmlns:a16="http://schemas.microsoft.com/office/drawing/2014/main" xmlns="" id="{00000000-0008-0000-1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38917" name="Option Button 5" hidden="1">
              <a:extLst>
                <a:ext uri="{63B3BB69-23CF-44E3-9099-C40C66FF867C}">
                  <a14:compatExt spid="_x0000_s38917"/>
                </a:ext>
                <a:ext uri="{FF2B5EF4-FFF2-40B4-BE49-F238E27FC236}">
                  <a16:creationId xmlns:a16="http://schemas.microsoft.com/office/drawing/2014/main" xmlns="" id="{00000000-0008-0000-15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38918" name="Option Button 6" hidden="1">
              <a:extLst>
                <a:ext uri="{63B3BB69-23CF-44E3-9099-C40C66FF867C}">
                  <a14:compatExt spid="_x0000_s38918"/>
                </a:ext>
                <a:ext uri="{FF2B5EF4-FFF2-40B4-BE49-F238E27FC236}">
                  <a16:creationId xmlns:a16="http://schemas.microsoft.com/office/drawing/2014/main" xmlns="" id="{00000000-0008-0000-1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8919" name="Group Box 7" hidden="1">
              <a:extLst>
                <a:ext uri="{63B3BB69-23CF-44E3-9099-C40C66FF867C}">
                  <a14:compatExt spid="_x0000_s38919"/>
                </a:ext>
                <a:ext uri="{FF2B5EF4-FFF2-40B4-BE49-F238E27FC236}">
                  <a16:creationId xmlns:a16="http://schemas.microsoft.com/office/drawing/2014/main" xmlns="" id="{00000000-0008-0000-1500-000007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8920" name="Check Box 8" hidden="1">
              <a:extLst>
                <a:ext uri="{63B3BB69-23CF-44E3-9099-C40C66FF867C}">
                  <a14:compatExt spid="_x0000_s38920"/>
                </a:ext>
                <a:ext uri="{FF2B5EF4-FFF2-40B4-BE49-F238E27FC236}">
                  <a16:creationId xmlns:a16="http://schemas.microsoft.com/office/drawing/2014/main" xmlns="" id="{00000000-0008-0000-1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38921" name="Check Box 9" hidden="1">
              <a:extLst>
                <a:ext uri="{63B3BB69-23CF-44E3-9099-C40C66FF867C}">
                  <a14:compatExt spid="_x0000_s38921"/>
                </a:ext>
                <a:ext uri="{FF2B5EF4-FFF2-40B4-BE49-F238E27FC236}">
                  <a16:creationId xmlns:a16="http://schemas.microsoft.com/office/drawing/2014/main" xmlns="" id="{00000000-0008-0000-1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38922" name="Check Box 10" hidden="1">
              <a:extLst>
                <a:ext uri="{63B3BB69-23CF-44E3-9099-C40C66FF867C}">
                  <a14:compatExt spid="_x0000_s38922"/>
                </a:ext>
                <a:ext uri="{FF2B5EF4-FFF2-40B4-BE49-F238E27FC236}">
                  <a16:creationId xmlns:a16="http://schemas.microsoft.com/office/drawing/2014/main" xmlns="" id="{00000000-0008-0000-1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38923" name="Check Box 11" hidden="1">
              <a:extLst>
                <a:ext uri="{63B3BB69-23CF-44E3-9099-C40C66FF867C}">
                  <a14:compatExt spid="_x0000_s38923"/>
                </a:ext>
                <a:ext uri="{FF2B5EF4-FFF2-40B4-BE49-F238E27FC236}">
                  <a16:creationId xmlns:a16="http://schemas.microsoft.com/office/drawing/2014/main" xmlns="" id="{00000000-0008-0000-1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38924" name="Check Box 12" hidden="1">
              <a:extLst>
                <a:ext uri="{63B3BB69-23CF-44E3-9099-C40C66FF867C}">
                  <a14:compatExt spid="_x0000_s38924"/>
                </a:ext>
                <a:ext uri="{FF2B5EF4-FFF2-40B4-BE49-F238E27FC236}">
                  <a16:creationId xmlns:a16="http://schemas.microsoft.com/office/drawing/2014/main" xmlns="" id="{00000000-0008-0000-1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38925" name="Group Box 13" hidden="1">
              <a:extLst>
                <a:ext uri="{63B3BB69-23CF-44E3-9099-C40C66FF867C}">
                  <a14:compatExt spid="_x0000_s38925"/>
                </a:ext>
                <a:ext uri="{FF2B5EF4-FFF2-40B4-BE49-F238E27FC236}">
                  <a16:creationId xmlns:a16="http://schemas.microsoft.com/office/drawing/2014/main" xmlns="" id="{00000000-0008-0000-1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38926" name="Group Box 14" hidden="1">
              <a:extLst>
                <a:ext uri="{63B3BB69-23CF-44E3-9099-C40C66FF867C}">
                  <a14:compatExt spid="_x0000_s38926"/>
                </a:ext>
                <a:ext uri="{FF2B5EF4-FFF2-40B4-BE49-F238E27FC236}">
                  <a16:creationId xmlns:a16="http://schemas.microsoft.com/office/drawing/2014/main" xmlns="" id="{00000000-0008-0000-1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38927" name="Check Box 15" hidden="1">
              <a:extLst>
                <a:ext uri="{63B3BB69-23CF-44E3-9099-C40C66FF867C}">
                  <a14:compatExt spid="_x0000_s38927"/>
                </a:ext>
                <a:ext uri="{FF2B5EF4-FFF2-40B4-BE49-F238E27FC236}">
                  <a16:creationId xmlns:a16="http://schemas.microsoft.com/office/drawing/2014/main" xmlns="" id="{00000000-0008-0000-15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8928" name="Check Box 16" hidden="1">
              <a:extLst>
                <a:ext uri="{63B3BB69-23CF-44E3-9099-C40C66FF867C}">
                  <a14:compatExt spid="_x0000_s38928"/>
                </a:ext>
                <a:ext uri="{FF2B5EF4-FFF2-40B4-BE49-F238E27FC236}">
                  <a16:creationId xmlns:a16="http://schemas.microsoft.com/office/drawing/2014/main" xmlns="" id="{00000000-0008-0000-15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38929" name="Group Box 17" hidden="1">
              <a:extLst>
                <a:ext uri="{63B3BB69-23CF-44E3-9099-C40C66FF867C}">
                  <a14:compatExt spid="_x0000_s38929"/>
                </a:ext>
                <a:ext uri="{FF2B5EF4-FFF2-40B4-BE49-F238E27FC236}">
                  <a16:creationId xmlns:a16="http://schemas.microsoft.com/office/drawing/2014/main" xmlns="" id="{00000000-0008-0000-1500-00001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38930" name="Check Box 18" hidden="1">
              <a:extLst>
                <a:ext uri="{63B3BB69-23CF-44E3-9099-C40C66FF867C}">
                  <a14:compatExt spid="_x0000_s38930"/>
                </a:ext>
                <a:ext uri="{FF2B5EF4-FFF2-40B4-BE49-F238E27FC236}">
                  <a16:creationId xmlns:a16="http://schemas.microsoft.com/office/drawing/2014/main" xmlns="" id="{00000000-0008-0000-1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35</xdr:col>
          <xdr:colOff>180975</xdr:colOff>
          <xdr:row>55</xdr:row>
          <xdr:rowOff>0</xdr:rowOff>
        </xdr:to>
        <xdr:sp macro="" textlink="">
          <xdr:nvSpPr>
            <xdr:cNvPr id="38953" name="Group Box 41" hidden="1">
              <a:extLst>
                <a:ext uri="{63B3BB69-23CF-44E3-9099-C40C66FF867C}">
                  <a14:compatExt spid="_x0000_s38953"/>
                </a:ext>
                <a:ext uri="{FF2B5EF4-FFF2-40B4-BE49-F238E27FC236}">
                  <a16:creationId xmlns:a16="http://schemas.microsoft.com/office/drawing/2014/main" xmlns="" id="{00000000-0008-0000-1500-00002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54</xdr:row>
          <xdr:rowOff>76200</xdr:rowOff>
        </xdr:from>
        <xdr:to>
          <xdr:col>27</xdr:col>
          <xdr:colOff>0</xdr:colOff>
          <xdr:row>54</xdr:row>
          <xdr:rowOff>276225</xdr:rowOff>
        </xdr:to>
        <xdr:sp macro="" textlink="">
          <xdr:nvSpPr>
            <xdr:cNvPr id="38954" name="Option Button 42" hidden="1">
              <a:extLst>
                <a:ext uri="{63B3BB69-23CF-44E3-9099-C40C66FF867C}">
                  <a14:compatExt spid="_x0000_s38954"/>
                </a:ext>
                <a:ext uri="{FF2B5EF4-FFF2-40B4-BE49-F238E27FC236}">
                  <a16:creationId xmlns:a16="http://schemas.microsoft.com/office/drawing/2014/main" xmlns="" id="{00000000-0008-0000-1500-00002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54</xdr:row>
          <xdr:rowOff>95250</xdr:rowOff>
        </xdr:from>
        <xdr:to>
          <xdr:col>31</xdr:col>
          <xdr:colOff>171450</xdr:colOff>
          <xdr:row>54</xdr:row>
          <xdr:rowOff>266700</xdr:rowOff>
        </xdr:to>
        <xdr:sp macro="" textlink="">
          <xdr:nvSpPr>
            <xdr:cNvPr id="38955" name="Option Button 43" hidden="1">
              <a:extLst>
                <a:ext uri="{63B3BB69-23CF-44E3-9099-C40C66FF867C}">
                  <a14:compatExt spid="_x0000_s38955"/>
                </a:ext>
                <a:ext uri="{FF2B5EF4-FFF2-40B4-BE49-F238E27FC236}">
                  <a16:creationId xmlns:a16="http://schemas.microsoft.com/office/drawing/2014/main" xmlns="" id="{00000000-0008-0000-1500-00002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54</xdr:row>
          <xdr:rowOff>76200</xdr:rowOff>
        </xdr:from>
        <xdr:to>
          <xdr:col>35</xdr:col>
          <xdr:colOff>104775</xdr:colOff>
          <xdr:row>54</xdr:row>
          <xdr:rowOff>285750</xdr:rowOff>
        </xdr:to>
        <xdr:sp macro="" textlink="">
          <xdr:nvSpPr>
            <xdr:cNvPr id="38956" name="Option Button 44" hidden="1">
              <a:extLst>
                <a:ext uri="{63B3BB69-23CF-44E3-9099-C40C66FF867C}">
                  <a14:compatExt spid="_x0000_s38956"/>
                </a:ext>
                <a:ext uri="{FF2B5EF4-FFF2-40B4-BE49-F238E27FC236}">
                  <a16:creationId xmlns:a16="http://schemas.microsoft.com/office/drawing/2014/main" xmlns="" id="{00000000-0008-0000-1500-00002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8960" name="Group Box 48" hidden="1">
              <a:extLst>
                <a:ext uri="{63B3BB69-23CF-44E3-9099-C40C66FF867C}">
                  <a14:compatExt spid="_x0000_s38960"/>
                </a:ext>
                <a:ext uri="{FF2B5EF4-FFF2-40B4-BE49-F238E27FC236}">
                  <a16:creationId xmlns:a16="http://schemas.microsoft.com/office/drawing/2014/main" xmlns="" id="{00000000-0008-0000-1500-00003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38961" name="Option Button 49" hidden="1">
              <a:extLst>
                <a:ext uri="{63B3BB69-23CF-44E3-9099-C40C66FF867C}">
                  <a14:compatExt spid="_x0000_s38961"/>
                </a:ext>
                <a:ext uri="{FF2B5EF4-FFF2-40B4-BE49-F238E27FC236}">
                  <a16:creationId xmlns:a16="http://schemas.microsoft.com/office/drawing/2014/main" xmlns="" id="{00000000-0008-0000-1500-00003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38962" name="Option Button 50" hidden="1">
              <a:extLst>
                <a:ext uri="{63B3BB69-23CF-44E3-9099-C40C66FF867C}">
                  <a14:compatExt spid="_x0000_s38962"/>
                </a:ext>
                <a:ext uri="{FF2B5EF4-FFF2-40B4-BE49-F238E27FC236}">
                  <a16:creationId xmlns:a16="http://schemas.microsoft.com/office/drawing/2014/main" xmlns="" id="{00000000-0008-0000-1500-00003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38963" name="Group Box 51" hidden="1">
              <a:extLst>
                <a:ext uri="{63B3BB69-23CF-44E3-9099-C40C66FF867C}">
                  <a14:compatExt spid="_x0000_s38963"/>
                </a:ext>
                <a:ext uri="{FF2B5EF4-FFF2-40B4-BE49-F238E27FC236}">
                  <a16:creationId xmlns:a16="http://schemas.microsoft.com/office/drawing/2014/main" xmlns="" id="{00000000-0008-0000-1500-000033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27</xdr:col>
          <xdr:colOff>0</xdr:colOff>
          <xdr:row>56</xdr:row>
          <xdr:rowOff>0</xdr:rowOff>
        </xdr:to>
        <xdr:sp macro="" textlink="">
          <xdr:nvSpPr>
            <xdr:cNvPr id="38966" name="Group Box 54" hidden="1">
              <a:extLst>
                <a:ext uri="{63B3BB69-23CF-44E3-9099-C40C66FF867C}">
                  <a14:compatExt spid="_x0000_s38966"/>
                </a:ext>
                <a:ext uri="{FF2B5EF4-FFF2-40B4-BE49-F238E27FC236}">
                  <a16:creationId xmlns:a16="http://schemas.microsoft.com/office/drawing/2014/main" xmlns="" id="{00000000-0008-0000-1500-00003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55</xdr:row>
          <xdr:rowOff>0</xdr:rowOff>
        </xdr:from>
        <xdr:to>
          <xdr:col>24</xdr:col>
          <xdr:colOff>76200</xdr:colOff>
          <xdr:row>56</xdr:row>
          <xdr:rowOff>0</xdr:rowOff>
        </xdr:to>
        <xdr:sp macro="" textlink="">
          <xdr:nvSpPr>
            <xdr:cNvPr id="38967" name="Option Button 55" hidden="1">
              <a:extLst>
                <a:ext uri="{63B3BB69-23CF-44E3-9099-C40C66FF867C}">
                  <a14:compatExt spid="_x0000_s38967"/>
                </a:ext>
                <a:ext uri="{FF2B5EF4-FFF2-40B4-BE49-F238E27FC236}">
                  <a16:creationId xmlns:a16="http://schemas.microsoft.com/office/drawing/2014/main" xmlns="" id="{00000000-0008-0000-1500-00003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55</xdr:row>
          <xdr:rowOff>0</xdr:rowOff>
        </xdr:from>
        <xdr:to>
          <xdr:col>26</xdr:col>
          <xdr:colOff>171450</xdr:colOff>
          <xdr:row>56</xdr:row>
          <xdr:rowOff>0</xdr:rowOff>
        </xdr:to>
        <xdr:sp macro="" textlink="">
          <xdr:nvSpPr>
            <xdr:cNvPr id="38968" name="Option Button 56" hidden="1">
              <a:extLst>
                <a:ext uri="{63B3BB69-23CF-44E3-9099-C40C66FF867C}">
                  <a14:compatExt spid="_x0000_s38968"/>
                </a:ext>
                <a:ext uri="{FF2B5EF4-FFF2-40B4-BE49-F238E27FC236}">
                  <a16:creationId xmlns:a16="http://schemas.microsoft.com/office/drawing/2014/main" xmlns="" id="{00000000-0008-0000-1500-00003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55</xdr:row>
          <xdr:rowOff>0</xdr:rowOff>
        </xdr:from>
        <xdr:to>
          <xdr:col>36</xdr:col>
          <xdr:colOff>0</xdr:colOff>
          <xdr:row>56</xdr:row>
          <xdr:rowOff>0</xdr:rowOff>
        </xdr:to>
        <xdr:sp macro="" textlink="">
          <xdr:nvSpPr>
            <xdr:cNvPr id="38969" name="Group Box 57" hidden="1">
              <a:extLst>
                <a:ext uri="{63B3BB69-23CF-44E3-9099-C40C66FF867C}">
                  <a14:compatExt spid="_x0000_s38969"/>
                </a:ext>
                <a:ext uri="{FF2B5EF4-FFF2-40B4-BE49-F238E27FC236}">
                  <a16:creationId xmlns:a16="http://schemas.microsoft.com/office/drawing/2014/main" xmlns="" id="{00000000-0008-0000-1500-00003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55</xdr:row>
          <xdr:rowOff>0</xdr:rowOff>
        </xdr:from>
        <xdr:to>
          <xdr:col>33</xdr:col>
          <xdr:colOff>76200</xdr:colOff>
          <xdr:row>56</xdr:row>
          <xdr:rowOff>0</xdr:rowOff>
        </xdr:to>
        <xdr:sp macro="" textlink="">
          <xdr:nvSpPr>
            <xdr:cNvPr id="38970" name="Option Button 58" hidden="1">
              <a:extLst>
                <a:ext uri="{63B3BB69-23CF-44E3-9099-C40C66FF867C}">
                  <a14:compatExt spid="_x0000_s38970"/>
                </a:ext>
                <a:ext uri="{FF2B5EF4-FFF2-40B4-BE49-F238E27FC236}">
                  <a16:creationId xmlns:a16="http://schemas.microsoft.com/office/drawing/2014/main" xmlns="" id="{00000000-0008-0000-1500-00003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55</xdr:row>
          <xdr:rowOff>0</xdr:rowOff>
        </xdr:from>
        <xdr:to>
          <xdr:col>35</xdr:col>
          <xdr:colOff>171450</xdr:colOff>
          <xdr:row>56</xdr:row>
          <xdr:rowOff>0</xdr:rowOff>
        </xdr:to>
        <xdr:sp macro="" textlink="">
          <xdr:nvSpPr>
            <xdr:cNvPr id="38971" name="Option Button 59" hidden="1">
              <a:extLst>
                <a:ext uri="{63B3BB69-23CF-44E3-9099-C40C66FF867C}">
                  <a14:compatExt spid="_x0000_s38971"/>
                </a:ext>
                <a:ext uri="{FF2B5EF4-FFF2-40B4-BE49-F238E27FC236}">
                  <a16:creationId xmlns:a16="http://schemas.microsoft.com/office/drawing/2014/main" xmlns="" id="{00000000-0008-0000-1500-00003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30</xdr:col>
          <xdr:colOff>0</xdr:colOff>
          <xdr:row>57</xdr:row>
          <xdr:rowOff>0</xdr:rowOff>
        </xdr:to>
        <xdr:sp macro="" textlink="">
          <xdr:nvSpPr>
            <xdr:cNvPr id="38978" name="Group Box 66" hidden="1">
              <a:extLst>
                <a:ext uri="{63B3BB69-23CF-44E3-9099-C40C66FF867C}">
                  <a14:compatExt spid="_x0000_s38978"/>
                </a:ext>
                <a:ext uri="{FF2B5EF4-FFF2-40B4-BE49-F238E27FC236}">
                  <a16:creationId xmlns:a16="http://schemas.microsoft.com/office/drawing/2014/main" xmlns="" id="{00000000-0008-0000-1500-000042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25</xdr:col>
          <xdr:colOff>28575</xdr:colOff>
          <xdr:row>57</xdr:row>
          <xdr:rowOff>0</xdr:rowOff>
        </xdr:to>
        <xdr:sp macro="" textlink="">
          <xdr:nvSpPr>
            <xdr:cNvPr id="38979" name="Option Button 67" hidden="1">
              <a:extLst>
                <a:ext uri="{63B3BB69-23CF-44E3-9099-C40C66FF867C}">
                  <a14:compatExt spid="_x0000_s38979"/>
                </a:ext>
                <a:ext uri="{FF2B5EF4-FFF2-40B4-BE49-F238E27FC236}">
                  <a16:creationId xmlns:a16="http://schemas.microsoft.com/office/drawing/2014/main" xmlns="" id="{00000000-0008-0000-1500-00004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56</xdr:row>
          <xdr:rowOff>0</xdr:rowOff>
        </xdr:from>
        <xdr:to>
          <xdr:col>29</xdr:col>
          <xdr:colOff>9525</xdr:colOff>
          <xdr:row>57</xdr:row>
          <xdr:rowOff>0</xdr:rowOff>
        </xdr:to>
        <xdr:sp macro="" textlink="">
          <xdr:nvSpPr>
            <xdr:cNvPr id="38980" name="Option Button 68" hidden="1">
              <a:extLst>
                <a:ext uri="{63B3BB69-23CF-44E3-9099-C40C66FF867C}">
                  <a14:compatExt spid="_x0000_s38980"/>
                </a:ext>
                <a:ext uri="{FF2B5EF4-FFF2-40B4-BE49-F238E27FC236}">
                  <a16:creationId xmlns:a16="http://schemas.microsoft.com/office/drawing/2014/main" xmlns="" id="{00000000-0008-0000-1500-00004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8985" name="Group Box 73" hidden="1">
              <a:extLst>
                <a:ext uri="{63B3BB69-23CF-44E3-9099-C40C66FF867C}">
                  <a14:compatExt spid="_x0000_s38985"/>
                </a:ext>
                <a:ext uri="{FF2B5EF4-FFF2-40B4-BE49-F238E27FC236}">
                  <a16:creationId xmlns:a16="http://schemas.microsoft.com/office/drawing/2014/main" xmlns="" id="{00000000-0008-0000-1500-00004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38986" name="Option Button 74" hidden="1">
              <a:extLst>
                <a:ext uri="{63B3BB69-23CF-44E3-9099-C40C66FF867C}">
                  <a14:compatExt spid="_x0000_s38986"/>
                </a:ext>
                <a:ext uri="{FF2B5EF4-FFF2-40B4-BE49-F238E27FC236}">
                  <a16:creationId xmlns:a16="http://schemas.microsoft.com/office/drawing/2014/main" xmlns="" id="{00000000-0008-0000-1500-00004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38987" name="Option Button 75" hidden="1">
              <a:extLst>
                <a:ext uri="{63B3BB69-23CF-44E3-9099-C40C66FF867C}">
                  <a14:compatExt spid="_x0000_s38987"/>
                </a:ext>
                <a:ext uri="{FF2B5EF4-FFF2-40B4-BE49-F238E27FC236}">
                  <a16:creationId xmlns:a16="http://schemas.microsoft.com/office/drawing/2014/main" xmlns="" id="{00000000-0008-0000-1500-00004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228600</xdr:rowOff>
        </xdr:from>
        <xdr:to>
          <xdr:col>16</xdr:col>
          <xdr:colOff>0</xdr:colOff>
          <xdr:row>64</xdr:row>
          <xdr:rowOff>0</xdr:rowOff>
        </xdr:to>
        <xdr:sp macro="" textlink="">
          <xdr:nvSpPr>
            <xdr:cNvPr id="38989" name="Group Box 77" hidden="1">
              <a:extLst>
                <a:ext uri="{63B3BB69-23CF-44E3-9099-C40C66FF867C}">
                  <a14:compatExt spid="_x0000_s38989"/>
                </a:ext>
                <a:ext uri="{FF2B5EF4-FFF2-40B4-BE49-F238E27FC236}">
                  <a16:creationId xmlns:a16="http://schemas.microsoft.com/office/drawing/2014/main" xmlns="" id="{00000000-0008-0000-1500-00004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0</xdr:colOff>
          <xdr:row>64</xdr:row>
          <xdr:rowOff>0</xdr:rowOff>
        </xdr:to>
        <xdr:sp macro="" textlink="">
          <xdr:nvSpPr>
            <xdr:cNvPr id="38992" name="Group Box 80" hidden="1">
              <a:extLst>
                <a:ext uri="{63B3BB69-23CF-44E3-9099-C40C66FF867C}">
                  <a14:compatExt spid="_x0000_s38992"/>
                </a:ext>
                <a:ext uri="{FF2B5EF4-FFF2-40B4-BE49-F238E27FC236}">
                  <a16:creationId xmlns:a16="http://schemas.microsoft.com/office/drawing/2014/main" xmlns="" id="{00000000-0008-0000-1500-00005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63</xdr:row>
          <xdr:rowOff>0</xdr:rowOff>
        </xdr:from>
        <xdr:to>
          <xdr:col>25</xdr:col>
          <xdr:colOff>28575</xdr:colOff>
          <xdr:row>64</xdr:row>
          <xdr:rowOff>0</xdr:rowOff>
        </xdr:to>
        <xdr:sp macro="" textlink="">
          <xdr:nvSpPr>
            <xdr:cNvPr id="38993" name="Option Button 81" hidden="1">
              <a:extLst>
                <a:ext uri="{63B3BB69-23CF-44E3-9099-C40C66FF867C}">
                  <a14:compatExt spid="_x0000_s38993"/>
                </a:ext>
                <a:ext uri="{FF2B5EF4-FFF2-40B4-BE49-F238E27FC236}">
                  <a16:creationId xmlns:a16="http://schemas.microsoft.com/office/drawing/2014/main" xmlns="" id="{00000000-0008-0000-1500-00005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63</xdr:row>
          <xdr:rowOff>0</xdr:rowOff>
        </xdr:from>
        <xdr:to>
          <xdr:col>29</xdr:col>
          <xdr:colOff>9525</xdr:colOff>
          <xdr:row>64</xdr:row>
          <xdr:rowOff>0</xdr:rowOff>
        </xdr:to>
        <xdr:sp macro="" textlink="">
          <xdr:nvSpPr>
            <xdr:cNvPr id="38994" name="Option Button 82" hidden="1">
              <a:extLst>
                <a:ext uri="{63B3BB69-23CF-44E3-9099-C40C66FF867C}">
                  <a14:compatExt spid="_x0000_s38994"/>
                </a:ext>
                <a:ext uri="{FF2B5EF4-FFF2-40B4-BE49-F238E27FC236}">
                  <a16:creationId xmlns:a16="http://schemas.microsoft.com/office/drawing/2014/main" xmlns="" id="{00000000-0008-0000-1500-00005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56</xdr:row>
          <xdr:rowOff>0</xdr:rowOff>
        </xdr:from>
        <xdr:to>
          <xdr:col>11</xdr:col>
          <xdr:colOff>28575</xdr:colOff>
          <xdr:row>57</xdr:row>
          <xdr:rowOff>0</xdr:rowOff>
        </xdr:to>
        <xdr:sp macro="" textlink="">
          <xdr:nvSpPr>
            <xdr:cNvPr id="38996" name="Option Button 84" hidden="1">
              <a:extLst>
                <a:ext uri="{63B3BB69-23CF-44E3-9099-C40C66FF867C}">
                  <a14:compatExt spid="_x0000_s38996"/>
                </a:ext>
                <a:ext uri="{FF2B5EF4-FFF2-40B4-BE49-F238E27FC236}">
                  <a16:creationId xmlns:a16="http://schemas.microsoft.com/office/drawing/2014/main" xmlns="" id="{00000000-0008-0000-1500-00005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56</xdr:row>
          <xdr:rowOff>0</xdr:rowOff>
        </xdr:from>
        <xdr:to>
          <xdr:col>15</xdr:col>
          <xdr:colOff>9525</xdr:colOff>
          <xdr:row>57</xdr:row>
          <xdr:rowOff>0</xdr:rowOff>
        </xdr:to>
        <xdr:sp macro="" textlink="">
          <xdr:nvSpPr>
            <xdr:cNvPr id="38997" name="Option Button 85" hidden="1">
              <a:extLst>
                <a:ext uri="{63B3BB69-23CF-44E3-9099-C40C66FF867C}">
                  <a14:compatExt spid="_x0000_s38997"/>
                </a:ext>
                <a:ext uri="{FF2B5EF4-FFF2-40B4-BE49-F238E27FC236}">
                  <a16:creationId xmlns:a16="http://schemas.microsoft.com/office/drawing/2014/main" xmlns="" id="{00000000-0008-0000-1500-00005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38998" name="Group Box 86" hidden="1">
              <a:extLst>
                <a:ext uri="{63B3BB69-23CF-44E3-9099-C40C66FF867C}">
                  <a14:compatExt spid="_x0000_s38998"/>
                </a:ext>
                <a:ext uri="{FF2B5EF4-FFF2-40B4-BE49-F238E27FC236}">
                  <a16:creationId xmlns:a16="http://schemas.microsoft.com/office/drawing/2014/main" xmlns="" id="{00000000-0008-0000-1500-00005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9525</xdr:rowOff>
        </xdr:from>
        <xdr:to>
          <xdr:col>11</xdr:col>
          <xdr:colOff>171450</xdr:colOff>
          <xdr:row>65</xdr:row>
          <xdr:rowOff>238125</xdr:rowOff>
        </xdr:to>
        <xdr:sp macro="" textlink="">
          <xdr:nvSpPr>
            <xdr:cNvPr id="38999" name="Option Button 87" hidden="1">
              <a:extLst>
                <a:ext uri="{63B3BB69-23CF-44E3-9099-C40C66FF867C}">
                  <a14:compatExt spid="_x0000_s38999"/>
                </a:ext>
                <a:ext uri="{FF2B5EF4-FFF2-40B4-BE49-F238E27FC236}">
                  <a16:creationId xmlns:a16="http://schemas.microsoft.com/office/drawing/2014/main" xmlns="" id="{00000000-0008-0000-1500-00005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65</xdr:row>
          <xdr:rowOff>9525</xdr:rowOff>
        </xdr:from>
        <xdr:to>
          <xdr:col>15</xdr:col>
          <xdr:colOff>142875</xdr:colOff>
          <xdr:row>65</xdr:row>
          <xdr:rowOff>238125</xdr:rowOff>
        </xdr:to>
        <xdr:sp macro="" textlink="">
          <xdr:nvSpPr>
            <xdr:cNvPr id="39000" name="Option Button 88" hidden="1">
              <a:extLst>
                <a:ext uri="{63B3BB69-23CF-44E3-9099-C40C66FF867C}">
                  <a14:compatExt spid="_x0000_s39000"/>
                </a:ext>
                <a:ext uri="{FF2B5EF4-FFF2-40B4-BE49-F238E27FC236}">
                  <a16:creationId xmlns:a16="http://schemas.microsoft.com/office/drawing/2014/main" xmlns="" id="{00000000-0008-0000-1500-00005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39001" name="Drop Down 89" hidden="1">
              <a:extLst>
                <a:ext uri="{63B3BB69-23CF-44E3-9099-C40C66FF867C}">
                  <a14:compatExt spid="_x0000_s39001"/>
                </a:ext>
                <a:ext uri="{FF2B5EF4-FFF2-40B4-BE49-F238E27FC236}">
                  <a16:creationId xmlns:a16="http://schemas.microsoft.com/office/drawing/2014/main" xmlns="" id="{00000000-0008-0000-1500-00005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39002" name="Drop Down 90" hidden="1">
              <a:extLst>
                <a:ext uri="{63B3BB69-23CF-44E3-9099-C40C66FF867C}">
                  <a14:compatExt spid="_x0000_s39002"/>
                </a:ext>
                <a:ext uri="{FF2B5EF4-FFF2-40B4-BE49-F238E27FC236}">
                  <a16:creationId xmlns:a16="http://schemas.microsoft.com/office/drawing/2014/main" xmlns="" id="{00000000-0008-0000-1500-00005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9003" name="Group Box 91" hidden="1">
              <a:extLst>
                <a:ext uri="{63B3BB69-23CF-44E3-9099-C40C66FF867C}">
                  <a14:compatExt spid="_x0000_s39003"/>
                </a:ext>
                <a:ext uri="{FF2B5EF4-FFF2-40B4-BE49-F238E27FC236}">
                  <a16:creationId xmlns:a16="http://schemas.microsoft.com/office/drawing/2014/main" xmlns="" id="{00000000-0008-0000-1500-00005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19050</xdr:rowOff>
        </xdr:from>
        <xdr:to>
          <xdr:col>9</xdr:col>
          <xdr:colOff>161925</xdr:colOff>
          <xdr:row>64</xdr:row>
          <xdr:rowOff>200025</xdr:rowOff>
        </xdr:to>
        <xdr:sp macro="" textlink="">
          <xdr:nvSpPr>
            <xdr:cNvPr id="39004" name="Option Button 92" hidden="1">
              <a:extLst>
                <a:ext uri="{63B3BB69-23CF-44E3-9099-C40C66FF867C}">
                  <a14:compatExt spid="_x0000_s39004"/>
                </a:ext>
                <a:ext uri="{FF2B5EF4-FFF2-40B4-BE49-F238E27FC236}">
                  <a16:creationId xmlns:a16="http://schemas.microsoft.com/office/drawing/2014/main" xmlns="" id="{00000000-0008-0000-1500-00005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64</xdr:row>
          <xdr:rowOff>19050</xdr:rowOff>
        </xdr:from>
        <xdr:to>
          <xdr:col>12</xdr:col>
          <xdr:colOff>123825</xdr:colOff>
          <xdr:row>64</xdr:row>
          <xdr:rowOff>200025</xdr:rowOff>
        </xdr:to>
        <xdr:sp macro="" textlink="">
          <xdr:nvSpPr>
            <xdr:cNvPr id="39005" name="Option Button 93" hidden="1">
              <a:extLst>
                <a:ext uri="{63B3BB69-23CF-44E3-9099-C40C66FF867C}">
                  <a14:compatExt spid="_x0000_s39005"/>
                </a:ext>
                <a:ext uri="{FF2B5EF4-FFF2-40B4-BE49-F238E27FC236}">
                  <a16:creationId xmlns:a16="http://schemas.microsoft.com/office/drawing/2014/main" xmlns="" id="{00000000-0008-0000-1500-00005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9006" name="Group Box 94" hidden="1">
              <a:extLst>
                <a:ext uri="{63B3BB69-23CF-44E3-9099-C40C66FF867C}">
                  <a14:compatExt spid="_x0000_s39006"/>
                </a:ext>
                <a:ext uri="{FF2B5EF4-FFF2-40B4-BE49-F238E27FC236}">
                  <a16:creationId xmlns:a16="http://schemas.microsoft.com/office/drawing/2014/main" xmlns="" id="{00000000-0008-0000-1500-00005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67</xdr:row>
          <xdr:rowOff>9525</xdr:rowOff>
        </xdr:from>
        <xdr:to>
          <xdr:col>11</xdr:col>
          <xdr:colOff>171450</xdr:colOff>
          <xdr:row>67</xdr:row>
          <xdr:rowOff>238125</xdr:rowOff>
        </xdr:to>
        <xdr:sp macro="" textlink="">
          <xdr:nvSpPr>
            <xdr:cNvPr id="39007" name="Option Button 95" hidden="1">
              <a:extLst>
                <a:ext uri="{63B3BB69-23CF-44E3-9099-C40C66FF867C}">
                  <a14:compatExt spid="_x0000_s39007"/>
                </a:ext>
                <a:ext uri="{FF2B5EF4-FFF2-40B4-BE49-F238E27FC236}">
                  <a16:creationId xmlns:a16="http://schemas.microsoft.com/office/drawing/2014/main" xmlns="" id="{00000000-0008-0000-1500-00005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67</xdr:row>
          <xdr:rowOff>9525</xdr:rowOff>
        </xdr:from>
        <xdr:to>
          <xdr:col>15</xdr:col>
          <xdr:colOff>142875</xdr:colOff>
          <xdr:row>67</xdr:row>
          <xdr:rowOff>238125</xdr:rowOff>
        </xdr:to>
        <xdr:sp macro="" textlink="">
          <xdr:nvSpPr>
            <xdr:cNvPr id="39008" name="Option Button 96" hidden="1">
              <a:extLst>
                <a:ext uri="{63B3BB69-23CF-44E3-9099-C40C66FF867C}">
                  <a14:compatExt spid="_x0000_s39008"/>
                </a:ext>
                <a:ext uri="{FF2B5EF4-FFF2-40B4-BE49-F238E27FC236}">
                  <a16:creationId xmlns:a16="http://schemas.microsoft.com/office/drawing/2014/main" xmlns="" id="{00000000-0008-0000-1500-00006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39009" name="Drop Down 97" hidden="1">
              <a:extLst>
                <a:ext uri="{63B3BB69-23CF-44E3-9099-C40C66FF867C}">
                  <a14:compatExt spid="_x0000_s39009"/>
                </a:ext>
                <a:ext uri="{FF2B5EF4-FFF2-40B4-BE49-F238E27FC236}">
                  <a16:creationId xmlns:a16="http://schemas.microsoft.com/office/drawing/2014/main" xmlns="" id="{00000000-0008-0000-1500-00006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39014" name="Group Box 102" hidden="1">
              <a:extLst>
                <a:ext uri="{63B3BB69-23CF-44E3-9099-C40C66FF867C}">
                  <a14:compatExt spid="_x0000_s39014"/>
                </a:ext>
                <a:ext uri="{FF2B5EF4-FFF2-40B4-BE49-F238E27FC236}">
                  <a16:creationId xmlns:a16="http://schemas.microsoft.com/office/drawing/2014/main" xmlns="" id="{00000000-0008-0000-1500-00006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53</xdr:row>
          <xdr:rowOff>104775</xdr:rowOff>
        </xdr:from>
        <xdr:to>
          <xdr:col>11</xdr:col>
          <xdr:colOff>66675</xdr:colOff>
          <xdr:row>53</xdr:row>
          <xdr:rowOff>314325</xdr:rowOff>
        </xdr:to>
        <xdr:sp macro="" textlink="">
          <xdr:nvSpPr>
            <xdr:cNvPr id="39015" name="Option Button 103" hidden="1">
              <a:extLst>
                <a:ext uri="{63B3BB69-23CF-44E3-9099-C40C66FF867C}">
                  <a14:compatExt spid="_x0000_s39015"/>
                </a:ext>
                <a:ext uri="{FF2B5EF4-FFF2-40B4-BE49-F238E27FC236}">
                  <a16:creationId xmlns:a16="http://schemas.microsoft.com/office/drawing/2014/main" xmlns="" id="{00000000-0008-0000-1500-00006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53</xdr:row>
          <xdr:rowOff>104775</xdr:rowOff>
        </xdr:from>
        <xdr:to>
          <xdr:col>14</xdr:col>
          <xdr:colOff>28575</xdr:colOff>
          <xdr:row>53</xdr:row>
          <xdr:rowOff>314325</xdr:rowOff>
        </xdr:to>
        <xdr:sp macro="" textlink="">
          <xdr:nvSpPr>
            <xdr:cNvPr id="39016" name="Option Button 104" hidden="1">
              <a:extLst>
                <a:ext uri="{63B3BB69-23CF-44E3-9099-C40C66FF867C}">
                  <a14:compatExt spid="_x0000_s39016"/>
                </a:ext>
                <a:ext uri="{FF2B5EF4-FFF2-40B4-BE49-F238E27FC236}">
                  <a16:creationId xmlns:a16="http://schemas.microsoft.com/office/drawing/2014/main" xmlns="" id="{00000000-0008-0000-1500-00006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39017" name="Group Box 105" hidden="1">
              <a:extLst>
                <a:ext uri="{63B3BB69-23CF-44E3-9099-C40C66FF867C}">
                  <a14:compatExt spid="_x0000_s39017"/>
                </a:ext>
                <a:ext uri="{FF2B5EF4-FFF2-40B4-BE49-F238E27FC236}">
                  <a16:creationId xmlns:a16="http://schemas.microsoft.com/office/drawing/2014/main" xmlns="" id="{00000000-0008-0000-1500-00006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76200</xdr:rowOff>
        </xdr:from>
        <xdr:to>
          <xdr:col>11</xdr:col>
          <xdr:colOff>19050</xdr:colOff>
          <xdr:row>54</xdr:row>
          <xdr:rowOff>285750</xdr:rowOff>
        </xdr:to>
        <xdr:sp macro="" textlink="">
          <xdr:nvSpPr>
            <xdr:cNvPr id="39018" name="Option Button 106" hidden="1">
              <a:extLst>
                <a:ext uri="{63B3BB69-23CF-44E3-9099-C40C66FF867C}">
                  <a14:compatExt spid="_x0000_s39018"/>
                </a:ext>
                <a:ext uri="{FF2B5EF4-FFF2-40B4-BE49-F238E27FC236}">
                  <a16:creationId xmlns:a16="http://schemas.microsoft.com/office/drawing/2014/main" xmlns="" id="{00000000-0008-0000-1500-00006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54</xdr:row>
          <xdr:rowOff>76200</xdr:rowOff>
        </xdr:from>
        <xdr:to>
          <xdr:col>15</xdr:col>
          <xdr:colOff>0</xdr:colOff>
          <xdr:row>54</xdr:row>
          <xdr:rowOff>285750</xdr:rowOff>
        </xdr:to>
        <xdr:sp macro="" textlink="">
          <xdr:nvSpPr>
            <xdr:cNvPr id="39019" name="Option Button 107" hidden="1">
              <a:extLst>
                <a:ext uri="{63B3BB69-23CF-44E3-9099-C40C66FF867C}">
                  <a14:compatExt spid="_x0000_s39019"/>
                </a:ext>
                <a:ext uri="{FF2B5EF4-FFF2-40B4-BE49-F238E27FC236}">
                  <a16:creationId xmlns:a16="http://schemas.microsoft.com/office/drawing/2014/main" xmlns="" id="{00000000-0008-0000-1500-00006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xdr:row>
          <xdr:rowOff>0</xdr:rowOff>
        </xdr:from>
        <xdr:to>
          <xdr:col>16</xdr:col>
          <xdr:colOff>0</xdr:colOff>
          <xdr:row>64</xdr:row>
          <xdr:rowOff>0</xdr:rowOff>
        </xdr:to>
        <xdr:sp macro="" textlink="">
          <xdr:nvSpPr>
            <xdr:cNvPr id="39020" name="グループ 98" hidden="1">
              <a:extLst>
                <a:ext uri="{63B3BB69-23CF-44E3-9099-C40C66FF867C}">
                  <a14:compatExt spid="_x0000_s39020"/>
                </a:ext>
                <a:ext uri="{FF2B5EF4-FFF2-40B4-BE49-F238E27FC236}">
                  <a16:creationId xmlns:a16="http://schemas.microsoft.com/office/drawing/2014/main" xmlns="" id="{00000000-0008-0000-1500-00006C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63</xdr:row>
          <xdr:rowOff>19050</xdr:rowOff>
        </xdr:from>
        <xdr:to>
          <xdr:col>9</xdr:col>
          <xdr:colOff>161925</xdr:colOff>
          <xdr:row>63</xdr:row>
          <xdr:rowOff>200025</xdr:rowOff>
        </xdr:to>
        <xdr:sp macro="" textlink="">
          <xdr:nvSpPr>
            <xdr:cNvPr id="39021" name="オプション 99" hidden="1">
              <a:extLst>
                <a:ext uri="{63B3BB69-23CF-44E3-9099-C40C66FF867C}">
                  <a14:compatExt spid="_x0000_s39021"/>
                </a:ext>
                <a:ext uri="{FF2B5EF4-FFF2-40B4-BE49-F238E27FC236}">
                  <a16:creationId xmlns:a16="http://schemas.microsoft.com/office/drawing/2014/main" xmlns="" id="{00000000-0008-0000-1500-00006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28575</xdr:colOff>
          <xdr:row>63</xdr:row>
          <xdr:rowOff>19050</xdr:rowOff>
        </xdr:from>
        <xdr:to>
          <xdr:col>11</xdr:col>
          <xdr:colOff>161925</xdr:colOff>
          <xdr:row>63</xdr:row>
          <xdr:rowOff>200025</xdr:rowOff>
        </xdr:to>
        <xdr:sp macro="" textlink="">
          <xdr:nvSpPr>
            <xdr:cNvPr id="39022" name="オプション 100" hidden="1">
              <a:extLst>
                <a:ext uri="{63B3BB69-23CF-44E3-9099-C40C66FF867C}">
                  <a14:compatExt spid="_x0000_s39022"/>
                </a:ext>
                <a:ext uri="{FF2B5EF4-FFF2-40B4-BE49-F238E27FC236}">
                  <a16:creationId xmlns:a16="http://schemas.microsoft.com/office/drawing/2014/main" xmlns="" id="{00000000-0008-0000-1500-00006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28575</xdr:colOff>
          <xdr:row>63</xdr:row>
          <xdr:rowOff>19050</xdr:rowOff>
        </xdr:from>
        <xdr:to>
          <xdr:col>13</xdr:col>
          <xdr:colOff>161925</xdr:colOff>
          <xdr:row>63</xdr:row>
          <xdr:rowOff>200025</xdr:rowOff>
        </xdr:to>
        <xdr:sp macro="" textlink="">
          <xdr:nvSpPr>
            <xdr:cNvPr id="39023" name="オプション 101" hidden="1">
              <a:extLst>
                <a:ext uri="{63B3BB69-23CF-44E3-9099-C40C66FF867C}">
                  <a14:compatExt spid="_x0000_s39023"/>
                </a:ext>
                <a:ext uri="{FF2B5EF4-FFF2-40B4-BE49-F238E27FC236}">
                  <a16:creationId xmlns:a16="http://schemas.microsoft.com/office/drawing/2014/main" xmlns="" id="{00000000-0008-0000-1500-00006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9525</xdr:colOff>
          <xdr:row>53</xdr:row>
          <xdr:rowOff>0</xdr:rowOff>
        </xdr:to>
        <xdr:sp macro="" textlink="">
          <xdr:nvSpPr>
            <xdr:cNvPr id="39024" name="Drop Down 112" hidden="1">
              <a:extLst>
                <a:ext uri="{63B3BB69-23CF-44E3-9099-C40C66FF867C}">
                  <a14:compatExt spid="_x0000_s39024"/>
                </a:ext>
                <a:ext uri="{FF2B5EF4-FFF2-40B4-BE49-F238E27FC236}">
                  <a16:creationId xmlns:a16="http://schemas.microsoft.com/office/drawing/2014/main" xmlns="" id="{00000000-0008-0000-1500-000070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9525</xdr:rowOff>
        </xdr:from>
        <xdr:to>
          <xdr:col>30</xdr:col>
          <xdr:colOff>0</xdr:colOff>
          <xdr:row>53</xdr:row>
          <xdr:rowOff>9525</xdr:rowOff>
        </xdr:to>
        <xdr:sp macro="" textlink="">
          <xdr:nvSpPr>
            <xdr:cNvPr id="39025" name="Drop Down 113" hidden="1">
              <a:extLst>
                <a:ext uri="{63B3BB69-23CF-44E3-9099-C40C66FF867C}">
                  <a14:compatExt spid="_x0000_s39025"/>
                </a:ext>
                <a:ext uri="{FF2B5EF4-FFF2-40B4-BE49-F238E27FC236}">
                  <a16:creationId xmlns:a16="http://schemas.microsoft.com/office/drawing/2014/main" xmlns="" id="{00000000-0008-0000-1500-00007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39026" name="Drop Down 114" hidden="1">
              <a:extLst>
                <a:ext uri="{63B3BB69-23CF-44E3-9099-C40C66FF867C}">
                  <a14:compatExt spid="_x0000_s39026"/>
                </a:ext>
                <a:ext uri="{FF2B5EF4-FFF2-40B4-BE49-F238E27FC236}">
                  <a16:creationId xmlns:a16="http://schemas.microsoft.com/office/drawing/2014/main" xmlns="" id="{00000000-0008-0000-1500-00007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19050</xdr:colOff>
          <xdr:row>63</xdr:row>
          <xdr:rowOff>19050</xdr:rowOff>
        </xdr:from>
        <xdr:to>
          <xdr:col>15</xdr:col>
          <xdr:colOff>152400</xdr:colOff>
          <xdr:row>63</xdr:row>
          <xdr:rowOff>200025</xdr:rowOff>
        </xdr:to>
        <xdr:sp macro="" textlink="">
          <xdr:nvSpPr>
            <xdr:cNvPr id="39027" name="Option Button 115" hidden="1">
              <a:extLst>
                <a:ext uri="{63B3BB69-23CF-44E3-9099-C40C66FF867C}">
                  <a14:compatExt spid="_x0000_s39027"/>
                </a:ext>
                <a:ext uri="{FF2B5EF4-FFF2-40B4-BE49-F238E27FC236}">
                  <a16:creationId xmlns:a16="http://schemas.microsoft.com/office/drawing/2014/main" xmlns="" id="{00000000-0008-0000-1500-00007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64</xdr:row>
          <xdr:rowOff>19050</xdr:rowOff>
        </xdr:from>
        <xdr:to>
          <xdr:col>15</xdr:col>
          <xdr:colOff>76200</xdr:colOff>
          <xdr:row>64</xdr:row>
          <xdr:rowOff>200025</xdr:rowOff>
        </xdr:to>
        <xdr:sp macro="" textlink="">
          <xdr:nvSpPr>
            <xdr:cNvPr id="39028" name="Option Button 116" hidden="1">
              <a:extLst>
                <a:ext uri="{63B3BB69-23CF-44E3-9099-C40C66FF867C}">
                  <a14:compatExt spid="_x0000_s39028"/>
                </a:ext>
                <a:ext uri="{FF2B5EF4-FFF2-40B4-BE49-F238E27FC236}">
                  <a16:creationId xmlns:a16="http://schemas.microsoft.com/office/drawing/2014/main" xmlns="" id="{00000000-0008-0000-1500-00007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39029" name="Drop Down 117" hidden="1">
              <a:extLst>
                <a:ext uri="{63B3BB69-23CF-44E3-9099-C40C66FF867C}">
                  <a14:compatExt spid="_x0000_s39029"/>
                </a:ext>
                <a:ext uri="{FF2B5EF4-FFF2-40B4-BE49-F238E27FC236}">
                  <a16:creationId xmlns:a16="http://schemas.microsoft.com/office/drawing/2014/main" xmlns="" id="{00000000-0008-0000-1500-00007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68</xdr:row>
          <xdr:rowOff>0</xdr:rowOff>
        </xdr:from>
        <xdr:to>
          <xdr:col>36</xdr:col>
          <xdr:colOff>0</xdr:colOff>
          <xdr:row>69</xdr:row>
          <xdr:rowOff>0</xdr:rowOff>
        </xdr:to>
        <xdr:sp macro="" textlink="">
          <xdr:nvSpPr>
            <xdr:cNvPr id="39030" name="Group Box 118" hidden="1">
              <a:extLst>
                <a:ext uri="{63B3BB69-23CF-44E3-9099-C40C66FF867C}">
                  <a14:compatExt spid="_x0000_s39030"/>
                </a:ext>
                <a:ext uri="{FF2B5EF4-FFF2-40B4-BE49-F238E27FC236}">
                  <a16:creationId xmlns:a16="http://schemas.microsoft.com/office/drawing/2014/main" xmlns="" id="{00000000-0008-0000-1500-00007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180975</xdr:colOff>
          <xdr:row>68</xdr:row>
          <xdr:rowOff>66675</xdr:rowOff>
        </xdr:from>
        <xdr:to>
          <xdr:col>31</xdr:col>
          <xdr:colOff>180975</xdr:colOff>
          <xdr:row>68</xdr:row>
          <xdr:rowOff>228600</xdr:rowOff>
        </xdr:to>
        <xdr:sp macro="" textlink="">
          <xdr:nvSpPr>
            <xdr:cNvPr id="39035" name="Option Button 123" hidden="1">
              <a:extLst>
                <a:ext uri="{63B3BB69-23CF-44E3-9099-C40C66FF867C}">
                  <a14:compatExt spid="_x0000_s39035"/>
                </a:ext>
                <a:ext uri="{FF2B5EF4-FFF2-40B4-BE49-F238E27FC236}">
                  <a16:creationId xmlns:a16="http://schemas.microsoft.com/office/drawing/2014/main" xmlns="" id="{00000000-0008-0000-1500-00007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68</xdr:row>
          <xdr:rowOff>57150</xdr:rowOff>
        </xdr:from>
        <xdr:to>
          <xdr:col>35</xdr:col>
          <xdr:colOff>104775</xdr:colOff>
          <xdr:row>68</xdr:row>
          <xdr:rowOff>219075</xdr:rowOff>
        </xdr:to>
        <xdr:sp macro="" textlink="">
          <xdr:nvSpPr>
            <xdr:cNvPr id="39036" name="Option Button 124" hidden="1">
              <a:extLst>
                <a:ext uri="{63B3BB69-23CF-44E3-9099-C40C66FF867C}">
                  <a14:compatExt spid="_x0000_s39036"/>
                </a:ext>
                <a:ext uri="{FF2B5EF4-FFF2-40B4-BE49-F238E27FC236}">
                  <a16:creationId xmlns:a16="http://schemas.microsoft.com/office/drawing/2014/main" xmlns="" id="{00000000-0008-0000-1500-00007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9037" name="Group Box 125" hidden="1">
              <a:extLst>
                <a:ext uri="{63B3BB69-23CF-44E3-9099-C40C66FF867C}">
                  <a14:compatExt spid="_x0000_s39037"/>
                </a:ext>
                <a:ext uri="{FF2B5EF4-FFF2-40B4-BE49-F238E27FC236}">
                  <a16:creationId xmlns:a16="http://schemas.microsoft.com/office/drawing/2014/main" xmlns="" id="{00000000-0008-0000-1500-00007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69</xdr:row>
          <xdr:rowOff>66675</xdr:rowOff>
        </xdr:from>
        <xdr:to>
          <xdr:col>11</xdr:col>
          <xdr:colOff>180975</xdr:colOff>
          <xdr:row>69</xdr:row>
          <xdr:rowOff>228600</xdr:rowOff>
        </xdr:to>
        <xdr:sp macro="" textlink="">
          <xdr:nvSpPr>
            <xdr:cNvPr id="39038" name="Option Button 126" hidden="1">
              <a:extLst>
                <a:ext uri="{63B3BB69-23CF-44E3-9099-C40C66FF867C}">
                  <a14:compatExt spid="_x0000_s39038"/>
                </a:ext>
                <a:ext uri="{FF2B5EF4-FFF2-40B4-BE49-F238E27FC236}">
                  <a16:creationId xmlns:a16="http://schemas.microsoft.com/office/drawing/2014/main" xmlns="" id="{00000000-0008-0000-1500-00007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xdr:row>
          <xdr:rowOff>66675</xdr:rowOff>
        </xdr:from>
        <xdr:to>
          <xdr:col>15</xdr:col>
          <xdr:colOff>38100</xdr:colOff>
          <xdr:row>69</xdr:row>
          <xdr:rowOff>228600</xdr:rowOff>
        </xdr:to>
        <xdr:sp macro="" textlink="">
          <xdr:nvSpPr>
            <xdr:cNvPr id="39039" name="Option Button 127" hidden="1">
              <a:extLst>
                <a:ext uri="{63B3BB69-23CF-44E3-9099-C40C66FF867C}">
                  <a14:compatExt spid="_x0000_s39039"/>
                </a:ext>
                <a:ext uri="{FF2B5EF4-FFF2-40B4-BE49-F238E27FC236}">
                  <a16:creationId xmlns:a16="http://schemas.microsoft.com/office/drawing/2014/main" xmlns="" id="{00000000-0008-0000-1500-00007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39044" name="Group Box 132" hidden="1">
              <a:extLst>
                <a:ext uri="{63B3BB69-23CF-44E3-9099-C40C66FF867C}">
                  <a14:compatExt spid="_x0000_s390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171450</xdr:colOff>
          <xdr:row>66</xdr:row>
          <xdr:rowOff>209550</xdr:rowOff>
        </xdr:to>
        <xdr:sp macro="" textlink="">
          <xdr:nvSpPr>
            <xdr:cNvPr id="39045" name="Option Button 133" hidden="1">
              <a:extLst>
                <a:ext uri="{63B3BB69-23CF-44E3-9099-C40C66FF867C}">
                  <a14:compatExt spid="_x0000_s39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66</xdr:row>
          <xdr:rowOff>57150</xdr:rowOff>
        </xdr:from>
        <xdr:to>
          <xdr:col>15</xdr:col>
          <xdr:colOff>38100</xdr:colOff>
          <xdr:row>66</xdr:row>
          <xdr:rowOff>209550</xdr:rowOff>
        </xdr:to>
        <xdr:sp macro="" textlink="">
          <xdr:nvSpPr>
            <xdr:cNvPr id="39046" name="Option Button 134" hidden="1">
              <a:extLst>
                <a:ext uri="{63B3BB69-23CF-44E3-9099-C40C66FF867C}">
                  <a14:compatExt spid="_x0000_s39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39047" name="Drop Down 135" hidden="1">
              <a:extLst>
                <a:ext uri="{63B3BB69-23CF-44E3-9099-C40C66FF867C}">
                  <a14:compatExt spid="_x0000_s390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40961" name="Group Box 1" hidden="1">
              <a:extLst>
                <a:ext uri="{63B3BB69-23CF-44E3-9099-C40C66FF867C}">
                  <a14:compatExt spid="_x0000_s40961"/>
                </a:ext>
                <a:ext uri="{FF2B5EF4-FFF2-40B4-BE49-F238E27FC236}">
                  <a16:creationId xmlns:a16="http://schemas.microsoft.com/office/drawing/2014/main" xmlns="" id="{00000000-0008-0000-1700-00000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40962" name="Option Button 2" hidden="1">
              <a:extLst>
                <a:ext uri="{63B3BB69-23CF-44E3-9099-C40C66FF867C}">
                  <a14:compatExt spid="_x0000_s40962"/>
                </a:ext>
                <a:ext uri="{FF2B5EF4-FFF2-40B4-BE49-F238E27FC236}">
                  <a16:creationId xmlns:a16="http://schemas.microsoft.com/office/drawing/2014/main" xmlns="" id="{00000000-0008-0000-17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40963" name="Option Button 3" hidden="1">
              <a:extLst>
                <a:ext uri="{63B3BB69-23CF-44E3-9099-C40C66FF867C}">
                  <a14:compatExt spid="_x0000_s40963"/>
                </a:ext>
                <a:ext uri="{FF2B5EF4-FFF2-40B4-BE49-F238E27FC236}">
                  <a16:creationId xmlns:a16="http://schemas.microsoft.com/office/drawing/2014/main" xmlns="" id="{00000000-0008-0000-17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40964" name="Group Box 4" hidden="1">
              <a:extLst>
                <a:ext uri="{63B3BB69-23CF-44E3-9099-C40C66FF867C}">
                  <a14:compatExt spid="_x0000_s40964"/>
                </a:ext>
                <a:ext uri="{FF2B5EF4-FFF2-40B4-BE49-F238E27FC236}">
                  <a16:creationId xmlns:a16="http://schemas.microsoft.com/office/drawing/2014/main" xmlns="" id="{00000000-0008-0000-1700-00000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40965" name="Option Button 5" hidden="1">
              <a:extLst>
                <a:ext uri="{63B3BB69-23CF-44E3-9099-C40C66FF867C}">
                  <a14:compatExt spid="_x0000_s40965"/>
                </a:ext>
                <a:ext uri="{FF2B5EF4-FFF2-40B4-BE49-F238E27FC236}">
                  <a16:creationId xmlns:a16="http://schemas.microsoft.com/office/drawing/2014/main" xmlns="" id="{00000000-0008-0000-17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40966" name="Option Button 6" hidden="1">
              <a:extLst>
                <a:ext uri="{63B3BB69-23CF-44E3-9099-C40C66FF867C}">
                  <a14:compatExt spid="_x0000_s40966"/>
                </a:ext>
                <a:ext uri="{FF2B5EF4-FFF2-40B4-BE49-F238E27FC236}">
                  <a16:creationId xmlns:a16="http://schemas.microsoft.com/office/drawing/2014/main" xmlns="" id="{00000000-0008-0000-17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40967" name="Group Box 7" hidden="1">
              <a:extLst>
                <a:ext uri="{63B3BB69-23CF-44E3-9099-C40C66FF867C}">
                  <a14:compatExt spid="_x0000_s40967"/>
                </a:ext>
                <a:ext uri="{FF2B5EF4-FFF2-40B4-BE49-F238E27FC236}">
                  <a16:creationId xmlns:a16="http://schemas.microsoft.com/office/drawing/2014/main" xmlns="" id="{00000000-0008-0000-1700-00000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40968" name="Check Box 8" hidden="1">
              <a:extLst>
                <a:ext uri="{63B3BB69-23CF-44E3-9099-C40C66FF867C}">
                  <a14:compatExt spid="_x0000_s40968"/>
                </a:ext>
                <a:ext uri="{FF2B5EF4-FFF2-40B4-BE49-F238E27FC236}">
                  <a16:creationId xmlns:a16="http://schemas.microsoft.com/office/drawing/2014/main" xmlns="" id="{00000000-0008-0000-17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xmlns="" id="{00000000-0008-0000-17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xmlns="" id="{00000000-0008-0000-17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142875</xdr:colOff>
          <xdr:row>37</xdr:row>
          <xdr:rowOff>0</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xmlns="" id="{00000000-0008-0000-17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xmlns="" id="{00000000-0008-0000-17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40973" name="Group Box 13" hidden="1">
              <a:extLst>
                <a:ext uri="{63B3BB69-23CF-44E3-9099-C40C66FF867C}">
                  <a14:compatExt spid="_x0000_s40973"/>
                </a:ext>
                <a:ext uri="{FF2B5EF4-FFF2-40B4-BE49-F238E27FC236}">
                  <a16:creationId xmlns:a16="http://schemas.microsoft.com/office/drawing/2014/main" xmlns="" id="{00000000-0008-0000-1700-00000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40974" name="Group Box 14" hidden="1">
              <a:extLst>
                <a:ext uri="{63B3BB69-23CF-44E3-9099-C40C66FF867C}">
                  <a14:compatExt spid="_x0000_s40974"/>
                </a:ext>
                <a:ext uri="{FF2B5EF4-FFF2-40B4-BE49-F238E27FC236}">
                  <a16:creationId xmlns:a16="http://schemas.microsoft.com/office/drawing/2014/main" xmlns="" id="{00000000-0008-0000-1700-00000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40975" name="Check Box 15" hidden="1">
              <a:extLst>
                <a:ext uri="{63B3BB69-23CF-44E3-9099-C40C66FF867C}">
                  <a14:compatExt spid="_x0000_s40975"/>
                </a:ext>
                <a:ext uri="{FF2B5EF4-FFF2-40B4-BE49-F238E27FC236}">
                  <a16:creationId xmlns:a16="http://schemas.microsoft.com/office/drawing/2014/main" xmlns="" id="{00000000-0008-0000-17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40976" name="Check Box 16" hidden="1">
              <a:extLst>
                <a:ext uri="{63B3BB69-23CF-44E3-9099-C40C66FF867C}">
                  <a14:compatExt spid="_x0000_s40976"/>
                </a:ext>
                <a:ext uri="{FF2B5EF4-FFF2-40B4-BE49-F238E27FC236}">
                  <a16:creationId xmlns:a16="http://schemas.microsoft.com/office/drawing/2014/main" xmlns="" id="{00000000-0008-0000-17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40977" name="Group Box 17" hidden="1">
              <a:extLst>
                <a:ext uri="{63B3BB69-23CF-44E3-9099-C40C66FF867C}">
                  <a14:compatExt spid="_x0000_s40977"/>
                </a:ext>
                <a:ext uri="{FF2B5EF4-FFF2-40B4-BE49-F238E27FC236}">
                  <a16:creationId xmlns:a16="http://schemas.microsoft.com/office/drawing/2014/main" xmlns="" id="{00000000-0008-0000-1700-00001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40978" name="Check Box 18" hidden="1">
              <a:extLst>
                <a:ext uri="{63B3BB69-23CF-44E3-9099-C40C66FF867C}">
                  <a14:compatExt spid="_x0000_s40978"/>
                </a:ext>
                <a:ext uri="{FF2B5EF4-FFF2-40B4-BE49-F238E27FC236}">
                  <a16:creationId xmlns:a16="http://schemas.microsoft.com/office/drawing/2014/main" xmlns="" id="{00000000-0008-0000-17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41019" name="Group Box 59" hidden="1">
              <a:extLst>
                <a:ext uri="{63B3BB69-23CF-44E3-9099-C40C66FF867C}">
                  <a14:compatExt spid="_x0000_s41019"/>
                </a:ext>
                <a:ext uri="{FF2B5EF4-FFF2-40B4-BE49-F238E27FC236}">
                  <a16:creationId xmlns:a16="http://schemas.microsoft.com/office/drawing/2014/main" xmlns="" id="{00000000-0008-0000-1700-00003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41020" name="Option Button 60" hidden="1">
              <a:extLst>
                <a:ext uri="{63B3BB69-23CF-44E3-9099-C40C66FF867C}">
                  <a14:compatExt spid="_x0000_s41020"/>
                </a:ext>
                <a:ext uri="{FF2B5EF4-FFF2-40B4-BE49-F238E27FC236}">
                  <a16:creationId xmlns:a16="http://schemas.microsoft.com/office/drawing/2014/main" xmlns="" id="{00000000-0008-0000-1700-00003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50</xdr:row>
          <xdr:rowOff>0</xdr:rowOff>
        </xdr:from>
        <xdr:to>
          <xdr:col>20</xdr:col>
          <xdr:colOff>57150</xdr:colOff>
          <xdr:row>51</xdr:row>
          <xdr:rowOff>0</xdr:rowOff>
        </xdr:to>
        <xdr:sp macro="" textlink="">
          <xdr:nvSpPr>
            <xdr:cNvPr id="41021" name="Option Button 61" hidden="1">
              <a:extLst>
                <a:ext uri="{63B3BB69-23CF-44E3-9099-C40C66FF867C}">
                  <a14:compatExt spid="_x0000_s41021"/>
                </a:ext>
                <a:ext uri="{FF2B5EF4-FFF2-40B4-BE49-F238E27FC236}">
                  <a16:creationId xmlns:a16="http://schemas.microsoft.com/office/drawing/2014/main" xmlns="" id="{00000000-0008-0000-1700-00003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41022" name="Group Box 62" hidden="1">
              <a:extLst>
                <a:ext uri="{63B3BB69-23CF-44E3-9099-C40C66FF867C}">
                  <a14:compatExt spid="_x0000_s41022"/>
                </a:ext>
                <a:ext uri="{FF2B5EF4-FFF2-40B4-BE49-F238E27FC236}">
                  <a16:creationId xmlns:a16="http://schemas.microsoft.com/office/drawing/2014/main" xmlns="" id="{00000000-0008-0000-1700-00003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41023" name="Option Button 63" hidden="1">
              <a:extLst>
                <a:ext uri="{63B3BB69-23CF-44E3-9099-C40C66FF867C}">
                  <a14:compatExt spid="_x0000_s41023"/>
                </a:ext>
                <a:ext uri="{FF2B5EF4-FFF2-40B4-BE49-F238E27FC236}">
                  <a16:creationId xmlns:a16="http://schemas.microsoft.com/office/drawing/2014/main" xmlns="" id="{00000000-0008-0000-1700-00003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51</xdr:row>
          <xdr:rowOff>0</xdr:rowOff>
        </xdr:from>
        <xdr:to>
          <xdr:col>20</xdr:col>
          <xdr:colOff>57150</xdr:colOff>
          <xdr:row>52</xdr:row>
          <xdr:rowOff>0</xdr:rowOff>
        </xdr:to>
        <xdr:sp macro="" textlink="">
          <xdr:nvSpPr>
            <xdr:cNvPr id="41024" name="Option Button 64" hidden="1">
              <a:extLst>
                <a:ext uri="{63B3BB69-23CF-44E3-9099-C40C66FF867C}">
                  <a14:compatExt spid="_x0000_s41024"/>
                </a:ext>
                <a:ext uri="{FF2B5EF4-FFF2-40B4-BE49-F238E27FC236}">
                  <a16:creationId xmlns:a16="http://schemas.microsoft.com/office/drawing/2014/main" xmlns="" id="{00000000-0008-0000-1700-00004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41037" name="Group Box 77" hidden="1">
              <a:extLst>
                <a:ext uri="{63B3BB69-23CF-44E3-9099-C40C66FF867C}">
                  <a14:compatExt spid="_x0000_s41037"/>
                </a:ext>
                <a:ext uri="{FF2B5EF4-FFF2-40B4-BE49-F238E27FC236}">
                  <a16:creationId xmlns:a16="http://schemas.microsoft.com/office/drawing/2014/main" xmlns="" id="{00000000-0008-0000-1700-00004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11</xdr:col>
          <xdr:colOff>28575</xdr:colOff>
          <xdr:row>55</xdr:row>
          <xdr:rowOff>0</xdr:rowOff>
        </xdr:to>
        <xdr:sp macro="" textlink="">
          <xdr:nvSpPr>
            <xdr:cNvPr id="41038" name="Option Button 78" hidden="1">
              <a:extLst>
                <a:ext uri="{63B3BB69-23CF-44E3-9099-C40C66FF867C}">
                  <a14:compatExt spid="_x0000_s41038"/>
                </a:ext>
                <a:ext uri="{FF2B5EF4-FFF2-40B4-BE49-F238E27FC236}">
                  <a16:creationId xmlns:a16="http://schemas.microsoft.com/office/drawing/2014/main" xmlns="" id="{00000000-0008-0000-1700-00004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54</xdr:row>
          <xdr:rowOff>0</xdr:rowOff>
        </xdr:from>
        <xdr:to>
          <xdr:col>15</xdr:col>
          <xdr:colOff>9525</xdr:colOff>
          <xdr:row>55</xdr:row>
          <xdr:rowOff>0</xdr:rowOff>
        </xdr:to>
        <xdr:sp macro="" textlink="">
          <xdr:nvSpPr>
            <xdr:cNvPr id="41039" name="Option Button 79" hidden="1">
              <a:extLst>
                <a:ext uri="{63B3BB69-23CF-44E3-9099-C40C66FF867C}">
                  <a14:compatExt spid="_x0000_s41039"/>
                </a:ext>
                <a:ext uri="{FF2B5EF4-FFF2-40B4-BE49-F238E27FC236}">
                  <a16:creationId xmlns:a16="http://schemas.microsoft.com/office/drawing/2014/main" xmlns="" id="{00000000-0008-0000-1700-00004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41043" name="Group Box 83" hidden="1">
              <a:extLst>
                <a:ext uri="{63B3BB69-23CF-44E3-9099-C40C66FF867C}">
                  <a14:compatExt spid="_x0000_s41043"/>
                </a:ext>
                <a:ext uri="{FF2B5EF4-FFF2-40B4-BE49-F238E27FC236}">
                  <a16:creationId xmlns:a16="http://schemas.microsoft.com/office/drawing/2014/main" xmlns="" id="{00000000-0008-0000-1700-00005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60</xdr:row>
          <xdr:rowOff>0</xdr:rowOff>
        </xdr:from>
        <xdr:to>
          <xdr:col>15</xdr:col>
          <xdr:colOff>95250</xdr:colOff>
          <xdr:row>61</xdr:row>
          <xdr:rowOff>0</xdr:rowOff>
        </xdr:to>
        <xdr:sp macro="" textlink="">
          <xdr:nvSpPr>
            <xdr:cNvPr id="41044" name="Option Button 84" hidden="1">
              <a:extLst>
                <a:ext uri="{63B3BB69-23CF-44E3-9099-C40C66FF867C}">
                  <a14:compatExt spid="_x0000_s41044"/>
                </a:ext>
                <a:ext uri="{FF2B5EF4-FFF2-40B4-BE49-F238E27FC236}">
                  <a16:creationId xmlns:a16="http://schemas.microsoft.com/office/drawing/2014/main" xmlns="" id="{00000000-0008-0000-1700-00005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95250</xdr:colOff>
          <xdr:row>60</xdr:row>
          <xdr:rowOff>0</xdr:rowOff>
        </xdr:from>
        <xdr:to>
          <xdr:col>18</xdr:col>
          <xdr:colOff>85725</xdr:colOff>
          <xdr:row>61</xdr:row>
          <xdr:rowOff>0</xdr:rowOff>
        </xdr:to>
        <xdr:sp macro="" textlink="">
          <xdr:nvSpPr>
            <xdr:cNvPr id="41045" name="Option Button 85" hidden="1">
              <a:extLst>
                <a:ext uri="{63B3BB69-23CF-44E3-9099-C40C66FF867C}">
                  <a14:compatExt spid="_x0000_s41045"/>
                </a:ext>
                <a:ext uri="{FF2B5EF4-FFF2-40B4-BE49-F238E27FC236}">
                  <a16:creationId xmlns:a16="http://schemas.microsoft.com/office/drawing/2014/main" xmlns="" id="{00000000-0008-0000-1700-00005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60</xdr:row>
          <xdr:rowOff>0</xdr:rowOff>
        </xdr:from>
        <xdr:to>
          <xdr:col>21</xdr:col>
          <xdr:colOff>57150</xdr:colOff>
          <xdr:row>61</xdr:row>
          <xdr:rowOff>0</xdr:rowOff>
        </xdr:to>
        <xdr:sp macro="" textlink="">
          <xdr:nvSpPr>
            <xdr:cNvPr id="41048" name="Option Button 88" hidden="1">
              <a:extLst>
                <a:ext uri="{63B3BB69-23CF-44E3-9099-C40C66FF867C}">
                  <a14:compatExt spid="_x0000_s41048"/>
                </a:ext>
                <a:ext uri="{FF2B5EF4-FFF2-40B4-BE49-F238E27FC236}">
                  <a16:creationId xmlns:a16="http://schemas.microsoft.com/office/drawing/2014/main" xmlns="" id="{00000000-0008-0000-1700-00005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41052" name="Group Box 92" hidden="1">
              <a:extLst>
                <a:ext uri="{63B3BB69-23CF-44E3-9099-C40C66FF867C}">
                  <a14:compatExt spid="_x0000_s41052"/>
                </a:ext>
                <a:ext uri="{FF2B5EF4-FFF2-40B4-BE49-F238E27FC236}">
                  <a16:creationId xmlns:a16="http://schemas.microsoft.com/office/drawing/2014/main" xmlns="" id="{00000000-0008-0000-1700-00005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52</xdr:row>
          <xdr:rowOff>0</xdr:rowOff>
        </xdr:from>
        <xdr:to>
          <xdr:col>24</xdr:col>
          <xdr:colOff>76200</xdr:colOff>
          <xdr:row>53</xdr:row>
          <xdr:rowOff>0</xdr:rowOff>
        </xdr:to>
        <xdr:sp macro="" textlink="">
          <xdr:nvSpPr>
            <xdr:cNvPr id="41053" name="Option Button 93" hidden="1">
              <a:extLst>
                <a:ext uri="{63B3BB69-23CF-44E3-9099-C40C66FF867C}">
                  <a14:compatExt spid="_x0000_s41053"/>
                </a:ext>
                <a:ext uri="{FF2B5EF4-FFF2-40B4-BE49-F238E27FC236}">
                  <a16:creationId xmlns:a16="http://schemas.microsoft.com/office/drawing/2014/main" xmlns="" id="{00000000-0008-0000-1700-00005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52</xdr:row>
          <xdr:rowOff>0</xdr:rowOff>
        </xdr:from>
        <xdr:to>
          <xdr:col>26</xdr:col>
          <xdr:colOff>171450</xdr:colOff>
          <xdr:row>53</xdr:row>
          <xdr:rowOff>0</xdr:rowOff>
        </xdr:to>
        <xdr:sp macro="" textlink="">
          <xdr:nvSpPr>
            <xdr:cNvPr id="41054" name="Option Button 94" hidden="1">
              <a:extLst>
                <a:ext uri="{63B3BB69-23CF-44E3-9099-C40C66FF867C}">
                  <a14:compatExt spid="_x0000_s41054"/>
                </a:ext>
                <a:ext uri="{FF2B5EF4-FFF2-40B4-BE49-F238E27FC236}">
                  <a16:creationId xmlns:a16="http://schemas.microsoft.com/office/drawing/2014/main" xmlns="" id="{00000000-0008-0000-1700-00005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41055" name="Group Box 95" hidden="1">
              <a:extLst>
                <a:ext uri="{63B3BB69-23CF-44E3-9099-C40C66FF867C}">
                  <a14:compatExt spid="_x0000_s41055"/>
                </a:ext>
                <a:ext uri="{FF2B5EF4-FFF2-40B4-BE49-F238E27FC236}">
                  <a16:creationId xmlns:a16="http://schemas.microsoft.com/office/drawing/2014/main" xmlns="" id="{00000000-0008-0000-1700-00005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41056" name="Option Button 96" hidden="1">
              <a:extLst>
                <a:ext uri="{63B3BB69-23CF-44E3-9099-C40C66FF867C}">
                  <a14:compatExt spid="_x0000_s41056"/>
                </a:ext>
                <a:ext uri="{FF2B5EF4-FFF2-40B4-BE49-F238E27FC236}">
                  <a16:creationId xmlns:a16="http://schemas.microsoft.com/office/drawing/2014/main" xmlns="" id="{00000000-0008-0000-1700-00006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171450</xdr:colOff>
          <xdr:row>53</xdr:row>
          <xdr:rowOff>0</xdr:rowOff>
        </xdr:to>
        <xdr:sp macro="" textlink="">
          <xdr:nvSpPr>
            <xdr:cNvPr id="41057" name="Option Button 97" hidden="1">
              <a:extLst>
                <a:ext uri="{63B3BB69-23CF-44E3-9099-C40C66FF867C}">
                  <a14:compatExt spid="_x0000_s41057"/>
                </a:ext>
                <a:ext uri="{FF2B5EF4-FFF2-40B4-BE49-F238E27FC236}">
                  <a16:creationId xmlns:a16="http://schemas.microsoft.com/office/drawing/2014/main" xmlns="" id="{00000000-0008-0000-1700-00006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41058" name="Group Box 98" hidden="1">
              <a:extLst>
                <a:ext uri="{63B3BB69-23CF-44E3-9099-C40C66FF867C}">
                  <a14:compatExt spid="_x0000_s41058"/>
                </a:ext>
                <a:ext uri="{FF2B5EF4-FFF2-40B4-BE49-F238E27FC236}">
                  <a16:creationId xmlns:a16="http://schemas.microsoft.com/office/drawing/2014/main" xmlns="" id="{00000000-0008-0000-1700-00006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53</xdr:row>
          <xdr:rowOff>0</xdr:rowOff>
        </xdr:from>
        <xdr:to>
          <xdr:col>9</xdr:col>
          <xdr:colOff>142875</xdr:colOff>
          <xdr:row>53</xdr:row>
          <xdr:rowOff>219075</xdr:rowOff>
        </xdr:to>
        <xdr:sp macro="" textlink="">
          <xdr:nvSpPr>
            <xdr:cNvPr id="41059" name="Option Button 99" hidden="1">
              <a:extLst>
                <a:ext uri="{63B3BB69-23CF-44E3-9099-C40C66FF867C}">
                  <a14:compatExt spid="_x0000_s41059"/>
                </a:ext>
                <a:ext uri="{FF2B5EF4-FFF2-40B4-BE49-F238E27FC236}">
                  <a16:creationId xmlns:a16="http://schemas.microsoft.com/office/drawing/2014/main" xmlns="" id="{00000000-0008-0000-1700-00006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53</xdr:row>
          <xdr:rowOff>0</xdr:rowOff>
        </xdr:from>
        <xdr:to>
          <xdr:col>11</xdr:col>
          <xdr:colOff>142875</xdr:colOff>
          <xdr:row>53</xdr:row>
          <xdr:rowOff>219075</xdr:rowOff>
        </xdr:to>
        <xdr:sp macro="" textlink="">
          <xdr:nvSpPr>
            <xdr:cNvPr id="41060" name="Option Button 100" hidden="1">
              <a:extLst>
                <a:ext uri="{63B3BB69-23CF-44E3-9099-C40C66FF867C}">
                  <a14:compatExt spid="_x0000_s41060"/>
                </a:ext>
                <a:ext uri="{FF2B5EF4-FFF2-40B4-BE49-F238E27FC236}">
                  <a16:creationId xmlns:a16="http://schemas.microsoft.com/office/drawing/2014/main" xmlns="" id="{00000000-0008-0000-1700-00006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41061" name="Group Box 101" hidden="1">
              <a:extLst>
                <a:ext uri="{63B3BB69-23CF-44E3-9099-C40C66FF867C}">
                  <a14:compatExt spid="_x0000_s41061"/>
                </a:ext>
                <a:ext uri="{FF2B5EF4-FFF2-40B4-BE49-F238E27FC236}">
                  <a16:creationId xmlns:a16="http://schemas.microsoft.com/office/drawing/2014/main" xmlns="" id="{00000000-0008-0000-1700-00006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53</xdr:row>
          <xdr:rowOff>0</xdr:rowOff>
        </xdr:from>
        <xdr:to>
          <xdr:col>25</xdr:col>
          <xdr:colOff>28575</xdr:colOff>
          <xdr:row>54</xdr:row>
          <xdr:rowOff>0</xdr:rowOff>
        </xdr:to>
        <xdr:sp macro="" textlink="">
          <xdr:nvSpPr>
            <xdr:cNvPr id="41062" name="Option Button 102" hidden="1">
              <a:extLst>
                <a:ext uri="{63B3BB69-23CF-44E3-9099-C40C66FF867C}">
                  <a14:compatExt spid="_x0000_s41062"/>
                </a:ext>
                <a:ext uri="{FF2B5EF4-FFF2-40B4-BE49-F238E27FC236}">
                  <a16:creationId xmlns:a16="http://schemas.microsoft.com/office/drawing/2014/main" xmlns="" id="{00000000-0008-0000-1700-00006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53</xdr:row>
          <xdr:rowOff>0</xdr:rowOff>
        </xdr:from>
        <xdr:to>
          <xdr:col>29</xdr:col>
          <xdr:colOff>9525</xdr:colOff>
          <xdr:row>54</xdr:row>
          <xdr:rowOff>0</xdr:rowOff>
        </xdr:to>
        <xdr:sp macro="" textlink="">
          <xdr:nvSpPr>
            <xdr:cNvPr id="41063" name="Option Button 103" hidden="1">
              <a:extLst>
                <a:ext uri="{63B3BB69-23CF-44E3-9099-C40C66FF867C}">
                  <a14:compatExt spid="_x0000_s41063"/>
                </a:ext>
                <a:ext uri="{FF2B5EF4-FFF2-40B4-BE49-F238E27FC236}">
                  <a16:creationId xmlns:a16="http://schemas.microsoft.com/office/drawing/2014/main" xmlns="" id="{00000000-0008-0000-1700-00006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41064" name="Group Box 104" hidden="1">
              <a:extLst>
                <a:ext uri="{63B3BB69-23CF-44E3-9099-C40C66FF867C}">
                  <a14:compatExt spid="_x0000_s41064"/>
                </a:ext>
                <a:ext uri="{FF2B5EF4-FFF2-40B4-BE49-F238E27FC236}">
                  <a16:creationId xmlns:a16="http://schemas.microsoft.com/office/drawing/2014/main" xmlns="" id="{00000000-0008-0000-1700-00006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0</xdr:rowOff>
        </xdr:from>
        <xdr:to>
          <xdr:col>11</xdr:col>
          <xdr:colOff>28575</xdr:colOff>
          <xdr:row>56</xdr:row>
          <xdr:rowOff>0</xdr:rowOff>
        </xdr:to>
        <xdr:sp macro="" textlink="">
          <xdr:nvSpPr>
            <xdr:cNvPr id="41065" name="Option Button 105" hidden="1">
              <a:extLst>
                <a:ext uri="{63B3BB69-23CF-44E3-9099-C40C66FF867C}">
                  <a14:compatExt spid="_x0000_s41065"/>
                </a:ext>
                <a:ext uri="{FF2B5EF4-FFF2-40B4-BE49-F238E27FC236}">
                  <a16:creationId xmlns:a16="http://schemas.microsoft.com/office/drawing/2014/main" xmlns="" id="{00000000-0008-0000-1700-00006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55</xdr:row>
          <xdr:rowOff>0</xdr:rowOff>
        </xdr:from>
        <xdr:to>
          <xdr:col>15</xdr:col>
          <xdr:colOff>9525</xdr:colOff>
          <xdr:row>56</xdr:row>
          <xdr:rowOff>0</xdr:rowOff>
        </xdr:to>
        <xdr:sp macro="" textlink="">
          <xdr:nvSpPr>
            <xdr:cNvPr id="41066" name="Option Button 106" hidden="1">
              <a:extLst>
                <a:ext uri="{63B3BB69-23CF-44E3-9099-C40C66FF867C}">
                  <a14:compatExt spid="_x0000_s41066"/>
                </a:ext>
                <a:ext uri="{FF2B5EF4-FFF2-40B4-BE49-F238E27FC236}">
                  <a16:creationId xmlns:a16="http://schemas.microsoft.com/office/drawing/2014/main" xmlns="" id="{00000000-0008-0000-1700-00006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53</xdr:row>
          <xdr:rowOff>0</xdr:rowOff>
        </xdr:from>
        <xdr:to>
          <xdr:col>13</xdr:col>
          <xdr:colOff>104775</xdr:colOff>
          <xdr:row>53</xdr:row>
          <xdr:rowOff>219075</xdr:rowOff>
        </xdr:to>
        <xdr:sp macro="" textlink="">
          <xdr:nvSpPr>
            <xdr:cNvPr id="41067" name="Option Button 107" hidden="1">
              <a:extLst>
                <a:ext uri="{63B3BB69-23CF-44E3-9099-C40C66FF867C}">
                  <a14:compatExt spid="_x0000_s41067"/>
                </a:ext>
                <a:ext uri="{FF2B5EF4-FFF2-40B4-BE49-F238E27FC236}">
                  <a16:creationId xmlns:a16="http://schemas.microsoft.com/office/drawing/2014/main" xmlns="" id="{00000000-0008-0000-1700-00006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68" name="Group Box 108" hidden="1">
              <a:extLst>
                <a:ext uri="{63B3BB69-23CF-44E3-9099-C40C66FF867C}">
                  <a14:compatExt spid="_x0000_s41068"/>
                </a:ext>
                <a:ext uri="{FF2B5EF4-FFF2-40B4-BE49-F238E27FC236}">
                  <a16:creationId xmlns:a16="http://schemas.microsoft.com/office/drawing/2014/main" xmlns="" id="{00000000-0008-0000-1700-00006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190500</xdr:colOff>
          <xdr:row>63</xdr:row>
          <xdr:rowOff>0</xdr:rowOff>
        </xdr:to>
        <xdr:sp macro="" textlink="">
          <xdr:nvSpPr>
            <xdr:cNvPr id="41071" name="Group Box 111" hidden="1">
              <a:extLst>
                <a:ext uri="{63B3BB69-23CF-44E3-9099-C40C66FF867C}">
                  <a14:compatExt spid="_x0000_s41071"/>
                </a:ext>
                <a:ext uri="{FF2B5EF4-FFF2-40B4-BE49-F238E27FC236}">
                  <a16:creationId xmlns:a16="http://schemas.microsoft.com/office/drawing/2014/main" xmlns=""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62</xdr:row>
          <xdr:rowOff>0</xdr:rowOff>
        </xdr:from>
        <xdr:to>
          <xdr:col>30</xdr:col>
          <xdr:colOff>9525</xdr:colOff>
          <xdr:row>63</xdr:row>
          <xdr:rowOff>0</xdr:rowOff>
        </xdr:to>
        <xdr:sp macro="" textlink="">
          <xdr:nvSpPr>
            <xdr:cNvPr id="41072" name="Option Button 112" hidden="1">
              <a:extLst>
                <a:ext uri="{63B3BB69-23CF-44E3-9099-C40C66FF867C}">
                  <a14:compatExt spid="_x0000_s41072"/>
                </a:ext>
                <a:ext uri="{FF2B5EF4-FFF2-40B4-BE49-F238E27FC236}">
                  <a16:creationId xmlns:a16="http://schemas.microsoft.com/office/drawing/2014/main" xmlns=""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62</xdr:row>
          <xdr:rowOff>0</xdr:rowOff>
        </xdr:from>
        <xdr:to>
          <xdr:col>34</xdr:col>
          <xdr:colOff>161925</xdr:colOff>
          <xdr:row>63</xdr:row>
          <xdr:rowOff>0</xdr:rowOff>
        </xdr:to>
        <xdr:sp macro="" textlink="">
          <xdr:nvSpPr>
            <xdr:cNvPr id="41073" name="Option Button 113" hidden="1">
              <a:extLst>
                <a:ext uri="{63B3BB69-23CF-44E3-9099-C40C66FF867C}">
                  <a14:compatExt spid="_x0000_s41073"/>
                </a:ext>
                <a:ext uri="{FF2B5EF4-FFF2-40B4-BE49-F238E27FC236}">
                  <a16:creationId xmlns:a16="http://schemas.microsoft.com/office/drawing/2014/main" xmlns=""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74" name="Group Box 114" hidden="1">
              <a:extLst>
                <a:ext uri="{63B3BB69-23CF-44E3-9099-C40C66FF867C}">
                  <a14:compatExt spid="_x0000_s41074"/>
                </a:ext>
                <a:ext uri="{FF2B5EF4-FFF2-40B4-BE49-F238E27FC236}">
                  <a16:creationId xmlns:a16="http://schemas.microsoft.com/office/drawing/2014/main" xmlns="" id="{00000000-0008-0000-1700-00007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41077" name="Group Box 117" hidden="1">
              <a:extLst>
                <a:ext uri="{63B3BB69-23CF-44E3-9099-C40C66FF867C}">
                  <a14:compatExt spid="_x0000_s41077"/>
                </a:ext>
                <a:ext uri="{FF2B5EF4-FFF2-40B4-BE49-F238E27FC236}">
                  <a16:creationId xmlns:a16="http://schemas.microsoft.com/office/drawing/2014/main" xmlns="" id="{00000000-0008-0000-1700-00007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xdr:row>
          <xdr:rowOff>19050</xdr:rowOff>
        </xdr:from>
        <xdr:to>
          <xdr:col>11</xdr:col>
          <xdr:colOff>28575</xdr:colOff>
          <xdr:row>65</xdr:row>
          <xdr:rowOff>247650</xdr:rowOff>
        </xdr:to>
        <xdr:sp macro="" textlink="">
          <xdr:nvSpPr>
            <xdr:cNvPr id="41078" name="Option Button 118" hidden="1">
              <a:extLst>
                <a:ext uri="{63B3BB69-23CF-44E3-9099-C40C66FF867C}">
                  <a14:compatExt spid="_x0000_s41078"/>
                </a:ext>
                <a:ext uri="{FF2B5EF4-FFF2-40B4-BE49-F238E27FC236}">
                  <a16:creationId xmlns:a16="http://schemas.microsoft.com/office/drawing/2014/main" xmlns="" id="{00000000-0008-0000-1700-00007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65</xdr:row>
          <xdr:rowOff>19050</xdr:rowOff>
        </xdr:from>
        <xdr:to>
          <xdr:col>15</xdr:col>
          <xdr:colOff>9525</xdr:colOff>
          <xdr:row>65</xdr:row>
          <xdr:rowOff>247650</xdr:rowOff>
        </xdr:to>
        <xdr:sp macro="" textlink="">
          <xdr:nvSpPr>
            <xdr:cNvPr id="41079" name="Option Button 119" hidden="1">
              <a:extLst>
                <a:ext uri="{63B3BB69-23CF-44E3-9099-C40C66FF867C}">
                  <a14:compatExt spid="_x0000_s41079"/>
                </a:ext>
                <a:ext uri="{FF2B5EF4-FFF2-40B4-BE49-F238E27FC236}">
                  <a16:creationId xmlns:a16="http://schemas.microsoft.com/office/drawing/2014/main" xmlns="" id="{00000000-0008-0000-1700-00007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41080" name="Drop Down 120" hidden="1">
              <a:extLst>
                <a:ext uri="{63B3BB69-23CF-44E3-9099-C40C66FF867C}">
                  <a14:compatExt spid="_x0000_s41080"/>
                </a:ext>
                <a:ext uri="{FF2B5EF4-FFF2-40B4-BE49-F238E27FC236}">
                  <a16:creationId xmlns:a16="http://schemas.microsoft.com/office/drawing/2014/main" xmlns="" id="{00000000-0008-0000-1700-00007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29</xdr:col>
          <xdr:colOff>190500</xdr:colOff>
          <xdr:row>68</xdr:row>
          <xdr:rowOff>0</xdr:rowOff>
        </xdr:to>
        <xdr:sp macro="" textlink="">
          <xdr:nvSpPr>
            <xdr:cNvPr id="41081" name="Drop Down 121" hidden="1">
              <a:extLst>
                <a:ext uri="{63B3BB69-23CF-44E3-9099-C40C66FF867C}">
                  <a14:compatExt spid="_x0000_s41081"/>
                </a:ext>
                <a:ext uri="{FF2B5EF4-FFF2-40B4-BE49-F238E27FC236}">
                  <a16:creationId xmlns:a16="http://schemas.microsoft.com/office/drawing/2014/main" xmlns=""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41082" name="Group Box 122" hidden="1">
              <a:extLst>
                <a:ext uri="{63B3BB69-23CF-44E3-9099-C40C66FF867C}">
                  <a14:compatExt spid="_x0000_s41082"/>
                </a:ext>
                <a:ext uri="{FF2B5EF4-FFF2-40B4-BE49-F238E27FC236}">
                  <a16:creationId xmlns:a16="http://schemas.microsoft.com/office/drawing/2014/main" xmlns=""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41083" name="Option Button 123" hidden="1">
              <a:extLst>
                <a:ext uri="{63B3BB69-23CF-44E3-9099-C40C66FF867C}">
                  <a14:compatExt spid="_x0000_s41083"/>
                </a:ext>
                <a:ext uri="{FF2B5EF4-FFF2-40B4-BE49-F238E27FC236}">
                  <a16:creationId xmlns:a16="http://schemas.microsoft.com/office/drawing/2014/main" xmlns=""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41084" name="Option Button 124" hidden="1">
              <a:extLst>
                <a:ext uri="{63B3BB69-23CF-44E3-9099-C40C66FF867C}">
                  <a14:compatExt spid="_x0000_s41084"/>
                </a:ext>
                <a:ext uri="{FF2B5EF4-FFF2-40B4-BE49-F238E27FC236}">
                  <a16:creationId xmlns:a16="http://schemas.microsoft.com/office/drawing/2014/main" xmlns=""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41085" name="Group Box 125" hidden="1">
              <a:extLst>
                <a:ext uri="{63B3BB69-23CF-44E3-9099-C40C66FF867C}">
                  <a14:compatExt spid="_x0000_s41085"/>
                </a:ext>
                <a:ext uri="{FF2B5EF4-FFF2-40B4-BE49-F238E27FC236}">
                  <a16:creationId xmlns:a16="http://schemas.microsoft.com/office/drawing/2014/main" xmlns="" id="{00000000-0008-0000-1700-00007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64</xdr:row>
          <xdr:rowOff>28575</xdr:rowOff>
        </xdr:from>
        <xdr:to>
          <xdr:col>9</xdr:col>
          <xdr:colOff>180975</xdr:colOff>
          <xdr:row>64</xdr:row>
          <xdr:rowOff>209550</xdr:rowOff>
        </xdr:to>
        <xdr:sp macro="" textlink="">
          <xdr:nvSpPr>
            <xdr:cNvPr id="41086" name="Option Button 126" hidden="1">
              <a:extLst>
                <a:ext uri="{63B3BB69-23CF-44E3-9099-C40C66FF867C}">
                  <a14:compatExt spid="_x0000_s41086"/>
                </a:ext>
                <a:ext uri="{FF2B5EF4-FFF2-40B4-BE49-F238E27FC236}">
                  <a16:creationId xmlns:a16="http://schemas.microsoft.com/office/drawing/2014/main" xmlns="" id="{00000000-0008-0000-1700-00007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64</xdr:row>
          <xdr:rowOff>28575</xdr:rowOff>
        </xdr:from>
        <xdr:to>
          <xdr:col>12</xdr:col>
          <xdr:colOff>76200</xdr:colOff>
          <xdr:row>64</xdr:row>
          <xdr:rowOff>209550</xdr:rowOff>
        </xdr:to>
        <xdr:sp macro="" textlink="">
          <xdr:nvSpPr>
            <xdr:cNvPr id="41087" name="Option Button 127" hidden="1">
              <a:extLst>
                <a:ext uri="{63B3BB69-23CF-44E3-9099-C40C66FF867C}">
                  <a14:compatExt spid="_x0000_s41087"/>
                </a:ext>
                <a:ext uri="{FF2B5EF4-FFF2-40B4-BE49-F238E27FC236}">
                  <a16:creationId xmlns:a16="http://schemas.microsoft.com/office/drawing/2014/main" xmlns="" id="{00000000-0008-0000-1700-00007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88" name="Group Box 128" hidden="1">
              <a:extLst>
                <a:ext uri="{63B3BB69-23CF-44E3-9099-C40C66FF867C}">
                  <a14:compatExt spid="_x0000_s41088"/>
                </a:ext>
                <a:ext uri="{FF2B5EF4-FFF2-40B4-BE49-F238E27FC236}">
                  <a16:creationId xmlns:a16="http://schemas.microsoft.com/office/drawing/2014/main" xmlns="" id="{00000000-0008-0000-1700-00008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62</xdr:row>
          <xdr:rowOff>28575</xdr:rowOff>
        </xdr:from>
        <xdr:to>
          <xdr:col>9</xdr:col>
          <xdr:colOff>180975</xdr:colOff>
          <xdr:row>62</xdr:row>
          <xdr:rowOff>209550</xdr:rowOff>
        </xdr:to>
        <xdr:sp macro="" textlink="">
          <xdr:nvSpPr>
            <xdr:cNvPr id="41089" name="Option Button 129" hidden="1">
              <a:extLst>
                <a:ext uri="{63B3BB69-23CF-44E3-9099-C40C66FF867C}">
                  <a14:compatExt spid="_x0000_s41089"/>
                </a:ext>
                <a:ext uri="{FF2B5EF4-FFF2-40B4-BE49-F238E27FC236}">
                  <a16:creationId xmlns:a16="http://schemas.microsoft.com/office/drawing/2014/main" xmlns="" id="{00000000-0008-0000-1700-00008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62</xdr:row>
          <xdr:rowOff>19050</xdr:rowOff>
        </xdr:from>
        <xdr:to>
          <xdr:col>11</xdr:col>
          <xdr:colOff>152400</xdr:colOff>
          <xdr:row>62</xdr:row>
          <xdr:rowOff>200025</xdr:rowOff>
        </xdr:to>
        <xdr:sp macro="" textlink="">
          <xdr:nvSpPr>
            <xdr:cNvPr id="41090" name="Option Button 130" hidden="1">
              <a:extLst>
                <a:ext uri="{63B3BB69-23CF-44E3-9099-C40C66FF867C}">
                  <a14:compatExt spid="_x0000_s41090"/>
                </a:ext>
                <a:ext uri="{FF2B5EF4-FFF2-40B4-BE49-F238E27FC236}">
                  <a16:creationId xmlns:a16="http://schemas.microsoft.com/office/drawing/2014/main" xmlns="" id="{00000000-0008-0000-1700-00008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62</xdr:row>
          <xdr:rowOff>28575</xdr:rowOff>
        </xdr:from>
        <xdr:to>
          <xdr:col>13</xdr:col>
          <xdr:colOff>133350</xdr:colOff>
          <xdr:row>62</xdr:row>
          <xdr:rowOff>209550</xdr:rowOff>
        </xdr:to>
        <xdr:sp macro="" textlink="">
          <xdr:nvSpPr>
            <xdr:cNvPr id="41091" name="Option Button 131" hidden="1">
              <a:extLst>
                <a:ext uri="{63B3BB69-23CF-44E3-9099-C40C66FF867C}">
                  <a14:compatExt spid="_x0000_s41091"/>
                </a:ext>
                <a:ext uri="{FF2B5EF4-FFF2-40B4-BE49-F238E27FC236}">
                  <a16:creationId xmlns:a16="http://schemas.microsoft.com/office/drawing/2014/main" xmlns="" id="{00000000-0008-0000-1700-00008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15</xdr:col>
          <xdr:colOff>190500</xdr:colOff>
          <xdr:row>64</xdr:row>
          <xdr:rowOff>0</xdr:rowOff>
        </xdr:to>
        <xdr:sp macro="" textlink="">
          <xdr:nvSpPr>
            <xdr:cNvPr id="41095" name="Group Box 135" hidden="1">
              <a:extLst>
                <a:ext uri="{63B3BB69-23CF-44E3-9099-C40C66FF867C}">
                  <a14:compatExt spid="_x0000_s41095"/>
                </a:ext>
                <a:ext uri="{FF2B5EF4-FFF2-40B4-BE49-F238E27FC236}">
                  <a16:creationId xmlns:a16="http://schemas.microsoft.com/office/drawing/2014/main" xmlns="" id="{00000000-0008-0000-1700-00008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64</xdr:row>
          <xdr:rowOff>28575</xdr:rowOff>
        </xdr:from>
        <xdr:to>
          <xdr:col>14</xdr:col>
          <xdr:colOff>161925</xdr:colOff>
          <xdr:row>64</xdr:row>
          <xdr:rowOff>209550</xdr:rowOff>
        </xdr:to>
        <xdr:sp macro="" textlink="">
          <xdr:nvSpPr>
            <xdr:cNvPr id="41096" name="Option Button 136" hidden="1">
              <a:extLst>
                <a:ext uri="{63B3BB69-23CF-44E3-9099-C40C66FF867C}">
                  <a14:compatExt spid="_x0000_s41096"/>
                </a:ext>
                <a:ext uri="{FF2B5EF4-FFF2-40B4-BE49-F238E27FC236}">
                  <a16:creationId xmlns:a16="http://schemas.microsoft.com/office/drawing/2014/main" xmlns="" id="{00000000-0008-0000-1700-00008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62</xdr:row>
          <xdr:rowOff>28575</xdr:rowOff>
        </xdr:from>
        <xdr:to>
          <xdr:col>15</xdr:col>
          <xdr:colOff>104775</xdr:colOff>
          <xdr:row>62</xdr:row>
          <xdr:rowOff>209550</xdr:rowOff>
        </xdr:to>
        <xdr:sp macro="" textlink="">
          <xdr:nvSpPr>
            <xdr:cNvPr id="41097" name="Option Button 137" hidden="1">
              <a:extLst>
                <a:ext uri="{63B3BB69-23CF-44E3-9099-C40C66FF867C}">
                  <a14:compatExt spid="_x0000_s41097"/>
                </a:ext>
                <a:ext uri="{FF2B5EF4-FFF2-40B4-BE49-F238E27FC236}">
                  <a16:creationId xmlns:a16="http://schemas.microsoft.com/office/drawing/2014/main" xmlns="" id="{00000000-0008-0000-1700-00008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98" name="Group Box 138" hidden="1">
              <a:extLst>
                <a:ext uri="{63B3BB69-23CF-44E3-9099-C40C66FF867C}">
                  <a14:compatExt spid="_x0000_s41098"/>
                </a:ext>
                <a:ext uri="{FF2B5EF4-FFF2-40B4-BE49-F238E27FC236}">
                  <a16:creationId xmlns:a16="http://schemas.microsoft.com/office/drawing/2014/main" xmlns="" id="{00000000-0008-0000-1700-00008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63</xdr:row>
          <xdr:rowOff>28575</xdr:rowOff>
        </xdr:from>
        <xdr:to>
          <xdr:col>9</xdr:col>
          <xdr:colOff>180975</xdr:colOff>
          <xdr:row>63</xdr:row>
          <xdr:rowOff>209550</xdr:rowOff>
        </xdr:to>
        <xdr:sp macro="" textlink="">
          <xdr:nvSpPr>
            <xdr:cNvPr id="41099" name="Option Button 139" hidden="1">
              <a:extLst>
                <a:ext uri="{63B3BB69-23CF-44E3-9099-C40C66FF867C}">
                  <a14:compatExt spid="_x0000_s41099"/>
                </a:ext>
                <a:ext uri="{FF2B5EF4-FFF2-40B4-BE49-F238E27FC236}">
                  <a16:creationId xmlns:a16="http://schemas.microsoft.com/office/drawing/2014/main" xmlns="" id="{00000000-0008-0000-1700-00008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63</xdr:row>
          <xdr:rowOff>28575</xdr:rowOff>
        </xdr:from>
        <xdr:to>
          <xdr:col>12</xdr:col>
          <xdr:colOff>76200</xdr:colOff>
          <xdr:row>63</xdr:row>
          <xdr:rowOff>209550</xdr:rowOff>
        </xdr:to>
        <xdr:sp macro="" textlink="">
          <xdr:nvSpPr>
            <xdr:cNvPr id="41100" name="Option Button 140" hidden="1">
              <a:extLst>
                <a:ext uri="{63B3BB69-23CF-44E3-9099-C40C66FF867C}">
                  <a14:compatExt spid="_x0000_s41100"/>
                </a:ext>
                <a:ext uri="{FF2B5EF4-FFF2-40B4-BE49-F238E27FC236}">
                  <a16:creationId xmlns:a16="http://schemas.microsoft.com/office/drawing/2014/main" xmlns="" id="{00000000-0008-0000-1700-00008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63</xdr:row>
          <xdr:rowOff>28575</xdr:rowOff>
        </xdr:from>
        <xdr:to>
          <xdr:col>14</xdr:col>
          <xdr:colOff>161925</xdr:colOff>
          <xdr:row>63</xdr:row>
          <xdr:rowOff>209550</xdr:rowOff>
        </xdr:to>
        <xdr:sp macro="" textlink="">
          <xdr:nvSpPr>
            <xdr:cNvPr id="41101" name="Option Button 141" hidden="1">
              <a:extLst>
                <a:ext uri="{63B3BB69-23CF-44E3-9099-C40C66FF867C}">
                  <a14:compatExt spid="_x0000_s41101"/>
                </a:ext>
                <a:ext uri="{FF2B5EF4-FFF2-40B4-BE49-F238E27FC236}">
                  <a16:creationId xmlns:a16="http://schemas.microsoft.com/office/drawing/2014/main" xmlns="" id="{00000000-0008-0000-1700-00008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142875</xdr:colOff>
          <xdr:row>53</xdr:row>
          <xdr:rowOff>0</xdr:rowOff>
        </xdr:from>
        <xdr:to>
          <xdr:col>15</xdr:col>
          <xdr:colOff>85725</xdr:colOff>
          <xdr:row>53</xdr:row>
          <xdr:rowOff>219075</xdr:rowOff>
        </xdr:to>
        <xdr:sp macro="" textlink="">
          <xdr:nvSpPr>
            <xdr:cNvPr id="41102" name="Option Button 142" hidden="1">
              <a:extLst>
                <a:ext uri="{63B3BB69-23CF-44E3-9099-C40C66FF867C}">
                  <a14:compatExt spid="_x0000_s41102"/>
                </a:ext>
                <a:ext uri="{FF2B5EF4-FFF2-40B4-BE49-F238E27FC236}">
                  <a16:creationId xmlns:a16="http://schemas.microsoft.com/office/drawing/2014/main" xmlns="" id="{00000000-0008-0000-1700-00008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21</xdr:col>
          <xdr:colOff>190500</xdr:colOff>
          <xdr:row>69</xdr:row>
          <xdr:rowOff>0</xdr:rowOff>
        </xdr:to>
        <xdr:sp macro="" textlink="">
          <xdr:nvSpPr>
            <xdr:cNvPr id="41103" name="Drop Down 143" hidden="1">
              <a:extLst>
                <a:ext uri="{63B3BB69-23CF-44E3-9099-C40C66FF867C}">
                  <a14:compatExt spid="_x0000_s41103"/>
                </a:ext>
                <a:ext uri="{FF2B5EF4-FFF2-40B4-BE49-F238E27FC236}">
                  <a16:creationId xmlns:a16="http://schemas.microsoft.com/office/drawing/2014/main" xmlns="" id="{00000000-0008-0000-1700-00008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22</xdr:col>
          <xdr:colOff>0</xdr:colOff>
          <xdr:row>70</xdr:row>
          <xdr:rowOff>0</xdr:rowOff>
        </xdr:to>
        <xdr:sp macro="" textlink="">
          <xdr:nvSpPr>
            <xdr:cNvPr id="41104" name="Drop Down 144" hidden="1">
              <a:extLst>
                <a:ext uri="{63B3BB69-23CF-44E3-9099-C40C66FF867C}">
                  <a14:compatExt spid="_x0000_s41104"/>
                </a:ext>
                <a:ext uri="{FF2B5EF4-FFF2-40B4-BE49-F238E27FC236}">
                  <a16:creationId xmlns:a16="http://schemas.microsoft.com/office/drawing/2014/main" xmlns="" id="{00000000-0008-0000-1700-00009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15</xdr:col>
          <xdr:colOff>190500</xdr:colOff>
          <xdr:row>71</xdr:row>
          <xdr:rowOff>0</xdr:rowOff>
        </xdr:to>
        <xdr:sp macro="" textlink="">
          <xdr:nvSpPr>
            <xdr:cNvPr id="41105" name="Group Box 145" hidden="1">
              <a:extLst>
                <a:ext uri="{63B3BB69-23CF-44E3-9099-C40C66FF867C}">
                  <a14:compatExt spid="_x0000_s41105"/>
                </a:ext>
                <a:ext uri="{FF2B5EF4-FFF2-40B4-BE49-F238E27FC236}">
                  <a16:creationId xmlns:a16="http://schemas.microsoft.com/office/drawing/2014/main" xmlns="" id="{00000000-0008-0000-1700-00009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70</xdr:row>
          <xdr:rowOff>38100</xdr:rowOff>
        </xdr:from>
        <xdr:to>
          <xdr:col>10</xdr:col>
          <xdr:colOff>152400</xdr:colOff>
          <xdr:row>70</xdr:row>
          <xdr:rowOff>200025</xdr:rowOff>
        </xdr:to>
        <xdr:sp macro="" textlink="">
          <xdr:nvSpPr>
            <xdr:cNvPr id="41106" name="Option Button 146" hidden="1">
              <a:extLst>
                <a:ext uri="{63B3BB69-23CF-44E3-9099-C40C66FF867C}">
                  <a14:compatExt spid="_x0000_s41106"/>
                </a:ext>
                <a:ext uri="{FF2B5EF4-FFF2-40B4-BE49-F238E27FC236}">
                  <a16:creationId xmlns:a16="http://schemas.microsoft.com/office/drawing/2014/main" xmlns="" id="{00000000-0008-0000-1700-00009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70</xdr:row>
          <xdr:rowOff>38100</xdr:rowOff>
        </xdr:from>
        <xdr:to>
          <xdr:col>14</xdr:col>
          <xdr:colOff>38100</xdr:colOff>
          <xdr:row>70</xdr:row>
          <xdr:rowOff>200025</xdr:rowOff>
        </xdr:to>
        <xdr:sp macro="" textlink="">
          <xdr:nvSpPr>
            <xdr:cNvPr id="41108" name="Option Button 148" hidden="1">
              <a:extLst>
                <a:ext uri="{63B3BB69-23CF-44E3-9099-C40C66FF867C}">
                  <a14:compatExt spid="_x0000_s41108"/>
                </a:ext>
                <a:ext uri="{FF2B5EF4-FFF2-40B4-BE49-F238E27FC236}">
                  <a16:creationId xmlns:a16="http://schemas.microsoft.com/office/drawing/2014/main" xmlns="" id="{00000000-0008-0000-1700-00009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41109" name="Group Box 149" hidden="1">
              <a:extLst>
                <a:ext uri="{63B3BB69-23CF-44E3-9099-C40C66FF867C}">
                  <a14:compatExt spid="_x0000_s41109"/>
                </a:ext>
                <a:ext uri="{FF2B5EF4-FFF2-40B4-BE49-F238E27FC236}">
                  <a16:creationId xmlns:a16="http://schemas.microsoft.com/office/drawing/2014/main" xmlns="" id="{00000000-0008-0000-1700-00009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71</xdr:row>
          <xdr:rowOff>38100</xdr:rowOff>
        </xdr:from>
        <xdr:to>
          <xdr:col>10</xdr:col>
          <xdr:colOff>161925</xdr:colOff>
          <xdr:row>71</xdr:row>
          <xdr:rowOff>200025</xdr:rowOff>
        </xdr:to>
        <xdr:sp macro="" textlink="">
          <xdr:nvSpPr>
            <xdr:cNvPr id="41110" name="Option Button 150" hidden="1">
              <a:extLst>
                <a:ext uri="{63B3BB69-23CF-44E3-9099-C40C66FF867C}">
                  <a14:compatExt spid="_x0000_s41110"/>
                </a:ext>
                <a:ext uri="{FF2B5EF4-FFF2-40B4-BE49-F238E27FC236}">
                  <a16:creationId xmlns:a16="http://schemas.microsoft.com/office/drawing/2014/main" xmlns="" id="{00000000-0008-0000-1700-00009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71</xdr:row>
          <xdr:rowOff>38100</xdr:rowOff>
        </xdr:from>
        <xdr:to>
          <xdr:col>14</xdr:col>
          <xdr:colOff>38100</xdr:colOff>
          <xdr:row>71</xdr:row>
          <xdr:rowOff>200025</xdr:rowOff>
        </xdr:to>
        <xdr:sp macro="" textlink="">
          <xdr:nvSpPr>
            <xdr:cNvPr id="41111" name="Option Button 151" hidden="1">
              <a:extLst>
                <a:ext uri="{63B3BB69-23CF-44E3-9099-C40C66FF867C}">
                  <a14:compatExt spid="_x0000_s41111"/>
                </a:ext>
                <a:ext uri="{FF2B5EF4-FFF2-40B4-BE49-F238E27FC236}">
                  <a16:creationId xmlns:a16="http://schemas.microsoft.com/office/drawing/2014/main" xmlns="" id="{00000000-0008-0000-1700-00009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70</xdr:row>
          <xdr:rowOff>0</xdr:rowOff>
        </xdr:from>
        <xdr:to>
          <xdr:col>35</xdr:col>
          <xdr:colOff>190500</xdr:colOff>
          <xdr:row>71</xdr:row>
          <xdr:rowOff>0</xdr:rowOff>
        </xdr:to>
        <xdr:sp macro="" textlink="">
          <xdr:nvSpPr>
            <xdr:cNvPr id="41112" name="Group Box 152" hidden="1">
              <a:extLst>
                <a:ext uri="{63B3BB69-23CF-44E3-9099-C40C66FF867C}">
                  <a14:compatExt spid="_x0000_s41112"/>
                </a:ext>
                <a:ext uri="{FF2B5EF4-FFF2-40B4-BE49-F238E27FC236}">
                  <a16:creationId xmlns:a16="http://schemas.microsoft.com/office/drawing/2014/main" xmlns="" id="{00000000-0008-0000-1700-00009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70</xdr:row>
          <xdr:rowOff>47625</xdr:rowOff>
        </xdr:from>
        <xdr:to>
          <xdr:col>29</xdr:col>
          <xdr:colOff>9525</xdr:colOff>
          <xdr:row>70</xdr:row>
          <xdr:rowOff>209550</xdr:rowOff>
        </xdr:to>
        <xdr:sp macro="" textlink="">
          <xdr:nvSpPr>
            <xdr:cNvPr id="41113" name="Option Button 153" hidden="1">
              <a:extLst>
                <a:ext uri="{63B3BB69-23CF-44E3-9099-C40C66FF867C}">
                  <a14:compatExt spid="_x0000_s41113"/>
                </a:ext>
                <a:ext uri="{FF2B5EF4-FFF2-40B4-BE49-F238E27FC236}">
                  <a16:creationId xmlns:a16="http://schemas.microsoft.com/office/drawing/2014/main" xmlns="" id="{00000000-0008-0000-1700-00009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85725</xdr:colOff>
          <xdr:row>70</xdr:row>
          <xdr:rowOff>38100</xdr:rowOff>
        </xdr:from>
        <xdr:to>
          <xdr:col>32</xdr:col>
          <xdr:colOff>190500</xdr:colOff>
          <xdr:row>70</xdr:row>
          <xdr:rowOff>200025</xdr:rowOff>
        </xdr:to>
        <xdr:sp macro="" textlink="">
          <xdr:nvSpPr>
            <xdr:cNvPr id="41114" name="Option Button 154" hidden="1">
              <a:extLst>
                <a:ext uri="{63B3BB69-23CF-44E3-9099-C40C66FF867C}">
                  <a14:compatExt spid="_x0000_s41114"/>
                </a:ext>
                <a:ext uri="{FF2B5EF4-FFF2-40B4-BE49-F238E27FC236}">
                  <a16:creationId xmlns:a16="http://schemas.microsoft.com/office/drawing/2014/main" xmlns="" id="{00000000-0008-0000-1700-00009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41119" name="Drop Down 159" hidden="1">
              <a:extLst>
                <a:ext uri="{63B3BB69-23CF-44E3-9099-C40C66FF867C}">
                  <a14:compatExt spid="_x0000_s41119"/>
                </a:ext>
                <a:ext uri="{FF2B5EF4-FFF2-40B4-BE49-F238E27FC236}">
                  <a16:creationId xmlns:a16="http://schemas.microsoft.com/office/drawing/2014/main" xmlns=""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66</xdr:row>
          <xdr:rowOff>247650</xdr:rowOff>
        </xdr:to>
        <xdr:sp macro="" textlink="">
          <xdr:nvSpPr>
            <xdr:cNvPr id="41120" name="Group Box 特定処遇改善加算" hidden="1">
              <a:extLst>
                <a:ext uri="{63B3BB69-23CF-44E3-9099-C40C66FF867C}">
                  <a14:compatExt spid="_x0000_s41120"/>
                </a:ext>
                <a:ext uri="{FF2B5EF4-FFF2-40B4-BE49-F238E27FC236}">
                  <a16:creationId xmlns:a16="http://schemas.microsoft.com/office/drawing/2014/main" xmlns=""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66</xdr:row>
          <xdr:rowOff>19050</xdr:rowOff>
        </xdr:from>
        <xdr:to>
          <xdr:col>11</xdr:col>
          <xdr:colOff>19050</xdr:colOff>
          <xdr:row>66</xdr:row>
          <xdr:rowOff>219075</xdr:rowOff>
        </xdr:to>
        <xdr:sp macro="" textlink="">
          <xdr:nvSpPr>
            <xdr:cNvPr id="41121" name="Option Button 161" hidden="1">
              <a:extLst>
                <a:ext uri="{63B3BB69-23CF-44E3-9099-C40C66FF867C}">
                  <a14:compatExt spid="_x0000_s41121"/>
                </a:ext>
                <a:ext uri="{FF2B5EF4-FFF2-40B4-BE49-F238E27FC236}">
                  <a16:creationId xmlns:a16="http://schemas.microsoft.com/office/drawing/2014/main" xmlns=""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66</xdr:row>
          <xdr:rowOff>28575</xdr:rowOff>
        </xdr:from>
        <xdr:to>
          <xdr:col>14</xdr:col>
          <xdr:colOff>171450</xdr:colOff>
          <xdr:row>66</xdr:row>
          <xdr:rowOff>228600</xdr:rowOff>
        </xdr:to>
        <xdr:sp macro="" textlink="">
          <xdr:nvSpPr>
            <xdr:cNvPr id="41122" name="Option Button 162" hidden="1">
              <a:extLst>
                <a:ext uri="{63B3BB69-23CF-44E3-9099-C40C66FF867C}">
                  <a14:compatExt spid="_x0000_s41122"/>
                </a:ext>
                <a:ext uri="{FF2B5EF4-FFF2-40B4-BE49-F238E27FC236}">
                  <a16:creationId xmlns:a16="http://schemas.microsoft.com/office/drawing/2014/main" xmlns=""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43009" name="Group Box 1" hidden="1">
              <a:extLst>
                <a:ext uri="{63B3BB69-23CF-44E3-9099-C40C66FF867C}">
                  <a14:compatExt spid="_x0000_s43009"/>
                </a:ext>
                <a:ext uri="{FF2B5EF4-FFF2-40B4-BE49-F238E27FC236}">
                  <a16:creationId xmlns:a16="http://schemas.microsoft.com/office/drawing/2014/main" xmlns="" id="{00000000-0008-0000-1900-00000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xmlns="" id="{00000000-0008-0000-19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xmlns="" id="{00000000-0008-0000-19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43012" name="Check Box 4" hidden="1">
              <a:extLst>
                <a:ext uri="{63B3BB69-23CF-44E3-9099-C40C66FF867C}">
                  <a14:compatExt spid="_x0000_s43012"/>
                </a:ext>
                <a:ext uri="{FF2B5EF4-FFF2-40B4-BE49-F238E27FC236}">
                  <a16:creationId xmlns:a16="http://schemas.microsoft.com/office/drawing/2014/main" xmlns="" id="{00000000-0008-0000-19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43013" name="Check Box 5" hidden="1">
              <a:extLst>
                <a:ext uri="{63B3BB69-23CF-44E3-9099-C40C66FF867C}">
                  <a14:compatExt spid="_x0000_s43013"/>
                </a:ext>
                <a:ext uri="{FF2B5EF4-FFF2-40B4-BE49-F238E27FC236}">
                  <a16:creationId xmlns:a16="http://schemas.microsoft.com/office/drawing/2014/main" xmlns="" id="{00000000-0008-0000-19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43014" name="Check Box 6" hidden="1">
              <a:extLst>
                <a:ext uri="{63B3BB69-23CF-44E3-9099-C40C66FF867C}">
                  <a14:compatExt spid="_x0000_s43014"/>
                </a:ext>
                <a:ext uri="{FF2B5EF4-FFF2-40B4-BE49-F238E27FC236}">
                  <a16:creationId xmlns:a16="http://schemas.microsoft.com/office/drawing/2014/main" xmlns="" id="{00000000-0008-0000-19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43015" name="Check Box 7" hidden="1">
              <a:extLst>
                <a:ext uri="{63B3BB69-23CF-44E3-9099-C40C66FF867C}">
                  <a14:compatExt spid="_x0000_s43015"/>
                </a:ext>
                <a:ext uri="{FF2B5EF4-FFF2-40B4-BE49-F238E27FC236}">
                  <a16:creationId xmlns:a16="http://schemas.microsoft.com/office/drawing/2014/main" xmlns="" id="{00000000-0008-0000-19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43016" name="Group Box 8" hidden="1">
              <a:extLst>
                <a:ext uri="{63B3BB69-23CF-44E3-9099-C40C66FF867C}">
                  <a14:compatExt spid="_x0000_s43016"/>
                </a:ext>
                <a:ext uri="{FF2B5EF4-FFF2-40B4-BE49-F238E27FC236}">
                  <a16:creationId xmlns:a16="http://schemas.microsoft.com/office/drawing/2014/main" xmlns="" id="{00000000-0008-0000-1900-00000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43017" name="Option Button 9" hidden="1">
              <a:extLst>
                <a:ext uri="{63B3BB69-23CF-44E3-9099-C40C66FF867C}">
                  <a14:compatExt spid="_x0000_s43017"/>
                </a:ext>
                <a:ext uri="{FF2B5EF4-FFF2-40B4-BE49-F238E27FC236}">
                  <a16:creationId xmlns:a16="http://schemas.microsoft.com/office/drawing/2014/main" xmlns="" id="{00000000-0008-0000-19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43018" name="Option Button 10" hidden="1">
              <a:extLst>
                <a:ext uri="{63B3BB69-23CF-44E3-9099-C40C66FF867C}">
                  <a14:compatExt spid="_x0000_s43018"/>
                </a:ext>
                <a:ext uri="{FF2B5EF4-FFF2-40B4-BE49-F238E27FC236}">
                  <a16:creationId xmlns:a16="http://schemas.microsoft.com/office/drawing/2014/main" xmlns="" id="{00000000-0008-0000-19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43019" name="Group Box 11" hidden="1">
              <a:extLst>
                <a:ext uri="{63B3BB69-23CF-44E3-9099-C40C66FF867C}">
                  <a14:compatExt spid="_x0000_s43019"/>
                </a:ext>
                <a:ext uri="{FF2B5EF4-FFF2-40B4-BE49-F238E27FC236}">
                  <a16:creationId xmlns:a16="http://schemas.microsoft.com/office/drawing/2014/main" xmlns="" id="{00000000-0008-0000-1900-00000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62</xdr:row>
          <xdr:rowOff>9525</xdr:rowOff>
        </xdr:from>
        <xdr:to>
          <xdr:col>19</xdr:col>
          <xdr:colOff>28575</xdr:colOff>
          <xdr:row>62</xdr:row>
          <xdr:rowOff>219075</xdr:rowOff>
        </xdr:to>
        <xdr:sp macro="" textlink="">
          <xdr:nvSpPr>
            <xdr:cNvPr id="43020" name="Option Button 12" hidden="1">
              <a:extLst>
                <a:ext uri="{63B3BB69-23CF-44E3-9099-C40C66FF867C}">
                  <a14:compatExt spid="_x0000_s43020"/>
                </a:ext>
                <a:ext uri="{FF2B5EF4-FFF2-40B4-BE49-F238E27FC236}">
                  <a16:creationId xmlns:a16="http://schemas.microsoft.com/office/drawing/2014/main" xmlns="" id="{00000000-0008-0000-19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62</xdr:row>
          <xdr:rowOff>0</xdr:rowOff>
        </xdr:from>
        <xdr:to>
          <xdr:col>23</xdr:col>
          <xdr:colOff>161925</xdr:colOff>
          <xdr:row>63</xdr:row>
          <xdr:rowOff>0</xdr:rowOff>
        </xdr:to>
        <xdr:sp macro="" textlink="">
          <xdr:nvSpPr>
            <xdr:cNvPr id="43021" name="Option Button 13" hidden="1">
              <a:extLst>
                <a:ext uri="{63B3BB69-23CF-44E3-9099-C40C66FF867C}">
                  <a14:compatExt spid="_x0000_s43021"/>
                </a:ext>
                <a:ext uri="{FF2B5EF4-FFF2-40B4-BE49-F238E27FC236}">
                  <a16:creationId xmlns:a16="http://schemas.microsoft.com/office/drawing/2014/main" xmlns="" id="{00000000-0008-0000-19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62</xdr:row>
          <xdr:rowOff>9525</xdr:rowOff>
        </xdr:from>
        <xdr:to>
          <xdr:col>30</xdr:col>
          <xdr:colOff>152400</xdr:colOff>
          <xdr:row>62</xdr:row>
          <xdr:rowOff>219075</xdr:rowOff>
        </xdr:to>
        <xdr:sp macro="" textlink="">
          <xdr:nvSpPr>
            <xdr:cNvPr id="43022" name="Option Button 14" hidden="1">
              <a:extLst>
                <a:ext uri="{63B3BB69-23CF-44E3-9099-C40C66FF867C}">
                  <a14:compatExt spid="_x0000_s43022"/>
                </a:ext>
                <a:ext uri="{FF2B5EF4-FFF2-40B4-BE49-F238E27FC236}">
                  <a16:creationId xmlns:a16="http://schemas.microsoft.com/office/drawing/2014/main" xmlns="" id="{00000000-0008-0000-19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43023" name="Group Box 15" hidden="1">
              <a:extLst>
                <a:ext uri="{63B3BB69-23CF-44E3-9099-C40C66FF867C}">
                  <a14:compatExt spid="_x0000_s43023"/>
                </a:ext>
                <a:ext uri="{FF2B5EF4-FFF2-40B4-BE49-F238E27FC236}">
                  <a16:creationId xmlns:a16="http://schemas.microsoft.com/office/drawing/2014/main" xmlns="" id="{00000000-0008-0000-1900-00000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43024" name="Group Box 16" hidden="1">
              <a:extLst>
                <a:ext uri="{63B3BB69-23CF-44E3-9099-C40C66FF867C}">
                  <a14:compatExt spid="_x0000_s43024"/>
                </a:ext>
                <a:ext uri="{FF2B5EF4-FFF2-40B4-BE49-F238E27FC236}">
                  <a16:creationId xmlns:a16="http://schemas.microsoft.com/office/drawing/2014/main" xmlns="" id="{00000000-0008-0000-1900-000010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43025" name="Group Box 17" hidden="1">
              <a:extLst>
                <a:ext uri="{63B3BB69-23CF-44E3-9099-C40C66FF867C}">
                  <a14:compatExt spid="_x0000_s43025"/>
                </a:ext>
                <a:ext uri="{FF2B5EF4-FFF2-40B4-BE49-F238E27FC236}">
                  <a16:creationId xmlns:a16="http://schemas.microsoft.com/office/drawing/2014/main" xmlns="" id="{00000000-0008-0000-1900-00001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63</xdr:row>
          <xdr:rowOff>0</xdr:rowOff>
        </xdr:from>
        <xdr:to>
          <xdr:col>19</xdr:col>
          <xdr:colOff>28575</xdr:colOff>
          <xdr:row>64</xdr:row>
          <xdr:rowOff>0</xdr:rowOff>
        </xdr:to>
        <xdr:sp macro="" textlink="">
          <xdr:nvSpPr>
            <xdr:cNvPr id="43026" name="Option Button 18" hidden="1">
              <a:extLst>
                <a:ext uri="{63B3BB69-23CF-44E3-9099-C40C66FF867C}">
                  <a14:compatExt spid="_x0000_s43026"/>
                </a:ext>
                <a:ext uri="{FF2B5EF4-FFF2-40B4-BE49-F238E27FC236}">
                  <a16:creationId xmlns:a16="http://schemas.microsoft.com/office/drawing/2014/main" xmlns="" id="{00000000-0008-0000-19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63</xdr:row>
          <xdr:rowOff>0</xdr:rowOff>
        </xdr:from>
        <xdr:to>
          <xdr:col>24</xdr:col>
          <xdr:colOff>57150</xdr:colOff>
          <xdr:row>64</xdr:row>
          <xdr:rowOff>0</xdr:rowOff>
        </xdr:to>
        <xdr:sp macro="" textlink="">
          <xdr:nvSpPr>
            <xdr:cNvPr id="43027" name="Option Button 19" hidden="1">
              <a:extLst>
                <a:ext uri="{63B3BB69-23CF-44E3-9099-C40C66FF867C}">
                  <a14:compatExt spid="_x0000_s43027"/>
                </a:ext>
                <a:ext uri="{FF2B5EF4-FFF2-40B4-BE49-F238E27FC236}">
                  <a16:creationId xmlns:a16="http://schemas.microsoft.com/office/drawing/2014/main" xmlns="" id="{00000000-0008-0000-19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63</xdr:row>
          <xdr:rowOff>0</xdr:rowOff>
        </xdr:from>
        <xdr:to>
          <xdr:col>31</xdr:col>
          <xdr:colOff>0</xdr:colOff>
          <xdr:row>64</xdr:row>
          <xdr:rowOff>0</xdr:rowOff>
        </xdr:to>
        <xdr:sp macro="" textlink="">
          <xdr:nvSpPr>
            <xdr:cNvPr id="43028" name="Option Button 20" hidden="1">
              <a:extLst>
                <a:ext uri="{63B3BB69-23CF-44E3-9099-C40C66FF867C}">
                  <a14:compatExt spid="_x0000_s43028"/>
                </a:ext>
                <a:ext uri="{FF2B5EF4-FFF2-40B4-BE49-F238E27FC236}">
                  <a16:creationId xmlns:a16="http://schemas.microsoft.com/office/drawing/2014/main" xmlns="" id="{00000000-0008-0000-1900-00001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64</xdr:row>
          <xdr:rowOff>0</xdr:rowOff>
        </xdr:from>
        <xdr:to>
          <xdr:col>19</xdr:col>
          <xdr:colOff>28575</xdr:colOff>
          <xdr:row>65</xdr:row>
          <xdr:rowOff>0</xdr:rowOff>
        </xdr:to>
        <xdr:sp macro="" textlink="">
          <xdr:nvSpPr>
            <xdr:cNvPr id="43029" name="Option Button 21" hidden="1">
              <a:extLst>
                <a:ext uri="{63B3BB69-23CF-44E3-9099-C40C66FF867C}">
                  <a14:compatExt spid="_x0000_s43029"/>
                </a:ext>
                <a:ext uri="{FF2B5EF4-FFF2-40B4-BE49-F238E27FC236}">
                  <a16:creationId xmlns:a16="http://schemas.microsoft.com/office/drawing/2014/main" xmlns="" id="{00000000-0008-0000-1900-00001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64</xdr:row>
          <xdr:rowOff>0</xdr:rowOff>
        </xdr:from>
        <xdr:to>
          <xdr:col>25</xdr:col>
          <xdr:colOff>123825</xdr:colOff>
          <xdr:row>65</xdr:row>
          <xdr:rowOff>0</xdr:rowOff>
        </xdr:to>
        <xdr:sp macro="" textlink="">
          <xdr:nvSpPr>
            <xdr:cNvPr id="43030" name="Option Button 22" hidden="1">
              <a:extLst>
                <a:ext uri="{63B3BB69-23CF-44E3-9099-C40C66FF867C}">
                  <a14:compatExt spid="_x0000_s43030"/>
                </a:ext>
                <a:ext uri="{FF2B5EF4-FFF2-40B4-BE49-F238E27FC236}">
                  <a16:creationId xmlns:a16="http://schemas.microsoft.com/office/drawing/2014/main" xmlns="" id="{00000000-0008-0000-1900-00001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64</xdr:row>
          <xdr:rowOff>0</xdr:rowOff>
        </xdr:from>
        <xdr:to>
          <xdr:col>30</xdr:col>
          <xdr:colOff>161925</xdr:colOff>
          <xdr:row>65</xdr:row>
          <xdr:rowOff>0</xdr:rowOff>
        </xdr:to>
        <xdr:sp macro="" textlink="">
          <xdr:nvSpPr>
            <xdr:cNvPr id="43031" name="Option Button 23" hidden="1">
              <a:extLst>
                <a:ext uri="{63B3BB69-23CF-44E3-9099-C40C66FF867C}">
                  <a14:compatExt spid="_x0000_s43031"/>
                </a:ext>
                <a:ext uri="{FF2B5EF4-FFF2-40B4-BE49-F238E27FC236}">
                  <a16:creationId xmlns:a16="http://schemas.microsoft.com/office/drawing/2014/main" xmlns="" id="{00000000-0008-0000-1900-00001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65</xdr:row>
          <xdr:rowOff>19050</xdr:rowOff>
        </xdr:from>
        <xdr:to>
          <xdr:col>19</xdr:col>
          <xdr:colOff>95250</xdr:colOff>
          <xdr:row>66</xdr:row>
          <xdr:rowOff>0</xdr:rowOff>
        </xdr:to>
        <xdr:sp macro="" textlink="">
          <xdr:nvSpPr>
            <xdr:cNvPr id="43032" name="Option Button 24" hidden="1">
              <a:extLst>
                <a:ext uri="{63B3BB69-23CF-44E3-9099-C40C66FF867C}">
                  <a14:compatExt spid="_x0000_s43032"/>
                </a:ext>
                <a:ext uri="{FF2B5EF4-FFF2-40B4-BE49-F238E27FC236}">
                  <a16:creationId xmlns:a16="http://schemas.microsoft.com/office/drawing/2014/main" xmlns="" id="{00000000-0008-0000-1900-00001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65</xdr:row>
          <xdr:rowOff>0</xdr:rowOff>
        </xdr:from>
        <xdr:to>
          <xdr:col>23</xdr:col>
          <xdr:colOff>152400</xdr:colOff>
          <xdr:row>65</xdr:row>
          <xdr:rowOff>209550</xdr:rowOff>
        </xdr:to>
        <xdr:sp macro="" textlink="">
          <xdr:nvSpPr>
            <xdr:cNvPr id="43033" name="Option Button 25" hidden="1">
              <a:extLst>
                <a:ext uri="{63B3BB69-23CF-44E3-9099-C40C66FF867C}">
                  <a14:compatExt spid="_x0000_s43033"/>
                </a:ext>
                <a:ext uri="{FF2B5EF4-FFF2-40B4-BE49-F238E27FC236}">
                  <a16:creationId xmlns:a16="http://schemas.microsoft.com/office/drawing/2014/main" xmlns="" id="{00000000-0008-0000-1900-00001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65</xdr:row>
          <xdr:rowOff>0</xdr:rowOff>
        </xdr:from>
        <xdr:to>
          <xdr:col>31</xdr:col>
          <xdr:colOff>0</xdr:colOff>
          <xdr:row>66</xdr:row>
          <xdr:rowOff>0</xdr:rowOff>
        </xdr:to>
        <xdr:sp macro="" textlink="">
          <xdr:nvSpPr>
            <xdr:cNvPr id="43034" name="Option Button 26" hidden="1">
              <a:extLst>
                <a:ext uri="{63B3BB69-23CF-44E3-9099-C40C66FF867C}">
                  <a14:compatExt spid="_x0000_s43034"/>
                </a:ext>
                <a:ext uri="{FF2B5EF4-FFF2-40B4-BE49-F238E27FC236}">
                  <a16:creationId xmlns:a16="http://schemas.microsoft.com/office/drawing/2014/main" xmlns="" id="{00000000-0008-0000-1900-00001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43035" name="Group Box 27" hidden="1">
              <a:extLst>
                <a:ext uri="{63B3BB69-23CF-44E3-9099-C40C66FF867C}">
                  <a14:compatExt spid="_x0000_s43035"/>
                </a:ext>
                <a:ext uri="{FF2B5EF4-FFF2-40B4-BE49-F238E27FC236}">
                  <a16:creationId xmlns:a16="http://schemas.microsoft.com/office/drawing/2014/main" xmlns="" id="{00000000-0008-0000-1900-00001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66</xdr:row>
          <xdr:rowOff>0</xdr:rowOff>
        </xdr:from>
        <xdr:to>
          <xdr:col>19</xdr:col>
          <xdr:colOff>28575</xdr:colOff>
          <xdr:row>67</xdr:row>
          <xdr:rowOff>0</xdr:rowOff>
        </xdr:to>
        <xdr:sp macro="" textlink="">
          <xdr:nvSpPr>
            <xdr:cNvPr id="43036" name="Option Button 28" hidden="1">
              <a:extLst>
                <a:ext uri="{63B3BB69-23CF-44E3-9099-C40C66FF867C}">
                  <a14:compatExt spid="_x0000_s43036"/>
                </a:ext>
                <a:ext uri="{FF2B5EF4-FFF2-40B4-BE49-F238E27FC236}">
                  <a16:creationId xmlns:a16="http://schemas.microsoft.com/office/drawing/2014/main" xmlns="" id="{00000000-0008-0000-1900-00001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66</xdr:row>
          <xdr:rowOff>0</xdr:rowOff>
        </xdr:from>
        <xdr:to>
          <xdr:col>24</xdr:col>
          <xdr:colOff>0</xdr:colOff>
          <xdr:row>67</xdr:row>
          <xdr:rowOff>0</xdr:rowOff>
        </xdr:to>
        <xdr:sp macro="" textlink="">
          <xdr:nvSpPr>
            <xdr:cNvPr id="43037" name="Option Button 29" hidden="1">
              <a:extLst>
                <a:ext uri="{63B3BB69-23CF-44E3-9099-C40C66FF867C}">
                  <a14:compatExt spid="_x0000_s43037"/>
                </a:ext>
                <a:ext uri="{FF2B5EF4-FFF2-40B4-BE49-F238E27FC236}">
                  <a16:creationId xmlns:a16="http://schemas.microsoft.com/office/drawing/2014/main" xmlns="" id="{00000000-0008-0000-1900-00001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66</xdr:row>
          <xdr:rowOff>0</xdr:rowOff>
        </xdr:from>
        <xdr:to>
          <xdr:col>30</xdr:col>
          <xdr:colOff>133350</xdr:colOff>
          <xdr:row>67</xdr:row>
          <xdr:rowOff>0</xdr:rowOff>
        </xdr:to>
        <xdr:sp macro="" textlink="">
          <xdr:nvSpPr>
            <xdr:cNvPr id="43038" name="Option Button 30" hidden="1">
              <a:extLst>
                <a:ext uri="{63B3BB69-23CF-44E3-9099-C40C66FF867C}">
                  <a14:compatExt spid="_x0000_s43038"/>
                </a:ext>
                <a:ext uri="{FF2B5EF4-FFF2-40B4-BE49-F238E27FC236}">
                  <a16:creationId xmlns:a16="http://schemas.microsoft.com/office/drawing/2014/main" xmlns="" id="{00000000-0008-0000-1900-00001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7</xdr:row>
          <xdr:rowOff>0</xdr:rowOff>
        </xdr:from>
        <xdr:to>
          <xdr:col>14</xdr:col>
          <xdr:colOff>104775</xdr:colOff>
          <xdr:row>8</xdr:row>
          <xdr:rowOff>0</xdr:rowOff>
        </xdr:to>
        <xdr:sp macro="" textlink="">
          <xdr:nvSpPr>
            <xdr:cNvPr id="43039" name="Check Box 31" hidden="1">
              <a:extLst>
                <a:ext uri="{63B3BB69-23CF-44E3-9099-C40C66FF867C}">
                  <a14:compatExt spid="_x0000_s43039"/>
                </a:ext>
                <a:ext uri="{FF2B5EF4-FFF2-40B4-BE49-F238E27FC236}">
                  <a16:creationId xmlns:a16="http://schemas.microsoft.com/office/drawing/2014/main" xmlns="" id="{00000000-0008-0000-1900-00001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7</xdr:row>
          <xdr:rowOff>0</xdr:rowOff>
        </xdr:from>
        <xdr:to>
          <xdr:col>17</xdr:col>
          <xdr:colOff>104775</xdr:colOff>
          <xdr:row>8</xdr:row>
          <xdr:rowOff>0</xdr:rowOff>
        </xdr:to>
        <xdr:sp macro="" textlink="">
          <xdr:nvSpPr>
            <xdr:cNvPr id="43040" name="Check Box 32" hidden="1">
              <a:extLst>
                <a:ext uri="{63B3BB69-23CF-44E3-9099-C40C66FF867C}">
                  <a14:compatExt spid="_x0000_s43040"/>
                </a:ext>
                <a:ext uri="{FF2B5EF4-FFF2-40B4-BE49-F238E27FC236}">
                  <a16:creationId xmlns:a16="http://schemas.microsoft.com/office/drawing/2014/main" xmlns="" id="{00000000-0008-0000-1900-00002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62</xdr:row>
          <xdr:rowOff>9525</xdr:rowOff>
        </xdr:from>
        <xdr:to>
          <xdr:col>35</xdr:col>
          <xdr:colOff>142875</xdr:colOff>
          <xdr:row>62</xdr:row>
          <xdr:rowOff>219075</xdr:rowOff>
        </xdr:to>
        <xdr:sp macro="" textlink="">
          <xdr:nvSpPr>
            <xdr:cNvPr id="43041" name="Option Button 33" hidden="1">
              <a:extLst>
                <a:ext uri="{63B3BB69-23CF-44E3-9099-C40C66FF867C}">
                  <a14:compatExt spid="_x0000_s43041"/>
                </a:ext>
                <a:ext uri="{FF2B5EF4-FFF2-40B4-BE49-F238E27FC236}">
                  <a16:creationId xmlns:a16="http://schemas.microsoft.com/office/drawing/2014/main" xmlns="" id="{00000000-0008-0000-1900-00002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63</xdr:row>
          <xdr:rowOff>9525</xdr:rowOff>
        </xdr:from>
        <xdr:to>
          <xdr:col>34</xdr:col>
          <xdr:colOff>171450</xdr:colOff>
          <xdr:row>63</xdr:row>
          <xdr:rowOff>219075</xdr:rowOff>
        </xdr:to>
        <xdr:sp macro="" textlink="">
          <xdr:nvSpPr>
            <xdr:cNvPr id="43042" name="Option Button 34" hidden="1">
              <a:extLst>
                <a:ext uri="{63B3BB69-23CF-44E3-9099-C40C66FF867C}">
                  <a14:compatExt spid="_x0000_s43042"/>
                </a:ext>
                <a:ext uri="{FF2B5EF4-FFF2-40B4-BE49-F238E27FC236}">
                  <a16:creationId xmlns:a16="http://schemas.microsoft.com/office/drawing/2014/main" xmlns="" id="{00000000-0008-0000-1900-00002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64</xdr:row>
          <xdr:rowOff>9525</xdr:rowOff>
        </xdr:from>
        <xdr:to>
          <xdr:col>35</xdr:col>
          <xdr:colOff>104775</xdr:colOff>
          <xdr:row>64</xdr:row>
          <xdr:rowOff>219075</xdr:rowOff>
        </xdr:to>
        <xdr:sp macro="" textlink="">
          <xdr:nvSpPr>
            <xdr:cNvPr id="43043" name="Option Button 35" hidden="1">
              <a:extLst>
                <a:ext uri="{63B3BB69-23CF-44E3-9099-C40C66FF867C}">
                  <a14:compatExt spid="_x0000_s43043"/>
                </a:ext>
                <a:ext uri="{FF2B5EF4-FFF2-40B4-BE49-F238E27FC236}">
                  <a16:creationId xmlns:a16="http://schemas.microsoft.com/office/drawing/2014/main" xmlns="" id="{00000000-0008-0000-1900-00002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65</xdr:row>
          <xdr:rowOff>19050</xdr:rowOff>
        </xdr:from>
        <xdr:to>
          <xdr:col>35</xdr:col>
          <xdr:colOff>9525</xdr:colOff>
          <xdr:row>66</xdr:row>
          <xdr:rowOff>0</xdr:rowOff>
        </xdr:to>
        <xdr:sp macro="" textlink="">
          <xdr:nvSpPr>
            <xdr:cNvPr id="43044" name="Option Button 36" hidden="1">
              <a:extLst>
                <a:ext uri="{63B3BB69-23CF-44E3-9099-C40C66FF867C}">
                  <a14:compatExt spid="_x0000_s43044"/>
                </a:ext>
                <a:ext uri="{FF2B5EF4-FFF2-40B4-BE49-F238E27FC236}">
                  <a16:creationId xmlns:a16="http://schemas.microsoft.com/office/drawing/2014/main" xmlns="" id="{00000000-0008-0000-1900-00002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66</xdr:row>
          <xdr:rowOff>9525</xdr:rowOff>
        </xdr:from>
        <xdr:to>
          <xdr:col>35</xdr:col>
          <xdr:colOff>9525</xdr:colOff>
          <xdr:row>66</xdr:row>
          <xdr:rowOff>219075</xdr:rowOff>
        </xdr:to>
        <xdr:sp macro="" textlink="">
          <xdr:nvSpPr>
            <xdr:cNvPr id="43045" name="Option Button 37" hidden="1">
              <a:extLst>
                <a:ext uri="{63B3BB69-23CF-44E3-9099-C40C66FF867C}">
                  <a14:compatExt spid="_x0000_s43045"/>
                </a:ext>
                <a:ext uri="{FF2B5EF4-FFF2-40B4-BE49-F238E27FC236}">
                  <a16:creationId xmlns:a16="http://schemas.microsoft.com/office/drawing/2014/main" xmlns="" id="{00000000-0008-0000-1900-00002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36</xdr:col>
          <xdr:colOff>0</xdr:colOff>
          <xdr:row>33</xdr:row>
          <xdr:rowOff>0</xdr:rowOff>
        </xdr:to>
        <xdr:sp macro="" textlink="">
          <xdr:nvSpPr>
            <xdr:cNvPr id="29700" name="Group Box 4" hidden="1">
              <a:extLst>
                <a:ext uri="{63B3BB69-23CF-44E3-9099-C40C66FF867C}">
                  <a14:compatExt spid="_x0000_s29700"/>
                </a:ext>
                <a:ext uri="{FF2B5EF4-FFF2-40B4-BE49-F238E27FC236}">
                  <a16:creationId xmlns:a16="http://schemas.microsoft.com/office/drawing/2014/main" xmlns="" id="{00000000-0008-0000-1B00-00000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xdr:row>
          <xdr:rowOff>0</xdr:rowOff>
        </xdr:from>
        <xdr:to>
          <xdr:col>12</xdr:col>
          <xdr:colOff>0</xdr:colOff>
          <xdr:row>33</xdr:row>
          <xdr:rowOff>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xmlns="" id="{00000000-0008-0000-1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16</xdr:col>
          <xdr:colOff>0</xdr:colOff>
          <xdr:row>33</xdr:row>
          <xdr:rowOff>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xmlns="" id="{00000000-0008-0000-1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xdr:row>
          <xdr:rowOff>0</xdr:rowOff>
        </xdr:from>
        <xdr:to>
          <xdr:col>20</xdr:col>
          <xdr:colOff>0</xdr:colOff>
          <xdr:row>33</xdr:row>
          <xdr:rowOff>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xmlns="" id="{00000000-0008-0000-1B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24</xdr:col>
          <xdr:colOff>0</xdr:colOff>
          <xdr:row>33</xdr:row>
          <xdr:rowOff>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xmlns="" id="{00000000-0008-0000-1B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xdr:row>
          <xdr:rowOff>0</xdr:rowOff>
        </xdr:from>
        <xdr:to>
          <xdr:col>28</xdr:col>
          <xdr:colOff>0</xdr:colOff>
          <xdr:row>33</xdr:row>
          <xdr:rowOff>0</xdr:rowOff>
        </xdr:to>
        <xdr:sp macro="" textlink="">
          <xdr:nvSpPr>
            <xdr:cNvPr id="29705" name="Check Box 9" hidden="1">
              <a:extLst>
                <a:ext uri="{63B3BB69-23CF-44E3-9099-C40C66FF867C}">
                  <a14:compatExt spid="_x0000_s29705"/>
                </a:ext>
                <a:ext uri="{FF2B5EF4-FFF2-40B4-BE49-F238E27FC236}">
                  <a16:creationId xmlns:a16="http://schemas.microsoft.com/office/drawing/2014/main" xmlns="" id="{00000000-0008-0000-1B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xdr:row>
          <xdr:rowOff>0</xdr:rowOff>
        </xdr:from>
        <xdr:to>
          <xdr:col>32</xdr:col>
          <xdr:colOff>0</xdr:colOff>
          <xdr:row>33</xdr:row>
          <xdr:rowOff>0</xdr:rowOff>
        </xdr:to>
        <xdr:sp macro="" textlink="">
          <xdr:nvSpPr>
            <xdr:cNvPr id="29706" name="Check Box 10" hidden="1">
              <a:extLst>
                <a:ext uri="{63B3BB69-23CF-44E3-9099-C40C66FF867C}">
                  <a14:compatExt spid="_x0000_s29706"/>
                </a:ext>
                <a:ext uri="{FF2B5EF4-FFF2-40B4-BE49-F238E27FC236}">
                  <a16:creationId xmlns:a16="http://schemas.microsoft.com/office/drawing/2014/main" xmlns="" id="{00000000-0008-0000-1B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xdr:row>
          <xdr:rowOff>0</xdr:rowOff>
        </xdr:from>
        <xdr:to>
          <xdr:col>36</xdr:col>
          <xdr:colOff>0</xdr:colOff>
          <xdr:row>33</xdr:row>
          <xdr:rowOff>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xmlns="" id="{00000000-0008-0000-1B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9708" name="Group Box 12" hidden="1">
              <a:extLst>
                <a:ext uri="{63B3BB69-23CF-44E3-9099-C40C66FF867C}">
                  <a14:compatExt spid="_x0000_s29708"/>
                </a:ext>
                <a:ext uri="{FF2B5EF4-FFF2-40B4-BE49-F238E27FC236}">
                  <a16:creationId xmlns:a16="http://schemas.microsoft.com/office/drawing/2014/main" xmlns="" id="{00000000-0008-0000-1B00-00000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13</xdr:col>
          <xdr:colOff>0</xdr:colOff>
          <xdr:row>36</xdr:row>
          <xdr:rowOff>0</xdr:rowOff>
        </xdr:to>
        <xdr:sp macro="" textlink="">
          <xdr:nvSpPr>
            <xdr:cNvPr id="29709" name="Check Box 13" hidden="1">
              <a:extLst>
                <a:ext uri="{63B3BB69-23CF-44E3-9099-C40C66FF867C}">
                  <a14:compatExt spid="_x0000_s29709"/>
                </a:ext>
                <a:ext uri="{FF2B5EF4-FFF2-40B4-BE49-F238E27FC236}">
                  <a16:creationId xmlns:a16="http://schemas.microsoft.com/office/drawing/2014/main" xmlns="" id="{00000000-0008-0000-1B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19</xdr:col>
          <xdr:colOff>0</xdr:colOff>
          <xdr:row>36</xdr:row>
          <xdr:rowOff>0</xdr:rowOff>
        </xdr:to>
        <xdr:sp macro="" textlink="">
          <xdr:nvSpPr>
            <xdr:cNvPr id="29710" name="Check Box 14" hidden="1">
              <a:extLst>
                <a:ext uri="{63B3BB69-23CF-44E3-9099-C40C66FF867C}">
                  <a14:compatExt spid="_x0000_s29710"/>
                </a:ext>
                <a:ext uri="{FF2B5EF4-FFF2-40B4-BE49-F238E27FC236}">
                  <a16:creationId xmlns:a16="http://schemas.microsoft.com/office/drawing/2014/main" xmlns="" id="{00000000-0008-0000-1B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35</xdr:row>
          <xdr:rowOff>0</xdr:rowOff>
        </xdr:from>
        <xdr:to>
          <xdr:col>25</xdr:col>
          <xdr:colOff>0</xdr:colOff>
          <xdr:row>36</xdr:row>
          <xdr:rowOff>0</xdr:rowOff>
        </xdr:to>
        <xdr:sp macro="" textlink="">
          <xdr:nvSpPr>
            <xdr:cNvPr id="29711" name="Check Box 15" hidden="1">
              <a:extLst>
                <a:ext uri="{63B3BB69-23CF-44E3-9099-C40C66FF867C}">
                  <a14:compatExt spid="_x0000_s29711"/>
                </a:ext>
                <a:ext uri="{FF2B5EF4-FFF2-40B4-BE49-F238E27FC236}">
                  <a16:creationId xmlns:a16="http://schemas.microsoft.com/office/drawing/2014/main" xmlns="" id="{00000000-0008-0000-1B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30</xdr:col>
          <xdr:colOff>0</xdr:colOff>
          <xdr:row>36</xdr:row>
          <xdr:rowOff>0</xdr:rowOff>
        </xdr:to>
        <xdr:sp macro="" textlink="">
          <xdr:nvSpPr>
            <xdr:cNvPr id="29712" name="Check Box 16" hidden="1">
              <a:extLst>
                <a:ext uri="{63B3BB69-23CF-44E3-9099-C40C66FF867C}">
                  <a14:compatExt spid="_x0000_s29712"/>
                </a:ext>
                <a:ext uri="{FF2B5EF4-FFF2-40B4-BE49-F238E27FC236}">
                  <a16:creationId xmlns:a16="http://schemas.microsoft.com/office/drawing/2014/main" xmlns="" id="{00000000-0008-0000-1B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35</xdr:row>
          <xdr:rowOff>0</xdr:rowOff>
        </xdr:from>
        <xdr:to>
          <xdr:col>36</xdr:col>
          <xdr:colOff>0</xdr:colOff>
          <xdr:row>36</xdr:row>
          <xdr:rowOff>0</xdr:rowOff>
        </xdr:to>
        <xdr:sp macro="" textlink="">
          <xdr:nvSpPr>
            <xdr:cNvPr id="29713" name="Check Box 17" hidden="1">
              <a:extLst>
                <a:ext uri="{63B3BB69-23CF-44E3-9099-C40C66FF867C}">
                  <a14:compatExt spid="_x0000_s29713"/>
                </a:ext>
                <a:ext uri="{FF2B5EF4-FFF2-40B4-BE49-F238E27FC236}">
                  <a16:creationId xmlns:a16="http://schemas.microsoft.com/office/drawing/2014/main" xmlns="" id="{00000000-0008-0000-1B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9726" name="Group Box 30" hidden="1">
              <a:extLst>
                <a:ext uri="{63B3BB69-23CF-44E3-9099-C40C66FF867C}">
                  <a14:compatExt spid="_x0000_s29726"/>
                </a:ext>
                <a:ext uri="{FF2B5EF4-FFF2-40B4-BE49-F238E27FC236}">
                  <a16:creationId xmlns:a16="http://schemas.microsoft.com/office/drawing/2014/main" xmlns="" id="{00000000-0008-0000-1B00-00001E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9727" name="Option Button 31" hidden="1">
              <a:extLst>
                <a:ext uri="{63B3BB69-23CF-44E3-9099-C40C66FF867C}">
                  <a14:compatExt spid="_x0000_s29727"/>
                </a:ext>
                <a:ext uri="{FF2B5EF4-FFF2-40B4-BE49-F238E27FC236}">
                  <a16:creationId xmlns:a16="http://schemas.microsoft.com/office/drawing/2014/main" xmlns="" id="{00000000-0008-0000-1B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9728" name="Option Button 32" hidden="1">
              <a:extLst>
                <a:ext uri="{63B3BB69-23CF-44E3-9099-C40C66FF867C}">
                  <a14:compatExt spid="_x0000_s29728"/>
                </a:ext>
                <a:ext uri="{FF2B5EF4-FFF2-40B4-BE49-F238E27FC236}">
                  <a16:creationId xmlns:a16="http://schemas.microsoft.com/office/drawing/2014/main" xmlns="" id="{00000000-0008-0000-1B00-00002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30</xdr:col>
          <xdr:colOff>0</xdr:colOff>
          <xdr:row>32</xdr:row>
          <xdr:rowOff>0</xdr:rowOff>
        </xdr:to>
        <xdr:sp macro="" textlink="">
          <xdr:nvSpPr>
            <xdr:cNvPr id="29734" name="Group Box 38" hidden="1">
              <a:extLst>
                <a:ext uri="{63B3BB69-23CF-44E3-9099-C40C66FF867C}">
                  <a14:compatExt spid="_x0000_s29734"/>
                </a:ext>
                <a:ext uri="{FF2B5EF4-FFF2-40B4-BE49-F238E27FC236}">
                  <a16:creationId xmlns:a16="http://schemas.microsoft.com/office/drawing/2014/main" xmlns="" id="{00000000-0008-0000-1B00-00002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30</xdr:row>
          <xdr:rowOff>133350</xdr:rowOff>
        </xdr:from>
        <xdr:to>
          <xdr:col>26</xdr:col>
          <xdr:colOff>123825</xdr:colOff>
          <xdr:row>31</xdr:row>
          <xdr:rowOff>133350</xdr:rowOff>
        </xdr:to>
        <xdr:sp macro="" textlink="">
          <xdr:nvSpPr>
            <xdr:cNvPr id="29735" name="Option Button 39" hidden="1">
              <a:extLst>
                <a:ext uri="{63B3BB69-23CF-44E3-9099-C40C66FF867C}">
                  <a14:compatExt spid="_x0000_s29735"/>
                </a:ext>
                <a:ext uri="{FF2B5EF4-FFF2-40B4-BE49-F238E27FC236}">
                  <a16:creationId xmlns:a16="http://schemas.microsoft.com/office/drawing/2014/main" xmlns="" id="{00000000-0008-0000-1B00-00002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30</xdr:row>
          <xdr:rowOff>133350</xdr:rowOff>
        </xdr:from>
        <xdr:to>
          <xdr:col>29</xdr:col>
          <xdr:colOff>47625</xdr:colOff>
          <xdr:row>31</xdr:row>
          <xdr:rowOff>133350</xdr:rowOff>
        </xdr:to>
        <xdr:sp macro="" textlink="">
          <xdr:nvSpPr>
            <xdr:cNvPr id="29736" name="Option Button 40" hidden="1">
              <a:extLst>
                <a:ext uri="{63B3BB69-23CF-44E3-9099-C40C66FF867C}">
                  <a14:compatExt spid="_x0000_s29736"/>
                </a:ext>
                <a:ext uri="{FF2B5EF4-FFF2-40B4-BE49-F238E27FC236}">
                  <a16:creationId xmlns:a16="http://schemas.microsoft.com/office/drawing/2014/main" xmlns="" id="{00000000-0008-0000-1B00-00002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0</xdr:rowOff>
        </xdr:from>
        <xdr:to>
          <xdr:col>15</xdr:col>
          <xdr:colOff>0</xdr:colOff>
          <xdr:row>45</xdr:row>
          <xdr:rowOff>0</xdr:rowOff>
        </xdr:to>
        <xdr:sp macro="" textlink="">
          <xdr:nvSpPr>
            <xdr:cNvPr id="29754" name="Group Box 58" hidden="1">
              <a:extLst>
                <a:ext uri="{63B3BB69-23CF-44E3-9099-C40C66FF867C}">
                  <a14:compatExt spid="_x0000_s29754"/>
                </a:ext>
                <a:ext uri="{FF2B5EF4-FFF2-40B4-BE49-F238E27FC236}">
                  <a16:creationId xmlns:a16="http://schemas.microsoft.com/office/drawing/2014/main" xmlns="" id="{00000000-0008-0000-1B00-00003A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44</xdr:row>
          <xdr:rowOff>47625</xdr:rowOff>
        </xdr:from>
        <xdr:to>
          <xdr:col>11</xdr:col>
          <xdr:colOff>104775</xdr:colOff>
          <xdr:row>44</xdr:row>
          <xdr:rowOff>257175</xdr:rowOff>
        </xdr:to>
        <xdr:sp macro="" textlink="">
          <xdr:nvSpPr>
            <xdr:cNvPr id="29755" name="Option Button 59" hidden="1">
              <a:extLst>
                <a:ext uri="{63B3BB69-23CF-44E3-9099-C40C66FF867C}">
                  <a14:compatExt spid="_x0000_s29755"/>
                </a:ext>
                <a:ext uri="{FF2B5EF4-FFF2-40B4-BE49-F238E27FC236}">
                  <a16:creationId xmlns:a16="http://schemas.microsoft.com/office/drawing/2014/main" xmlns="" id="{00000000-0008-0000-1B00-00003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66675</xdr:colOff>
          <xdr:row>44</xdr:row>
          <xdr:rowOff>47625</xdr:rowOff>
        </xdr:from>
        <xdr:to>
          <xdr:col>14</xdr:col>
          <xdr:colOff>28575</xdr:colOff>
          <xdr:row>44</xdr:row>
          <xdr:rowOff>257175</xdr:rowOff>
        </xdr:to>
        <xdr:sp macro="" textlink="">
          <xdr:nvSpPr>
            <xdr:cNvPr id="29756" name="Option Button 60" hidden="1">
              <a:extLst>
                <a:ext uri="{63B3BB69-23CF-44E3-9099-C40C66FF867C}">
                  <a14:compatExt spid="_x0000_s29756"/>
                </a:ext>
                <a:ext uri="{FF2B5EF4-FFF2-40B4-BE49-F238E27FC236}">
                  <a16:creationId xmlns:a16="http://schemas.microsoft.com/office/drawing/2014/main" xmlns="" id="{00000000-0008-0000-1B00-00003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44</xdr:row>
          <xdr:rowOff>0</xdr:rowOff>
        </xdr:from>
        <xdr:to>
          <xdr:col>22</xdr:col>
          <xdr:colOff>0</xdr:colOff>
          <xdr:row>45</xdr:row>
          <xdr:rowOff>0</xdr:rowOff>
        </xdr:to>
        <xdr:sp macro="" textlink="">
          <xdr:nvSpPr>
            <xdr:cNvPr id="29757" name="Group Box 61" hidden="1">
              <a:extLst>
                <a:ext uri="{63B3BB69-23CF-44E3-9099-C40C66FF867C}">
                  <a14:compatExt spid="_x0000_s29757"/>
                </a:ext>
                <a:ext uri="{FF2B5EF4-FFF2-40B4-BE49-F238E27FC236}">
                  <a16:creationId xmlns:a16="http://schemas.microsoft.com/office/drawing/2014/main" xmlns="" id="{00000000-0008-0000-1B00-00003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44</xdr:row>
          <xdr:rowOff>47625</xdr:rowOff>
        </xdr:from>
        <xdr:to>
          <xdr:col>18</xdr:col>
          <xdr:colOff>104775</xdr:colOff>
          <xdr:row>44</xdr:row>
          <xdr:rowOff>257175</xdr:rowOff>
        </xdr:to>
        <xdr:sp macro="" textlink="">
          <xdr:nvSpPr>
            <xdr:cNvPr id="29758" name="Option Button 62" hidden="1">
              <a:extLst>
                <a:ext uri="{63B3BB69-23CF-44E3-9099-C40C66FF867C}">
                  <a14:compatExt spid="_x0000_s29758"/>
                </a:ext>
                <a:ext uri="{FF2B5EF4-FFF2-40B4-BE49-F238E27FC236}">
                  <a16:creationId xmlns:a16="http://schemas.microsoft.com/office/drawing/2014/main" xmlns="" id="{00000000-0008-0000-1B00-00003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44</xdr:row>
          <xdr:rowOff>47625</xdr:rowOff>
        </xdr:from>
        <xdr:to>
          <xdr:col>21</xdr:col>
          <xdr:colOff>28575</xdr:colOff>
          <xdr:row>44</xdr:row>
          <xdr:rowOff>257175</xdr:rowOff>
        </xdr:to>
        <xdr:sp macro="" textlink="">
          <xdr:nvSpPr>
            <xdr:cNvPr id="29759" name="Option Button 63" hidden="1">
              <a:extLst>
                <a:ext uri="{63B3BB69-23CF-44E3-9099-C40C66FF867C}">
                  <a14:compatExt spid="_x0000_s29759"/>
                </a:ext>
                <a:ext uri="{FF2B5EF4-FFF2-40B4-BE49-F238E27FC236}">
                  <a16:creationId xmlns:a16="http://schemas.microsoft.com/office/drawing/2014/main" xmlns="" id="{00000000-0008-0000-1B00-00003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29</xdr:col>
          <xdr:colOff>0</xdr:colOff>
          <xdr:row>45</xdr:row>
          <xdr:rowOff>0</xdr:rowOff>
        </xdr:to>
        <xdr:sp macro="" textlink="">
          <xdr:nvSpPr>
            <xdr:cNvPr id="29760" name="Group Box 64" hidden="1">
              <a:extLst>
                <a:ext uri="{63B3BB69-23CF-44E3-9099-C40C66FF867C}">
                  <a14:compatExt spid="_x0000_s29760"/>
                </a:ext>
                <a:ext uri="{FF2B5EF4-FFF2-40B4-BE49-F238E27FC236}">
                  <a16:creationId xmlns:a16="http://schemas.microsoft.com/office/drawing/2014/main" xmlns="" id="{00000000-0008-0000-1B00-00004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104775</xdr:colOff>
          <xdr:row>44</xdr:row>
          <xdr:rowOff>47625</xdr:rowOff>
        </xdr:from>
        <xdr:to>
          <xdr:col>25</xdr:col>
          <xdr:colOff>104775</xdr:colOff>
          <xdr:row>44</xdr:row>
          <xdr:rowOff>257175</xdr:rowOff>
        </xdr:to>
        <xdr:sp macro="" textlink="">
          <xdr:nvSpPr>
            <xdr:cNvPr id="29761" name="Option Button 65" hidden="1">
              <a:extLst>
                <a:ext uri="{63B3BB69-23CF-44E3-9099-C40C66FF867C}">
                  <a14:compatExt spid="_x0000_s29761"/>
                </a:ext>
                <a:ext uri="{FF2B5EF4-FFF2-40B4-BE49-F238E27FC236}">
                  <a16:creationId xmlns:a16="http://schemas.microsoft.com/office/drawing/2014/main" xmlns="" id="{00000000-0008-0000-1B00-00004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66675</xdr:colOff>
          <xdr:row>44</xdr:row>
          <xdr:rowOff>47625</xdr:rowOff>
        </xdr:from>
        <xdr:to>
          <xdr:col>28</xdr:col>
          <xdr:colOff>28575</xdr:colOff>
          <xdr:row>44</xdr:row>
          <xdr:rowOff>257175</xdr:rowOff>
        </xdr:to>
        <xdr:sp macro="" textlink="">
          <xdr:nvSpPr>
            <xdr:cNvPr id="29762" name="Option Button 66" hidden="1">
              <a:extLst>
                <a:ext uri="{63B3BB69-23CF-44E3-9099-C40C66FF867C}">
                  <a14:compatExt spid="_x0000_s29762"/>
                </a:ext>
                <a:ext uri="{FF2B5EF4-FFF2-40B4-BE49-F238E27FC236}">
                  <a16:creationId xmlns:a16="http://schemas.microsoft.com/office/drawing/2014/main" xmlns="" id="{00000000-0008-0000-1B00-00004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xdr:row>
          <xdr:rowOff>0</xdr:rowOff>
        </xdr:from>
        <xdr:to>
          <xdr:col>35</xdr:col>
          <xdr:colOff>180975</xdr:colOff>
          <xdr:row>45</xdr:row>
          <xdr:rowOff>0</xdr:rowOff>
        </xdr:to>
        <xdr:sp macro="" textlink="">
          <xdr:nvSpPr>
            <xdr:cNvPr id="29763" name="Group Box 67" hidden="1">
              <a:extLst>
                <a:ext uri="{63B3BB69-23CF-44E3-9099-C40C66FF867C}">
                  <a14:compatExt spid="_x0000_s29763"/>
                </a:ext>
                <a:ext uri="{FF2B5EF4-FFF2-40B4-BE49-F238E27FC236}">
                  <a16:creationId xmlns:a16="http://schemas.microsoft.com/office/drawing/2014/main" xmlns="" id="{00000000-0008-0000-1B00-00004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104775</xdr:colOff>
          <xdr:row>44</xdr:row>
          <xdr:rowOff>47625</xdr:rowOff>
        </xdr:from>
        <xdr:to>
          <xdr:col>32</xdr:col>
          <xdr:colOff>104775</xdr:colOff>
          <xdr:row>44</xdr:row>
          <xdr:rowOff>257175</xdr:rowOff>
        </xdr:to>
        <xdr:sp macro="" textlink="">
          <xdr:nvSpPr>
            <xdr:cNvPr id="29764" name="Option Button 68" hidden="1">
              <a:extLst>
                <a:ext uri="{63B3BB69-23CF-44E3-9099-C40C66FF867C}">
                  <a14:compatExt spid="_x0000_s29764"/>
                </a:ext>
                <a:ext uri="{FF2B5EF4-FFF2-40B4-BE49-F238E27FC236}">
                  <a16:creationId xmlns:a16="http://schemas.microsoft.com/office/drawing/2014/main" xmlns="" id="{00000000-0008-0000-1B00-00004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66675</xdr:colOff>
          <xdr:row>44</xdr:row>
          <xdr:rowOff>47625</xdr:rowOff>
        </xdr:from>
        <xdr:to>
          <xdr:col>35</xdr:col>
          <xdr:colOff>28575</xdr:colOff>
          <xdr:row>44</xdr:row>
          <xdr:rowOff>257175</xdr:rowOff>
        </xdr:to>
        <xdr:sp macro="" textlink="">
          <xdr:nvSpPr>
            <xdr:cNvPr id="29765" name="Option Button 69" hidden="1">
              <a:extLst>
                <a:ext uri="{63B3BB69-23CF-44E3-9099-C40C66FF867C}">
                  <a14:compatExt spid="_x0000_s29765"/>
                </a:ext>
                <a:ext uri="{FF2B5EF4-FFF2-40B4-BE49-F238E27FC236}">
                  <a16:creationId xmlns:a16="http://schemas.microsoft.com/office/drawing/2014/main" xmlns="" id="{00000000-0008-0000-1B00-00004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15</xdr:col>
          <xdr:colOff>0</xdr:colOff>
          <xdr:row>48</xdr:row>
          <xdr:rowOff>0</xdr:rowOff>
        </xdr:to>
        <xdr:sp macro="" textlink="">
          <xdr:nvSpPr>
            <xdr:cNvPr id="29766" name="Group Box 70" hidden="1">
              <a:extLst>
                <a:ext uri="{63B3BB69-23CF-44E3-9099-C40C66FF867C}">
                  <a14:compatExt spid="_x0000_s29766"/>
                </a:ext>
                <a:ext uri="{FF2B5EF4-FFF2-40B4-BE49-F238E27FC236}">
                  <a16:creationId xmlns:a16="http://schemas.microsoft.com/office/drawing/2014/main" xmlns="" id="{00000000-0008-0000-1B00-00004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47</xdr:row>
          <xdr:rowOff>104775</xdr:rowOff>
        </xdr:from>
        <xdr:to>
          <xdr:col>11</xdr:col>
          <xdr:colOff>57150</xdr:colOff>
          <xdr:row>47</xdr:row>
          <xdr:rowOff>314325</xdr:rowOff>
        </xdr:to>
        <xdr:sp macro="" textlink="">
          <xdr:nvSpPr>
            <xdr:cNvPr id="29767" name="Option Button 71" hidden="1">
              <a:extLst>
                <a:ext uri="{63B3BB69-23CF-44E3-9099-C40C66FF867C}">
                  <a14:compatExt spid="_x0000_s29767"/>
                </a:ext>
                <a:ext uri="{FF2B5EF4-FFF2-40B4-BE49-F238E27FC236}">
                  <a16:creationId xmlns:a16="http://schemas.microsoft.com/office/drawing/2014/main" xmlns="" id="{00000000-0008-0000-1B00-00004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47</xdr:row>
          <xdr:rowOff>104775</xdr:rowOff>
        </xdr:from>
        <xdr:to>
          <xdr:col>14</xdr:col>
          <xdr:colOff>57150</xdr:colOff>
          <xdr:row>47</xdr:row>
          <xdr:rowOff>314325</xdr:rowOff>
        </xdr:to>
        <xdr:sp macro="" textlink="">
          <xdr:nvSpPr>
            <xdr:cNvPr id="29768" name="Option Button 72" hidden="1">
              <a:extLst>
                <a:ext uri="{63B3BB69-23CF-44E3-9099-C40C66FF867C}">
                  <a14:compatExt spid="_x0000_s29768"/>
                </a:ext>
                <a:ext uri="{FF2B5EF4-FFF2-40B4-BE49-F238E27FC236}">
                  <a16:creationId xmlns:a16="http://schemas.microsoft.com/office/drawing/2014/main" xmlns="" id="{00000000-0008-0000-1B00-00004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29769" name="Group Box 73" hidden="1">
              <a:extLst>
                <a:ext uri="{63B3BB69-23CF-44E3-9099-C40C66FF867C}">
                  <a14:compatExt spid="_x0000_s29769"/>
                </a:ext>
                <a:ext uri="{FF2B5EF4-FFF2-40B4-BE49-F238E27FC236}">
                  <a16:creationId xmlns:a16="http://schemas.microsoft.com/office/drawing/2014/main" xmlns="" id="{00000000-0008-0000-1B00-00004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48</xdr:row>
          <xdr:rowOff>95250</xdr:rowOff>
        </xdr:from>
        <xdr:to>
          <xdr:col>11</xdr:col>
          <xdr:colOff>57150</xdr:colOff>
          <xdr:row>48</xdr:row>
          <xdr:rowOff>304800</xdr:rowOff>
        </xdr:to>
        <xdr:sp macro="" textlink="">
          <xdr:nvSpPr>
            <xdr:cNvPr id="29770" name="Option Button 74" hidden="1">
              <a:extLst>
                <a:ext uri="{63B3BB69-23CF-44E3-9099-C40C66FF867C}">
                  <a14:compatExt spid="_x0000_s29770"/>
                </a:ext>
                <a:ext uri="{FF2B5EF4-FFF2-40B4-BE49-F238E27FC236}">
                  <a16:creationId xmlns:a16="http://schemas.microsoft.com/office/drawing/2014/main" xmlns="" id="{00000000-0008-0000-1B00-00004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48</xdr:row>
          <xdr:rowOff>95250</xdr:rowOff>
        </xdr:from>
        <xdr:to>
          <xdr:col>14</xdr:col>
          <xdr:colOff>57150</xdr:colOff>
          <xdr:row>48</xdr:row>
          <xdr:rowOff>304800</xdr:rowOff>
        </xdr:to>
        <xdr:sp macro="" textlink="">
          <xdr:nvSpPr>
            <xdr:cNvPr id="29771" name="Option Button 75" hidden="1">
              <a:extLst>
                <a:ext uri="{63B3BB69-23CF-44E3-9099-C40C66FF867C}">
                  <a14:compatExt spid="_x0000_s29771"/>
                </a:ext>
                <a:ext uri="{FF2B5EF4-FFF2-40B4-BE49-F238E27FC236}">
                  <a16:creationId xmlns:a16="http://schemas.microsoft.com/office/drawing/2014/main" xmlns="" id="{00000000-0008-0000-1B00-00004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47</xdr:row>
          <xdr:rowOff>0</xdr:rowOff>
        </xdr:from>
        <xdr:to>
          <xdr:col>24</xdr:col>
          <xdr:colOff>0</xdr:colOff>
          <xdr:row>48</xdr:row>
          <xdr:rowOff>0</xdr:rowOff>
        </xdr:to>
        <xdr:sp macro="" textlink="">
          <xdr:nvSpPr>
            <xdr:cNvPr id="29772" name="Group Box 76" hidden="1">
              <a:extLst>
                <a:ext uri="{63B3BB69-23CF-44E3-9099-C40C66FF867C}">
                  <a14:compatExt spid="_x0000_s29772"/>
                </a:ext>
                <a:ext uri="{FF2B5EF4-FFF2-40B4-BE49-F238E27FC236}">
                  <a16:creationId xmlns:a16="http://schemas.microsoft.com/office/drawing/2014/main" xmlns="" id="{00000000-0008-0000-1B00-00004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47</xdr:row>
          <xdr:rowOff>123825</xdr:rowOff>
        </xdr:from>
        <xdr:to>
          <xdr:col>21</xdr:col>
          <xdr:colOff>66675</xdr:colOff>
          <xdr:row>47</xdr:row>
          <xdr:rowOff>333375</xdr:rowOff>
        </xdr:to>
        <xdr:sp macro="" textlink="">
          <xdr:nvSpPr>
            <xdr:cNvPr id="29773" name="Option Button 77" hidden="1">
              <a:extLst>
                <a:ext uri="{63B3BB69-23CF-44E3-9099-C40C66FF867C}">
                  <a14:compatExt spid="_x0000_s29773"/>
                </a:ext>
                <a:ext uri="{FF2B5EF4-FFF2-40B4-BE49-F238E27FC236}">
                  <a16:creationId xmlns:a16="http://schemas.microsoft.com/office/drawing/2014/main" xmlns="" id="{00000000-0008-0000-1B00-00004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47</xdr:row>
          <xdr:rowOff>133350</xdr:rowOff>
        </xdr:from>
        <xdr:to>
          <xdr:col>23</xdr:col>
          <xdr:colOff>133350</xdr:colOff>
          <xdr:row>47</xdr:row>
          <xdr:rowOff>342900</xdr:rowOff>
        </xdr:to>
        <xdr:sp macro="" textlink="">
          <xdr:nvSpPr>
            <xdr:cNvPr id="29774" name="Option Button 78" hidden="1">
              <a:extLst>
                <a:ext uri="{63B3BB69-23CF-44E3-9099-C40C66FF867C}">
                  <a14:compatExt spid="_x0000_s29774"/>
                </a:ext>
                <a:ext uri="{FF2B5EF4-FFF2-40B4-BE49-F238E27FC236}">
                  <a16:creationId xmlns:a16="http://schemas.microsoft.com/office/drawing/2014/main" xmlns="" id="{00000000-0008-0000-1B00-00004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0</xdr:rowOff>
        </xdr:to>
        <xdr:sp macro="" textlink="">
          <xdr:nvSpPr>
            <xdr:cNvPr id="29775" name="Group Box 79" hidden="1">
              <a:extLst>
                <a:ext uri="{63B3BB69-23CF-44E3-9099-C40C66FF867C}">
                  <a14:compatExt spid="_x0000_s29775"/>
                </a:ext>
                <a:ext uri="{FF2B5EF4-FFF2-40B4-BE49-F238E27FC236}">
                  <a16:creationId xmlns:a16="http://schemas.microsoft.com/office/drawing/2014/main" xmlns="" id="{00000000-0008-0000-1B00-00004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48</xdr:row>
          <xdr:rowOff>123825</xdr:rowOff>
        </xdr:from>
        <xdr:to>
          <xdr:col>21</xdr:col>
          <xdr:colOff>66675</xdr:colOff>
          <xdr:row>48</xdr:row>
          <xdr:rowOff>333375</xdr:rowOff>
        </xdr:to>
        <xdr:sp macro="" textlink="">
          <xdr:nvSpPr>
            <xdr:cNvPr id="29776" name="Option Button 80" hidden="1">
              <a:extLst>
                <a:ext uri="{63B3BB69-23CF-44E3-9099-C40C66FF867C}">
                  <a14:compatExt spid="_x0000_s29776"/>
                </a:ext>
                <a:ext uri="{FF2B5EF4-FFF2-40B4-BE49-F238E27FC236}">
                  <a16:creationId xmlns:a16="http://schemas.microsoft.com/office/drawing/2014/main" xmlns="" id="{00000000-0008-0000-1B00-00005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48</xdr:row>
          <xdr:rowOff>133350</xdr:rowOff>
        </xdr:from>
        <xdr:to>
          <xdr:col>23</xdr:col>
          <xdr:colOff>133350</xdr:colOff>
          <xdr:row>48</xdr:row>
          <xdr:rowOff>342900</xdr:rowOff>
        </xdr:to>
        <xdr:sp macro="" textlink="">
          <xdr:nvSpPr>
            <xdr:cNvPr id="29777" name="Option Button 81" hidden="1">
              <a:extLst>
                <a:ext uri="{63B3BB69-23CF-44E3-9099-C40C66FF867C}">
                  <a14:compatExt spid="_x0000_s29777"/>
                </a:ext>
                <a:ext uri="{FF2B5EF4-FFF2-40B4-BE49-F238E27FC236}">
                  <a16:creationId xmlns:a16="http://schemas.microsoft.com/office/drawing/2014/main" xmlns="" id="{00000000-0008-0000-1B00-00005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xdr:row>
          <xdr:rowOff>0</xdr:rowOff>
        </xdr:from>
        <xdr:to>
          <xdr:col>30</xdr:col>
          <xdr:colOff>0</xdr:colOff>
          <xdr:row>30</xdr:row>
          <xdr:rowOff>0</xdr:rowOff>
        </xdr:to>
        <xdr:sp macro="" textlink="">
          <xdr:nvSpPr>
            <xdr:cNvPr id="29778" name="Group Box 82" hidden="1">
              <a:extLst>
                <a:ext uri="{63B3BB69-23CF-44E3-9099-C40C66FF867C}">
                  <a14:compatExt spid="_x0000_s29778"/>
                </a:ext>
                <a:ext uri="{FF2B5EF4-FFF2-40B4-BE49-F238E27FC236}">
                  <a16:creationId xmlns:a16="http://schemas.microsoft.com/office/drawing/2014/main" xmlns="" id="{00000000-0008-0000-1B00-000052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28</xdr:row>
          <xdr:rowOff>133350</xdr:rowOff>
        </xdr:from>
        <xdr:to>
          <xdr:col>25</xdr:col>
          <xdr:colOff>123825</xdr:colOff>
          <xdr:row>29</xdr:row>
          <xdr:rowOff>133350</xdr:rowOff>
        </xdr:to>
        <xdr:sp macro="" textlink="">
          <xdr:nvSpPr>
            <xdr:cNvPr id="29779" name="Option Button 83" hidden="1">
              <a:extLst>
                <a:ext uri="{63B3BB69-23CF-44E3-9099-C40C66FF867C}">
                  <a14:compatExt spid="_x0000_s29779"/>
                </a:ext>
                <a:ext uri="{FF2B5EF4-FFF2-40B4-BE49-F238E27FC236}">
                  <a16:creationId xmlns:a16="http://schemas.microsoft.com/office/drawing/2014/main" xmlns="" id="{00000000-0008-0000-1B00-00005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28</xdr:row>
          <xdr:rowOff>133350</xdr:rowOff>
        </xdr:from>
        <xdr:to>
          <xdr:col>28</xdr:col>
          <xdr:colOff>152400</xdr:colOff>
          <xdr:row>29</xdr:row>
          <xdr:rowOff>133350</xdr:rowOff>
        </xdr:to>
        <xdr:sp macro="" textlink="">
          <xdr:nvSpPr>
            <xdr:cNvPr id="29780" name="Option Button 84" hidden="1">
              <a:extLst>
                <a:ext uri="{63B3BB69-23CF-44E3-9099-C40C66FF867C}">
                  <a14:compatExt spid="_x0000_s29780"/>
                </a:ext>
                <a:ext uri="{FF2B5EF4-FFF2-40B4-BE49-F238E27FC236}">
                  <a16:creationId xmlns:a16="http://schemas.microsoft.com/office/drawing/2014/main" xmlns="" id="{00000000-0008-0000-1B00-00005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49</xdr:row>
          <xdr:rowOff>133350</xdr:rowOff>
        </xdr:from>
        <xdr:to>
          <xdr:col>12</xdr:col>
          <xdr:colOff>0</xdr:colOff>
          <xdr:row>49</xdr:row>
          <xdr:rowOff>314325</xdr:rowOff>
        </xdr:to>
        <xdr:sp macro="" textlink="">
          <xdr:nvSpPr>
            <xdr:cNvPr id="29781" name="Option Button 85" hidden="1">
              <a:extLst>
                <a:ext uri="{63B3BB69-23CF-44E3-9099-C40C66FF867C}">
                  <a14:compatExt spid="_x0000_s29781"/>
                </a:ext>
                <a:ext uri="{FF2B5EF4-FFF2-40B4-BE49-F238E27FC236}">
                  <a16:creationId xmlns:a16="http://schemas.microsoft.com/office/drawing/2014/main" xmlns="" id="{00000000-0008-0000-1B00-00005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49</xdr:row>
          <xdr:rowOff>152400</xdr:rowOff>
        </xdr:from>
        <xdr:to>
          <xdr:col>14</xdr:col>
          <xdr:colOff>47625</xdr:colOff>
          <xdr:row>49</xdr:row>
          <xdr:rowOff>304800</xdr:rowOff>
        </xdr:to>
        <xdr:sp macro="" textlink="">
          <xdr:nvSpPr>
            <xdr:cNvPr id="29782" name="Option Button 86" hidden="1">
              <a:extLst>
                <a:ext uri="{63B3BB69-23CF-44E3-9099-C40C66FF867C}">
                  <a14:compatExt spid="_x0000_s29782"/>
                </a:ext>
                <a:ext uri="{FF2B5EF4-FFF2-40B4-BE49-F238E27FC236}">
                  <a16:creationId xmlns:a16="http://schemas.microsoft.com/office/drawing/2014/main" xmlns="" id="{00000000-0008-0000-1B00-00005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593" name="Group Box 1" hidden="1">
              <a:extLst>
                <a:ext uri="{63B3BB69-23CF-44E3-9099-C40C66FF867C}">
                  <a14:compatExt spid="_x0000_s110593"/>
                </a:ext>
                <a:ext uri="{FF2B5EF4-FFF2-40B4-BE49-F238E27FC236}">
                  <a16:creationId xmlns:a16="http://schemas.microsoft.com/office/drawing/2014/main" xmlns="" id="{00000000-0008-0000-1C00-00000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594" name="Check Box 2" hidden="1">
              <a:extLst>
                <a:ext uri="{63B3BB69-23CF-44E3-9099-C40C66FF867C}">
                  <a14:compatExt spid="_x0000_s110594"/>
                </a:ext>
                <a:ext uri="{FF2B5EF4-FFF2-40B4-BE49-F238E27FC236}">
                  <a16:creationId xmlns:a16="http://schemas.microsoft.com/office/drawing/2014/main" xmlns="" id="{00000000-0008-0000-1C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595" name="Check Box 3" hidden="1">
              <a:extLst>
                <a:ext uri="{63B3BB69-23CF-44E3-9099-C40C66FF867C}">
                  <a14:compatExt spid="_x0000_s110595"/>
                </a:ext>
                <a:ext uri="{FF2B5EF4-FFF2-40B4-BE49-F238E27FC236}">
                  <a16:creationId xmlns:a16="http://schemas.microsoft.com/office/drawing/2014/main" xmlns="" id="{00000000-0008-0000-1C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596" name="Check Box 4" hidden="1">
              <a:extLst>
                <a:ext uri="{63B3BB69-23CF-44E3-9099-C40C66FF867C}">
                  <a14:compatExt spid="_x0000_s110596"/>
                </a:ext>
                <a:ext uri="{FF2B5EF4-FFF2-40B4-BE49-F238E27FC236}">
                  <a16:creationId xmlns:a16="http://schemas.microsoft.com/office/drawing/2014/main" xmlns="" id="{00000000-0008-0000-1C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597" name="Check Box 5" hidden="1">
              <a:extLst>
                <a:ext uri="{63B3BB69-23CF-44E3-9099-C40C66FF867C}">
                  <a14:compatExt spid="_x0000_s110597"/>
                </a:ext>
                <a:ext uri="{FF2B5EF4-FFF2-40B4-BE49-F238E27FC236}">
                  <a16:creationId xmlns:a16="http://schemas.microsoft.com/office/drawing/2014/main" xmlns="" id="{00000000-0008-0000-1C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598" name="Check Box 6" hidden="1">
              <a:extLst>
                <a:ext uri="{63B3BB69-23CF-44E3-9099-C40C66FF867C}">
                  <a14:compatExt spid="_x0000_s110598"/>
                </a:ext>
                <a:ext uri="{FF2B5EF4-FFF2-40B4-BE49-F238E27FC236}">
                  <a16:creationId xmlns:a16="http://schemas.microsoft.com/office/drawing/2014/main" xmlns="" id="{00000000-0008-0000-1C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599" name="Check Box 7" hidden="1">
              <a:extLst>
                <a:ext uri="{63B3BB69-23CF-44E3-9099-C40C66FF867C}">
                  <a14:compatExt spid="_x0000_s110599"/>
                </a:ext>
                <a:ext uri="{FF2B5EF4-FFF2-40B4-BE49-F238E27FC236}">
                  <a16:creationId xmlns:a16="http://schemas.microsoft.com/office/drawing/2014/main" xmlns="" id="{00000000-0008-0000-1C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00" name="Check Box 8" hidden="1">
              <a:extLst>
                <a:ext uri="{63B3BB69-23CF-44E3-9099-C40C66FF867C}">
                  <a14:compatExt spid="_x0000_s110600"/>
                </a:ext>
                <a:ext uri="{FF2B5EF4-FFF2-40B4-BE49-F238E27FC236}">
                  <a16:creationId xmlns:a16="http://schemas.microsoft.com/office/drawing/2014/main" xmlns="" id="{00000000-0008-0000-1C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36</xdr:row>
          <xdr:rowOff>9525</xdr:rowOff>
        </xdr:from>
        <xdr:to>
          <xdr:col>12</xdr:col>
          <xdr:colOff>9525</xdr:colOff>
          <xdr:row>37</xdr:row>
          <xdr:rowOff>19050</xdr:rowOff>
        </xdr:to>
        <xdr:sp macro="" textlink="">
          <xdr:nvSpPr>
            <xdr:cNvPr id="110601" name="Check Box 9" hidden="1">
              <a:extLst>
                <a:ext uri="{63B3BB69-23CF-44E3-9099-C40C66FF867C}">
                  <a14:compatExt spid="_x0000_s110601"/>
                </a:ext>
                <a:ext uri="{FF2B5EF4-FFF2-40B4-BE49-F238E27FC236}">
                  <a16:creationId xmlns:a16="http://schemas.microsoft.com/office/drawing/2014/main" xmlns="" id="{00000000-0008-0000-1C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36</xdr:row>
          <xdr:rowOff>0</xdr:rowOff>
        </xdr:from>
        <xdr:to>
          <xdr:col>17</xdr:col>
          <xdr:colOff>38100</xdr:colOff>
          <xdr:row>37</xdr:row>
          <xdr:rowOff>9525</xdr:rowOff>
        </xdr:to>
        <xdr:sp macro="" textlink="">
          <xdr:nvSpPr>
            <xdr:cNvPr id="110602" name="Check Box 10" hidden="1">
              <a:extLst>
                <a:ext uri="{63B3BB69-23CF-44E3-9099-C40C66FF867C}">
                  <a14:compatExt spid="_x0000_s110602"/>
                </a:ext>
                <a:ext uri="{FF2B5EF4-FFF2-40B4-BE49-F238E27FC236}">
                  <a16:creationId xmlns:a16="http://schemas.microsoft.com/office/drawing/2014/main" xmlns="" id="{00000000-0008-0000-1C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0</xdr:rowOff>
        </xdr:from>
        <xdr:to>
          <xdr:col>22</xdr:col>
          <xdr:colOff>66675</xdr:colOff>
          <xdr:row>37</xdr:row>
          <xdr:rowOff>9525</xdr:rowOff>
        </xdr:to>
        <xdr:sp macro="" textlink="">
          <xdr:nvSpPr>
            <xdr:cNvPr id="110603" name="Check Box 11" hidden="1">
              <a:extLst>
                <a:ext uri="{63B3BB69-23CF-44E3-9099-C40C66FF867C}">
                  <a14:compatExt spid="_x0000_s110603"/>
                </a:ext>
                <a:ext uri="{FF2B5EF4-FFF2-40B4-BE49-F238E27FC236}">
                  <a16:creationId xmlns:a16="http://schemas.microsoft.com/office/drawing/2014/main" xmlns="" id="{00000000-0008-0000-1C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114300</xdr:colOff>
          <xdr:row>35</xdr:row>
          <xdr:rowOff>161925</xdr:rowOff>
        </xdr:from>
        <xdr:to>
          <xdr:col>27</xdr:col>
          <xdr:colOff>114300</xdr:colOff>
          <xdr:row>37</xdr:row>
          <xdr:rowOff>0</xdr:rowOff>
        </xdr:to>
        <xdr:sp macro="" textlink="">
          <xdr:nvSpPr>
            <xdr:cNvPr id="110604" name="Check Box 12" hidden="1">
              <a:extLst>
                <a:ext uri="{63B3BB69-23CF-44E3-9099-C40C66FF867C}">
                  <a14:compatExt spid="_x0000_s110604"/>
                </a:ext>
                <a:ext uri="{FF2B5EF4-FFF2-40B4-BE49-F238E27FC236}">
                  <a16:creationId xmlns:a16="http://schemas.microsoft.com/office/drawing/2014/main" xmlns="" id="{00000000-0008-0000-1C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35</xdr:row>
          <xdr:rowOff>161925</xdr:rowOff>
        </xdr:from>
        <xdr:to>
          <xdr:col>32</xdr:col>
          <xdr:colOff>152400</xdr:colOff>
          <xdr:row>37</xdr:row>
          <xdr:rowOff>0</xdr:rowOff>
        </xdr:to>
        <xdr:sp macro="" textlink="">
          <xdr:nvSpPr>
            <xdr:cNvPr id="110605" name="Check Box 13" hidden="1">
              <a:extLst>
                <a:ext uri="{63B3BB69-23CF-44E3-9099-C40C66FF867C}">
                  <a14:compatExt spid="_x0000_s110605"/>
                </a:ext>
                <a:ext uri="{FF2B5EF4-FFF2-40B4-BE49-F238E27FC236}">
                  <a16:creationId xmlns:a16="http://schemas.microsoft.com/office/drawing/2014/main" xmlns="" id="{00000000-0008-0000-1C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46</xdr:row>
          <xdr:rowOff>0</xdr:rowOff>
        </xdr:from>
        <xdr:to>
          <xdr:col>36</xdr:col>
          <xdr:colOff>0</xdr:colOff>
          <xdr:row>47</xdr:row>
          <xdr:rowOff>0</xdr:rowOff>
        </xdr:to>
        <xdr:sp macro="" textlink="">
          <xdr:nvSpPr>
            <xdr:cNvPr id="110606" name="Group Box 14" hidden="1">
              <a:extLst>
                <a:ext uri="{63B3BB69-23CF-44E3-9099-C40C66FF867C}">
                  <a14:compatExt spid="_x0000_s110606"/>
                </a:ext>
                <a:ext uri="{FF2B5EF4-FFF2-40B4-BE49-F238E27FC236}">
                  <a16:creationId xmlns:a16="http://schemas.microsoft.com/office/drawing/2014/main" xmlns=""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46</xdr:row>
          <xdr:rowOff>0</xdr:rowOff>
        </xdr:from>
        <xdr:to>
          <xdr:col>30</xdr:col>
          <xdr:colOff>0</xdr:colOff>
          <xdr:row>47</xdr:row>
          <xdr:rowOff>0</xdr:rowOff>
        </xdr:to>
        <xdr:sp macro="" textlink="">
          <xdr:nvSpPr>
            <xdr:cNvPr id="110607" name="Option Button 15" hidden="1">
              <a:extLst>
                <a:ext uri="{63B3BB69-23CF-44E3-9099-C40C66FF867C}">
                  <a14:compatExt spid="_x0000_s110607"/>
                </a:ext>
                <a:ext uri="{FF2B5EF4-FFF2-40B4-BE49-F238E27FC236}">
                  <a16:creationId xmlns:a16="http://schemas.microsoft.com/office/drawing/2014/main" xmlns=""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46</xdr:row>
          <xdr:rowOff>0</xdr:rowOff>
        </xdr:from>
        <xdr:to>
          <xdr:col>34</xdr:col>
          <xdr:colOff>104775</xdr:colOff>
          <xdr:row>47</xdr:row>
          <xdr:rowOff>0</xdr:rowOff>
        </xdr:to>
        <xdr:sp macro="" textlink="">
          <xdr:nvSpPr>
            <xdr:cNvPr id="110608" name="Option Button 16" hidden="1">
              <a:extLst>
                <a:ext uri="{63B3BB69-23CF-44E3-9099-C40C66FF867C}">
                  <a14:compatExt spid="_x0000_s110608"/>
                </a:ext>
                <a:ext uri="{FF2B5EF4-FFF2-40B4-BE49-F238E27FC236}">
                  <a16:creationId xmlns:a16="http://schemas.microsoft.com/office/drawing/2014/main" xmlns=""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17</xdr:col>
          <xdr:colOff>0</xdr:colOff>
          <xdr:row>48</xdr:row>
          <xdr:rowOff>0</xdr:rowOff>
        </xdr:to>
        <xdr:sp macro="" textlink="">
          <xdr:nvSpPr>
            <xdr:cNvPr id="110609" name="Group Box 17" hidden="1">
              <a:extLst>
                <a:ext uri="{63B3BB69-23CF-44E3-9099-C40C66FF867C}">
                  <a14:compatExt spid="_x0000_s110609"/>
                </a:ext>
                <a:ext uri="{FF2B5EF4-FFF2-40B4-BE49-F238E27FC236}">
                  <a16:creationId xmlns:a16="http://schemas.microsoft.com/office/drawing/2014/main" xmlns="" id="{00000000-0008-0000-1C00-00001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219075</xdr:rowOff>
        </xdr:from>
        <xdr:to>
          <xdr:col>17</xdr:col>
          <xdr:colOff>0</xdr:colOff>
          <xdr:row>47</xdr:row>
          <xdr:rowOff>0</xdr:rowOff>
        </xdr:to>
        <xdr:sp macro="" textlink="">
          <xdr:nvSpPr>
            <xdr:cNvPr id="110610" name="Drop Down 18" descr="30：1以上" hidden="1">
              <a:extLst>
                <a:ext uri="{63B3BB69-23CF-44E3-9099-C40C66FF867C}">
                  <a14:compatExt spid="_x0000_s110610"/>
                </a:ext>
                <a:ext uri="{FF2B5EF4-FFF2-40B4-BE49-F238E27FC236}">
                  <a16:creationId xmlns:a16="http://schemas.microsoft.com/office/drawing/2014/main" xmlns="" id="{00000000-0008-0000-1C00-000012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47</xdr:row>
          <xdr:rowOff>28575</xdr:rowOff>
        </xdr:from>
        <xdr:to>
          <xdr:col>10</xdr:col>
          <xdr:colOff>57150</xdr:colOff>
          <xdr:row>47</xdr:row>
          <xdr:rowOff>209550</xdr:rowOff>
        </xdr:to>
        <xdr:sp macro="" textlink="">
          <xdr:nvSpPr>
            <xdr:cNvPr id="110611" name="オプション 99" hidden="1">
              <a:extLst>
                <a:ext uri="{63B3BB69-23CF-44E3-9099-C40C66FF867C}">
                  <a14:compatExt spid="_x0000_s110611"/>
                </a:ext>
                <a:ext uri="{FF2B5EF4-FFF2-40B4-BE49-F238E27FC236}">
                  <a16:creationId xmlns:a16="http://schemas.microsoft.com/office/drawing/2014/main" xmlns="" id="{00000000-0008-0000-1C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47</xdr:row>
          <xdr:rowOff>19050</xdr:rowOff>
        </xdr:from>
        <xdr:to>
          <xdr:col>12</xdr:col>
          <xdr:colOff>85725</xdr:colOff>
          <xdr:row>47</xdr:row>
          <xdr:rowOff>200025</xdr:rowOff>
        </xdr:to>
        <xdr:sp macro="" textlink="">
          <xdr:nvSpPr>
            <xdr:cNvPr id="110612" name="オプション 100" hidden="1">
              <a:extLst>
                <a:ext uri="{63B3BB69-23CF-44E3-9099-C40C66FF867C}">
                  <a14:compatExt spid="_x0000_s110612"/>
                </a:ext>
                <a:ext uri="{FF2B5EF4-FFF2-40B4-BE49-F238E27FC236}">
                  <a16:creationId xmlns:a16="http://schemas.microsoft.com/office/drawing/2014/main" xmlns="" id="{00000000-0008-0000-1C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161925</xdr:colOff>
          <xdr:row>47</xdr:row>
          <xdr:rowOff>28575</xdr:rowOff>
        </xdr:from>
        <xdr:to>
          <xdr:col>14</xdr:col>
          <xdr:colOff>104775</xdr:colOff>
          <xdr:row>47</xdr:row>
          <xdr:rowOff>200025</xdr:rowOff>
        </xdr:to>
        <xdr:sp macro="" textlink="">
          <xdr:nvSpPr>
            <xdr:cNvPr id="110613" name="オプション 101" hidden="1">
              <a:extLst>
                <a:ext uri="{63B3BB69-23CF-44E3-9099-C40C66FF867C}">
                  <a14:compatExt spid="_x0000_s110613"/>
                </a:ext>
                <a:ext uri="{FF2B5EF4-FFF2-40B4-BE49-F238E27FC236}">
                  <a16:creationId xmlns:a16="http://schemas.microsoft.com/office/drawing/2014/main" xmlns="" id="{00000000-0008-0000-1C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161925</xdr:colOff>
          <xdr:row>47</xdr:row>
          <xdr:rowOff>19050</xdr:rowOff>
        </xdr:from>
        <xdr:to>
          <xdr:col>16</xdr:col>
          <xdr:colOff>104775</xdr:colOff>
          <xdr:row>47</xdr:row>
          <xdr:rowOff>200025</xdr:rowOff>
        </xdr:to>
        <xdr:sp macro="" textlink="">
          <xdr:nvSpPr>
            <xdr:cNvPr id="110614" name="Option Button 22" hidden="1">
              <a:extLst>
                <a:ext uri="{63B3BB69-23CF-44E3-9099-C40C66FF867C}">
                  <a14:compatExt spid="_x0000_s110614"/>
                </a:ext>
                <a:ext uri="{FF2B5EF4-FFF2-40B4-BE49-F238E27FC236}">
                  <a16:creationId xmlns:a16="http://schemas.microsoft.com/office/drawing/2014/main" xmlns="" id="{00000000-0008-0000-1C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620" name="Group Box 28" hidden="1">
              <a:extLst>
                <a:ext uri="{63B3BB69-23CF-44E3-9099-C40C66FF867C}">
                  <a14:compatExt spid="_x0000_s110620"/>
                </a:ext>
                <a:ext uri="{FF2B5EF4-FFF2-40B4-BE49-F238E27FC236}">
                  <a16:creationId xmlns:a16="http://schemas.microsoft.com/office/drawing/2014/main" xmlns="" id="{00000000-0008-0000-1C00-00001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621" name="Check Box 29" hidden="1">
              <a:extLst>
                <a:ext uri="{63B3BB69-23CF-44E3-9099-C40C66FF867C}">
                  <a14:compatExt spid="_x0000_s110621"/>
                </a:ext>
                <a:ext uri="{FF2B5EF4-FFF2-40B4-BE49-F238E27FC236}">
                  <a16:creationId xmlns:a16="http://schemas.microsoft.com/office/drawing/2014/main" xmlns="" id="{00000000-0008-0000-1C00-00001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622" name="Check Box 30" hidden="1">
              <a:extLst>
                <a:ext uri="{63B3BB69-23CF-44E3-9099-C40C66FF867C}">
                  <a14:compatExt spid="_x0000_s110622"/>
                </a:ext>
                <a:ext uri="{FF2B5EF4-FFF2-40B4-BE49-F238E27FC236}">
                  <a16:creationId xmlns:a16="http://schemas.microsoft.com/office/drawing/2014/main" xmlns="" id="{00000000-0008-0000-1C00-00001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623" name="Check Box 31" hidden="1">
              <a:extLst>
                <a:ext uri="{63B3BB69-23CF-44E3-9099-C40C66FF867C}">
                  <a14:compatExt spid="_x0000_s110623"/>
                </a:ext>
                <a:ext uri="{FF2B5EF4-FFF2-40B4-BE49-F238E27FC236}">
                  <a16:creationId xmlns:a16="http://schemas.microsoft.com/office/drawing/2014/main" xmlns="" id="{00000000-0008-0000-1C00-00001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624" name="Check Box 32" hidden="1">
              <a:extLst>
                <a:ext uri="{63B3BB69-23CF-44E3-9099-C40C66FF867C}">
                  <a14:compatExt spid="_x0000_s110624"/>
                </a:ext>
                <a:ext uri="{FF2B5EF4-FFF2-40B4-BE49-F238E27FC236}">
                  <a16:creationId xmlns:a16="http://schemas.microsoft.com/office/drawing/2014/main" xmlns="" id="{00000000-0008-0000-1C00-00002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625" name="Check Box 33" hidden="1">
              <a:extLst>
                <a:ext uri="{63B3BB69-23CF-44E3-9099-C40C66FF867C}">
                  <a14:compatExt spid="_x0000_s110625"/>
                </a:ext>
                <a:ext uri="{FF2B5EF4-FFF2-40B4-BE49-F238E27FC236}">
                  <a16:creationId xmlns:a16="http://schemas.microsoft.com/office/drawing/2014/main" xmlns="" id="{00000000-0008-0000-1C00-00002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626" name="Check Box 34" hidden="1">
              <a:extLst>
                <a:ext uri="{63B3BB69-23CF-44E3-9099-C40C66FF867C}">
                  <a14:compatExt spid="_x0000_s110626"/>
                </a:ext>
                <a:ext uri="{FF2B5EF4-FFF2-40B4-BE49-F238E27FC236}">
                  <a16:creationId xmlns:a16="http://schemas.microsoft.com/office/drawing/2014/main" xmlns="" id="{00000000-0008-0000-1C00-00002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27" name="Check Box 35" hidden="1">
              <a:extLst>
                <a:ext uri="{63B3BB69-23CF-44E3-9099-C40C66FF867C}">
                  <a14:compatExt spid="_x0000_s110627"/>
                </a:ext>
                <a:ext uri="{FF2B5EF4-FFF2-40B4-BE49-F238E27FC236}">
                  <a16:creationId xmlns:a16="http://schemas.microsoft.com/office/drawing/2014/main" xmlns="" id="{00000000-0008-0000-1C00-00002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7620</xdr:rowOff>
        </xdr:from>
        <xdr:to>
          <xdr:col>16</xdr:col>
          <xdr:colOff>0</xdr:colOff>
          <xdr:row>49</xdr:row>
          <xdr:rowOff>0</xdr:rowOff>
        </xdr:to>
        <xdr:grpSp>
          <xdr:nvGrpSpPr>
            <xdr:cNvPr id="2" name="グループ化 1">
              <a:extLst>
                <a:ext uri="{FF2B5EF4-FFF2-40B4-BE49-F238E27FC236}">
                  <a16:creationId xmlns:a16="http://schemas.microsoft.com/office/drawing/2014/main" xmlns="" id="{00000000-0008-0000-1C00-000002000000}"/>
                </a:ext>
              </a:extLst>
            </xdr:cNvPr>
            <xdr:cNvGrpSpPr/>
          </xdr:nvGrpSpPr>
          <xdr:grpSpPr>
            <a:xfrm>
              <a:off x="1524000" y="8513445"/>
              <a:ext cx="1524000" cy="220980"/>
              <a:chOff x="1341120" y="8359140"/>
              <a:chExt cx="1341120" cy="220980"/>
            </a:xfrm>
          </xdr:grpSpPr>
          <xdr:sp macro="" textlink="">
            <xdr:nvSpPr>
              <xdr:cNvPr id="110642" name="Option Button 50" hidden="1">
                <a:extLst>
                  <a:ext uri="{63B3BB69-23CF-44E3-9099-C40C66FF867C}">
                    <a14:compatExt spid="_x0000_s110642"/>
                  </a:ext>
                  <a:ext uri="{FF2B5EF4-FFF2-40B4-BE49-F238E27FC236}">
                    <a16:creationId xmlns:a16="http://schemas.microsoft.com/office/drawing/2014/main" xmlns="" id="{00000000-0008-0000-1C00-000032B00100}"/>
                  </a:ext>
                </a:extLst>
              </xdr:cNvPr>
              <xdr:cNvSpPr/>
            </xdr:nvSpPr>
            <xdr:spPr bwMode="auto">
              <a:xfrm>
                <a:off x="1455420" y="8382000"/>
                <a:ext cx="52578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0643" name="Option Button 51" hidden="1">
                <a:extLst>
                  <a:ext uri="{63B3BB69-23CF-44E3-9099-C40C66FF867C}">
                    <a14:compatExt spid="_x0000_s110643"/>
                  </a:ext>
                  <a:ext uri="{FF2B5EF4-FFF2-40B4-BE49-F238E27FC236}">
                    <a16:creationId xmlns:a16="http://schemas.microsoft.com/office/drawing/2014/main" xmlns="" id="{00000000-0008-0000-1C00-000033B00100}"/>
                  </a:ext>
                </a:extLst>
              </xdr:cNvPr>
              <xdr:cNvSpPr/>
            </xdr:nvSpPr>
            <xdr:spPr bwMode="auto">
              <a:xfrm>
                <a:off x="2065020" y="8389620"/>
                <a:ext cx="5791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0644" name="Group Box 52" hidden="1">
                <a:extLst>
                  <a:ext uri="{63B3BB69-23CF-44E3-9099-C40C66FF867C}">
                    <a14:compatExt spid="_x0000_s110644"/>
                  </a:ext>
                  <a:ext uri="{FF2B5EF4-FFF2-40B4-BE49-F238E27FC236}">
                    <a16:creationId xmlns:a16="http://schemas.microsoft.com/office/drawing/2014/main" xmlns="" id="{00000000-0008-0000-1C00-000034B00100}"/>
                  </a:ext>
                </a:extLst>
              </xdr:cNvPr>
              <xdr:cNvSpPr/>
            </xdr:nvSpPr>
            <xdr:spPr bwMode="auto">
              <a:xfrm>
                <a:off x="1341120" y="8359140"/>
                <a:ext cx="1341120" cy="22098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34</xdr:row>
          <xdr:rowOff>19050</xdr:rowOff>
        </xdr:from>
        <xdr:to>
          <xdr:col>12</xdr:col>
          <xdr:colOff>19050</xdr:colOff>
          <xdr:row>35</xdr:row>
          <xdr:rowOff>0</xdr:rowOff>
        </xdr:to>
        <xdr:sp macro="" textlink="">
          <xdr:nvSpPr>
            <xdr:cNvPr id="111618" name="Check Box 2" hidden="1">
              <a:extLst>
                <a:ext uri="{63B3BB69-23CF-44E3-9099-C40C66FF867C}">
                  <a14:compatExt spid="_x0000_s111618"/>
                </a:ext>
                <a:ext uri="{FF2B5EF4-FFF2-40B4-BE49-F238E27FC236}">
                  <a16:creationId xmlns:a16="http://schemas.microsoft.com/office/drawing/2014/main" xmlns="" id="{00000000-0008-0000-1D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19050</xdr:rowOff>
        </xdr:from>
        <xdr:to>
          <xdr:col>15</xdr:col>
          <xdr:colOff>133350</xdr:colOff>
          <xdr:row>34</xdr:row>
          <xdr:rowOff>209550</xdr:rowOff>
        </xdr:to>
        <xdr:sp macro="" textlink="">
          <xdr:nvSpPr>
            <xdr:cNvPr id="111619" name="Check Box 3" hidden="1">
              <a:extLst>
                <a:ext uri="{63B3BB69-23CF-44E3-9099-C40C66FF867C}">
                  <a14:compatExt spid="_x0000_s111619"/>
                </a:ext>
                <a:ext uri="{FF2B5EF4-FFF2-40B4-BE49-F238E27FC236}">
                  <a16:creationId xmlns:a16="http://schemas.microsoft.com/office/drawing/2014/main" xmlns="" id="{00000000-0008-0000-1D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xdr:row>
          <xdr:rowOff>9525</xdr:rowOff>
        </xdr:from>
        <xdr:to>
          <xdr:col>19</xdr:col>
          <xdr:colOff>133350</xdr:colOff>
          <xdr:row>35</xdr:row>
          <xdr:rowOff>0</xdr:rowOff>
        </xdr:to>
        <xdr:sp macro="" textlink="">
          <xdr:nvSpPr>
            <xdr:cNvPr id="111620" name="Check Box 4" hidden="1">
              <a:extLst>
                <a:ext uri="{63B3BB69-23CF-44E3-9099-C40C66FF867C}">
                  <a14:compatExt spid="_x0000_s111620"/>
                </a:ext>
                <a:ext uri="{FF2B5EF4-FFF2-40B4-BE49-F238E27FC236}">
                  <a16:creationId xmlns:a16="http://schemas.microsoft.com/office/drawing/2014/main" xmlns="" id="{00000000-0008-0000-1D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266700</xdr:colOff>
          <xdr:row>35</xdr:row>
          <xdr:rowOff>19050</xdr:rowOff>
        </xdr:to>
        <xdr:sp macro="" textlink="">
          <xdr:nvSpPr>
            <xdr:cNvPr id="111621" name="Check Box 5" hidden="1">
              <a:extLst>
                <a:ext uri="{63B3BB69-23CF-44E3-9099-C40C66FF867C}">
                  <a14:compatExt spid="_x0000_s111621"/>
                </a:ext>
                <a:ext uri="{FF2B5EF4-FFF2-40B4-BE49-F238E27FC236}">
                  <a16:creationId xmlns:a16="http://schemas.microsoft.com/office/drawing/2014/main" xmlns="" id="{00000000-0008-0000-1D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xdr:row>
          <xdr:rowOff>0</xdr:rowOff>
        </xdr:from>
        <xdr:to>
          <xdr:col>27</xdr:col>
          <xdr:colOff>85725</xdr:colOff>
          <xdr:row>35</xdr:row>
          <xdr:rowOff>38100</xdr:rowOff>
        </xdr:to>
        <xdr:sp macro="" textlink="">
          <xdr:nvSpPr>
            <xdr:cNvPr id="111622" name="Check Box 6" hidden="1">
              <a:extLst>
                <a:ext uri="{63B3BB69-23CF-44E3-9099-C40C66FF867C}">
                  <a14:compatExt spid="_x0000_s111622"/>
                </a:ext>
                <a:ext uri="{FF2B5EF4-FFF2-40B4-BE49-F238E27FC236}">
                  <a16:creationId xmlns:a16="http://schemas.microsoft.com/office/drawing/2014/main" xmlns="" id="{00000000-0008-0000-1D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11623" name="Check Box 7" hidden="1">
              <a:extLst>
                <a:ext uri="{63B3BB69-23CF-44E3-9099-C40C66FF867C}">
                  <a14:compatExt spid="_x0000_s111623"/>
                </a:ext>
                <a:ext uri="{FF2B5EF4-FFF2-40B4-BE49-F238E27FC236}">
                  <a16:creationId xmlns:a16="http://schemas.microsoft.com/office/drawing/2014/main" xmlns="" id="{00000000-0008-0000-1D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11624" name="Check Box 8" hidden="1">
              <a:extLst>
                <a:ext uri="{63B3BB69-23CF-44E3-9099-C40C66FF867C}">
                  <a14:compatExt spid="_x0000_s111624"/>
                </a:ext>
                <a:ext uri="{FF2B5EF4-FFF2-40B4-BE49-F238E27FC236}">
                  <a16:creationId xmlns:a16="http://schemas.microsoft.com/office/drawing/2014/main" xmlns="" id="{00000000-0008-0000-1D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37</xdr:row>
          <xdr:rowOff>9525</xdr:rowOff>
        </xdr:from>
        <xdr:to>
          <xdr:col>12</xdr:col>
          <xdr:colOff>19050</xdr:colOff>
          <xdr:row>37</xdr:row>
          <xdr:rowOff>209550</xdr:rowOff>
        </xdr:to>
        <xdr:sp macro="" textlink="">
          <xdr:nvSpPr>
            <xdr:cNvPr id="111625" name="Check Box 9" hidden="1">
              <a:extLst>
                <a:ext uri="{63B3BB69-23CF-44E3-9099-C40C66FF867C}">
                  <a14:compatExt spid="_x0000_s111625"/>
                </a:ext>
                <a:ext uri="{FF2B5EF4-FFF2-40B4-BE49-F238E27FC236}">
                  <a16:creationId xmlns:a16="http://schemas.microsoft.com/office/drawing/2014/main" xmlns="" id="{00000000-0008-0000-1D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37</xdr:row>
          <xdr:rowOff>19050</xdr:rowOff>
        </xdr:from>
        <xdr:to>
          <xdr:col>17</xdr:col>
          <xdr:colOff>28575</xdr:colOff>
          <xdr:row>37</xdr:row>
          <xdr:rowOff>209550</xdr:rowOff>
        </xdr:to>
        <xdr:sp macro="" textlink="">
          <xdr:nvSpPr>
            <xdr:cNvPr id="111626" name="Check Box 10" hidden="1">
              <a:extLst>
                <a:ext uri="{63B3BB69-23CF-44E3-9099-C40C66FF867C}">
                  <a14:compatExt spid="_x0000_s111626"/>
                </a:ext>
                <a:ext uri="{FF2B5EF4-FFF2-40B4-BE49-F238E27FC236}">
                  <a16:creationId xmlns:a16="http://schemas.microsoft.com/office/drawing/2014/main" xmlns="" id="{00000000-0008-0000-1D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142875</xdr:rowOff>
        </xdr:from>
        <xdr:to>
          <xdr:col>22</xdr:col>
          <xdr:colOff>57150</xdr:colOff>
          <xdr:row>38</xdr:row>
          <xdr:rowOff>28575</xdr:rowOff>
        </xdr:to>
        <xdr:sp macro="" textlink="">
          <xdr:nvSpPr>
            <xdr:cNvPr id="111627" name="Check Box 11" hidden="1">
              <a:extLst>
                <a:ext uri="{63B3BB69-23CF-44E3-9099-C40C66FF867C}">
                  <a14:compatExt spid="_x0000_s111627"/>
                </a:ext>
                <a:ext uri="{FF2B5EF4-FFF2-40B4-BE49-F238E27FC236}">
                  <a16:creationId xmlns:a16="http://schemas.microsoft.com/office/drawing/2014/main" xmlns="" id="{00000000-0008-0000-1D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37</xdr:row>
          <xdr:rowOff>0</xdr:rowOff>
        </xdr:from>
        <xdr:to>
          <xdr:col>25</xdr:col>
          <xdr:colOff>57150</xdr:colOff>
          <xdr:row>38</xdr:row>
          <xdr:rowOff>0</xdr:rowOff>
        </xdr:to>
        <xdr:sp macro="" textlink="">
          <xdr:nvSpPr>
            <xdr:cNvPr id="111628" name="Check Box 12" hidden="1">
              <a:extLst>
                <a:ext uri="{63B3BB69-23CF-44E3-9099-C40C66FF867C}">
                  <a14:compatExt spid="_x0000_s111628"/>
                </a:ext>
                <a:ext uri="{FF2B5EF4-FFF2-40B4-BE49-F238E27FC236}">
                  <a16:creationId xmlns:a16="http://schemas.microsoft.com/office/drawing/2014/main" xmlns="" id="{00000000-0008-0000-1D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36</xdr:row>
          <xdr:rowOff>133350</xdr:rowOff>
        </xdr:from>
        <xdr:to>
          <xdr:col>33</xdr:col>
          <xdr:colOff>66675</xdr:colOff>
          <xdr:row>38</xdr:row>
          <xdr:rowOff>19050</xdr:rowOff>
        </xdr:to>
        <xdr:sp macro="" textlink="">
          <xdr:nvSpPr>
            <xdr:cNvPr id="111629" name="Check Box 13" hidden="1">
              <a:extLst>
                <a:ext uri="{63B3BB69-23CF-44E3-9099-C40C66FF867C}">
                  <a14:compatExt spid="_x0000_s111629"/>
                </a:ext>
                <a:ext uri="{FF2B5EF4-FFF2-40B4-BE49-F238E27FC236}">
                  <a16:creationId xmlns:a16="http://schemas.microsoft.com/office/drawing/2014/main" xmlns="" id="{00000000-0008-0000-1D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48</xdr:row>
          <xdr:rowOff>0</xdr:rowOff>
        </xdr:from>
        <xdr:to>
          <xdr:col>36</xdr:col>
          <xdr:colOff>0</xdr:colOff>
          <xdr:row>49</xdr:row>
          <xdr:rowOff>0</xdr:rowOff>
        </xdr:to>
        <xdr:sp macro="" textlink="">
          <xdr:nvSpPr>
            <xdr:cNvPr id="111638" name="Group Box 22" hidden="1">
              <a:extLst>
                <a:ext uri="{63B3BB69-23CF-44E3-9099-C40C66FF867C}">
                  <a14:compatExt spid="_x0000_s111638"/>
                </a:ext>
                <a:ext uri="{FF2B5EF4-FFF2-40B4-BE49-F238E27FC236}">
                  <a16:creationId xmlns:a16="http://schemas.microsoft.com/office/drawing/2014/main" xmlns="" id="{00000000-0008-0000-1D00-00001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0</xdr:rowOff>
        </xdr:from>
        <xdr:to>
          <xdr:col>13</xdr:col>
          <xdr:colOff>0</xdr:colOff>
          <xdr:row>49</xdr:row>
          <xdr:rowOff>0</xdr:rowOff>
        </xdr:to>
        <xdr:grpSp>
          <xdr:nvGrpSpPr>
            <xdr:cNvPr id="10" name="グループ化 9">
              <a:extLst>
                <a:ext uri="{FF2B5EF4-FFF2-40B4-BE49-F238E27FC236}">
                  <a16:creationId xmlns:a16="http://schemas.microsoft.com/office/drawing/2014/main" xmlns="" id="{00000000-0008-0000-1D00-00000A000000}"/>
                </a:ext>
              </a:extLst>
            </xdr:cNvPr>
            <xdr:cNvGrpSpPr/>
          </xdr:nvGrpSpPr>
          <xdr:grpSpPr>
            <a:xfrm>
              <a:off x="1524000" y="8448675"/>
              <a:ext cx="952500" cy="228600"/>
              <a:chOff x="1341116" y="8290560"/>
              <a:chExt cx="838200" cy="228600"/>
            </a:xfrm>
          </xdr:grpSpPr>
          <xdr:sp macro="" textlink="">
            <xdr:nvSpPr>
              <xdr:cNvPr id="111644" name="Group Box 28" hidden="1">
                <a:extLst>
                  <a:ext uri="{63B3BB69-23CF-44E3-9099-C40C66FF867C}">
                    <a14:compatExt spid="_x0000_s111644"/>
                  </a:ext>
                  <a:ext uri="{FF2B5EF4-FFF2-40B4-BE49-F238E27FC236}">
                    <a16:creationId xmlns:a16="http://schemas.microsoft.com/office/drawing/2014/main" xmlns="" id="{00000000-0008-0000-1D00-00001C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45" name="Option Button 29" hidden="1">
                <a:extLst>
                  <a:ext uri="{63B3BB69-23CF-44E3-9099-C40C66FF867C}">
                    <a14:compatExt spid="_x0000_s111645"/>
                  </a:ext>
                  <a:ext uri="{FF2B5EF4-FFF2-40B4-BE49-F238E27FC236}">
                    <a16:creationId xmlns:a16="http://schemas.microsoft.com/office/drawing/2014/main" xmlns="" id="{00000000-0008-0000-1D00-00001D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46" name="Option Button 30" hidden="1">
                <a:extLst>
                  <a:ext uri="{63B3BB69-23CF-44E3-9099-C40C66FF867C}">
                    <a14:compatExt spid="_x0000_s111646"/>
                  </a:ext>
                  <a:ext uri="{FF2B5EF4-FFF2-40B4-BE49-F238E27FC236}">
                    <a16:creationId xmlns:a16="http://schemas.microsoft.com/office/drawing/2014/main" xmlns="" id="{00000000-0008-0000-1D00-00001E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48</xdr:row>
          <xdr:rowOff>28575</xdr:rowOff>
        </xdr:from>
        <xdr:to>
          <xdr:col>32</xdr:col>
          <xdr:colOff>133350</xdr:colOff>
          <xdr:row>48</xdr:row>
          <xdr:rowOff>180975</xdr:rowOff>
        </xdr:to>
        <xdr:sp macro="" textlink="">
          <xdr:nvSpPr>
            <xdr:cNvPr id="111654" name="Option Button 38" hidden="1">
              <a:extLst>
                <a:ext uri="{63B3BB69-23CF-44E3-9099-C40C66FF867C}">
                  <a14:compatExt spid="_x0000_s111654"/>
                </a:ext>
                <a:ext uri="{FF2B5EF4-FFF2-40B4-BE49-F238E27FC236}">
                  <a16:creationId xmlns:a16="http://schemas.microsoft.com/office/drawing/2014/main" xmlns="" id="{00000000-0008-0000-1D00-00002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48</xdr:row>
          <xdr:rowOff>28575</xdr:rowOff>
        </xdr:from>
        <xdr:to>
          <xdr:col>34</xdr:col>
          <xdr:colOff>133350</xdr:colOff>
          <xdr:row>48</xdr:row>
          <xdr:rowOff>180975</xdr:rowOff>
        </xdr:to>
        <xdr:sp macro="" textlink="">
          <xdr:nvSpPr>
            <xdr:cNvPr id="111655" name="Option Button 39" hidden="1">
              <a:extLst>
                <a:ext uri="{63B3BB69-23CF-44E3-9099-C40C66FF867C}">
                  <a14:compatExt spid="_x0000_s111655"/>
                </a:ext>
                <a:ext uri="{FF2B5EF4-FFF2-40B4-BE49-F238E27FC236}">
                  <a16:creationId xmlns:a16="http://schemas.microsoft.com/office/drawing/2014/main" xmlns="" id="{00000000-0008-0000-1D00-00002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47</xdr:row>
          <xdr:rowOff>9525</xdr:rowOff>
        </xdr:from>
        <xdr:to>
          <xdr:col>36</xdr:col>
          <xdr:colOff>0</xdr:colOff>
          <xdr:row>48</xdr:row>
          <xdr:rowOff>19050</xdr:rowOff>
        </xdr:to>
        <xdr:sp macro="" textlink="">
          <xdr:nvSpPr>
            <xdr:cNvPr id="111661" name="Drop Down 45" hidden="1">
              <a:extLst>
                <a:ext uri="{63B3BB69-23CF-44E3-9099-C40C66FF867C}">
                  <a14:compatExt spid="_x0000_s111661"/>
                </a:ext>
                <a:ext uri="{FF2B5EF4-FFF2-40B4-BE49-F238E27FC236}">
                  <a16:creationId xmlns:a16="http://schemas.microsoft.com/office/drawing/2014/main" xmlns="" id="{00000000-0008-0000-1D00-00002D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30</xdr:col>
          <xdr:colOff>0</xdr:colOff>
          <xdr:row>49</xdr:row>
          <xdr:rowOff>276225</xdr:rowOff>
        </xdr:to>
        <xdr:sp macro="" textlink="">
          <xdr:nvSpPr>
            <xdr:cNvPr id="111663" name="Drop Down 47" hidden="1">
              <a:extLst>
                <a:ext uri="{63B3BB69-23CF-44E3-9099-C40C66FF867C}">
                  <a14:compatExt spid="_x0000_s111663"/>
                </a:ext>
                <a:ext uri="{FF2B5EF4-FFF2-40B4-BE49-F238E27FC236}">
                  <a16:creationId xmlns:a16="http://schemas.microsoft.com/office/drawing/2014/main" xmlns="" id="{00000000-0008-0000-1D00-00002F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49</xdr:row>
          <xdr:rowOff>0</xdr:rowOff>
        </xdr:from>
        <xdr:to>
          <xdr:col>13</xdr:col>
          <xdr:colOff>0</xdr:colOff>
          <xdr:row>50</xdr:row>
          <xdr:rowOff>0</xdr:rowOff>
        </xdr:to>
        <xdr:grpSp>
          <xdr:nvGrpSpPr>
            <xdr:cNvPr id="9" name="グループ化 8">
              <a:extLst>
                <a:ext uri="{FF2B5EF4-FFF2-40B4-BE49-F238E27FC236}">
                  <a16:creationId xmlns:a16="http://schemas.microsoft.com/office/drawing/2014/main" xmlns="" id="{00000000-0008-0000-1D00-000009000000}"/>
                </a:ext>
              </a:extLst>
            </xdr:cNvPr>
            <xdr:cNvGrpSpPr/>
          </xdr:nvGrpSpPr>
          <xdr:grpSpPr>
            <a:xfrm>
              <a:off x="1524000" y="8677374"/>
              <a:ext cx="952500" cy="285750"/>
              <a:chOff x="1341120" y="8519425"/>
              <a:chExt cx="838200" cy="281940"/>
            </a:xfrm>
          </xdr:grpSpPr>
          <xdr:sp macro="" textlink="">
            <xdr:nvSpPr>
              <xdr:cNvPr id="111639" name="Group Box 23" hidden="1">
                <a:extLst>
                  <a:ext uri="{63B3BB69-23CF-44E3-9099-C40C66FF867C}">
                    <a14:compatExt spid="_x0000_s111639"/>
                  </a:ext>
                  <a:ext uri="{FF2B5EF4-FFF2-40B4-BE49-F238E27FC236}">
                    <a16:creationId xmlns:a16="http://schemas.microsoft.com/office/drawing/2014/main" xmlns="" id="{00000000-0008-0000-1D00-000017B40100}"/>
                  </a:ext>
                </a:extLst>
              </xdr:cNvPr>
              <xdr:cNvSpPr/>
            </xdr:nvSpPr>
            <xdr:spPr bwMode="auto">
              <a:xfrm>
                <a:off x="1341120" y="8519425"/>
                <a:ext cx="838200" cy="281940"/>
              </a:xfrm>
              <a:prstGeom prst="rect">
                <a:avLst/>
              </a:prstGeom>
              <a:noFill/>
              <a:ln w="9525">
                <a:miter lim="800000"/>
                <a:headEnd/>
                <a:tailEnd/>
              </a:ln>
              <a:extLst>
                <a:ext uri="{909E8E84-426E-40DD-AFC4-6F175D3DCCD1}">
                  <a14:hiddenFill>
                    <a:noFill/>
                  </a14:hiddenFill>
                </a:ext>
              </a:extLst>
            </xdr:spPr>
          </xdr:sp>
          <xdr:sp macro="" textlink="">
            <xdr:nvSpPr>
              <xdr:cNvPr id="111672" name="Option Button 56" hidden="1">
                <a:extLst>
                  <a:ext uri="{63B3BB69-23CF-44E3-9099-C40C66FF867C}">
                    <a14:compatExt spid="_x0000_s111672"/>
                  </a:ext>
                  <a:ext uri="{FF2B5EF4-FFF2-40B4-BE49-F238E27FC236}">
                    <a16:creationId xmlns:a16="http://schemas.microsoft.com/office/drawing/2014/main" xmlns="" id="{00000000-0008-0000-1D00-000038B40100}"/>
                  </a:ext>
                </a:extLst>
              </xdr:cNvPr>
              <xdr:cNvSpPr/>
            </xdr:nvSpPr>
            <xdr:spPr bwMode="auto">
              <a:xfrm>
                <a:off x="1348740" y="8526780"/>
                <a:ext cx="35814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73" name="Option Button 57" hidden="1">
                <a:extLst>
                  <a:ext uri="{63B3BB69-23CF-44E3-9099-C40C66FF867C}">
                    <a14:compatExt spid="_x0000_s111673"/>
                  </a:ext>
                  <a:ext uri="{FF2B5EF4-FFF2-40B4-BE49-F238E27FC236}">
                    <a16:creationId xmlns:a16="http://schemas.microsoft.com/office/drawing/2014/main" xmlns="" id="{00000000-0008-0000-1D00-000039B40100}"/>
                  </a:ext>
                </a:extLst>
              </xdr:cNvPr>
              <xdr:cNvSpPr/>
            </xdr:nvSpPr>
            <xdr:spPr bwMode="auto">
              <a:xfrm>
                <a:off x="1744980" y="8549640"/>
                <a:ext cx="365760" cy="1981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47</xdr:row>
          <xdr:rowOff>0</xdr:rowOff>
        </xdr:from>
        <xdr:to>
          <xdr:col>13</xdr:col>
          <xdr:colOff>0</xdr:colOff>
          <xdr:row>48</xdr:row>
          <xdr:rowOff>0</xdr:rowOff>
        </xdr:to>
        <xdr:grpSp>
          <xdr:nvGrpSpPr>
            <xdr:cNvPr id="32" name="グループ化 31">
              <a:extLst>
                <a:ext uri="{FF2B5EF4-FFF2-40B4-BE49-F238E27FC236}">
                  <a16:creationId xmlns:a16="http://schemas.microsoft.com/office/drawing/2014/main" xmlns="" id="{00000000-0008-0000-1D00-000020000000}"/>
                </a:ext>
              </a:extLst>
            </xdr:cNvPr>
            <xdr:cNvGrpSpPr/>
          </xdr:nvGrpSpPr>
          <xdr:grpSpPr>
            <a:xfrm>
              <a:off x="1524000" y="8220075"/>
              <a:ext cx="952500" cy="228600"/>
              <a:chOff x="1341116" y="8290560"/>
              <a:chExt cx="838200" cy="228600"/>
            </a:xfrm>
          </xdr:grpSpPr>
          <xdr:sp macro="" textlink="">
            <xdr:nvSpPr>
              <xdr:cNvPr id="111678" name="Group Box 62" hidden="1">
                <a:extLst>
                  <a:ext uri="{63B3BB69-23CF-44E3-9099-C40C66FF867C}">
                    <a14:compatExt spid="_x0000_s111678"/>
                  </a:ext>
                  <a:ext uri="{FF2B5EF4-FFF2-40B4-BE49-F238E27FC236}">
                    <a16:creationId xmlns:a16="http://schemas.microsoft.com/office/drawing/2014/main" xmlns="" id="{00000000-0008-0000-1D00-00003E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79" name="Option Button 63" hidden="1">
                <a:extLst>
                  <a:ext uri="{63B3BB69-23CF-44E3-9099-C40C66FF867C}">
                    <a14:compatExt spid="_x0000_s111679"/>
                  </a:ext>
                  <a:ext uri="{FF2B5EF4-FFF2-40B4-BE49-F238E27FC236}">
                    <a16:creationId xmlns:a16="http://schemas.microsoft.com/office/drawing/2014/main" xmlns="" id="{00000000-0008-0000-1D00-00003F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80" name="Option Button 64" hidden="1">
                <a:extLst>
                  <a:ext uri="{63B3BB69-23CF-44E3-9099-C40C66FF867C}">
                    <a14:compatExt spid="_x0000_s111680"/>
                  </a:ext>
                  <a:ext uri="{FF2B5EF4-FFF2-40B4-BE49-F238E27FC236}">
                    <a16:creationId xmlns:a16="http://schemas.microsoft.com/office/drawing/2014/main" xmlns="" id="{00000000-0008-0000-1D00-000040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11681" name="Check Box 65" hidden="1">
              <a:extLst>
                <a:ext uri="{63B3BB69-23CF-44E3-9099-C40C66FF867C}">
                  <a14:compatExt spid="_x0000_s111681"/>
                </a:ext>
                <a:ext uri="{FF2B5EF4-FFF2-40B4-BE49-F238E27FC236}">
                  <a16:creationId xmlns:a16="http://schemas.microsoft.com/office/drawing/2014/main" xmlns="" id="{00000000-0008-0000-1D00-00004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11682" name="Check Box 66" hidden="1">
              <a:extLst>
                <a:ext uri="{63B3BB69-23CF-44E3-9099-C40C66FF867C}">
                  <a14:compatExt spid="_x0000_s111682"/>
                </a:ext>
                <a:ext uri="{FF2B5EF4-FFF2-40B4-BE49-F238E27FC236}">
                  <a16:creationId xmlns:a16="http://schemas.microsoft.com/office/drawing/2014/main" xmlns="" id="{00000000-0008-0000-1D00-00004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printerSettings" Target="../printerSettings/printerSettings2.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26.xml"/><Relationship Id="rId18" Type="http://schemas.openxmlformats.org/officeDocument/2006/relationships/ctrlProp" Target="../ctrlProps/ctrlProp31.xml"/><Relationship Id="rId26" Type="http://schemas.openxmlformats.org/officeDocument/2006/relationships/ctrlProp" Target="../ctrlProps/ctrlProp39.xml"/><Relationship Id="rId39" Type="http://schemas.openxmlformats.org/officeDocument/2006/relationships/ctrlProp" Target="../ctrlProps/ctrlProp52.xml"/><Relationship Id="rId21" Type="http://schemas.openxmlformats.org/officeDocument/2006/relationships/ctrlProp" Target="../ctrlProps/ctrlProp34.xml"/><Relationship Id="rId34" Type="http://schemas.openxmlformats.org/officeDocument/2006/relationships/ctrlProp" Target="../ctrlProps/ctrlProp47.xml"/><Relationship Id="rId42" Type="http://schemas.openxmlformats.org/officeDocument/2006/relationships/ctrlProp" Target="../ctrlProps/ctrlProp55.xml"/><Relationship Id="rId47" Type="http://schemas.openxmlformats.org/officeDocument/2006/relationships/ctrlProp" Target="../ctrlProps/ctrlProp60.xml"/><Relationship Id="rId50" Type="http://schemas.openxmlformats.org/officeDocument/2006/relationships/ctrlProp" Target="../ctrlProps/ctrlProp63.xml"/><Relationship Id="rId55" Type="http://schemas.openxmlformats.org/officeDocument/2006/relationships/ctrlProp" Target="../ctrlProps/ctrlProp68.xml"/><Relationship Id="rId63" Type="http://schemas.openxmlformats.org/officeDocument/2006/relationships/ctrlProp" Target="../ctrlProps/ctrlProp76.xml"/><Relationship Id="rId7" Type="http://schemas.openxmlformats.org/officeDocument/2006/relationships/ctrlProp" Target="../ctrlProps/ctrlProp20.xml"/><Relationship Id="rId2" Type="http://schemas.openxmlformats.org/officeDocument/2006/relationships/printerSettings" Target="../printerSettings/printerSettings4.bin"/><Relationship Id="rId16" Type="http://schemas.openxmlformats.org/officeDocument/2006/relationships/ctrlProp" Target="../ctrlProps/ctrlProp29.xml"/><Relationship Id="rId20" Type="http://schemas.openxmlformats.org/officeDocument/2006/relationships/ctrlProp" Target="../ctrlProps/ctrlProp33.xml"/><Relationship Id="rId29" Type="http://schemas.openxmlformats.org/officeDocument/2006/relationships/ctrlProp" Target="../ctrlProps/ctrlProp42.xml"/><Relationship Id="rId41" Type="http://schemas.openxmlformats.org/officeDocument/2006/relationships/ctrlProp" Target="../ctrlProps/ctrlProp54.xml"/><Relationship Id="rId54" Type="http://schemas.openxmlformats.org/officeDocument/2006/relationships/ctrlProp" Target="../ctrlProps/ctrlProp67.xml"/><Relationship Id="rId62" Type="http://schemas.openxmlformats.org/officeDocument/2006/relationships/ctrlProp" Target="../ctrlProps/ctrlProp75.xml"/><Relationship Id="rId1" Type="http://schemas.openxmlformats.org/officeDocument/2006/relationships/printerSettings" Target="../printerSettings/printerSettings3.bin"/><Relationship Id="rId6" Type="http://schemas.openxmlformats.org/officeDocument/2006/relationships/ctrlProp" Target="../ctrlProps/ctrlProp19.xml"/><Relationship Id="rId11" Type="http://schemas.openxmlformats.org/officeDocument/2006/relationships/ctrlProp" Target="../ctrlProps/ctrlProp24.xml"/><Relationship Id="rId24" Type="http://schemas.openxmlformats.org/officeDocument/2006/relationships/ctrlProp" Target="../ctrlProps/ctrlProp37.xml"/><Relationship Id="rId32" Type="http://schemas.openxmlformats.org/officeDocument/2006/relationships/ctrlProp" Target="../ctrlProps/ctrlProp45.xml"/><Relationship Id="rId37" Type="http://schemas.openxmlformats.org/officeDocument/2006/relationships/ctrlProp" Target="../ctrlProps/ctrlProp50.xml"/><Relationship Id="rId40" Type="http://schemas.openxmlformats.org/officeDocument/2006/relationships/ctrlProp" Target="../ctrlProps/ctrlProp53.xml"/><Relationship Id="rId45" Type="http://schemas.openxmlformats.org/officeDocument/2006/relationships/ctrlProp" Target="../ctrlProps/ctrlProp58.xml"/><Relationship Id="rId53" Type="http://schemas.openxmlformats.org/officeDocument/2006/relationships/ctrlProp" Target="../ctrlProps/ctrlProp66.xml"/><Relationship Id="rId58" Type="http://schemas.openxmlformats.org/officeDocument/2006/relationships/ctrlProp" Target="../ctrlProps/ctrlProp71.xml"/><Relationship Id="rId66" Type="http://schemas.openxmlformats.org/officeDocument/2006/relationships/ctrlProp" Target="../ctrlProps/ctrlProp79.xml"/><Relationship Id="rId5" Type="http://schemas.openxmlformats.org/officeDocument/2006/relationships/ctrlProp" Target="../ctrlProps/ctrlProp18.xml"/><Relationship Id="rId15" Type="http://schemas.openxmlformats.org/officeDocument/2006/relationships/ctrlProp" Target="../ctrlProps/ctrlProp28.xml"/><Relationship Id="rId23" Type="http://schemas.openxmlformats.org/officeDocument/2006/relationships/ctrlProp" Target="../ctrlProps/ctrlProp36.xml"/><Relationship Id="rId28" Type="http://schemas.openxmlformats.org/officeDocument/2006/relationships/ctrlProp" Target="../ctrlProps/ctrlProp41.xml"/><Relationship Id="rId36" Type="http://schemas.openxmlformats.org/officeDocument/2006/relationships/ctrlProp" Target="../ctrlProps/ctrlProp49.xml"/><Relationship Id="rId49" Type="http://schemas.openxmlformats.org/officeDocument/2006/relationships/ctrlProp" Target="../ctrlProps/ctrlProp62.xml"/><Relationship Id="rId57" Type="http://schemas.openxmlformats.org/officeDocument/2006/relationships/ctrlProp" Target="../ctrlProps/ctrlProp70.xml"/><Relationship Id="rId61" Type="http://schemas.openxmlformats.org/officeDocument/2006/relationships/ctrlProp" Target="../ctrlProps/ctrlProp74.xml"/><Relationship Id="rId10" Type="http://schemas.openxmlformats.org/officeDocument/2006/relationships/ctrlProp" Target="../ctrlProps/ctrlProp23.xml"/><Relationship Id="rId19" Type="http://schemas.openxmlformats.org/officeDocument/2006/relationships/ctrlProp" Target="../ctrlProps/ctrlProp32.xml"/><Relationship Id="rId31" Type="http://schemas.openxmlformats.org/officeDocument/2006/relationships/ctrlProp" Target="../ctrlProps/ctrlProp44.xml"/><Relationship Id="rId44" Type="http://schemas.openxmlformats.org/officeDocument/2006/relationships/ctrlProp" Target="../ctrlProps/ctrlProp57.xml"/><Relationship Id="rId52" Type="http://schemas.openxmlformats.org/officeDocument/2006/relationships/ctrlProp" Target="../ctrlProps/ctrlProp65.xml"/><Relationship Id="rId60" Type="http://schemas.openxmlformats.org/officeDocument/2006/relationships/ctrlProp" Target="../ctrlProps/ctrlProp73.xml"/><Relationship Id="rId65" Type="http://schemas.openxmlformats.org/officeDocument/2006/relationships/ctrlProp" Target="../ctrlProps/ctrlProp78.xml"/><Relationship Id="rId4" Type="http://schemas.openxmlformats.org/officeDocument/2006/relationships/vmlDrawing" Target="../drawings/vmlDrawing2.vml"/><Relationship Id="rId9" Type="http://schemas.openxmlformats.org/officeDocument/2006/relationships/ctrlProp" Target="../ctrlProps/ctrlProp22.xml"/><Relationship Id="rId14" Type="http://schemas.openxmlformats.org/officeDocument/2006/relationships/ctrlProp" Target="../ctrlProps/ctrlProp27.xml"/><Relationship Id="rId22" Type="http://schemas.openxmlformats.org/officeDocument/2006/relationships/ctrlProp" Target="../ctrlProps/ctrlProp35.xml"/><Relationship Id="rId27" Type="http://schemas.openxmlformats.org/officeDocument/2006/relationships/ctrlProp" Target="../ctrlProps/ctrlProp40.xml"/><Relationship Id="rId30" Type="http://schemas.openxmlformats.org/officeDocument/2006/relationships/ctrlProp" Target="../ctrlProps/ctrlProp43.xml"/><Relationship Id="rId35" Type="http://schemas.openxmlformats.org/officeDocument/2006/relationships/ctrlProp" Target="../ctrlProps/ctrlProp48.xml"/><Relationship Id="rId43" Type="http://schemas.openxmlformats.org/officeDocument/2006/relationships/ctrlProp" Target="../ctrlProps/ctrlProp56.xml"/><Relationship Id="rId48" Type="http://schemas.openxmlformats.org/officeDocument/2006/relationships/ctrlProp" Target="../ctrlProps/ctrlProp61.xml"/><Relationship Id="rId56" Type="http://schemas.openxmlformats.org/officeDocument/2006/relationships/ctrlProp" Target="../ctrlProps/ctrlProp69.xml"/><Relationship Id="rId64" Type="http://schemas.openxmlformats.org/officeDocument/2006/relationships/ctrlProp" Target="../ctrlProps/ctrlProp77.xml"/><Relationship Id="rId8" Type="http://schemas.openxmlformats.org/officeDocument/2006/relationships/ctrlProp" Target="../ctrlProps/ctrlProp21.xml"/><Relationship Id="rId51" Type="http://schemas.openxmlformats.org/officeDocument/2006/relationships/ctrlProp" Target="../ctrlProps/ctrlProp64.xml"/><Relationship Id="rId3" Type="http://schemas.openxmlformats.org/officeDocument/2006/relationships/drawing" Target="../drawings/drawing2.xml"/><Relationship Id="rId12" Type="http://schemas.openxmlformats.org/officeDocument/2006/relationships/ctrlProp" Target="../ctrlProps/ctrlProp25.xml"/><Relationship Id="rId17" Type="http://schemas.openxmlformats.org/officeDocument/2006/relationships/ctrlProp" Target="../ctrlProps/ctrlProp30.xml"/><Relationship Id="rId25" Type="http://schemas.openxmlformats.org/officeDocument/2006/relationships/ctrlProp" Target="../ctrlProps/ctrlProp38.xml"/><Relationship Id="rId33" Type="http://schemas.openxmlformats.org/officeDocument/2006/relationships/ctrlProp" Target="../ctrlProps/ctrlProp46.xml"/><Relationship Id="rId38" Type="http://schemas.openxmlformats.org/officeDocument/2006/relationships/ctrlProp" Target="../ctrlProps/ctrlProp51.xml"/><Relationship Id="rId46" Type="http://schemas.openxmlformats.org/officeDocument/2006/relationships/ctrlProp" Target="../ctrlProps/ctrlProp59.xml"/><Relationship Id="rId59" Type="http://schemas.openxmlformats.org/officeDocument/2006/relationships/ctrlProp" Target="../ctrlProps/ctrlProp7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83.xml"/><Relationship Id="rId13" Type="http://schemas.openxmlformats.org/officeDocument/2006/relationships/ctrlProp" Target="../ctrlProps/ctrlProp88.xml"/><Relationship Id="rId18" Type="http://schemas.openxmlformats.org/officeDocument/2006/relationships/ctrlProp" Target="../ctrlProps/ctrlProp93.xml"/><Relationship Id="rId26" Type="http://schemas.openxmlformats.org/officeDocument/2006/relationships/ctrlProp" Target="../ctrlProps/ctrlProp101.xml"/><Relationship Id="rId39" Type="http://schemas.openxmlformats.org/officeDocument/2006/relationships/ctrlProp" Target="../ctrlProps/ctrlProp114.xml"/><Relationship Id="rId3" Type="http://schemas.openxmlformats.org/officeDocument/2006/relationships/drawing" Target="../drawings/drawing3.xml"/><Relationship Id="rId21" Type="http://schemas.openxmlformats.org/officeDocument/2006/relationships/ctrlProp" Target="../ctrlProps/ctrlProp96.xml"/><Relationship Id="rId34" Type="http://schemas.openxmlformats.org/officeDocument/2006/relationships/ctrlProp" Target="../ctrlProps/ctrlProp109.xml"/><Relationship Id="rId42" Type="http://schemas.openxmlformats.org/officeDocument/2006/relationships/ctrlProp" Target="../ctrlProps/ctrlProp117.xml"/><Relationship Id="rId7" Type="http://schemas.openxmlformats.org/officeDocument/2006/relationships/ctrlProp" Target="../ctrlProps/ctrlProp82.xml"/><Relationship Id="rId12" Type="http://schemas.openxmlformats.org/officeDocument/2006/relationships/ctrlProp" Target="../ctrlProps/ctrlProp87.xml"/><Relationship Id="rId17" Type="http://schemas.openxmlformats.org/officeDocument/2006/relationships/ctrlProp" Target="../ctrlProps/ctrlProp92.xml"/><Relationship Id="rId25" Type="http://schemas.openxmlformats.org/officeDocument/2006/relationships/ctrlProp" Target="../ctrlProps/ctrlProp100.xml"/><Relationship Id="rId33" Type="http://schemas.openxmlformats.org/officeDocument/2006/relationships/ctrlProp" Target="../ctrlProps/ctrlProp108.xml"/><Relationship Id="rId38" Type="http://schemas.openxmlformats.org/officeDocument/2006/relationships/ctrlProp" Target="../ctrlProps/ctrlProp113.xml"/><Relationship Id="rId2" Type="http://schemas.openxmlformats.org/officeDocument/2006/relationships/printerSettings" Target="../printerSettings/printerSettings6.bin"/><Relationship Id="rId16" Type="http://schemas.openxmlformats.org/officeDocument/2006/relationships/ctrlProp" Target="../ctrlProps/ctrlProp91.xml"/><Relationship Id="rId20" Type="http://schemas.openxmlformats.org/officeDocument/2006/relationships/ctrlProp" Target="../ctrlProps/ctrlProp95.xml"/><Relationship Id="rId29" Type="http://schemas.openxmlformats.org/officeDocument/2006/relationships/ctrlProp" Target="../ctrlProps/ctrlProp104.xml"/><Relationship Id="rId41" Type="http://schemas.openxmlformats.org/officeDocument/2006/relationships/ctrlProp" Target="../ctrlProps/ctrlProp116.xml"/><Relationship Id="rId1" Type="http://schemas.openxmlformats.org/officeDocument/2006/relationships/printerSettings" Target="../printerSettings/printerSettings5.bin"/><Relationship Id="rId6" Type="http://schemas.openxmlformats.org/officeDocument/2006/relationships/ctrlProp" Target="../ctrlProps/ctrlProp81.xml"/><Relationship Id="rId11" Type="http://schemas.openxmlformats.org/officeDocument/2006/relationships/ctrlProp" Target="../ctrlProps/ctrlProp86.xml"/><Relationship Id="rId24" Type="http://schemas.openxmlformats.org/officeDocument/2006/relationships/ctrlProp" Target="../ctrlProps/ctrlProp99.xml"/><Relationship Id="rId32" Type="http://schemas.openxmlformats.org/officeDocument/2006/relationships/ctrlProp" Target="../ctrlProps/ctrlProp107.xml"/><Relationship Id="rId37" Type="http://schemas.openxmlformats.org/officeDocument/2006/relationships/ctrlProp" Target="../ctrlProps/ctrlProp112.xml"/><Relationship Id="rId40" Type="http://schemas.openxmlformats.org/officeDocument/2006/relationships/ctrlProp" Target="../ctrlProps/ctrlProp115.xml"/><Relationship Id="rId5" Type="http://schemas.openxmlformats.org/officeDocument/2006/relationships/ctrlProp" Target="../ctrlProps/ctrlProp80.xml"/><Relationship Id="rId15" Type="http://schemas.openxmlformats.org/officeDocument/2006/relationships/ctrlProp" Target="../ctrlProps/ctrlProp90.xml"/><Relationship Id="rId23" Type="http://schemas.openxmlformats.org/officeDocument/2006/relationships/ctrlProp" Target="../ctrlProps/ctrlProp98.xml"/><Relationship Id="rId28" Type="http://schemas.openxmlformats.org/officeDocument/2006/relationships/ctrlProp" Target="../ctrlProps/ctrlProp103.xml"/><Relationship Id="rId36" Type="http://schemas.openxmlformats.org/officeDocument/2006/relationships/ctrlProp" Target="../ctrlProps/ctrlProp111.xml"/><Relationship Id="rId10" Type="http://schemas.openxmlformats.org/officeDocument/2006/relationships/ctrlProp" Target="../ctrlProps/ctrlProp85.xml"/><Relationship Id="rId19" Type="http://schemas.openxmlformats.org/officeDocument/2006/relationships/ctrlProp" Target="../ctrlProps/ctrlProp94.xml"/><Relationship Id="rId31" Type="http://schemas.openxmlformats.org/officeDocument/2006/relationships/ctrlProp" Target="../ctrlProps/ctrlProp106.xml"/><Relationship Id="rId4" Type="http://schemas.openxmlformats.org/officeDocument/2006/relationships/vmlDrawing" Target="../drawings/vmlDrawing3.vml"/><Relationship Id="rId9" Type="http://schemas.openxmlformats.org/officeDocument/2006/relationships/ctrlProp" Target="../ctrlProps/ctrlProp84.xml"/><Relationship Id="rId14" Type="http://schemas.openxmlformats.org/officeDocument/2006/relationships/ctrlProp" Target="../ctrlProps/ctrlProp89.xml"/><Relationship Id="rId22" Type="http://schemas.openxmlformats.org/officeDocument/2006/relationships/ctrlProp" Target="../ctrlProps/ctrlProp97.xml"/><Relationship Id="rId27" Type="http://schemas.openxmlformats.org/officeDocument/2006/relationships/ctrlProp" Target="../ctrlProps/ctrlProp102.xml"/><Relationship Id="rId30" Type="http://schemas.openxmlformats.org/officeDocument/2006/relationships/ctrlProp" Target="../ctrlProps/ctrlProp105.xml"/><Relationship Id="rId35" Type="http://schemas.openxmlformats.org/officeDocument/2006/relationships/ctrlProp" Target="../ctrlProps/ctrlProp110.xml"/><Relationship Id="rId43" Type="http://schemas.openxmlformats.org/officeDocument/2006/relationships/ctrlProp" Target="../ctrlProps/ctrlProp118.xm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127.xml"/><Relationship Id="rId18" Type="http://schemas.openxmlformats.org/officeDocument/2006/relationships/ctrlProp" Target="../ctrlProps/ctrlProp132.xml"/><Relationship Id="rId26" Type="http://schemas.openxmlformats.org/officeDocument/2006/relationships/ctrlProp" Target="../ctrlProps/ctrlProp140.xml"/><Relationship Id="rId39" Type="http://schemas.openxmlformats.org/officeDocument/2006/relationships/ctrlProp" Target="../ctrlProps/ctrlProp153.xml"/><Relationship Id="rId21" Type="http://schemas.openxmlformats.org/officeDocument/2006/relationships/ctrlProp" Target="../ctrlProps/ctrlProp135.xml"/><Relationship Id="rId34" Type="http://schemas.openxmlformats.org/officeDocument/2006/relationships/ctrlProp" Target="../ctrlProps/ctrlProp148.xml"/><Relationship Id="rId42" Type="http://schemas.openxmlformats.org/officeDocument/2006/relationships/ctrlProp" Target="../ctrlProps/ctrlProp156.xml"/><Relationship Id="rId47" Type="http://schemas.openxmlformats.org/officeDocument/2006/relationships/ctrlProp" Target="../ctrlProps/ctrlProp161.xml"/><Relationship Id="rId50" Type="http://schemas.openxmlformats.org/officeDocument/2006/relationships/ctrlProp" Target="../ctrlProps/ctrlProp164.xml"/><Relationship Id="rId55" Type="http://schemas.openxmlformats.org/officeDocument/2006/relationships/ctrlProp" Target="../ctrlProps/ctrlProp169.xml"/><Relationship Id="rId63" Type="http://schemas.openxmlformats.org/officeDocument/2006/relationships/ctrlProp" Target="../ctrlProps/ctrlProp177.xml"/><Relationship Id="rId68" Type="http://schemas.openxmlformats.org/officeDocument/2006/relationships/ctrlProp" Target="../ctrlProps/ctrlProp182.xml"/><Relationship Id="rId7" Type="http://schemas.openxmlformats.org/officeDocument/2006/relationships/ctrlProp" Target="../ctrlProps/ctrlProp121.xml"/><Relationship Id="rId71" Type="http://schemas.openxmlformats.org/officeDocument/2006/relationships/ctrlProp" Target="../ctrlProps/ctrlProp185.xml"/><Relationship Id="rId2" Type="http://schemas.openxmlformats.org/officeDocument/2006/relationships/printerSettings" Target="../printerSettings/printerSettings8.bin"/><Relationship Id="rId16" Type="http://schemas.openxmlformats.org/officeDocument/2006/relationships/ctrlProp" Target="../ctrlProps/ctrlProp130.xml"/><Relationship Id="rId29" Type="http://schemas.openxmlformats.org/officeDocument/2006/relationships/ctrlProp" Target="../ctrlProps/ctrlProp143.xml"/><Relationship Id="rId11" Type="http://schemas.openxmlformats.org/officeDocument/2006/relationships/ctrlProp" Target="../ctrlProps/ctrlProp125.xml"/><Relationship Id="rId24" Type="http://schemas.openxmlformats.org/officeDocument/2006/relationships/ctrlProp" Target="../ctrlProps/ctrlProp138.xml"/><Relationship Id="rId32" Type="http://schemas.openxmlformats.org/officeDocument/2006/relationships/ctrlProp" Target="../ctrlProps/ctrlProp146.xml"/><Relationship Id="rId37" Type="http://schemas.openxmlformats.org/officeDocument/2006/relationships/ctrlProp" Target="../ctrlProps/ctrlProp151.xml"/><Relationship Id="rId40" Type="http://schemas.openxmlformats.org/officeDocument/2006/relationships/ctrlProp" Target="../ctrlProps/ctrlProp154.xml"/><Relationship Id="rId45" Type="http://schemas.openxmlformats.org/officeDocument/2006/relationships/ctrlProp" Target="../ctrlProps/ctrlProp159.xml"/><Relationship Id="rId53" Type="http://schemas.openxmlformats.org/officeDocument/2006/relationships/ctrlProp" Target="../ctrlProps/ctrlProp167.xml"/><Relationship Id="rId58" Type="http://schemas.openxmlformats.org/officeDocument/2006/relationships/ctrlProp" Target="../ctrlProps/ctrlProp172.xml"/><Relationship Id="rId66" Type="http://schemas.openxmlformats.org/officeDocument/2006/relationships/ctrlProp" Target="../ctrlProps/ctrlProp180.xml"/><Relationship Id="rId5" Type="http://schemas.openxmlformats.org/officeDocument/2006/relationships/ctrlProp" Target="../ctrlProps/ctrlProp119.xml"/><Relationship Id="rId15" Type="http://schemas.openxmlformats.org/officeDocument/2006/relationships/ctrlProp" Target="../ctrlProps/ctrlProp129.xml"/><Relationship Id="rId23" Type="http://schemas.openxmlformats.org/officeDocument/2006/relationships/ctrlProp" Target="../ctrlProps/ctrlProp137.xml"/><Relationship Id="rId28" Type="http://schemas.openxmlformats.org/officeDocument/2006/relationships/ctrlProp" Target="../ctrlProps/ctrlProp142.xml"/><Relationship Id="rId36" Type="http://schemas.openxmlformats.org/officeDocument/2006/relationships/ctrlProp" Target="../ctrlProps/ctrlProp150.xml"/><Relationship Id="rId49" Type="http://schemas.openxmlformats.org/officeDocument/2006/relationships/ctrlProp" Target="../ctrlProps/ctrlProp163.xml"/><Relationship Id="rId57" Type="http://schemas.openxmlformats.org/officeDocument/2006/relationships/ctrlProp" Target="../ctrlProps/ctrlProp171.xml"/><Relationship Id="rId61" Type="http://schemas.openxmlformats.org/officeDocument/2006/relationships/ctrlProp" Target="../ctrlProps/ctrlProp175.xml"/><Relationship Id="rId10" Type="http://schemas.openxmlformats.org/officeDocument/2006/relationships/ctrlProp" Target="../ctrlProps/ctrlProp124.xml"/><Relationship Id="rId19" Type="http://schemas.openxmlformats.org/officeDocument/2006/relationships/ctrlProp" Target="../ctrlProps/ctrlProp133.xml"/><Relationship Id="rId31" Type="http://schemas.openxmlformats.org/officeDocument/2006/relationships/ctrlProp" Target="../ctrlProps/ctrlProp145.xml"/><Relationship Id="rId44" Type="http://schemas.openxmlformats.org/officeDocument/2006/relationships/ctrlProp" Target="../ctrlProps/ctrlProp158.xml"/><Relationship Id="rId52" Type="http://schemas.openxmlformats.org/officeDocument/2006/relationships/ctrlProp" Target="../ctrlProps/ctrlProp166.xml"/><Relationship Id="rId60" Type="http://schemas.openxmlformats.org/officeDocument/2006/relationships/ctrlProp" Target="../ctrlProps/ctrlProp174.xml"/><Relationship Id="rId65" Type="http://schemas.openxmlformats.org/officeDocument/2006/relationships/ctrlProp" Target="../ctrlProps/ctrlProp179.xml"/><Relationship Id="rId73" Type="http://schemas.openxmlformats.org/officeDocument/2006/relationships/ctrlProp" Target="../ctrlProps/ctrlProp187.xml"/><Relationship Id="rId4" Type="http://schemas.openxmlformats.org/officeDocument/2006/relationships/vmlDrawing" Target="../drawings/vmlDrawing4.vml"/><Relationship Id="rId9" Type="http://schemas.openxmlformats.org/officeDocument/2006/relationships/ctrlProp" Target="../ctrlProps/ctrlProp123.xml"/><Relationship Id="rId14" Type="http://schemas.openxmlformats.org/officeDocument/2006/relationships/ctrlProp" Target="../ctrlProps/ctrlProp128.xml"/><Relationship Id="rId22" Type="http://schemas.openxmlformats.org/officeDocument/2006/relationships/ctrlProp" Target="../ctrlProps/ctrlProp136.xml"/><Relationship Id="rId27" Type="http://schemas.openxmlformats.org/officeDocument/2006/relationships/ctrlProp" Target="../ctrlProps/ctrlProp141.xml"/><Relationship Id="rId30" Type="http://schemas.openxmlformats.org/officeDocument/2006/relationships/ctrlProp" Target="../ctrlProps/ctrlProp144.xml"/><Relationship Id="rId35" Type="http://schemas.openxmlformats.org/officeDocument/2006/relationships/ctrlProp" Target="../ctrlProps/ctrlProp149.xml"/><Relationship Id="rId43" Type="http://schemas.openxmlformats.org/officeDocument/2006/relationships/ctrlProp" Target="../ctrlProps/ctrlProp157.xml"/><Relationship Id="rId48" Type="http://schemas.openxmlformats.org/officeDocument/2006/relationships/ctrlProp" Target="../ctrlProps/ctrlProp162.xml"/><Relationship Id="rId56" Type="http://schemas.openxmlformats.org/officeDocument/2006/relationships/ctrlProp" Target="../ctrlProps/ctrlProp170.xml"/><Relationship Id="rId64" Type="http://schemas.openxmlformats.org/officeDocument/2006/relationships/ctrlProp" Target="../ctrlProps/ctrlProp178.xml"/><Relationship Id="rId69" Type="http://schemas.openxmlformats.org/officeDocument/2006/relationships/ctrlProp" Target="../ctrlProps/ctrlProp183.xml"/><Relationship Id="rId8" Type="http://schemas.openxmlformats.org/officeDocument/2006/relationships/ctrlProp" Target="../ctrlProps/ctrlProp122.xml"/><Relationship Id="rId51" Type="http://schemas.openxmlformats.org/officeDocument/2006/relationships/ctrlProp" Target="../ctrlProps/ctrlProp165.xml"/><Relationship Id="rId72" Type="http://schemas.openxmlformats.org/officeDocument/2006/relationships/ctrlProp" Target="../ctrlProps/ctrlProp186.xml"/><Relationship Id="rId3" Type="http://schemas.openxmlformats.org/officeDocument/2006/relationships/drawing" Target="../drawings/drawing4.xml"/><Relationship Id="rId12" Type="http://schemas.openxmlformats.org/officeDocument/2006/relationships/ctrlProp" Target="../ctrlProps/ctrlProp126.xml"/><Relationship Id="rId17" Type="http://schemas.openxmlformats.org/officeDocument/2006/relationships/ctrlProp" Target="../ctrlProps/ctrlProp131.xml"/><Relationship Id="rId25" Type="http://schemas.openxmlformats.org/officeDocument/2006/relationships/ctrlProp" Target="../ctrlProps/ctrlProp139.xml"/><Relationship Id="rId33" Type="http://schemas.openxmlformats.org/officeDocument/2006/relationships/ctrlProp" Target="../ctrlProps/ctrlProp147.xml"/><Relationship Id="rId38" Type="http://schemas.openxmlformats.org/officeDocument/2006/relationships/ctrlProp" Target="../ctrlProps/ctrlProp152.xml"/><Relationship Id="rId46" Type="http://schemas.openxmlformats.org/officeDocument/2006/relationships/ctrlProp" Target="../ctrlProps/ctrlProp160.xml"/><Relationship Id="rId59" Type="http://schemas.openxmlformats.org/officeDocument/2006/relationships/ctrlProp" Target="../ctrlProps/ctrlProp173.xml"/><Relationship Id="rId67" Type="http://schemas.openxmlformats.org/officeDocument/2006/relationships/ctrlProp" Target="../ctrlProps/ctrlProp181.xml"/><Relationship Id="rId20" Type="http://schemas.openxmlformats.org/officeDocument/2006/relationships/ctrlProp" Target="../ctrlProps/ctrlProp134.xml"/><Relationship Id="rId41" Type="http://schemas.openxmlformats.org/officeDocument/2006/relationships/ctrlProp" Target="../ctrlProps/ctrlProp155.xml"/><Relationship Id="rId54" Type="http://schemas.openxmlformats.org/officeDocument/2006/relationships/ctrlProp" Target="../ctrlProps/ctrlProp168.xml"/><Relationship Id="rId62" Type="http://schemas.openxmlformats.org/officeDocument/2006/relationships/ctrlProp" Target="../ctrlProps/ctrlProp176.xml"/><Relationship Id="rId70" Type="http://schemas.openxmlformats.org/officeDocument/2006/relationships/ctrlProp" Target="../ctrlProps/ctrlProp184.xml"/><Relationship Id="rId1" Type="http://schemas.openxmlformats.org/officeDocument/2006/relationships/printerSettings" Target="../printerSettings/printerSettings7.bin"/><Relationship Id="rId6" Type="http://schemas.openxmlformats.org/officeDocument/2006/relationships/ctrlProp" Target="../ctrlProps/ctrlProp120.xml"/></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300.xml"/><Relationship Id="rId21" Type="http://schemas.openxmlformats.org/officeDocument/2006/relationships/ctrlProp" Target="../ctrlProps/ctrlProp204.xml"/><Relationship Id="rId42" Type="http://schemas.openxmlformats.org/officeDocument/2006/relationships/ctrlProp" Target="../ctrlProps/ctrlProp225.xml"/><Relationship Id="rId63" Type="http://schemas.openxmlformats.org/officeDocument/2006/relationships/ctrlProp" Target="../ctrlProps/ctrlProp246.xml"/><Relationship Id="rId84" Type="http://schemas.openxmlformats.org/officeDocument/2006/relationships/ctrlProp" Target="../ctrlProps/ctrlProp267.xml"/><Relationship Id="rId138" Type="http://schemas.openxmlformats.org/officeDocument/2006/relationships/ctrlProp" Target="../ctrlProps/ctrlProp321.xml"/><Relationship Id="rId159" Type="http://schemas.openxmlformats.org/officeDocument/2006/relationships/ctrlProp" Target="../ctrlProps/ctrlProp342.xml"/><Relationship Id="rId170" Type="http://schemas.openxmlformats.org/officeDocument/2006/relationships/ctrlProp" Target="../ctrlProps/ctrlProp353.xml"/><Relationship Id="rId191" Type="http://schemas.openxmlformats.org/officeDocument/2006/relationships/ctrlProp" Target="../ctrlProps/ctrlProp374.xml"/><Relationship Id="rId205" Type="http://schemas.openxmlformats.org/officeDocument/2006/relationships/ctrlProp" Target="../ctrlProps/ctrlProp388.xml"/><Relationship Id="rId226" Type="http://schemas.openxmlformats.org/officeDocument/2006/relationships/ctrlProp" Target="../ctrlProps/ctrlProp409.xml"/><Relationship Id="rId107" Type="http://schemas.openxmlformats.org/officeDocument/2006/relationships/ctrlProp" Target="../ctrlProps/ctrlProp290.xml"/><Relationship Id="rId11" Type="http://schemas.openxmlformats.org/officeDocument/2006/relationships/ctrlProp" Target="../ctrlProps/ctrlProp194.xml"/><Relationship Id="rId32" Type="http://schemas.openxmlformats.org/officeDocument/2006/relationships/ctrlProp" Target="../ctrlProps/ctrlProp215.xml"/><Relationship Id="rId53" Type="http://schemas.openxmlformats.org/officeDocument/2006/relationships/ctrlProp" Target="../ctrlProps/ctrlProp236.xml"/><Relationship Id="rId74" Type="http://schemas.openxmlformats.org/officeDocument/2006/relationships/ctrlProp" Target="../ctrlProps/ctrlProp257.xml"/><Relationship Id="rId128" Type="http://schemas.openxmlformats.org/officeDocument/2006/relationships/ctrlProp" Target="../ctrlProps/ctrlProp311.xml"/><Relationship Id="rId149" Type="http://schemas.openxmlformats.org/officeDocument/2006/relationships/ctrlProp" Target="../ctrlProps/ctrlProp332.xml"/><Relationship Id="rId5" Type="http://schemas.openxmlformats.org/officeDocument/2006/relationships/ctrlProp" Target="../ctrlProps/ctrlProp188.xml"/><Relationship Id="rId95" Type="http://schemas.openxmlformats.org/officeDocument/2006/relationships/ctrlProp" Target="../ctrlProps/ctrlProp278.xml"/><Relationship Id="rId160" Type="http://schemas.openxmlformats.org/officeDocument/2006/relationships/ctrlProp" Target="../ctrlProps/ctrlProp343.xml"/><Relationship Id="rId181" Type="http://schemas.openxmlformats.org/officeDocument/2006/relationships/ctrlProp" Target="../ctrlProps/ctrlProp364.xml"/><Relationship Id="rId216" Type="http://schemas.openxmlformats.org/officeDocument/2006/relationships/ctrlProp" Target="../ctrlProps/ctrlProp399.xml"/><Relationship Id="rId22" Type="http://schemas.openxmlformats.org/officeDocument/2006/relationships/ctrlProp" Target="../ctrlProps/ctrlProp205.xml"/><Relationship Id="rId43" Type="http://schemas.openxmlformats.org/officeDocument/2006/relationships/ctrlProp" Target="../ctrlProps/ctrlProp226.xml"/><Relationship Id="rId64" Type="http://schemas.openxmlformats.org/officeDocument/2006/relationships/ctrlProp" Target="../ctrlProps/ctrlProp247.xml"/><Relationship Id="rId118" Type="http://schemas.openxmlformats.org/officeDocument/2006/relationships/ctrlProp" Target="../ctrlProps/ctrlProp301.xml"/><Relationship Id="rId139" Type="http://schemas.openxmlformats.org/officeDocument/2006/relationships/ctrlProp" Target="../ctrlProps/ctrlProp322.xml"/><Relationship Id="rId80" Type="http://schemas.openxmlformats.org/officeDocument/2006/relationships/ctrlProp" Target="../ctrlProps/ctrlProp263.xml"/><Relationship Id="rId85" Type="http://schemas.openxmlformats.org/officeDocument/2006/relationships/ctrlProp" Target="../ctrlProps/ctrlProp268.xml"/><Relationship Id="rId150" Type="http://schemas.openxmlformats.org/officeDocument/2006/relationships/ctrlProp" Target="../ctrlProps/ctrlProp333.xml"/><Relationship Id="rId155" Type="http://schemas.openxmlformats.org/officeDocument/2006/relationships/ctrlProp" Target="../ctrlProps/ctrlProp338.xml"/><Relationship Id="rId171" Type="http://schemas.openxmlformats.org/officeDocument/2006/relationships/ctrlProp" Target="../ctrlProps/ctrlProp354.xml"/><Relationship Id="rId176" Type="http://schemas.openxmlformats.org/officeDocument/2006/relationships/ctrlProp" Target="../ctrlProps/ctrlProp359.xml"/><Relationship Id="rId192" Type="http://schemas.openxmlformats.org/officeDocument/2006/relationships/ctrlProp" Target="../ctrlProps/ctrlProp375.xml"/><Relationship Id="rId197" Type="http://schemas.openxmlformats.org/officeDocument/2006/relationships/ctrlProp" Target="../ctrlProps/ctrlProp380.xml"/><Relationship Id="rId206" Type="http://schemas.openxmlformats.org/officeDocument/2006/relationships/ctrlProp" Target="../ctrlProps/ctrlProp389.xml"/><Relationship Id="rId227" Type="http://schemas.openxmlformats.org/officeDocument/2006/relationships/ctrlProp" Target="../ctrlProps/ctrlProp410.xml"/><Relationship Id="rId201" Type="http://schemas.openxmlformats.org/officeDocument/2006/relationships/ctrlProp" Target="../ctrlProps/ctrlProp384.xml"/><Relationship Id="rId222" Type="http://schemas.openxmlformats.org/officeDocument/2006/relationships/ctrlProp" Target="../ctrlProps/ctrlProp405.xml"/><Relationship Id="rId12" Type="http://schemas.openxmlformats.org/officeDocument/2006/relationships/ctrlProp" Target="../ctrlProps/ctrlProp195.xml"/><Relationship Id="rId17" Type="http://schemas.openxmlformats.org/officeDocument/2006/relationships/ctrlProp" Target="../ctrlProps/ctrlProp200.xml"/><Relationship Id="rId33" Type="http://schemas.openxmlformats.org/officeDocument/2006/relationships/ctrlProp" Target="../ctrlProps/ctrlProp216.xml"/><Relationship Id="rId38" Type="http://schemas.openxmlformats.org/officeDocument/2006/relationships/ctrlProp" Target="../ctrlProps/ctrlProp221.xml"/><Relationship Id="rId59" Type="http://schemas.openxmlformats.org/officeDocument/2006/relationships/ctrlProp" Target="../ctrlProps/ctrlProp242.xml"/><Relationship Id="rId103" Type="http://schemas.openxmlformats.org/officeDocument/2006/relationships/ctrlProp" Target="../ctrlProps/ctrlProp286.xml"/><Relationship Id="rId108" Type="http://schemas.openxmlformats.org/officeDocument/2006/relationships/ctrlProp" Target="../ctrlProps/ctrlProp291.xml"/><Relationship Id="rId124" Type="http://schemas.openxmlformats.org/officeDocument/2006/relationships/ctrlProp" Target="../ctrlProps/ctrlProp307.xml"/><Relationship Id="rId129" Type="http://schemas.openxmlformats.org/officeDocument/2006/relationships/ctrlProp" Target="../ctrlProps/ctrlProp312.xml"/><Relationship Id="rId54" Type="http://schemas.openxmlformats.org/officeDocument/2006/relationships/ctrlProp" Target="../ctrlProps/ctrlProp237.xml"/><Relationship Id="rId70" Type="http://schemas.openxmlformats.org/officeDocument/2006/relationships/ctrlProp" Target="../ctrlProps/ctrlProp253.xml"/><Relationship Id="rId75" Type="http://schemas.openxmlformats.org/officeDocument/2006/relationships/ctrlProp" Target="../ctrlProps/ctrlProp258.xml"/><Relationship Id="rId91" Type="http://schemas.openxmlformats.org/officeDocument/2006/relationships/ctrlProp" Target="../ctrlProps/ctrlProp274.xml"/><Relationship Id="rId96" Type="http://schemas.openxmlformats.org/officeDocument/2006/relationships/ctrlProp" Target="../ctrlProps/ctrlProp279.xml"/><Relationship Id="rId140" Type="http://schemas.openxmlformats.org/officeDocument/2006/relationships/ctrlProp" Target="../ctrlProps/ctrlProp323.xml"/><Relationship Id="rId145" Type="http://schemas.openxmlformats.org/officeDocument/2006/relationships/ctrlProp" Target="../ctrlProps/ctrlProp328.xml"/><Relationship Id="rId161" Type="http://schemas.openxmlformats.org/officeDocument/2006/relationships/ctrlProp" Target="../ctrlProps/ctrlProp344.xml"/><Relationship Id="rId166" Type="http://schemas.openxmlformats.org/officeDocument/2006/relationships/ctrlProp" Target="../ctrlProps/ctrlProp349.xml"/><Relationship Id="rId182" Type="http://schemas.openxmlformats.org/officeDocument/2006/relationships/ctrlProp" Target="../ctrlProps/ctrlProp365.xml"/><Relationship Id="rId187" Type="http://schemas.openxmlformats.org/officeDocument/2006/relationships/ctrlProp" Target="../ctrlProps/ctrlProp370.xml"/><Relationship Id="rId217" Type="http://schemas.openxmlformats.org/officeDocument/2006/relationships/ctrlProp" Target="../ctrlProps/ctrlProp400.xml"/><Relationship Id="rId1" Type="http://schemas.openxmlformats.org/officeDocument/2006/relationships/printerSettings" Target="../printerSettings/printerSettings9.bin"/><Relationship Id="rId6" Type="http://schemas.openxmlformats.org/officeDocument/2006/relationships/ctrlProp" Target="../ctrlProps/ctrlProp189.xml"/><Relationship Id="rId212" Type="http://schemas.openxmlformats.org/officeDocument/2006/relationships/ctrlProp" Target="../ctrlProps/ctrlProp395.xml"/><Relationship Id="rId233" Type="http://schemas.openxmlformats.org/officeDocument/2006/relationships/ctrlProp" Target="../ctrlProps/ctrlProp416.xml"/><Relationship Id="rId23" Type="http://schemas.openxmlformats.org/officeDocument/2006/relationships/ctrlProp" Target="../ctrlProps/ctrlProp206.xml"/><Relationship Id="rId28" Type="http://schemas.openxmlformats.org/officeDocument/2006/relationships/ctrlProp" Target="../ctrlProps/ctrlProp211.xml"/><Relationship Id="rId49" Type="http://schemas.openxmlformats.org/officeDocument/2006/relationships/ctrlProp" Target="../ctrlProps/ctrlProp232.xml"/><Relationship Id="rId114" Type="http://schemas.openxmlformats.org/officeDocument/2006/relationships/ctrlProp" Target="../ctrlProps/ctrlProp297.xml"/><Relationship Id="rId119" Type="http://schemas.openxmlformats.org/officeDocument/2006/relationships/ctrlProp" Target="../ctrlProps/ctrlProp302.xml"/><Relationship Id="rId44" Type="http://schemas.openxmlformats.org/officeDocument/2006/relationships/ctrlProp" Target="../ctrlProps/ctrlProp227.xml"/><Relationship Id="rId60" Type="http://schemas.openxmlformats.org/officeDocument/2006/relationships/ctrlProp" Target="../ctrlProps/ctrlProp243.xml"/><Relationship Id="rId65" Type="http://schemas.openxmlformats.org/officeDocument/2006/relationships/ctrlProp" Target="../ctrlProps/ctrlProp248.xml"/><Relationship Id="rId81" Type="http://schemas.openxmlformats.org/officeDocument/2006/relationships/ctrlProp" Target="../ctrlProps/ctrlProp264.xml"/><Relationship Id="rId86" Type="http://schemas.openxmlformats.org/officeDocument/2006/relationships/ctrlProp" Target="../ctrlProps/ctrlProp269.xml"/><Relationship Id="rId130" Type="http://schemas.openxmlformats.org/officeDocument/2006/relationships/ctrlProp" Target="../ctrlProps/ctrlProp313.xml"/><Relationship Id="rId135" Type="http://schemas.openxmlformats.org/officeDocument/2006/relationships/ctrlProp" Target="../ctrlProps/ctrlProp318.xml"/><Relationship Id="rId151" Type="http://schemas.openxmlformats.org/officeDocument/2006/relationships/ctrlProp" Target="../ctrlProps/ctrlProp334.xml"/><Relationship Id="rId156" Type="http://schemas.openxmlformats.org/officeDocument/2006/relationships/ctrlProp" Target="../ctrlProps/ctrlProp339.xml"/><Relationship Id="rId177" Type="http://schemas.openxmlformats.org/officeDocument/2006/relationships/ctrlProp" Target="../ctrlProps/ctrlProp360.xml"/><Relationship Id="rId198" Type="http://schemas.openxmlformats.org/officeDocument/2006/relationships/ctrlProp" Target="../ctrlProps/ctrlProp381.xml"/><Relationship Id="rId172" Type="http://schemas.openxmlformats.org/officeDocument/2006/relationships/ctrlProp" Target="../ctrlProps/ctrlProp355.xml"/><Relationship Id="rId193" Type="http://schemas.openxmlformats.org/officeDocument/2006/relationships/ctrlProp" Target="../ctrlProps/ctrlProp376.xml"/><Relationship Id="rId202" Type="http://schemas.openxmlformats.org/officeDocument/2006/relationships/ctrlProp" Target="../ctrlProps/ctrlProp385.xml"/><Relationship Id="rId207" Type="http://schemas.openxmlformats.org/officeDocument/2006/relationships/ctrlProp" Target="../ctrlProps/ctrlProp390.xml"/><Relationship Id="rId223" Type="http://schemas.openxmlformats.org/officeDocument/2006/relationships/ctrlProp" Target="../ctrlProps/ctrlProp406.xml"/><Relationship Id="rId228" Type="http://schemas.openxmlformats.org/officeDocument/2006/relationships/ctrlProp" Target="../ctrlProps/ctrlProp411.xml"/><Relationship Id="rId13" Type="http://schemas.openxmlformats.org/officeDocument/2006/relationships/ctrlProp" Target="../ctrlProps/ctrlProp196.xml"/><Relationship Id="rId18" Type="http://schemas.openxmlformats.org/officeDocument/2006/relationships/ctrlProp" Target="../ctrlProps/ctrlProp201.xml"/><Relationship Id="rId39" Type="http://schemas.openxmlformats.org/officeDocument/2006/relationships/ctrlProp" Target="../ctrlProps/ctrlProp222.xml"/><Relationship Id="rId109" Type="http://schemas.openxmlformats.org/officeDocument/2006/relationships/ctrlProp" Target="../ctrlProps/ctrlProp292.xml"/><Relationship Id="rId34" Type="http://schemas.openxmlformats.org/officeDocument/2006/relationships/ctrlProp" Target="../ctrlProps/ctrlProp217.xml"/><Relationship Id="rId50" Type="http://schemas.openxmlformats.org/officeDocument/2006/relationships/ctrlProp" Target="../ctrlProps/ctrlProp233.xml"/><Relationship Id="rId55" Type="http://schemas.openxmlformats.org/officeDocument/2006/relationships/ctrlProp" Target="../ctrlProps/ctrlProp238.xml"/><Relationship Id="rId76" Type="http://schemas.openxmlformats.org/officeDocument/2006/relationships/ctrlProp" Target="../ctrlProps/ctrlProp259.xml"/><Relationship Id="rId97" Type="http://schemas.openxmlformats.org/officeDocument/2006/relationships/ctrlProp" Target="../ctrlProps/ctrlProp280.xml"/><Relationship Id="rId104" Type="http://schemas.openxmlformats.org/officeDocument/2006/relationships/ctrlProp" Target="../ctrlProps/ctrlProp287.xml"/><Relationship Id="rId120" Type="http://schemas.openxmlformats.org/officeDocument/2006/relationships/ctrlProp" Target="../ctrlProps/ctrlProp303.xml"/><Relationship Id="rId125" Type="http://schemas.openxmlformats.org/officeDocument/2006/relationships/ctrlProp" Target="../ctrlProps/ctrlProp308.xml"/><Relationship Id="rId141" Type="http://schemas.openxmlformats.org/officeDocument/2006/relationships/ctrlProp" Target="../ctrlProps/ctrlProp324.xml"/><Relationship Id="rId146" Type="http://schemas.openxmlformats.org/officeDocument/2006/relationships/ctrlProp" Target="../ctrlProps/ctrlProp329.xml"/><Relationship Id="rId167" Type="http://schemas.openxmlformats.org/officeDocument/2006/relationships/ctrlProp" Target="../ctrlProps/ctrlProp350.xml"/><Relationship Id="rId188" Type="http://schemas.openxmlformats.org/officeDocument/2006/relationships/ctrlProp" Target="../ctrlProps/ctrlProp371.xml"/><Relationship Id="rId7" Type="http://schemas.openxmlformats.org/officeDocument/2006/relationships/ctrlProp" Target="../ctrlProps/ctrlProp190.xml"/><Relationship Id="rId71" Type="http://schemas.openxmlformats.org/officeDocument/2006/relationships/ctrlProp" Target="../ctrlProps/ctrlProp254.xml"/><Relationship Id="rId92" Type="http://schemas.openxmlformats.org/officeDocument/2006/relationships/ctrlProp" Target="../ctrlProps/ctrlProp275.xml"/><Relationship Id="rId162" Type="http://schemas.openxmlformats.org/officeDocument/2006/relationships/ctrlProp" Target="../ctrlProps/ctrlProp345.xml"/><Relationship Id="rId183" Type="http://schemas.openxmlformats.org/officeDocument/2006/relationships/ctrlProp" Target="../ctrlProps/ctrlProp366.xml"/><Relationship Id="rId213" Type="http://schemas.openxmlformats.org/officeDocument/2006/relationships/ctrlProp" Target="../ctrlProps/ctrlProp396.xml"/><Relationship Id="rId218" Type="http://schemas.openxmlformats.org/officeDocument/2006/relationships/ctrlProp" Target="../ctrlProps/ctrlProp401.xml"/><Relationship Id="rId234" Type="http://schemas.openxmlformats.org/officeDocument/2006/relationships/ctrlProp" Target="../ctrlProps/ctrlProp417.xml"/><Relationship Id="rId2" Type="http://schemas.openxmlformats.org/officeDocument/2006/relationships/printerSettings" Target="../printerSettings/printerSettings10.bin"/><Relationship Id="rId29" Type="http://schemas.openxmlformats.org/officeDocument/2006/relationships/ctrlProp" Target="../ctrlProps/ctrlProp212.xml"/><Relationship Id="rId24" Type="http://schemas.openxmlformats.org/officeDocument/2006/relationships/ctrlProp" Target="../ctrlProps/ctrlProp207.xml"/><Relationship Id="rId40" Type="http://schemas.openxmlformats.org/officeDocument/2006/relationships/ctrlProp" Target="../ctrlProps/ctrlProp223.xml"/><Relationship Id="rId45" Type="http://schemas.openxmlformats.org/officeDocument/2006/relationships/ctrlProp" Target="../ctrlProps/ctrlProp228.xml"/><Relationship Id="rId66" Type="http://schemas.openxmlformats.org/officeDocument/2006/relationships/ctrlProp" Target="../ctrlProps/ctrlProp249.xml"/><Relationship Id="rId87" Type="http://schemas.openxmlformats.org/officeDocument/2006/relationships/ctrlProp" Target="../ctrlProps/ctrlProp270.xml"/><Relationship Id="rId110" Type="http://schemas.openxmlformats.org/officeDocument/2006/relationships/ctrlProp" Target="../ctrlProps/ctrlProp293.xml"/><Relationship Id="rId115" Type="http://schemas.openxmlformats.org/officeDocument/2006/relationships/ctrlProp" Target="../ctrlProps/ctrlProp298.xml"/><Relationship Id="rId131" Type="http://schemas.openxmlformats.org/officeDocument/2006/relationships/ctrlProp" Target="../ctrlProps/ctrlProp314.xml"/><Relationship Id="rId136" Type="http://schemas.openxmlformats.org/officeDocument/2006/relationships/ctrlProp" Target="../ctrlProps/ctrlProp319.xml"/><Relationship Id="rId157" Type="http://schemas.openxmlformats.org/officeDocument/2006/relationships/ctrlProp" Target="../ctrlProps/ctrlProp340.xml"/><Relationship Id="rId178" Type="http://schemas.openxmlformats.org/officeDocument/2006/relationships/ctrlProp" Target="../ctrlProps/ctrlProp361.xml"/><Relationship Id="rId61" Type="http://schemas.openxmlformats.org/officeDocument/2006/relationships/ctrlProp" Target="../ctrlProps/ctrlProp244.xml"/><Relationship Id="rId82" Type="http://schemas.openxmlformats.org/officeDocument/2006/relationships/ctrlProp" Target="../ctrlProps/ctrlProp265.xml"/><Relationship Id="rId152" Type="http://schemas.openxmlformats.org/officeDocument/2006/relationships/ctrlProp" Target="../ctrlProps/ctrlProp335.xml"/><Relationship Id="rId173" Type="http://schemas.openxmlformats.org/officeDocument/2006/relationships/ctrlProp" Target="../ctrlProps/ctrlProp356.xml"/><Relationship Id="rId194" Type="http://schemas.openxmlformats.org/officeDocument/2006/relationships/ctrlProp" Target="../ctrlProps/ctrlProp377.xml"/><Relationship Id="rId199" Type="http://schemas.openxmlformats.org/officeDocument/2006/relationships/ctrlProp" Target="../ctrlProps/ctrlProp382.xml"/><Relationship Id="rId203" Type="http://schemas.openxmlformats.org/officeDocument/2006/relationships/ctrlProp" Target="../ctrlProps/ctrlProp386.xml"/><Relationship Id="rId208" Type="http://schemas.openxmlformats.org/officeDocument/2006/relationships/ctrlProp" Target="../ctrlProps/ctrlProp391.xml"/><Relationship Id="rId229" Type="http://schemas.openxmlformats.org/officeDocument/2006/relationships/ctrlProp" Target="../ctrlProps/ctrlProp412.xml"/><Relationship Id="rId19" Type="http://schemas.openxmlformats.org/officeDocument/2006/relationships/ctrlProp" Target="../ctrlProps/ctrlProp202.xml"/><Relationship Id="rId224" Type="http://schemas.openxmlformats.org/officeDocument/2006/relationships/ctrlProp" Target="../ctrlProps/ctrlProp407.xml"/><Relationship Id="rId14" Type="http://schemas.openxmlformats.org/officeDocument/2006/relationships/ctrlProp" Target="../ctrlProps/ctrlProp197.xml"/><Relationship Id="rId30" Type="http://schemas.openxmlformats.org/officeDocument/2006/relationships/ctrlProp" Target="../ctrlProps/ctrlProp213.xml"/><Relationship Id="rId35" Type="http://schemas.openxmlformats.org/officeDocument/2006/relationships/ctrlProp" Target="../ctrlProps/ctrlProp218.xml"/><Relationship Id="rId56" Type="http://schemas.openxmlformats.org/officeDocument/2006/relationships/ctrlProp" Target="../ctrlProps/ctrlProp239.xml"/><Relationship Id="rId77" Type="http://schemas.openxmlformats.org/officeDocument/2006/relationships/ctrlProp" Target="../ctrlProps/ctrlProp260.xml"/><Relationship Id="rId100" Type="http://schemas.openxmlformats.org/officeDocument/2006/relationships/ctrlProp" Target="../ctrlProps/ctrlProp283.xml"/><Relationship Id="rId105" Type="http://schemas.openxmlformats.org/officeDocument/2006/relationships/ctrlProp" Target="../ctrlProps/ctrlProp288.xml"/><Relationship Id="rId126" Type="http://schemas.openxmlformats.org/officeDocument/2006/relationships/ctrlProp" Target="../ctrlProps/ctrlProp309.xml"/><Relationship Id="rId147" Type="http://schemas.openxmlformats.org/officeDocument/2006/relationships/ctrlProp" Target="../ctrlProps/ctrlProp330.xml"/><Relationship Id="rId168" Type="http://schemas.openxmlformats.org/officeDocument/2006/relationships/ctrlProp" Target="../ctrlProps/ctrlProp351.xml"/><Relationship Id="rId8" Type="http://schemas.openxmlformats.org/officeDocument/2006/relationships/ctrlProp" Target="../ctrlProps/ctrlProp191.xml"/><Relationship Id="rId51" Type="http://schemas.openxmlformats.org/officeDocument/2006/relationships/ctrlProp" Target="../ctrlProps/ctrlProp234.xml"/><Relationship Id="rId72" Type="http://schemas.openxmlformats.org/officeDocument/2006/relationships/ctrlProp" Target="../ctrlProps/ctrlProp255.xml"/><Relationship Id="rId93" Type="http://schemas.openxmlformats.org/officeDocument/2006/relationships/ctrlProp" Target="../ctrlProps/ctrlProp276.xml"/><Relationship Id="rId98" Type="http://schemas.openxmlformats.org/officeDocument/2006/relationships/ctrlProp" Target="../ctrlProps/ctrlProp281.xml"/><Relationship Id="rId121" Type="http://schemas.openxmlformats.org/officeDocument/2006/relationships/ctrlProp" Target="../ctrlProps/ctrlProp304.xml"/><Relationship Id="rId142" Type="http://schemas.openxmlformats.org/officeDocument/2006/relationships/ctrlProp" Target="../ctrlProps/ctrlProp325.xml"/><Relationship Id="rId163" Type="http://schemas.openxmlformats.org/officeDocument/2006/relationships/ctrlProp" Target="../ctrlProps/ctrlProp346.xml"/><Relationship Id="rId184" Type="http://schemas.openxmlformats.org/officeDocument/2006/relationships/ctrlProp" Target="../ctrlProps/ctrlProp367.xml"/><Relationship Id="rId189" Type="http://schemas.openxmlformats.org/officeDocument/2006/relationships/ctrlProp" Target="../ctrlProps/ctrlProp372.xml"/><Relationship Id="rId219" Type="http://schemas.openxmlformats.org/officeDocument/2006/relationships/ctrlProp" Target="../ctrlProps/ctrlProp402.xml"/><Relationship Id="rId3" Type="http://schemas.openxmlformats.org/officeDocument/2006/relationships/drawing" Target="../drawings/drawing5.xml"/><Relationship Id="rId214" Type="http://schemas.openxmlformats.org/officeDocument/2006/relationships/ctrlProp" Target="../ctrlProps/ctrlProp397.xml"/><Relationship Id="rId230" Type="http://schemas.openxmlformats.org/officeDocument/2006/relationships/ctrlProp" Target="../ctrlProps/ctrlProp413.xml"/><Relationship Id="rId235" Type="http://schemas.openxmlformats.org/officeDocument/2006/relationships/ctrlProp" Target="../ctrlProps/ctrlProp418.xml"/><Relationship Id="rId25" Type="http://schemas.openxmlformats.org/officeDocument/2006/relationships/ctrlProp" Target="../ctrlProps/ctrlProp208.xml"/><Relationship Id="rId46" Type="http://schemas.openxmlformats.org/officeDocument/2006/relationships/ctrlProp" Target="../ctrlProps/ctrlProp229.xml"/><Relationship Id="rId67" Type="http://schemas.openxmlformats.org/officeDocument/2006/relationships/ctrlProp" Target="../ctrlProps/ctrlProp250.xml"/><Relationship Id="rId116" Type="http://schemas.openxmlformats.org/officeDocument/2006/relationships/ctrlProp" Target="../ctrlProps/ctrlProp299.xml"/><Relationship Id="rId137" Type="http://schemas.openxmlformats.org/officeDocument/2006/relationships/ctrlProp" Target="../ctrlProps/ctrlProp320.xml"/><Relationship Id="rId158" Type="http://schemas.openxmlformats.org/officeDocument/2006/relationships/ctrlProp" Target="../ctrlProps/ctrlProp341.xml"/><Relationship Id="rId20" Type="http://schemas.openxmlformats.org/officeDocument/2006/relationships/ctrlProp" Target="../ctrlProps/ctrlProp203.xml"/><Relationship Id="rId41" Type="http://schemas.openxmlformats.org/officeDocument/2006/relationships/ctrlProp" Target="../ctrlProps/ctrlProp224.xml"/><Relationship Id="rId62" Type="http://schemas.openxmlformats.org/officeDocument/2006/relationships/ctrlProp" Target="../ctrlProps/ctrlProp245.xml"/><Relationship Id="rId83" Type="http://schemas.openxmlformats.org/officeDocument/2006/relationships/ctrlProp" Target="../ctrlProps/ctrlProp266.xml"/><Relationship Id="rId88" Type="http://schemas.openxmlformats.org/officeDocument/2006/relationships/ctrlProp" Target="../ctrlProps/ctrlProp271.xml"/><Relationship Id="rId111" Type="http://schemas.openxmlformats.org/officeDocument/2006/relationships/ctrlProp" Target="../ctrlProps/ctrlProp294.xml"/><Relationship Id="rId132" Type="http://schemas.openxmlformats.org/officeDocument/2006/relationships/ctrlProp" Target="../ctrlProps/ctrlProp315.xml"/><Relationship Id="rId153" Type="http://schemas.openxmlformats.org/officeDocument/2006/relationships/ctrlProp" Target="../ctrlProps/ctrlProp336.xml"/><Relationship Id="rId174" Type="http://schemas.openxmlformats.org/officeDocument/2006/relationships/ctrlProp" Target="../ctrlProps/ctrlProp357.xml"/><Relationship Id="rId179" Type="http://schemas.openxmlformats.org/officeDocument/2006/relationships/ctrlProp" Target="../ctrlProps/ctrlProp362.xml"/><Relationship Id="rId195" Type="http://schemas.openxmlformats.org/officeDocument/2006/relationships/ctrlProp" Target="../ctrlProps/ctrlProp378.xml"/><Relationship Id="rId209" Type="http://schemas.openxmlformats.org/officeDocument/2006/relationships/ctrlProp" Target="../ctrlProps/ctrlProp392.xml"/><Relationship Id="rId190" Type="http://schemas.openxmlformats.org/officeDocument/2006/relationships/ctrlProp" Target="../ctrlProps/ctrlProp373.xml"/><Relationship Id="rId204" Type="http://schemas.openxmlformats.org/officeDocument/2006/relationships/ctrlProp" Target="../ctrlProps/ctrlProp387.xml"/><Relationship Id="rId220" Type="http://schemas.openxmlformats.org/officeDocument/2006/relationships/ctrlProp" Target="../ctrlProps/ctrlProp403.xml"/><Relationship Id="rId225" Type="http://schemas.openxmlformats.org/officeDocument/2006/relationships/ctrlProp" Target="../ctrlProps/ctrlProp408.xml"/><Relationship Id="rId15" Type="http://schemas.openxmlformats.org/officeDocument/2006/relationships/ctrlProp" Target="../ctrlProps/ctrlProp198.xml"/><Relationship Id="rId36" Type="http://schemas.openxmlformats.org/officeDocument/2006/relationships/ctrlProp" Target="../ctrlProps/ctrlProp219.xml"/><Relationship Id="rId57" Type="http://schemas.openxmlformats.org/officeDocument/2006/relationships/ctrlProp" Target="../ctrlProps/ctrlProp240.xml"/><Relationship Id="rId106" Type="http://schemas.openxmlformats.org/officeDocument/2006/relationships/ctrlProp" Target="../ctrlProps/ctrlProp289.xml"/><Relationship Id="rId127" Type="http://schemas.openxmlformats.org/officeDocument/2006/relationships/ctrlProp" Target="../ctrlProps/ctrlProp310.xml"/><Relationship Id="rId10" Type="http://schemas.openxmlformats.org/officeDocument/2006/relationships/ctrlProp" Target="../ctrlProps/ctrlProp193.xml"/><Relationship Id="rId31" Type="http://schemas.openxmlformats.org/officeDocument/2006/relationships/ctrlProp" Target="../ctrlProps/ctrlProp214.xml"/><Relationship Id="rId52" Type="http://schemas.openxmlformats.org/officeDocument/2006/relationships/ctrlProp" Target="../ctrlProps/ctrlProp235.xml"/><Relationship Id="rId73" Type="http://schemas.openxmlformats.org/officeDocument/2006/relationships/ctrlProp" Target="../ctrlProps/ctrlProp256.xml"/><Relationship Id="rId78" Type="http://schemas.openxmlformats.org/officeDocument/2006/relationships/ctrlProp" Target="../ctrlProps/ctrlProp261.xml"/><Relationship Id="rId94" Type="http://schemas.openxmlformats.org/officeDocument/2006/relationships/ctrlProp" Target="../ctrlProps/ctrlProp277.xml"/><Relationship Id="rId99" Type="http://schemas.openxmlformats.org/officeDocument/2006/relationships/ctrlProp" Target="../ctrlProps/ctrlProp282.xml"/><Relationship Id="rId101" Type="http://schemas.openxmlformats.org/officeDocument/2006/relationships/ctrlProp" Target="../ctrlProps/ctrlProp284.xml"/><Relationship Id="rId122" Type="http://schemas.openxmlformats.org/officeDocument/2006/relationships/ctrlProp" Target="../ctrlProps/ctrlProp305.xml"/><Relationship Id="rId143" Type="http://schemas.openxmlformats.org/officeDocument/2006/relationships/ctrlProp" Target="../ctrlProps/ctrlProp326.xml"/><Relationship Id="rId148" Type="http://schemas.openxmlformats.org/officeDocument/2006/relationships/ctrlProp" Target="../ctrlProps/ctrlProp331.xml"/><Relationship Id="rId164" Type="http://schemas.openxmlformats.org/officeDocument/2006/relationships/ctrlProp" Target="../ctrlProps/ctrlProp347.xml"/><Relationship Id="rId169" Type="http://schemas.openxmlformats.org/officeDocument/2006/relationships/ctrlProp" Target="../ctrlProps/ctrlProp352.xml"/><Relationship Id="rId185" Type="http://schemas.openxmlformats.org/officeDocument/2006/relationships/ctrlProp" Target="../ctrlProps/ctrlProp368.xml"/><Relationship Id="rId4" Type="http://schemas.openxmlformats.org/officeDocument/2006/relationships/vmlDrawing" Target="../drawings/vmlDrawing5.vml"/><Relationship Id="rId9" Type="http://schemas.openxmlformats.org/officeDocument/2006/relationships/ctrlProp" Target="../ctrlProps/ctrlProp192.xml"/><Relationship Id="rId180" Type="http://schemas.openxmlformats.org/officeDocument/2006/relationships/ctrlProp" Target="../ctrlProps/ctrlProp363.xml"/><Relationship Id="rId210" Type="http://schemas.openxmlformats.org/officeDocument/2006/relationships/ctrlProp" Target="../ctrlProps/ctrlProp393.xml"/><Relationship Id="rId215" Type="http://schemas.openxmlformats.org/officeDocument/2006/relationships/ctrlProp" Target="../ctrlProps/ctrlProp398.xml"/><Relationship Id="rId236" Type="http://schemas.openxmlformats.org/officeDocument/2006/relationships/ctrlProp" Target="../ctrlProps/ctrlProp419.xml"/><Relationship Id="rId26" Type="http://schemas.openxmlformats.org/officeDocument/2006/relationships/ctrlProp" Target="../ctrlProps/ctrlProp209.xml"/><Relationship Id="rId231" Type="http://schemas.openxmlformats.org/officeDocument/2006/relationships/ctrlProp" Target="../ctrlProps/ctrlProp414.xml"/><Relationship Id="rId47" Type="http://schemas.openxmlformats.org/officeDocument/2006/relationships/ctrlProp" Target="../ctrlProps/ctrlProp230.xml"/><Relationship Id="rId68" Type="http://schemas.openxmlformats.org/officeDocument/2006/relationships/ctrlProp" Target="../ctrlProps/ctrlProp251.xml"/><Relationship Id="rId89" Type="http://schemas.openxmlformats.org/officeDocument/2006/relationships/ctrlProp" Target="../ctrlProps/ctrlProp272.xml"/><Relationship Id="rId112" Type="http://schemas.openxmlformats.org/officeDocument/2006/relationships/ctrlProp" Target="../ctrlProps/ctrlProp295.xml"/><Relationship Id="rId133" Type="http://schemas.openxmlformats.org/officeDocument/2006/relationships/ctrlProp" Target="../ctrlProps/ctrlProp316.xml"/><Relationship Id="rId154" Type="http://schemas.openxmlformats.org/officeDocument/2006/relationships/ctrlProp" Target="../ctrlProps/ctrlProp337.xml"/><Relationship Id="rId175" Type="http://schemas.openxmlformats.org/officeDocument/2006/relationships/ctrlProp" Target="../ctrlProps/ctrlProp358.xml"/><Relationship Id="rId196" Type="http://schemas.openxmlformats.org/officeDocument/2006/relationships/ctrlProp" Target="../ctrlProps/ctrlProp379.xml"/><Relationship Id="rId200" Type="http://schemas.openxmlformats.org/officeDocument/2006/relationships/ctrlProp" Target="../ctrlProps/ctrlProp383.xml"/><Relationship Id="rId16" Type="http://schemas.openxmlformats.org/officeDocument/2006/relationships/ctrlProp" Target="../ctrlProps/ctrlProp199.xml"/><Relationship Id="rId221" Type="http://schemas.openxmlformats.org/officeDocument/2006/relationships/ctrlProp" Target="../ctrlProps/ctrlProp404.xml"/><Relationship Id="rId37" Type="http://schemas.openxmlformats.org/officeDocument/2006/relationships/ctrlProp" Target="../ctrlProps/ctrlProp220.xml"/><Relationship Id="rId58" Type="http://schemas.openxmlformats.org/officeDocument/2006/relationships/ctrlProp" Target="../ctrlProps/ctrlProp241.xml"/><Relationship Id="rId79" Type="http://schemas.openxmlformats.org/officeDocument/2006/relationships/ctrlProp" Target="../ctrlProps/ctrlProp262.xml"/><Relationship Id="rId102" Type="http://schemas.openxmlformats.org/officeDocument/2006/relationships/ctrlProp" Target="../ctrlProps/ctrlProp285.xml"/><Relationship Id="rId123" Type="http://schemas.openxmlformats.org/officeDocument/2006/relationships/ctrlProp" Target="../ctrlProps/ctrlProp306.xml"/><Relationship Id="rId144" Type="http://schemas.openxmlformats.org/officeDocument/2006/relationships/ctrlProp" Target="../ctrlProps/ctrlProp327.xml"/><Relationship Id="rId90" Type="http://schemas.openxmlformats.org/officeDocument/2006/relationships/ctrlProp" Target="../ctrlProps/ctrlProp273.xml"/><Relationship Id="rId165" Type="http://schemas.openxmlformats.org/officeDocument/2006/relationships/ctrlProp" Target="../ctrlProps/ctrlProp348.xml"/><Relationship Id="rId186" Type="http://schemas.openxmlformats.org/officeDocument/2006/relationships/ctrlProp" Target="../ctrlProps/ctrlProp369.xml"/><Relationship Id="rId211" Type="http://schemas.openxmlformats.org/officeDocument/2006/relationships/ctrlProp" Target="../ctrlProps/ctrlProp394.xml"/><Relationship Id="rId232" Type="http://schemas.openxmlformats.org/officeDocument/2006/relationships/ctrlProp" Target="../ctrlProps/ctrlProp415.xml"/><Relationship Id="rId27" Type="http://schemas.openxmlformats.org/officeDocument/2006/relationships/ctrlProp" Target="../ctrlProps/ctrlProp210.xml"/><Relationship Id="rId48" Type="http://schemas.openxmlformats.org/officeDocument/2006/relationships/ctrlProp" Target="../ctrlProps/ctrlProp231.xml"/><Relationship Id="rId69" Type="http://schemas.openxmlformats.org/officeDocument/2006/relationships/ctrlProp" Target="../ctrlProps/ctrlProp252.xml"/><Relationship Id="rId113" Type="http://schemas.openxmlformats.org/officeDocument/2006/relationships/ctrlProp" Target="../ctrlProps/ctrlProp296.xml"/><Relationship Id="rId134" Type="http://schemas.openxmlformats.org/officeDocument/2006/relationships/ctrlProp" Target="../ctrlProps/ctrlProp317.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117" Type="http://schemas.openxmlformats.org/officeDocument/2006/relationships/ctrlProp" Target="../ctrlProps/ctrlProp532.xml"/><Relationship Id="rId21" Type="http://schemas.openxmlformats.org/officeDocument/2006/relationships/ctrlProp" Target="../ctrlProps/ctrlProp436.xml"/><Relationship Id="rId42" Type="http://schemas.openxmlformats.org/officeDocument/2006/relationships/ctrlProp" Target="../ctrlProps/ctrlProp457.xml"/><Relationship Id="rId63" Type="http://schemas.openxmlformats.org/officeDocument/2006/relationships/ctrlProp" Target="../ctrlProps/ctrlProp478.xml"/><Relationship Id="rId84" Type="http://schemas.openxmlformats.org/officeDocument/2006/relationships/ctrlProp" Target="../ctrlProps/ctrlProp499.xml"/><Relationship Id="rId138" Type="http://schemas.openxmlformats.org/officeDocument/2006/relationships/ctrlProp" Target="../ctrlProps/ctrlProp553.xml"/><Relationship Id="rId159" Type="http://schemas.openxmlformats.org/officeDocument/2006/relationships/ctrlProp" Target="../ctrlProps/ctrlProp574.xml"/><Relationship Id="rId170" Type="http://schemas.openxmlformats.org/officeDocument/2006/relationships/ctrlProp" Target="../ctrlProps/ctrlProp585.xml"/><Relationship Id="rId191" Type="http://schemas.openxmlformats.org/officeDocument/2006/relationships/ctrlProp" Target="../ctrlProps/ctrlProp606.xml"/><Relationship Id="rId196" Type="http://schemas.openxmlformats.org/officeDocument/2006/relationships/ctrlProp" Target="../ctrlProps/ctrlProp611.xml"/><Relationship Id="rId200" Type="http://schemas.openxmlformats.org/officeDocument/2006/relationships/ctrlProp" Target="../ctrlProps/ctrlProp615.xml"/><Relationship Id="rId16" Type="http://schemas.openxmlformats.org/officeDocument/2006/relationships/ctrlProp" Target="../ctrlProps/ctrlProp431.xml"/><Relationship Id="rId107" Type="http://schemas.openxmlformats.org/officeDocument/2006/relationships/ctrlProp" Target="../ctrlProps/ctrlProp522.xml"/><Relationship Id="rId11" Type="http://schemas.openxmlformats.org/officeDocument/2006/relationships/ctrlProp" Target="../ctrlProps/ctrlProp426.xml"/><Relationship Id="rId32" Type="http://schemas.openxmlformats.org/officeDocument/2006/relationships/ctrlProp" Target="../ctrlProps/ctrlProp447.xml"/><Relationship Id="rId37" Type="http://schemas.openxmlformats.org/officeDocument/2006/relationships/ctrlProp" Target="../ctrlProps/ctrlProp452.xml"/><Relationship Id="rId53" Type="http://schemas.openxmlformats.org/officeDocument/2006/relationships/ctrlProp" Target="../ctrlProps/ctrlProp468.xml"/><Relationship Id="rId58" Type="http://schemas.openxmlformats.org/officeDocument/2006/relationships/ctrlProp" Target="../ctrlProps/ctrlProp473.xml"/><Relationship Id="rId74" Type="http://schemas.openxmlformats.org/officeDocument/2006/relationships/ctrlProp" Target="../ctrlProps/ctrlProp489.xml"/><Relationship Id="rId79" Type="http://schemas.openxmlformats.org/officeDocument/2006/relationships/ctrlProp" Target="../ctrlProps/ctrlProp494.xml"/><Relationship Id="rId102" Type="http://schemas.openxmlformats.org/officeDocument/2006/relationships/ctrlProp" Target="../ctrlProps/ctrlProp517.xml"/><Relationship Id="rId123" Type="http://schemas.openxmlformats.org/officeDocument/2006/relationships/ctrlProp" Target="../ctrlProps/ctrlProp538.xml"/><Relationship Id="rId128" Type="http://schemas.openxmlformats.org/officeDocument/2006/relationships/ctrlProp" Target="../ctrlProps/ctrlProp543.xml"/><Relationship Id="rId144" Type="http://schemas.openxmlformats.org/officeDocument/2006/relationships/ctrlProp" Target="../ctrlProps/ctrlProp559.xml"/><Relationship Id="rId149" Type="http://schemas.openxmlformats.org/officeDocument/2006/relationships/ctrlProp" Target="../ctrlProps/ctrlProp564.xml"/><Relationship Id="rId5" Type="http://schemas.openxmlformats.org/officeDocument/2006/relationships/ctrlProp" Target="../ctrlProps/ctrlProp420.xml"/><Relationship Id="rId90" Type="http://schemas.openxmlformats.org/officeDocument/2006/relationships/ctrlProp" Target="../ctrlProps/ctrlProp505.xml"/><Relationship Id="rId95" Type="http://schemas.openxmlformats.org/officeDocument/2006/relationships/ctrlProp" Target="../ctrlProps/ctrlProp510.xml"/><Relationship Id="rId160" Type="http://schemas.openxmlformats.org/officeDocument/2006/relationships/ctrlProp" Target="../ctrlProps/ctrlProp575.xml"/><Relationship Id="rId165" Type="http://schemas.openxmlformats.org/officeDocument/2006/relationships/ctrlProp" Target="../ctrlProps/ctrlProp580.xml"/><Relationship Id="rId181" Type="http://schemas.openxmlformats.org/officeDocument/2006/relationships/ctrlProp" Target="../ctrlProps/ctrlProp596.xml"/><Relationship Id="rId186" Type="http://schemas.openxmlformats.org/officeDocument/2006/relationships/ctrlProp" Target="../ctrlProps/ctrlProp601.xml"/><Relationship Id="rId22" Type="http://schemas.openxmlformats.org/officeDocument/2006/relationships/ctrlProp" Target="../ctrlProps/ctrlProp437.xml"/><Relationship Id="rId27" Type="http://schemas.openxmlformats.org/officeDocument/2006/relationships/ctrlProp" Target="../ctrlProps/ctrlProp442.xml"/><Relationship Id="rId43" Type="http://schemas.openxmlformats.org/officeDocument/2006/relationships/ctrlProp" Target="../ctrlProps/ctrlProp458.xml"/><Relationship Id="rId48" Type="http://schemas.openxmlformats.org/officeDocument/2006/relationships/ctrlProp" Target="../ctrlProps/ctrlProp463.xml"/><Relationship Id="rId64" Type="http://schemas.openxmlformats.org/officeDocument/2006/relationships/ctrlProp" Target="../ctrlProps/ctrlProp479.xml"/><Relationship Id="rId69" Type="http://schemas.openxmlformats.org/officeDocument/2006/relationships/ctrlProp" Target="../ctrlProps/ctrlProp484.xml"/><Relationship Id="rId113" Type="http://schemas.openxmlformats.org/officeDocument/2006/relationships/ctrlProp" Target="../ctrlProps/ctrlProp528.xml"/><Relationship Id="rId118" Type="http://schemas.openxmlformats.org/officeDocument/2006/relationships/ctrlProp" Target="../ctrlProps/ctrlProp533.xml"/><Relationship Id="rId134" Type="http://schemas.openxmlformats.org/officeDocument/2006/relationships/ctrlProp" Target="../ctrlProps/ctrlProp549.xml"/><Relationship Id="rId139" Type="http://schemas.openxmlformats.org/officeDocument/2006/relationships/ctrlProp" Target="../ctrlProps/ctrlProp554.xml"/><Relationship Id="rId80" Type="http://schemas.openxmlformats.org/officeDocument/2006/relationships/ctrlProp" Target="../ctrlProps/ctrlProp495.xml"/><Relationship Id="rId85" Type="http://schemas.openxmlformats.org/officeDocument/2006/relationships/ctrlProp" Target="../ctrlProps/ctrlProp500.xml"/><Relationship Id="rId150" Type="http://schemas.openxmlformats.org/officeDocument/2006/relationships/ctrlProp" Target="../ctrlProps/ctrlProp565.xml"/><Relationship Id="rId155" Type="http://schemas.openxmlformats.org/officeDocument/2006/relationships/ctrlProp" Target="../ctrlProps/ctrlProp570.xml"/><Relationship Id="rId171" Type="http://schemas.openxmlformats.org/officeDocument/2006/relationships/ctrlProp" Target="../ctrlProps/ctrlProp586.xml"/><Relationship Id="rId176" Type="http://schemas.openxmlformats.org/officeDocument/2006/relationships/ctrlProp" Target="../ctrlProps/ctrlProp591.xml"/><Relationship Id="rId192" Type="http://schemas.openxmlformats.org/officeDocument/2006/relationships/ctrlProp" Target="../ctrlProps/ctrlProp607.xml"/><Relationship Id="rId197" Type="http://schemas.openxmlformats.org/officeDocument/2006/relationships/ctrlProp" Target="../ctrlProps/ctrlProp612.xml"/><Relationship Id="rId201" Type="http://schemas.openxmlformats.org/officeDocument/2006/relationships/ctrlProp" Target="../ctrlProps/ctrlProp616.xml"/><Relationship Id="rId12" Type="http://schemas.openxmlformats.org/officeDocument/2006/relationships/ctrlProp" Target="../ctrlProps/ctrlProp427.xml"/><Relationship Id="rId17" Type="http://schemas.openxmlformats.org/officeDocument/2006/relationships/ctrlProp" Target="../ctrlProps/ctrlProp432.xml"/><Relationship Id="rId33" Type="http://schemas.openxmlformats.org/officeDocument/2006/relationships/ctrlProp" Target="../ctrlProps/ctrlProp448.xml"/><Relationship Id="rId38" Type="http://schemas.openxmlformats.org/officeDocument/2006/relationships/ctrlProp" Target="../ctrlProps/ctrlProp453.xml"/><Relationship Id="rId59" Type="http://schemas.openxmlformats.org/officeDocument/2006/relationships/ctrlProp" Target="../ctrlProps/ctrlProp474.xml"/><Relationship Id="rId103" Type="http://schemas.openxmlformats.org/officeDocument/2006/relationships/ctrlProp" Target="../ctrlProps/ctrlProp518.xml"/><Relationship Id="rId108" Type="http://schemas.openxmlformats.org/officeDocument/2006/relationships/ctrlProp" Target="../ctrlProps/ctrlProp523.xml"/><Relationship Id="rId124" Type="http://schemas.openxmlformats.org/officeDocument/2006/relationships/ctrlProp" Target="../ctrlProps/ctrlProp539.xml"/><Relationship Id="rId129" Type="http://schemas.openxmlformats.org/officeDocument/2006/relationships/ctrlProp" Target="../ctrlProps/ctrlProp544.xml"/><Relationship Id="rId54" Type="http://schemas.openxmlformats.org/officeDocument/2006/relationships/ctrlProp" Target="../ctrlProps/ctrlProp469.xml"/><Relationship Id="rId70" Type="http://schemas.openxmlformats.org/officeDocument/2006/relationships/ctrlProp" Target="../ctrlProps/ctrlProp485.xml"/><Relationship Id="rId75" Type="http://schemas.openxmlformats.org/officeDocument/2006/relationships/ctrlProp" Target="../ctrlProps/ctrlProp490.xml"/><Relationship Id="rId91" Type="http://schemas.openxmlformats.org/officeDocument/2006/relationships/ctrlProp" Target="../ctrlProps/ctrlProp506.xml"/><Relationship Id="rId96" Type="http://schemas.openxmlformats.org/officeDocument/2006/relationships/ctrlProp" Target="../ctrlProps/ctrlProp511.xml"/><Relationship Id="rId140" Type="http://schemas.openxmlformats.org/officeDocument/2006/relationships/ctrlProp" Target="../ctrlProps/ctrlProp555.xml"/><Relationship Id="rId145" Type="http://schemas.openxmlformats.org/officeDocument/2006/relationships/ctrlProp" Target="../ctrlProps/ctrlProp560.xml"/><Relationship Id="rId161" Type="http://schemas.openxmlformats.org/officeDocument/2006/relationships/ctrlProp" Target="../ctrlProps/ctrlProp576.xml"/><Relationship Id="rId166" Type="http://schemas.openxmlformats.org/officeDocument/2006/relationships/ctrlProp" Target="../ctrlProps/ctrlProp581.xml"/><Relationship Id="rId182" Type="http://schemas.openxmlformats.org/officeDocument/2006/relationships/ctrlProp" Target="../ctrlProps/ctrlProp597.xml"/><Relationship Id="rId187" Type="http://schemas.openxmlformats.org/officeDocument/2006/relationships/ctrlProp" Target="../ctrlProps/ctrlProp602.xml"/><Relationship Id="rId1" Type="http://schemas.openxmlformats.org/officeDocument/2006/relationships/printerSettings" Target="../printerSettings/printerSettings13.bin"/><Relationship Id="rId6" Type="http://schemas.openxmlformats.org/officeDocument/2006/relationships/ctrlProp" Target="../ctrlProps/ctrlProp421.xml"/><Relationship Id="rId23" Type="http://schemas.openxmlformats.org/officeDocument/2006/relationships/ctrlProp" Target="../ctrlProps/ctrlProp438.xml"/><Relationship Id="rId28" Type="http://schemas.openxmlformats.org/officeDocument/2006/relationships/ctrlProp" Target="../ctrlProps/ctrlProp443.xml"/><Relationship Id="rId49" Type="http://schemas.openxmlformats.org/officeDocument/2006/relationships/ctrlProp" Target="../ctrlProps/ctrlProp464.xml"/><Relationship Id="rId114" Type="http://schemas.openxmlformats.org/officeDocument/2006/relationships/ctrlProp" Target="../ctrlProps/ctrlProp529.xml"/><Relationship Id="rId119" Type="http://schemas.openxmlformats.org/officeDocument/2006/relationships/ctrlProp" Target="../ctrlProps/ctrlProp534.xml"/><Relationship Id="rId44" Type="http://schemas.openxmlformats.org/officeDocument/2006/relationships/ctrlProp" Target="../ctrlProps/ctrlProp459.xml"/><Relationship Id="rId60" Type="http://schemas.openxmlformats.org/officeDocument/2006/relationships/ctrlProp" Target="../ctrlProps/ctrlProp475.xml"/><Relationship Id="rId65" Type="http://schemas.openxmlformats.org/officeDocument/2006/relationships/ctrlProp" Target="../ctrlProps/ctrlProp480.xml"/><Relationship Id="rId81" Type="http://schemas.openxmlformats.org/officeDocument/2006/relationships/ctrlProp" Target="../ctrlProps/ctrlProp496.xml"/><Relationship Id="rId86" Type="http://schemas.openxmlformats.org/officeDocument/2006/relationships/ctrlProp" Target="../ctrlProps/ctrlProp501.xml"/><Relationship Id="rId130" Type="http://schemas.openxmlformats.org/officeDocument/2006/relationships/ctrlProp" Target="../ctrlProps/ctrlProp545.xml"/><Relationship Id="rId135" Type="http://schemas.openxmlformats.org/officeDocument/2006/relationships/ctrlProp" Target="../ctrlProps/ctrlProp550.xml"/><Relationship Id="rId151" Type="http://schemas.openxmlformats.org/officeDocument/2006/relationships/ctrlProp" Target="../ctrlProps/ctrlProp566.xml"/><Relationship Id="rId156" Type="http://schemas.openxmlformats.org/officeDocument/2006/relationships/ctrlProp" Target="../ctrlProps/ctrlProp571.xml"/><Relationship Id="rId177" Type="http://schemas.openxmlformats.org/officeDocument/2006/relationships/ctrlProp" Target="../ctrlProps/ctrlProp592.xml"/><Relationship Id="rId198" Type="http://schemas.openxmlformats.org/officeDocument/2006/relationships/ctrlProp" Target="../ctrlProps/ctrlProp613.xml"/><Relationship Id="rId172" Type="http://schemas.openxmlformats.org/officeDocument/2006/relationships/ctrlProp" Target="../ctrlProps/ctrlProp587.xml"/><Relationship Id="rId193" Type="http://schemas.openxmlformats.org/officeDocument/2006/relationships/ctrlProp" Target="../ctrlProps/ctrlProp608.xml"/><Relationship Id="rId202" Type="http://schemas.openxmlformats.org/officeDocument/2006/relationships/ctrlProp" Target="../ctrlProps/ctrlProp617.xml"/><Relationship Id="rId13" Type="http://schemas.openxmlformats.org/officeDocument/2006/relationships/ctrlProp" Target="../ctrlProps/ctrlProp428.xml"/><Relationship Id="rId18" Type="http://schemas.openxmlformats.org/officeDocument/2006/relationships/ctrlProp" Target="../ctrlProps/ctrlProp433.xml"/><Relationship Id="rId39" Type="http://schemas.openxmlformats.org/officeDocument/2006/relationships/ctrlProp" Target="../ctrlProps/ctrlProp454.xml"/><Relationship Id="rId109" Type="http://schemas.openxmlformats.org/officeDocument/2006/relationships/ctrlProp" Target="../ctrlProps/ctrlProp524.xml"/><Relationship Id="rId34" Type="http://schemas.openxmlformats.org/officeDocument/2006/relationships/ctrlProp" Target="../ctrlProps/ctrlProp449.xml"/><Relationship Id="rId50" Type="http://schemas.openxmlformats.org/officeDocument/2006/relationships/ctrlProp" Target="../ctrlProps/ctrlProp465.xml"/><Relationship Id="rId55" Type="http://schemas.openxmlformats.org/officeDocument/2006/relationships/ctrlProp" Target="../ctrlProps/ctrlProp470.xml"/><Relationship Id="rId76" Type="http://schemas.openxmlformats.org/officeDocument/2006/relationships/ctrlProp" Target="../ctrlProps/ctrlProp491.xml"/><Relationship Id="rId97" Type="http://schemas.openxmlformats.org/officeDocument/2006/relationships/ctrlProp" Target="../ctrlProps/ctrlProp512.xml"/><Relationship Id="rId104" Type="http://schemas.openxmlformats.org/officeDocument/2006/relationships/ctrlProp" Target="../ctrlProps/ctrlProp519.xml"/><Relationship Id="rId120" Type="http://schemas.openxmlformats.org/officeDocument/2006/relationships/ctrlProp" Target="../ctrlProps/ctrlProp535.xml"/><Relationship Id="rId125" Type="http://schemas.openxmlformats.org/officeDocument/2006/relationships/ctrlProp" Target="../ctrlProps/ctrlProp540.xml"/><Relationship Id="rId141" Type="http://schemas.openxmlformats.org/officeDocument/2006/relationships/ctrlProp" Target="../ctrlProps/ctrlProp556.xml"/><Relationship Id="rId146" Type="http://schemas.openxmlformats.org/officeDocument/2006/relationships/ctrlProp" Target="../ctrlProps/ctrlProp561.xml"/><Relationship Id="rId167" Type="http://schemas.openxmlformats.org/officeDocument/2006/relationships/ctrlProp" Target="../ctrlProps/ctrlProp582.xml"/><Relationship Id="rId188" Type="http://schemas.openxmlformats.org/officeDocument/2006/relationships/ctrlProp" Target="../ctrlProps/ctrlProp603.xml"/><Relationship Id="rId7" Type="http://schemas.openxmlformats.org/officeDocument/2006/relationships/ctrlProp" Target="../ctrlProps/ctrlProp422.xml"/><Relationship Id="rId71" Type="http://schemas.openxmlformats.org/officeDocument/2006/relationships/ctrlProp" Target="../ctrlProps/ctrlProp486.xml"/><Relationship Id="rId92" Type="http://schemas.openxmlformats.org/officeDocument/2006/relationships/ctrlProp" Target="../ctrlProps/ctrlProp507.xml"/><Relationship Id="rId162" Type="http://schemas.openxmlformats.org/officeDocument/2006/relationships/ctrlProp" Target="../ctrlProps/ctrlProp577.xml"/><Relationship Id="rId183" Type="http://schemas.openxmlformats.org/officeDocument/2006/relationships/ctrlProp" Target="../ctrlProps/ctrlProp598.xml"/><Relationship Id="rId2" Type="http://schemas.openxmlformats.org/officeDocument/2006/relationships/printerSettings" Target="../printerSettings/printerSettings14.bin"/><Relationship Id="rId29" Type="http://schemas.openxmlformats.org/officeDocument/2006/relationships/ctrlProp" Target="../ctrlProps/ctrlProp444.xml"/><Relationship Id="rId24" Type="http://schemas.openxmlformats.org/officeDocument/2006/relationships/ctrlProp" Target="../ctrlProps/ctrlProp439.xml"/><Relationship Id="rId40" Type="http://schemas.openxmlformats.org/officeDocument/2006/relationships/ctrlProp" Target="../ctrlProps/ctrlProp455.xml"/><Relationship Id="rId45" Type="http://schemas.openxmlformats.org/officeDocument/2006/relationships/ctrlProp" Target="../ctrlProps/ctrlProp460.xml"/><Relationship Id="rId66" Type="http://schemas.openxmlformats.org/officeDocument/2006/relationships/ctrlProp" Target="../ctrlProps/ctrlProp481.xml"/><Relationship Id="rId87" Type="http://schemas.openxmlformats.org/officeDocument/2006/relationships/ctrlProp" Target="../ctrlProps/ctrlProp502.xml"/><Relationship Id="rId110" Type="http://schemas.openxmlformats.org/officeDocument/2006/relationships/ctrlProp" Target="../ctrlProps/ctrlProp525.xml"/><Relationship Id="rId115" Type="http://schemas.openxmlformats.org/officeDocument/2006/relationships/ctrlProp" Target="../ctrlProps/ctrlProp530.xml"/><Relationship Id="rId131" Type="http://schemas.openxmlformats.org/officeDocument/2006/relationships/ctrlProp" Target="../ctrlProps/ctrlProp546.xml"/><Relationship Id="rId136" Type="http://schemas.openxmlformats.org/officeDocument/2006/relationships/ctrlProp" Target="../ctrlProps/ctrlProp551.xml"/><Relationship Id="rId157" Type="http://schemas.openxmlformats.org/officeDocument/2006/relationships/ctrlProp" Target="../ctrlProps/ctrlProp572.xml"/><Relationship Id="rId178" Type="http://schemas.openxmlformats.org/officeDocument/2006/relationships/ctrlProp" Target="../ctrlProps/ctrlProp593.xml"/><Relationship Id="rId61" Type="http://schemas.openxmlformats.org/officeDocument/2006/relationships/ctrlProp" Target="../ctrlProps/ctrlProp476.xml"/><Relationship Id="rId82" Type="http://schemas.openxmlformats.org/officeDocument/2006/relationships/ctrlProp" Target="../ctrlProps/ctrlProp497.xml"/><Relationship Id="rId152" Type="http://schemas.openxmlformats.org/officeDocument/2006/relationships/ctrlProp" Target="../ctrlProps/ctrlProp567.xml"/><Relationship Id="rId173" Type="http://schemas.openxmlformats.org/officeDocument/2006/relationships/ctrlProp" Target="../ctrlProps/ctrlProp588.xml"/><Relationship Id="rId194" Type="http://schemas.openxmlformats.org/officeDocument/2006/relationships/ctrlProp" Target="../ctrlProps/ctrlProp609.xml"/><Relationship Id="rId199" Type="http://schemas.openxmlformats.org/officeDocument/2006/relationships/ctrlProp" Target="../ctrlProps/ctrlProp614.xml"/><Relationship Id="rId203" Type="http://schemas.openxmlformats.org/officeDocument/2006/relationships/ctrlProp" Target="../ctrlProps/ctrlProp618.xml"/><Relationship Id="rId19" Type="http://schemas.openxmlformats.org/officeDocument/2006/relationships/ctrlProp" Target="../ctrlProps/ctrlProp434.xml"/><Relationship Id="rId14" Type="http://schemas.openxmlformats.org/officeDocument/2006/relationships/ctrlProp" Target="../ctrlProps/ctrlProp429.xml"/><Relationship Id="rId30" Type="http://schemas.openxmlformats.org/officeDocument/2006/relationships/ctrlProp" Target="../ctrlProps/ctrlProp445.xml"/><Relationship Id="rId35" Type="http://schemas.openxmlformats.org/officeDocument/2006/relationships/ctrlProp" Target="../ctrlProps/ctrlProp450.xml"/><Relationship Id="rId56" Type="http://schemas.openxmlformats.org/officeDocument/2006/relationships/ctrlProp" Target="../ctrlProps/ctrlProp471.xml"/><Relationship Id="rId77" Type="http://schemas.openxmlformats.org/officeDocument/2006/relationships/ctrlProp" Target="../ctrlProps/ctrlProp492.xml"/><Relationship Id="rId100" Type="http://schemas.openxmlformats.org/officeDocument/2006/relationships/ctrlProp" Target="../ctrlProps/ctrlProp515.xml"/><Relationship Id="rId105" Type="http://schemas.openxmlformats.org/officeDocument/2006/relationships/ctrlProp" Target="../ctrlProps/ctrlProp520.xml"/><Relationship Id="rId126" Type="http://schemas.openxmlformats.org/officeDocument/2006/relationships/ctrlProp" Target="../ctrlProps/ctrlProp541.xml"/><Relationship Id="rId147" Type="http://schemas.openxmlformats.org/officeDocument/2006/relationships/ctrlProp" Target="../ctrlProps/ctrlProp562.xml"/><Relationship Id="rId168" Type="http://schemas.openxmlformats.org/officeDocument/2006/relationships/ctrlProp" Target="../ctrlProps/ctrlProp583.xml"/><Relationship Id="rId8" Type="http://schemas.openxmlformats.org/officeDocument/2006/relationships/ctrlProp" Target="../ctrlProps/ctrlProp423.xml"/><Relationship Id="rId51" Type="http://schemas.openxmlformats.org/officeDocument/2006/relationships/ctrlProp" Target="../ctrlProps/ctrlProp466.xml"/><Relationship Id="rId72" Type="http://schemas.openxmlformats.org/officeDocument/2006/relationships/ctrlProp" Target="../ctrlProps/ctrlProp487.xml"/><Relationship Id="rId93" Type="http://schemas.openxmlformats.org/officeDocument/2006/relationships/ctrlProp" Target="../ctrlProps/ctrlProp508.xml"/><Relationship Id="rId98" Type="http://schemas.openxmlformats.org/officeDocument/2006/relationships/ctrlProp" Target="../ctrlProps/ctrlProp513.xml"/><Relationship Id="rId121" Type="http://schemas.openxmlformats.org/officeDocument/2006/relationships/ctrlProp" Target="../ctrlProps/ctrlProp536.xml"/><Relationship Id="rId142" Type="http://schemas.openxmlformats.org/officeDocument/2006/relationships/ctrlProp" Target="../ctrlProps/ctrlProp557.xml"/><Relationship Id="rId163" Type="http://schemas.openxmlformats.org/officeDocument/2006/relationships/ctrlProp" Target="../ctrlProps/ctrlProp578.xml"/><Relationship Id="rId184" Type="http://schemas.openxmlformats.org/officeDocument/2006/relationships/ctrlProp" Target="../ctrlProps/ctrlProp599.xml"/><Relationship Id="rId189" Type="http://schemas.openxmlformats.org/officeDocument/2006/relationships/ctrlProp" Target="../ctrlProps/ctrlProp604.xml"/><Relationship Id="rId3" Type="http://schemas.openxmlformats.org/officeDocument/2006/relationships/drawing" Target="../drawings/drawing6.xml"/><Relationship Id="rId25" Type="http://schemas.openxmlformats.org/officeDocument/2006/relationships/ctrlProp" Target="../ctrlProps/ctrlProp440.xml"/><Relationship Id="rId46" Type="http://schemas.openxmlformats.org/officeDocument/2006/relationships/ctrlProp" Target="../ctrlProps/ctrlProp461.xml"/><Relationship Id="rId67" Type="http://schemas.openxmlformats.org/officeDocument/2006/relationships/ctrlProp" Target="../ctrlProps/ctrlProp482.xml"/><Relationship Id="rId116" Type="http://schemas.openxmlformats.org/officeDocument/2006/relationships/ctrlProp" Target="../ctrlProps/ctrlProp531.xml"/><Relationship Id="rId137" Type="http://schemas.openxmlformats.org/officeDocument/2006/relationships/ctrlProp" Target="../ctrlProps/ctrlProp552.xml"/><Relationship Id="rId158" Type="http://schemas.openxmlformats.org/officeDocument/2006/relationships/ctrlProp" Target="../ctrlProps/ctrlProp573.xml"/><Relationship Id="rId20" Type="http://schemas.openxmlformats.org/officeDocument/2006/relationships/ctrlProp" Target="../ctrlProps/ctrlProp435.xml"/><Relationship Id="rId41" Type="http://schemas.openxmlformats.org/officeDocument/2006/relationships/ctrlProp" Target="../ctrlProps/ctrlProp456.xml"/><Relationship Id="rId62" Type="http://schemas.openxmlformats.org/officeDocument/2006/relationships/ctrlProp" Target="../ctrlProps/ctrlProp477.xml"/><Relationship Id="rId83" Type="http://schemas.openxmlformats.org/officeDocument/2006/relationships/ctrlProp" Target="../ctrlProps/ctrlProp498.xml"/><Relationship Id="rId88" Type="http://schemas.openxmlformats.org/officeDocument/2006/relationships/ctrlProp" Target="../ctrlProps/ctrlProp503.xml"/><Relationship Id="rId111" Type="http://schemas.openxmlformats.org/officeDocument/2006/relationships/ctrlProp" Target="../ctrlProps/ctrlProp526.xml"/><Relationship Id="rId132" Type="http://schemas.openxmlformats.org/officeDocument/2006/relationships/ctrlProp" Target="../ctrlProps/ctrlProp547.xml"/><Relationship Id="rId153" Type="http://schemas.openxmlformats.org/officeDocument/2006/relationships/ctrlProp" Target="../ctrlProps/ctrlProp568.xml"/><Relationship Id="rId174" Type="http://schemas.openxmlformats.org/officeDocument/2006/relationships/ctrlProp" Target="../ctrlProps/ctrlProp589.xml"/><Relationship Id="rId179" Type="http://schemas.openxmlformats.org/officeDocument/2006/relationships/ctrlProp" Target="../ctrlProps/ctrlProp594.xml"/><Relationship Id="rId195" Type="http://schemas.openxmlformats.org/officeDocument/2006/relationships/ctrlProp" Target="../ctrlProps/ctrlProp610.xml"/><Relationship Id="rId190" Type="http://schemas.openxmlformats.org/officeDocument/2006/relationships/ctrlProp" Target="../ctrlProps/ctrlProp605.xml"/><Relationship Id="rId204" Type="http://schemas.openxmlformats.org/officeDocument/2006/relationships/ctrlProp" Target="../ctrlProps/ctrlProp619.xml"/><Relationship Id="rId15" Type="http://schemas.openxmlformats.org/officeDocument/2006/relationships/ctrlProp" Target="../ctrlProps/ctrlProp430.xml"/><Relationship Id="rId36" Type="http://schemas.openxmlformats.org/officeDocument/2006/relationships/ctrlProp" Target="../ctrlProps/ctrlProp451.xml"/><Relationship Id="rId57" Type="http://schemas.openxmlformats.org/officeDocument/2006/relationships/ctrlProp" Target="../ctrlProps/ctrlProp472.xml"/><Relationship Id="rId106" Type="http://schemas.openxmlformats.org/officeDocument/2006/relationships/ctrlProp" Target="../ctrlProps/ctrlProp521.xml"/><Relationship Id="rId127" Type="http://schemas.openxmlformats.org/officeDocument/2006/relationships/ctrlProp" Target="../ctrlProps/ctrlProp542.xml"/><Relationship Id="rId10" Type="http://schemas.openxmlformats.org/officeDocument/2006/relationships/ctrlProp" Target="../ctrlProps/ctrlProp425.xml"/><Relationship Id="rId31" Type="http://schemas.openxmlformats.org/officeDocument/2006/relationships/ctrlProp" Target="../ctrlProps/ctrlProp446.xml"/><Relationship Id="rId52" Type="http://schemas.openxmlformats.org/officeDocument/2006/relationships/ctrlProp" Target="../ctrlProps/ctrlProp467.xml"/><Relationship Id="rId73" Type="http://schemas.openxmlformats.org/officeDocument/2006/relationships/ctrlProp" Target="../ctrlProps/ctrlProp488.xml"/><Relationship Id="rId78" Type="http://schemas.openxmlformats.org/officeDocument/2006/relationships/ctrlProp" Target="../ctrlProps/ctrlProp493.xml"/><Relationship Id="rId94" Type="http://schemas.openxmlformats.org/officeDocument/2006/relationships/ctrlProp" Target="../ctrlProps/ctrlProp509.xml"/><Relationship Id="rId99" Type="http://schemas.openxmlformats.org/officeDocument/2006/relationships/ctrlProp" Target="../ctrlProps/ctrlProp514.xml"/><Relationship Id="rId101" Type="http://schemas.openxmlformats.org/officeDocument/2006/relationships/ctrlProp" Target="../ctrlProps/ctrlProp516.xml"/><Relationship Id="rId122" Type="http://schemas.openxmlformats.org/officeDocument/2006/relationships/ctrlProp" Target="../ctrlProps/ctrlProp537.xml"/><Relationship Id="rId143" Type="http://schemas.openxmlformats.org/officeDocument/2006/relationships/ctrlProp" Target="../ctrlProps/ctrlProp558.xml"/><Relationship Id="rId148" Type="http://schemas.openxmlformats.org/officeDocument/2006/relationships/ctrlProp" Target="../ctrlProps/ctrlProp563.xml"/><Relationship Id="rId164" Type="http://schemas.openxmlformats.org/officeDocument/2006/relationships/ctrlProp" Target="../ctrlProps/ctrlProp579.xml"/><Relationship Id="rId169" Type="http://schemas.openxmlformats.org/officeDocument/2006/relationships/ctrlProp" Target="../ctrlProps/ctrlProp584.xml"/><Relationship Id="rId185" Type="http://schemas.openxmlformats.org/officeDocument/2006/relationships/ctrlProp" Target="../ctrlProps/ctrlProp600.xml"/><Relationship Id="rId4" Type="http://schemas.openxmlformats.org/officeDocument/2006/relationships/vmlDrawing" Target="../drawings/vmlDrawing6.vml"/><Relationship Id="rId9" Type="http://schemas.openxmlformats.org/officeDocument/2006/relationships/ctrlProp" Target="../ctrlProps/ctrlProp424.xml"/><Relationship Id="rId180" Type="http://schemas.openxmlformats.org/officeDocument/2006/relationships/ctrlProp" Target="../ctrlProps/ctrlProp595.xml"/><Relationship Id="rId26" Type="http://schemas.openxmlformats.org/officeDocument/2006/relationships/ctrlProp" Target="../ctrlProps/ctrlProp441.xml"/><Relationship Id="rId47" Type="http://schemas.openxmlformats.org/officeDocument/2006/relationships/ctrlProp" Target="../ctrlProps/ctrlProp462.xml"/><Relationship Id="rId68" Type="http://schemas.openxmlformats.org/officeDocument/2006/relationships/ctrlProp" Target="../ctrlProps/ctrlProp483.xml"/><Relationship Id="rId89" Type="http://schemas.openxmlformats.org/officeDocument/2006/relationships/ctrlProp" Target="../ctrlProps/ctrlProp504.xml"/><Relationship Id="rId112" Type="http://schemas.openxmlformats.org/officeDocument/2006/relationships/ctrlProp" Target="../ctrlProps/ctrlProp527.xml"/><Relationship Id="rId133" Type="http://schemas.openxmlformats.org/officeDocument/2006/relationships/ctrlProp" Target="../ctrlProps/ctrlProp548.xml"/><Relationship Id="rId154" Type="http://schemas.openxmlformats.org/officeDocument/2006/relationships/ctrlProp" Target="../ctrlProps/ctrlProp569.xml"/><Relationship Id="rId175" Type="http://schemas.openxmlformats.org/officeDocument/2006/relationships/ctrlProp" Target="../ctrlProps/ctrlProp59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13" Type="http://schemas.openxmlformats.org/officeDocument/2006/relationships/ctrlProp" Target="../ctrlProps/ctrlProp628.xml"/><Relationship Id="rId18" Type="http://schemas.openxmlformats.org/officeDocument/2006/relationships/ctrlProp" Target="../ctrlProps/ctrlProp633.xml"/><Relationship Id="rId26" Type="http://schemas.openxmlformats.org/officeDocument/2006/relationships/ctrlProp" Target="../ctrlProps/ctrlProp641.xml"/><Relationship Id="rId39" Type="http://schemas.openxmlformats.org/officeDocument/2006/relationships/ctrlProp" Target="../ctrlProps/ctrlProp654.xml"/><Relationship Id="rId21" Type="http://schemas.openxmlformats.org/officeDocument/2006/relationships/ctrlProp" Target="../ctrlProps/ctrlProp636.xml"/><Relationship Id="rId34" Type="http://schemas.openxmlformats.org/officeDocument/2006/relationships/ctrlProp" Target="../ctrlProps/ctrlProp649.xml"/><Relationship Id="rId42" Type="http://schemas.openxmlformats.org/officeDocument/2006/relationships/ctrlProp" Target="../ctrlProps/ctrlProp657.xml"/><Relationship Id="rId47" Type="http://schemas.openxmlformats.org/officeDocument/2006/relationships/ctrlProp" Target="../ctrlProps/ctrlProp662.xml"/><Relationship Id="rId50" Type="http://schemas.openxmlformats.org/officeDocument/2006/relationships/ctrlProp" Target="../ctrlProps/ctrlProp665.xml"/><Relationship Id="rId55" Type="http://schemas.openxmlformats.org/officeDocument/2006/relationships/ctrlProp" Target="../ctrlProps/ctrlProp670.xml"/><Relationship Id="rId63" Type="http://schemas.openxmlformats.org/officeDocument/2006/relationships/ctrlProp" Target="../ctrlProps/ctrlProp678.xml"/><Relationship Id="rId68" Type="http://schemas.openxmlformats.org/officeDocument/2006/relationships/ctrlProp" Target="../ctrlProps/ctrlProp683.xml"/><Relationship Id="rId7" Type="http://schemas.openxmlformats.org/officeDocument/2006/relationships/ctrlProp" Target="../ctrlProps/ctrlProp622.xml"/><Relationship Id="rId71" Type="http://schemas.openxmlformats.org/officeDocument/2006/relationships/ctrlProp" Target="../ctrlProps/ctrlProp686.xml"/><Relationship Id="rId2" Type="http://schemas.openxmlformats.org/officeDocument/2006/relationships/printerSettings" Target="../printerSettings/printerSettings17.bin"/><Relationship Id="rId16" Type="http://schemas.openxmlformats.org/officeDocument/2006/relationships/ctrlProp" Target="../ctrlProps/ctrlProp631.xml"/><Relationship Id="rId29" Type="http://schemas.openxmlformats.org/officeDocument/2006/relationships/ctrlProp" Target="../ctrlProps/ctrlProp644.xml"/><Relationship Id="rId1" Type="http://schemas.openxmlformats.org/officeDocument/2006/relationships/printerSettings" Target="../printerSettings/printerSettings16.bin"/><Relationship Id="rId6" Type="http://schemas.openxmlformats.org/officeDocument/2006/relationships/ctrlProp" Target="../ctrlProps/ctrlProp621.xml"/><Relationship Id="rId11" Type="http://schemas.openxmlformats.org/officeDocument/2006/relationships/ctrlProp" Target="../ctrlProps/ctrlProp626.xml"/><Relationship Id="rId24" Type="http://schemas.openxmlformats.org/officeDocument/2006/relationships/ctrlProp" Target="../ctrlProps/ctrlProp639.xml"/><Relationship Id="rId32" Type="http://schemas.openxmlformats.org/officeDocument/2006/relationships/ctrlProp" Target="../ctrlProps/ctrlProp647.xml"/><Relationship Id="rId37" Type="http://schemas.openxmlformats.org/officeDocument/2006/relationships/ctrlProp" Target="../ctrlProps/ctrlProp652.xml"/><Relationship Id="rId40" Type="http://schemas.openxmlformats.org/officeDocument/2006/relationships/ctrlProp" Target="../ctrlProps/ctrlProp655.xml"/><Relationship Id="rId45" Type="http://schemas.openxmlformats.org/officeDocument/2006/relationships/ctrlProp" Target="../ctrlProps/ctrlProp660.xml"/><Relationship Id="rId53" Type="http://schemas.openxmlformats.org/officeDocument/2006/relationships/ctrlProp" Target="../ctrlProps/ctrlProp668.xml"/><Relationship Id="rId58" Type="http://schemas.openxmlformats.org/officeDocument/2006/relationships/ctrlProp" Target="../ctrlProps/ctrlProp673.xml"/><Relationship Id="rId66" Type="http://schemas.openxmlformats.org/officeDocument/2006/relationships/ctrlProp" Target="../ctrlProps/ctrlProp681.xml"/><Relationship Id="rId5" Type="http://schemas.openxmlformats.org/officeDocument/2006/relationships/ctrlProp" Target="../ctrlProps/ctrlProp620.xml"/><Relationship Id="rId15" Type="http://schemas.openxmlformats.org/officeDocument/2006/relationships/ctrlProp" Target="../ctrlProps/ctrlProp630.xml"/><Relationship Id="rId23" Type="http://schemas.openxmlformats.org/officeDocument/2006/relationships/ctrlProp" Target="../ctrlProps/ctrlProp638.xml"/><Relationship Id="rId28" Type="http://schemas.openxmlformats.org/officeDocument/2006/relationships/ctrlProp" Target="../ctrlProps/ctrlProp643.xml"/><Relationship Id="rId36" Type="http://schemas.openxmlformats.org/officeDocument/2006/relationships/ctrlProp" Target="../ctrlProps/ctrlProp651.xml"/><Relationship Id="rId49" Type="http://schemas.openxmlformats.org/officeDocument/2006/relationships/ctrlProp" Target="../ctrlProps/ctrlProp664.xml"/><Relationship Id="rId57" Type="http://schemas.openxmlformats.org/officeDocument/2006/relationships/ctrlProp" Target="../ctrlProps/ctrlProp672.xml"/><Relationship Id="rId61" Type="http://schemas.openxmlformats.org/officeDocument/2006/relationships/ctrlProp" Target="../ctrlProps/ctrlProp676.xml"/><Relationship Id="rId10" Type="http://schemas.openxmlformats.org/officeDocument/2006/relationships/ctrlProp" Target="../ctrlProps/ctrlProp625.xml"/><Relationship Id="rId19" Type="http://schemas.openxmlformats.org/officeDocument/2006/relationships/ctrlProp" Target="../ctrlProps/ctrlProp634.xml"/><Relationship Id="rId31" Type="http://schemas.openxmlformats.org/officeDocument/2006/relationships/ctrlProp" Target="../ctrlProps/ctrlProp646.xml"/><Relationship Id="rId44" Type="http://schemas.openxmlformats.org/officeDocument/2006/relationships/ctrlProp" Target="../ctrlProps/ctrlProp659.xml"/><Relationship Id="rId52" Type="http://schemas.openxmlformats.org/officeDocument/2006/relationships/ctrlProp" Target="../ctrlProps/ctrlProp667.xml"/><Relationship Id="rId60" Type="http://schemas.openxmlformats.org/officeDocument/2006/relationships/ctrlProp" Target="../ctrlProps/ctrlProp675.xml"/><Relationship Id="rId65" Type="http://schemas.openxmlformats.org/officeDocument/2006/relationships/ctrlProp" Target="../ctrlProps/ctrlProp680.xml"/><Relationship Id="rId4" Type="http://schemas.openxmlformats.org/officeDocument/2006/relationships/vmlDrawing" Target="../drawings/vmlDrawing7.vml"/><Relationship Id="rId9" Type="http://schemas.openxmlformats.org/officeDocument/2006/relationships/ctrlProp" Target="../ctrlProps/ctrlProp624.xml"/><Relationship Id="rId14" Type="http://schemas.openxmlformats.org/officeDocument/2006/relationships/ctrlProp" Target="../ctrlProps/ctrlProp629.xml"/><Relationship Id="rId22" Type="http://schemas.openxmlformats.org/officeDocument/2006/relationships/ctrlProp" Target="../ctrlProps/ctrlProp637.xml"/><Relationship Id="rId27" Type="http://schemas.openxmlformats.org/officeDocument/2006/relationships/ctrlProp" Target="../ctrlProps/ctrlProp642.xml"/><Relationship Id="rId30" Type="http://schemas.openxmlformats.org/officeDocument/2006/relationships/ctrlProp" Target="../ctrlProps/ctrlProp645.xml"/><Relationship Id="rId35" Type="http://schemas.openxmlformats.org/officeDocument/2006/relationships/ctrlProp" Target="../ctrlProps/ctrlProp650.xml"/><Relationship Id="rId43" Type="http://schemas.openxmlformats.org/officeDocument/2006/relationships/ctrlProp" Target="../ctrlProps/ctrlProp658.xml"/><Relationship Id="rId48" Type="http://schemas.openxmlformats.org/officeDocument/2006/relationships/ctrlProp" Target="../ctrlProps/ctrlProp663.xml"/><Relationship Id="rId56" Type="http://schemas.openxmlformats.org/officeDocument/2006/relationships/ctrlProp" Target="../ctrlProps/ctrlProp671.xml"/><Relationship Id="rId64" Type="http://schemas.openxmlformats.org/officeDocument/2006/relationships/ctrlProp" Target="../ctrlProps/ctrlProp679.xml"/><Relationship Id="rId69" Type="http://schemas.openxmlformats.org/officeDocument/2006/relationships/ctrlProp" Target="../ctrlProps/ctrlProp684.xml"/><Relationship Id="rId8" Type="http://schemas.openxmlformats.org/officeDocument/2006/relationships/ctrlProp" Target="../ctrlProps/ctrlProp623.xml"/><Relationship Id="rId51" Type="http://schemas.openxmlformats.org/officeDocument/2006/relationships/ctrlProp" Target="../ctrlProps/ctrlProp666.xml"/><Relationship Id="rId3" Type="http://schemas.openxmlformats.org/officeDocument/2006/relationships/drawing" Target="../drawings/drawing8.xml"/><Relationship Id="rId12" Type="http://schemas.openxmlformats.org/officeDocument/2006/relationships/ctrlProp" Target="../ctrlProps/ctrlProp627.xml"/><Relationship Id="rId17" Type="http://schemas.openxmlformats.org/officeDocument/2006/relationships/ctrlProp" Target="../ctrlProps/ctrlProp632.xml"/><Relationship Id="rId25" Type="http://schemas.openxmlformats.org/officeDocument/2006/relationships/ctrlProp" Target="../ctrlProps/ctrlProp640.xml"/><Relationship Id="rId33" Type="http://schemas.openxmlformats.org/officeDocument/2006/relationships/ctrlProp" Target="../ctrlProps/ctrlProp648.xml"/><Relationship Id="rId38" Type="http://schemas.openxmlformats.org/officeDocument/2006/relationships/ctrlProp" Target="../ctrlProps/ctrlProp653.xml"/><Relationship Id="rId46" Type="http://schemas.openxmlformats.org/officeDocument/2006/relationships/ctrlProp" Target="../ctrlProps/ctrlProp661.xml"/><Relationship Id="rId59" Type="http://schemas.openxmlformats.org/officeDocument/2006/relationships/ctrlProp" Target="../ctrlProps/ctrlProp674.xml"/><Relationship Id="rId67" Type="http://schemas.openxmlformats.org/officeDocument/2006/relationships/ctrlProp" Target="../ctrlProps/ctrlProp682.xml"/><Relationship Id="rId20" Type="http://schemas.openxmlformats.org/officeDocument/2006/relationships/ctrlProp" Target="../ctrlProps/ctrlProp635.xml"/><Relationship Id="rId41" Type="http://schemas.openxmlformats.org/officeDocument/2006/relationships/ctrlProp" Target="../ctrlProps/ctrlProp656.xml"/><Relationship Id="rId54" Type="http://schemas.openxmlformats.org/officeDocument/2006/relationships/ctrlProp" Target="../ctrlProps/ctrlProp669.xml"/><Relationship Id="rId62" Type="http://schemas.openxmlformats.org/officeDocument/2006/relationships/ctrlProp" Target="../ctrlProps/ctrlProp677.xml"/><Relationship Id="rId70" Type="http://schemas.openxmlformats.org/officeDocument/2006/relationships/ctrlProp" Target="../ctrlProps/ctrlProp685.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90.xml"/><Relationship Id="rId13" Type="http://schemas.openxmlformats.org/officeDocument/2006/relationships/ctrlProp" Target="../ctrlProps/ctrlProp695.xml"/><Relationship Id="rId18" Type="http://schemas.openxmlformats.org/officeDocument/2006/relationships/ctrlProp" Target="../ctrlProps/ctrlProp700.xml"/><Relationship Id="rId26" Type="http://schemas.openxmlformats.org/officeDocument/2006/relationships/ctrlProp" Target="../ctrlProps/ctrlProp708.xml"/><Relationship Id="rId3" Type="http://schemas.openxmlformats.org/officeDocument/2006/relationships/drawing" Target="../drawings/drawing9.xml"/><Relationship Id="rId21" Type="http://schemas.openxmlformats.org/officeDocument/2006/relationships/ctrlProp" Target="../ctrlProps/ctrlProp703.xml"/><Relationship Id="rId7" Type="http://schemas.openxmlformats.org/officeDocument/2006/relationships/ctrlProp" Target="../ctrlProps/ctrlProp689.xml"/><Relationship Id="rId12" Type="http://schemas.openxmlformats.org/officeDocument/2006/relationships/ctrlProp" Target="../ctrlProps/ctrlProp694.xml"/><Relationship Id="rId17" Type="http://schemas.openxmlformats.org/officeDocument/2006/relationships/ctrlProp" Target="../ctrlProps/ctrlProp699.xml"/><Relationship Id="rId25" Type="http://schemas.openxmlformats.org/officeDocument/2006/relationships/ctrlProp" Target="../ctrlProps/ctrlProp707.xml"/><Relationship Id="rId2" Type="http://schemas.openxmlformats.org/officeDocument/2006/relationships/printerSettings" Target="../printerSettings/printerSettings19.bin"/><Relationship Id="rId16" Type="http://schemas.openxmlformats.org/officeDocument/2006/relationships/ctrlProp" Target="../ctrlProps/ctrlProp698.xml"/><Relationship Id="rId20" Type="http://schemas.openxmlformats.org/officeDocument/2006/relationships/ctrlProp" Target="../ctrlProps/ctrlProp702.xml"/><Relationship Id="rId1" Type="http://schemas.openxmlformats.org/officeDocument/2006/relationships/printerSettings" Target="../printerSettings/printerSettings18.bin"/><Relationship Id="rId6" Type="http://schemas.openxmlformats.org/officeDocument/2006/relationships/ctrlProp" Target="../ctrlProps/ctrlProp688.xml"/><Relationship Id="rId11" Type="http://schemas.openxmlformats.org/officeDocument/2006/relationships/ctrlProp" Target="../ctrlProps/ctrlProp693.xml"/><Relationship Id="rId24" Type="http://schemas.openxmlformats.org/officeDocument/2006/relationships/ctrlProp" Target="../ctrlProps/ctrlProp706.xml"/><Relationship Id="rId5" Type="http://schemas.openxmlformats.org/officeDocument/2006/relationships/ctrlProp" Target="../ctrlProps/ctrlProp687.xml"/><Relationship Id="rId15" Type="http://schemas.openxmlformats.org/officeDocument/2006/relationships/ctrlProp" Target="../ctrlProps/ctrlProp697.xml"/><Relationship Id="rId23" Type="http://schemas.openxmlformats.org/officeDocument/2006/relationships/ctrlProp" Target="../ctrlProps/ctrlProp705.xml"/><Relationship Id="rId28" Type="http://schemas.openxmlformats.org/officeDocument/2006/relationships/ctrlProp" Target="../ctrlProps/ctrlProp710.xml"/><Relationship Id="rId10" Type="http://schemas.openxmlformats.org/officeDocument/2006/relationships/ctrlProp" Target="../ctrlProps/ctrlProp692.xml"/><Relationship Id="rId19" Type="http://schemas.openxmlformats.org/officeDocument/2006/relationships/ctrlProp" Target="../ctrlProps/ctrlProp701.xml"/><Relationship Id="rId4" Type="http://schemas.openxmlformats.org/officeDocument/2006/relationships/vmlDrawing" Target="../drawings/vmlDrawing8.vml"/><Relationship Id="rId9" Type="http://schemas.openxmlformats.org/officeDocument/2006/relationships/ctrlProp" Target="../ctrlProps/ctrlProp691.xml"/><Relationship Id="rId14" Type="http://schemas.openxmlformats.org/officeDocument/2006/relationships/ctrlProp" Target="../ctrlProps/ctrlProp696.xml"/><Relationship Id="rId22" Type="http://schemas.openxmlformats.org/officeDocument/2006/relationships/ctrlProp" Target="../ctrlProps/ctrlProp704.xml"/><Relationship Id="rId27" Type="http://schemas.openxmlformats.org/officeDocument/2006/relationships/ctrlProp" Target="../ctrlProps/ctrlProp709.xml"/></Relationships>
</file>

<file path=xl/worksheets/_rels/sheet11.xml.rels><?xml version="1.0" encoding="UTF-8" standalone="yes"?>
<Relationships xmlns="http://schemas.openxmlformats.org/package/2006/relationships"><Relationship Id="rId117" Type="http://schemas.openxmlformats.org/officeDocument/2006/relationships/ctrlProp" Target="../ctrlProps/ctrlProp823.xml"/><Relationship Id="rId299" Type="http://schemas.openxmlformats.org/officeDocument/2006/relationships/ctrlProp" Target="../ctrlProps/ctrlProp1005.xml"/><Relationship Id="rId21" Type="http://schemas.openxmlformats.org/officeDocument/2006/relationships/ctrlProp" Target="../ctrlProps/ctrlProp727.xml"/><Relationship Id="rId63" Type="http://schemas.openxmlformats.org/officeDocument/2006/relationships/ctrlProp" Target="../ctrlProps/ctrlProp769.xml"/><Relationship Id="rId159" Type="http://schemas.openxmlformats.org/officeDocument/2006/relationships/ctrlProp" Target="../ctrlProps/ctrlProp865.xml"/><Relationship Id="rId324" Type="http://schemas.openxmlformats.org/officeDocument/2006/relationships/ctrlProp" Target="../ctrlProps/ctrlProp1030.xml"/><Relationship Id="rId366" Type="http://schemas.openxmlformats.org/officeDocument/2006/relationships/ctrlProp" Target="../ctrlProps/ctrlProp1072.xml"/><Relationship Id="rId531" Type="http://schemas.openxmlformats.org/officeDocument/2006/relationships/ctrlProp" Target="../ctrlProps/ctrlProp1237.xml"/><Relationship Id="rId573" Type="http://schemas.openxmlformats.org/officeDocument/2006/relationships/ctrlProp" Target="../ctrlProps/ctrlProp1279.xml"/><Relationship Id="rId170" Type="http://schemas.openxmlformats.org/officeDocument/2006/relationships/ctrlProp" Target="../ctrlProps/ctrlProp876.xml"/><Relationship Id="rId226" Type="http://schemas.openxmlformats.org/officeDocument/2006/relationships/ctrlProp" Target="../ctrlProps/ctrlProp932.xml"/><Relationship Id="rId433" Type="http://schemas.openxmlformats.org/officeDocument/2006/relationships/ctrlProp" Target="../ctrlProps/ctrlProp1139.xml"/><Relationship Id="rId268" Type="http://schemas.openxmlformats.org/officeDocument/2006/relationships/ctrlProp" Target="../ctrlProps/ctrlProp974.xml"/><Relationship Id="rId475" Type="http://schemas.openxmlformats.org/officeDocument/2006/relationships/ctrlProp" Target="../ctrlProps/ctrlProp1181.xml"/><Relationship Id="rId32" Type="http://schemas.openxmlformats.org/officeDocument/2006/relationships/ctrlProp" Target="../ctrlProps/ctrlProp738.xml"/><Relationship Id="rId74" Type="http://schemas.openxmlformats.org/officeDocument/2006/relationships/ctrlProp" Target="../ctrlProps/ctrlProp780.xml"/><Relationship Id="rId128" Type="http://schemas.openxmlformats.org/officeDocument/2006/relationships/ctrlProp" Target="../ctrlProps/ctrlProp834.xml"/><Relationship Id="rId335" Type="http://schemas.openxmlformats.org/officeDocument/2006/relationships/ctrlProp" Target="../ctrlProps/ctrlProp1041.xml"/><Relationship Id="rId377" Type="http://schemas.openxmlformats.org/officeDocument/2006/relationships/ctrlProp" Target="../ctrlProps/ctrlProp1083.xml"/><Relationship Id="rId500" Type="http://schemas.openxmlformats.org/officeDocument/2006/relationships/ctrlProp" Target="../ctrlProps/ctrlProp1206.xml"/><Relationship Id="rId542" Type="http://schemas.openxmlformats.org/officeDocument/2006/relationships/ctrlProp" Target="../ctrlProps/ctrlProp1248.xml"/><Relationship Id="rId584" Type="http://schemas.openxmlformats.org/officeDocument/2006/relationships/ctrlProp" Target="../ctrlProps/ctrlProp1290.xml"/><Relationship Id="rId5" Type="http://schemas.openxmlformats.org/officeDocument/2006/relationships/ctrlProp" Target="../ctrlProps/ctrlProp711.xml"/><Relationship Id="rId181" Type="http://schemas.openxmlformats.org/officeDocument/2006/relationships/ctrlProp" Target="../ctrlProps/ctrlProp887.xml"/><Relationship Id="rId237" Type="http://schemas.openxmlformats.org/officeDocument/2006/relationships/ctrlProp" Target="../ctrlProps/ctrlProp943.xml"/><Relationship Id="rId402" Type="http://schemas.openxmlformats.org/officeDocument/2006/relationships/ctrlProp" Target="../ctrlProps/ctrlProp1108.xml"/><Relationship Id="rId279" Type="http://schemas.openxmlformats.org/officeDocument/2006/relationships/ctrlProp" Target="../ctrlProps/ctrlProp985.xml"/><Relationship Id="rId444" Type="http://schemas.openxmlformats.org/officeDocument/2006/relationships/ctrlProp" Target="../ctrlProps/ctrlProp1150.xml"/><Relationship Id="rId486" Type="http://schemas.openxmlformats.org/officeDocument/2006/relationships/ctrlProp" Target="../ctrlProps/ctrlProp1192.xml"/><Relationship Id="rId43" Type="http://schemas.openxmlformats.org/officeDocument/2006/relationships/ctrlProp" Target="../ctrlProps/ctrlProp749.xml"/><Relationship Id="rId139" Type="http://schemas.openxmlformats.org/officeDocument/2006/relationships/ctrlProp" Target="../ctrlProps/ctrlProp845.xml"/><Relationship Id="rId290" Type="http://schemas.openxmlformats.org/officeDocument/2006/relationships/ctrlProp" Target="../ctrlProps/ctrlProp996.xml"/><Relationship Id="rId304" Type="http://schemas.openxmlformats.org/officeDocument/2006/relationships/ctrlProp" Target="../ctrlProps/ctrlProp1010.xml"/><Relationship Id="rId346" Type="http://schemas.openxmlformats.org/officeDocument/2006/relationships/ctrlProp" Target="../ctrlProps/ctrlProp1052.xml"/><Relationship Id="rId388" Type="http://schemas.openxmlformats.org/officeDocument/2006/relationships/ctrlProp" Target="../ctrlProps/ctrlProp1094.xml"/><Relationship Id="rId511" Type="http://schemas.openxmlformats.org/officeDocument/2006/relationships/ctrlProp" Target="../ctrlProps/ctrlProp1217.xml"/><Relationship Id="rId553" Type="http://schemas.openxmlformats.org/officeDocument/2006/relationships/ctrlProp" Target="../ctrlProps/ctrlProp1259.xml"/><Relationship Id="rId609" Type="http://schemas.openxmlformats.org/officeDocument/2006/relationships/ctrlProp" Target="../ctrlProps/ctrlProp1315.xml"/><Relationship Id="rId85" Type="http://schemas.openxmlformats.org/officeDocument/2006/relationships/ctrlProp" Target="../ctrlProps/ctrlProp791.xml"/><Relationship Id="rId150" Type="http://schemas.openxmlformats.org/officeDocument/2006/relationships/ctrlProp" Target="../ctrlProps/ctrlProp856.xml"/><Relationship Id="rId192" Type="http://schemas.openxmlformats.org/officeDocument/2006/relationships/ctrlProp" Target="../ctrlProps/ctrlProp898.xml"/><Relationship Id="rId206" Type="http://schemas.openxmlformats.org/officeDocument/2006/relationships/ctrlProp" Target="../ctrlProps/ctrlProp912.xml"/><Relationship Id="rId413" Type="http://schemas.openxmlformats.org/officeDocument/2006/relationships/ctrlProp" Target="../ctrlProps/ctrlProp1119.xml"/><Relationship Id="rId595" Type="http://schemas.openxmlformats.org/officeDocument/2006/relationships/ctrlProp" Target="../ctrlProps/ctrlProp1301.xml"/><Relationship Id="rId248" Type="http://schemas.openxmlformats.org/officeDocument/2006/relationships/ctrlProp" Target="../ctrlProps/ctrlProp954.xml"/><Relationship Id="rId455" Type="http://schemas.openxmlformats.org/officeDocument/2006/relationships/ctrlProp" Target="../ctrlProps/ctrlProp1161.xml"/><Relationship Id="rId497" Type="http://schemas.openxmlformats.org/officeDocument/2006/relationships/ctrlProp" Target="../ctrlProps/ctrlProp1203.xml"/><Relationship Id="rId12" Type="http://schemas.openxmlformats.org/officeDocument/2006/relationships/ctrlProp" Target="../ctrlProps/ctrlProp718.xml"/><Relationship Id="rId108" Type="http://schemas.openxmlformats.org/officeDocument/2006/relationships/ctrlProp" Target="../ctrlProps/ctrlProp814.xml"/><Relationship Id="rId315" Type="http://schemas.openxmlformats.org/officeDocument/2006/relationships/ctrlProp" Target="../ctrlProps/ctrlProp1021.xml"/><Relationship Id="rId357" Type="http://schemas.openxmlformats.org/officeDocument/2006/relationships/ctrlProp" Target="../ctrlProps/ctrlProp1063.xml"/><Relationship Id="rId522" Type="http://schemas.openxmlformats.org/officeDocument/2006/relationships/ctrlProp" Target="../ctrlProps/ctrlProp1228.xml"/><Relationship Id="rId54" Type="http://schemas.openxmlformats.org/officeDocument/2006/relationships/ctrlProp" Target="../ctrlProps/ctrlProp760.xml"/><Relationship Id="rId96" Type="http://schemas.openxmlformats.org/officeDocument/2006/relationships/ctrlProp" Target="../ctrlProps/ctrlProp802.xml"/><Relationship Id="rId161" Type="http://schemas.openxmlformats.org/officeDocument/2006/relationships/ctrlProp" Target="../ctrlProps/ctrlProp867.xml"/><Relationship Id="rId217" Type="http://schemas.openxmlformats.org/officeDocument/2006/relationships/ctrlProp" Target="../ctrlProps/ctrlProp923.xml"/><Relationship Id="rId399" Type="http://schemas.openxmlformats.org/officeDocument/2006/relationships/ctrlProp" Target="../ctrlProps/ctrlProp1105.xml"/><Relationship Id="rId564" Type="http://schemas.openxmlformats.org/officeDocument/2006/relationships/ctrlProp" Target="../ctrlProps/ctrlProp1270.xml"/><Relationship Id="rId259" Type="http://schemas.openxmlformats.org/officeDocument/2006/relationships/ctrlProp" Target="../ctrlProps/ctrlProp965.xml"/><Relationship Id="rId424" Type="http://schemas.openxmlformats.org/officeDocument/2006/relationships/ctrlProp" Target="../ctrlProps/ctrlProp1130.xml"/><Relationship Id="rId466" Type="http://schemas.openxmlformats.org/officeDocument/2006/relationships/ctrlProp" Target="../ctrlProps/ctrlProp1172.xml"/><Relationship Id="rId23" Type="http://schemas.openxmlformats.org/officeDocument/2006/relationships/ctrlProp" Target="../ctrlProps/ctrlProp729.xml"/><Relationship Id="rId119" Type="http://schemas.openxmlformats.org/officeDocument/2006/relationships/ctrlProp" Target="../ctrlProps/ctrlProp825.xml"/><Relationship Id="rId270" Type="http://schemas.openxmlformats.org/officeDocument/2006/relationships/ctrlProp" Target="../ctrlProps/ctrlProp976.xml"/><Relationship Id="rId326" Type="http://schemas.openxmlformats.org/officeDocument/2006/relationships/ctrlProp" Target="../ctrlProps/ctrlProp1032.xml"/><Relationship Id="rId533" Type="http://schemas.openxmlformats.org/officeDocument/2006/relationships/ctrlProp" Target="../ctrlProps/ctrlProp1239.xml"/><Relationship Id="rId65" Type="http://schemas.openxmlformats.org/officeDocument/2006/relationships/ctrlProp" Target="../ctrlProps/ctrlProp771.xml"/><Relationship Id="rId130" Type="http://schemas.openxmlformats.org/officeDocument/2006/relationships/ctrlProp" Target="../ctrlProps/ctrlProp836.xml"/><Relationship Id="rId368" Type="http://schemas.openxmlformats.org/officeDocument/2006/relationships/ctrlProp" Target="../ctrlProps/ctrlProp1074.xml"/><Relationship Id="rId575" Type="http://schemas.openxmlformats.org/officeDocument/2006/relationships/ctrlProp" Target="../ctrlProps/ctrlProp1281.xml"/><Relationship Id="rId172" Type="http://schemas.openxmlformats.org/officeDocument/2006/relationships/ctrlProp" Target="../ctrlProps/ctrlProp878.xml"/><Relationship Id="rId228" Type="http://schemas.openxmlformats.org/officeDocument/2006/relationships/ctrlProp" Target="../ctrlProps/ctrlProp934.xml"/><Relationship Id="rId435" Type="http://schemas.openxmlformats.org/officeDocument/2006/relationships/ctrlProp" Target="../ctrlProps/ctrlProp1141.xml"/><Relationship Id="rId477" Type="http://schemas.openxmlformats.org/officeDocument/2006/relationships/ctrlProp" Target="../ctrlProps/ctrlProp1183.xml"/><Relationship Id="rId600" Type="http://schemas.openxmlformats.org/officeDocument/2006/relationships/ctrlProp" Target="../ctrlProps/ctrlProp1306.xml"/><Relationship Id="rId281" Type="http://schemas.openxmlformats.org/officeDocument/2006/relationships/ctrlProp" Target="../ctrlProps/ctrlProp987.xml"/><Relationship Id="rId337" Type="http://schemas.openxmlformats.org/officeDocument/2006/relationships/ctrlProp" Target="../ctrlProps/ctrlProp1043.xml"/><Relationship Id="rId502" Type="http://schemas.openxmlformats.org/officeDocument/2006/relationships/ctrlProp" Target="../ctrlProps/ctrlProp1208.xml"/><Relationship Id="rId34" Type="http://schemas.openxmlformats.org/officeDocument/2006/relationships/ctrlProp" Target="../ctrlProps/ctrlProp740.xml"/><Relationship Id="rId76" Type="http://schemas.openxmlformats.org/officeDocument/2006/relationships/ctrlProp" Target="../ctrlProps/ctrlProp782.xml"/><Relationship Id="rId141" Type="http://schemas.openxmlformats.org/officeDocument/2006/relationships/ctrlProp" Target="../ctrlProps/ctrlProp847.xml"/><Relationship Id="rId379" Type="http://schemas.openxmlformats.org/officeDocument/2006/relationships/ctrlProp" Target="../ctrlProps/ctrlProp1085.xml"/><Relationship Id="rId544" Type="http://schemas.openxmlformats.org/officeDocument/2006/relationships/ctrlProp" Target="../ctrlProps/ctrlProp1250.xml"/><Relationship Id="rId586" Type="http://schemas.openxmlformats.org/officeDocument/2006/relationships/ctrlProp" Target="../ctrlProps/ctrlProp1292.xml"/><Relationship Id="rId7" Type="http://schemas.openxmlformats.org/officeDocument/2006/relationships/ctrlProp" Target="../ctrlProps/ctrlProp713.xml"/><Relationship Id="rId183" Type="http://schemas.openxmlformats.org/officeDocument/2006/relationships/ctrlProp" Target="../ctrlProps/ctrlProp889.xml"/><Relationship Id="rId239" Type="http://schemas.openxmlformats.org/officeDocument/2006/relationships/ctrlProp" Target="../ctrlProps/ctrlProp945.xml"/><Relationship Id="rId390" Type="http://schemas.openxmlformats.org/officeDocument/2006/relationships/ctrlProp" Target="../ctrlProps/ctrlProp1096.xml"/><Relationship Id="rId404" Type="http://schemas.openxmlformats.org/officeDocument/2006/relationships/ctrlProp" Target="../ctrlProps/ctrlProp1110.xml"/><Relationship Id="rId446" Type="http://schemas.openxmlformats.org/officeDocument/2006/relationships/ctrlProp" Target="../ctrlProps/ctrlProp1152.xml"/><Relationship Id="rId611" Type="http://schemas.openxmlformats.org/officeDocument/2006/relationships/ctrlProp" Target="../ctrlProps/ctrlProp1317.xml"/><Relationship Id="rId250" Type="http://schemas.openxmlformats.org/officeDocument/2006/relationships/ctrlProp" Target="../ctrlProps/ctrlProp956.xml"/><Relationship Id="rId292" Type="http://schemas.openxmlformats.org/officeDocument/2006/relationships/ctrlProp" Target="../ctrlProps/ctrlProp998.xml"/><Relationship Id="rId306" Type="http://schemas.openxmlformats.org/officeDocument/2006/relationships/ctrlProp" Target="../ctrlProps/ctrlProp1012.xml"/><Relationship Id="rId488" Type="http://schemas.openxmlformats.org/officeDocument/2006/relationships/ctrlProp" Target="../ctrlProps/ctrlProp1194.xml"/><Relationship Id="rId45" Type="http://schemas.openxmlformats.org/officeDocument/2006/relationships/ctrlProp" Target="../ctrlProps/ctrlProp751.xml"/><Relationship Id="rId87" Type="http://schemas.openxmlformats.org/officeDocument/2006/relationships/ctrlProp" Target="../ctrlProps/ctrlProp793.xml"/><Relationship Id="rId110" Type="http://schemas.openxmlformats.org/officeDocument/2006/relationships/ctrlProp" Target="../ctrlProps/ctrlProp816.xml"/><Relationship Id="rId348" Type="http://schemas.openxmlformats.org/officeDocument/2006/relationships/ctrlProp" Target="../ctrlProps/ctrlProp1054.xml"/><Relationship Id="rId513" Type="http://schemas.openxmlformats.org/officeDocument/2006/relationships/ctrlProp" Target="../ctrlProps/ctrlProp1219.xml"/><Relationship Id="rId555" Type="http://schemas.openxmlformats.org/officeDocument/2006/relationships/ctrlProp" Target="../ctrlProps/ctrlProp1261.xml"/><Relationship Id="rId597" Type="http://schemas.openxmlformats.org/officeDocument/2006/relationships/ctrlProp" Target="../ctrlProps/ctrlProp1303.xml"/><Relationship Id="rId152" Type="http://schemas.openxmlformats.org/officeDocument/2006/relationships/ctrlProp" Target="../ctrlProps/ctrlProp858.xml"/><Relationship Id="rId194" Type="http://schemas.openxmlformats.org/officeDocument/2006/relationships/ctrlProp" Target="../ctrlProps/ctrlProp900.xml"/><Relationship Id="rId208" Type="http://schemas.openxmlformats.org/officeDocument/2006/relationships/ctrlProp" Target="../ctrlProps/ctrlProp914.xml"/><Relationship Id="rId415" Type="http://schemas.openxmlformats.org/officeDocument/2006/relationships/ctrlProp" Target="../ctrlProps/ctrlProp1121.xml"/><Relationship Id="rId457" Type="http://schemas.openxmlformats.org/officeDocument/2006/relationships/ctrlProp" Target="../ctrlProps/ctrlProp1163.xml"/><Relationship Id="rId261" Type="http://schemas.openxmlformats.org/officeDocument/2006/relationships/ctrlProp" Target="../ctrlProps/ctrlProp967.xml"/><Relationship Id="rId499" Type="http://schemas.openxmlformats.org/officeDocument/2006/relationships/ctrlProp" Target="../ctrlProps/ctrlProp1205.xml"/><Relationship Id="rId14" Type="http://schemas.openxmlformats.org/officeDocument/2006/relationships/ctrlProp" Target="../ctrlProps/ctrlProp720.xml"/><Relationship Id="rId56" Type="http://schemas.openxmlformats.org/officeDocument/2006/relationships/ctrlProp" Target="../ctrlProps/ctrlProp762.xml"/><Relationship Id="rId317" Type="http://schemas.openxmlformats.org/officeDocument/2006/relationships/ctrlProp" Target="../ctrlProps/ctrlProp1023.xml"/><Relationship Id="rId359" Type="http://schemas.openxmlformats.org/officeDocument/2006/relationships/ctrlProp" Target="../ctrlProps/ctrlProp1065.xml"/><Relationship Id="rId524" Type="http://schemas.openxmlformats.org/officeDocument/2006/relationships/ctrlProp" Target="../ctrlProps/ctrlProp1230.xml"/><Relationship Id="rId566" Type="http://schemas.openxmlformats.org/officeDocument/2006/relationships/ctrlProp" Target="../ctrlProps/ctrlProp1272.xml"/><Relationship Id="rId98" Type="http://schemas.openxmlformats.org/officeDocument/2006/relationships/ctrlProp" Target="../ctrlProps/ctrlProp804.xml"/><Relationship Id="rId121" Type="http://schemas.openxmlformats.org/officeDocument/2006/relationships/ctrlProp" Target="../ctrlProps/ctrlProp827.xml"/><Relationship Id="rId163" Type="http://schemas.openxmlformats.org/officeDocument/2006/relationships/ctrlProp" Target="../ctrlProps/ctrlProp869.xml"/><Relationship Id="rId219" Type="http://schemas.openxmlformats.org/officeDocument/2006/relationships/ctrlProp" Target="../ctrlProps/ctrlProp925.xml"/><Relationship Id="rId370" Type="http://schemas.openxmlformats.org/officeDocument/2006/relationships/ctrlProp" Target="../ctrlProps/ctrlProp1076.xml"/><Relationship Id="rId426" Type="http://schemas.openxmlformats.org/officeDocument/2006/relationships/ctrlProp" Target="../ctrlProps/ctrlProp1132.xml"/><Relationship Id="rId230" Type="http://schemas.openxmlformats.org/officeDocument/2006/relationships/ctrlProp" Target="../ctrlProps/ctrlProp936.xml"/><Relationship Id="rId468" Type="http://schemas.openxmlformats.org/officeDocument/2006/relationships/ctrlProp" Target="../ctrlProps/ctrlProp1174.xml"/><Relationship Id="rId25" Type="http://schemas.openxmlformats.org/officeDocument/2006/relationships/ctrlProp" Target="../ctrlProps/ctrlProp731.xml"/><Relationship Id="rId67" Type="http://schemas.openxmlformats.org/officeDocument/2006/relationships/ctrlProp" Target="../ctrlProps/ctrlProp773.xml"/><Relationship Id="rId272" Type="http://schemas.openxmlformats.org/officeDocument/2006/relationships/ctrlProp" Target="../ctrlProps/ctrlProp978.xml"/><Relationship Id="rId328" Type="http://schemas.openxmlformats.org/officeDocument/2006/relationships/ctrlProp" Target="../ctrlProps/ctrlProp1034.xml"/><Relationship Id="rId535" Type="http://schemas.openxmlformats.org/officeDocument/2006/relationships/ctrlProp" Target="../ctrlProps/ctrlProp1241.xml"/><Relationship Id="rId577" Type="http://schemas.openxmlformats.org/officeDocument/2006/relationships/ctrlProp" Target="../ctrlProps/ctrlProp1283.xml"/><Relationship Id="rId132" Type="http://schemas.openxmlformats.org/officeDocument/2006/relationships/ctrlProp" Target="../ctrlProps/ctrlProp838.xml"/><Relationship Id="rId174" Type="http://schemas.openxmlformats.org/officeDocument/2006/relationships/ctrlProp" Target="../ctrlProps/ctrlProp880.xml"/><Relationship Id="rId381" Type="http://schemas.openxmlformats.org/officeDocument/2006/relationships/ctrlProp" Target="../ctrlProps/ctrlProp1087.xml"/><Relationship Id="rId602" Type="http://schemas.openxmlformats.org/officeDocument/2006/relationships/ctrlProp" Target="../ctrlProps/ctrlProp1308.xml"/><Relationship Id="rId241" Type="http://schemas.openxmlformats.org/officeDocument/2006/relationships/ctrlProp" Target="../ctrlProps/ctrlProp947.xml"/><Relationship Id="rId437" Type="http://schemas.openxmlformats.org/officeDocument/2006/relationships/ctrlProp" Target="../ctrlProps/ctrlProp1143.xml"/><Relationship Id="rId479" Type="http://schemas.openxmlformats.org/officeDocument/2006/relationships/ctrlProp" Target="../ctrlProps/ctrlProp1185.xml"/><Relationship Id="rId36" Type="http://schemas.openxmlformats.org/officeDocument/2006/relationships/ctrlProp" Target="../ctrlProps/ctrlProp742.xml"/><Relationship Id="rId283" Type="http://schemas.openxmlformats.org/officeDocument/2006/relationships/ctrlProp" Target="../ctrlProps/ctrlProp989.xml"/><Relationship Id="rId339" Type="http://schemas.openxmlformats.org/officeDocument/2006/relationships/ctrlProp" Target="../ctrlProps/ctrlProp1045.xml"/><Relationship Id="rId490" Type="http://schemas.openxmlformats.org/officeDocument/2006/relationships/ctrlProp" Target="../ctrlProps/ctrlProp1196.xml"/><Relationship Id="rId504" Type="http://schemas.openxmlformats.org/officeDocument/2006/relationships/ctrlProp" Target="../ctrlProps/ctrlProp1210.xml"/><Relationship Id="rId546" Type="http://schemas.openxmlformats.org/officeDocument/2006/relationships/ctrlProp" Target="../ctrlProps/ctrlProp1252.xml"/><Relationship Id="rId78" Type="http://schemas.openxmlformats.org/officeDocument/2006/relationships/ctrlProp" Target="../ctrlProps/ctrlProp784.xml"/><Relationship Id="rId101" Type="http://schemas.openxmlformats.org/officeDocument/2006/relationships/ctrlProp" Target="../ctrlProps/ctrlProp807.xml"/><Relationship Id="rId143" Type="http://schemas.openxmlformats.org/officeDocument/2006/relationships/ctrlProp" Target="../ctrlProps/ctrlProp849.xml"/><Relationship Id="rId185" Type="http://schemas.openxmlformats.org/officeDocument/2006/relationships/ctrlProp" Target="../ctrlProps/ctrlProp891.xml"/><Relationship Id="rId350" Type="http://schemas.openxmlformats.org/officeDocument/2006/relationships/ctrlProp" Target="../ctrlProps/ctrlProp1056.xml"/><Relationship Id="rId406" Type="http://schemas.openxmlformats.org/officeDocument/2006/relationships/ctrlProp" Target="../ctrlProps/ctrlProp1112.xml"/><Relationship Id="rId588" Type="http://schemas.openxmlformats.org/officeDocument/2006/relationships/ctrlProp" Target="../ctrlProps/ctrlProp1294.xml"/><Relationship Id="rId9" Type="http://schemas.openxmlformats.org/officeDocument/2006/relationships/ctrlProp" Target="../ctrlProps/ctrlProp715.xml"/><Relationship Id="rId210" Type="http://schemas.openxmlformats.org/officeDocument/2006/relationships/ctrlProp" Target="../ctrlProps/ctrlProp916.xml"/><Relationship Id="rId392" Type="http://schemas.openxmlformats.org/officeDocument/2006/relationships/ctrlProp" Target="../ctrlProps/ctrlProp1098.xml"/><Relationship Id="rId448" Type="http://schemas.openxmlformats.org/officeDocument/2006/relationships/ctrlProp" Target="../ctrlProps/ctrlProp1154.xml"/><Relationship Id="rId613" Type="http://schemas.openxmlformats.org/officeDocument/2006/relationships/ctrlProp" Target="../ctrlProps/ctrlProp1319.xml"/><Relationship Id="rId252" Type="http://schemas.openxmlformats.org/officeDocument/2006/relationships/ctrlProp" Target="../ctrlProps/ctrlProp958.xml"/><Relationship Id="rId294" Type="http://schemas.openxmlformats.org/officeDocument/2006/relationships/ctrlProp" Target="../ctrlProps/ctrlProp1000.xml"/><Relationship Id="rId308" Type="http://schemas.openxmlformats.org/officeDocument/2006/relationships/ctrlProp" Target="../ctrlProps/ctrlProp1014.xml"/><Relationship Id="rId515" Type="http://schemas.openxmlformats.org/officeDocument/2006/relationships/ctrlProp" Target="../ctrlProps/ctrlProp1221.xml"/><Relationship Id="rId47" Type="http://schemas.openxmlformats.org/officeDocument/2006/relationships/ctrlProp" Target="../ctrlProps/ctrlProp753.xml"/><Relationship Id="rId89" Type="http://schemas.openxmlformats.org/officeDocument/2006/relationships/ctrlProp" Target="../ctrlProps/ctrlProp795.xml"/><Relationship Id="rId112" Type="http://schemas.openxmlformats.org/officeDocument/2006/relationships/ctrlProp" Target="../ctrlProps/ctrlProp818.xml"/><Relationship Id="rId154" Type="http://schemas.openxmlformats.org/officeDocument/2006/relationships/ctrlProp" Target="../ctrlProps/ctrlProp860.xml"/><Relationship Id="rId361" Type="http://schemas.openxmlformats.org/officeDocument/2006/relationships/ctrlProp" Target="../ctrlProps/ctrlProp1067.xml"/><Relationship Id="rId557" Type="http://schemas.openxmlformats.org/officeDocument/2006/relationships/ctrlProp" Target="../ctrlProps/ctrlProp1263.xml"/><Relationship Id="rId599" Type="http://schemas.openxmlformats.org/officeDocument/2006/relationships/ctrlProp" Target="../ctrlProps/ctrlProp1305.xml"/><Relationship Id="rId196" Type="http://schemas.openxmlformats.org/officeDocument/2006/relationships/ctrlProp" Target="../ctrlProps/ctrlProp902.xml"/><Relationship Id="rId417" Type="http://schemas.openxmlformats.org/officeDocument/2006/relationships/ctrlProp" Target="../ctrlProps/ctrlProp1123.xml"/><Relationship Id="rId459" Type="http://schemas.openxmlformats.org/officeDocument/2006/relationships/ctrlProp" Target="../ctrlProps/ctrlProp1165.xml"/><Relationship Id="rId16" Type="http://schemas.openxmlformats.org/officeDocument/2006/relationships/ctrlProp" Target="../ctrlProps/ctrlProp722.xml"/><Relationship Id="rId221" Type="http://schemas.openxmlformats.org/officeDocument/2006/relationships/ctrlProp" Target="../ctrlProps/ctrlProp927.xml"/><Relationship Id="rId263" Type="http://schemas.openxmlformats.org/officeDocument/2006/relationships/ctrlProp" Target="../ctrlProps/ctrlProp969.xml"/><Relationship Id="rId319" Type="http://schemas.openxmlformats.org/officeDocument/2006/relationships/ctrlProp" Target="../ctrlProps/ctrlProp1025.xml"/><Relationship Id="rId470" Type="http://schemas.openxmlformats.org/officeDocument/2006/relationships/ctrlProp" Target="../ctrlProps/ctrlProp1176.xml"/><Relationship Id="rId526" Type="http://schemas.openxmlformats.org/officeDocument/2006/relationships/ctrlProp" Target="../ctrlProps/ctrlProp1232.xml"/><Relationship Id="rId58" Type="http://schemas.openxmlformats.org/officeDocument/2006/relationships/ctrlProp" Target="../ctrlProps/ctrlProp764.xml"/><Relationship Id="rId123" Type="http://schemas.openxmlformats.org/officeDocument/2006/relationships/ctrlProp" Target="../ctrlProps/ctrlProp829.xml"/><Relationship Id="rId330" Type="http://schemas.openxmlformats.org/officeDocument/2006/relationships/ctrlProp" Target="../ctrlProps/ctrlProp1036.xml"/><Relationship Id="rId568" Type="http://schemas.openxmlformats.org/officeDocument/2006/relationships/ctrlProp" Target="../ctrlProps/ctrlProp1274.xml"/><Relationship Id="rId165" Type="http://schemas.openxmlformats.org/officeDocument/2006/relationships/ctrlProp" Target="../ctrlProps/ctrlProp871.xml"/><Relationship Id="rId372" Type="http://schemas.openxmlformats.org/officeDocument/2006/relationships/ctrlProp" Target="../ctrlProps/ctrlProp1078.xml"/><Relationship Id="rId428" Type="http://schemas.openxmlformats.org/officeDocument/2006/relationships/ctrlProp" Target="../ctrlProps/ctrlProp1134.xml"/><Relationship Id="rId232" Type="http://schemas.openxmlformats.org/officeDocument/2006/relationships/ctrlProp" Target="../ctrlProps/ctrlProp938.xml"/><Relationship Id="rId274" Type="http://schemas.openxmlformats.org/officeDocument/2006/relationships/ctrlProp" Target="../ctrlProps/ctrlProp980.xml"/><Relationship Id="rId481" Type="http://schemas.openxmlformats.org/officeDocument/2006/relationships/ctrlProp" Target="../ctrlProps/ctrlProp1187.xml"/><Relationship Id="rId27" Type="http://schemas.openxmlformats.org/officeDocument/2006/relationships/ctrlProp" Target="../ctrlProps/ctrlProp733.xml"/><Relationship Id="rId48" Type="http://schemas.openxmlformats.org/officeDocument/2006/relationships/ctrlProp" Target="../ctrlProps/ctrlProp754.xml"/><Relationship Id="rId69" Type="http://schemas.openxmlformats.org/officeDocument/2006/relationships/ctrlProp" Target="../ctrlProps/ctrlProp775.xml"/><Relationship Id="rId113" Type="http://schemas.openxmlformats.org/officeDocument/2006/relationships/ctrlProp" Target="../ctrlProps/ctrlProp819.xml"/><Relationship Id="rId134" Type="http://schemas.openxmlformats.org/officeDocument/2006/relationships/ctrlProp" Target="../ctrlProps/ctrlProp840.xml"/><Relationship Id="rId320" Type="http://schemas.openxmlformats.org/officeDocument/2006/relationships/ctrlProp" Target="../ctrlProps/ctrlProp1026.xml"/><Relationship Id="rId537" Type="http://schemas.openxmlformats.org/officeDocument/2006/relationships/ctrlProp" Target="../ctrlProps/ctrlProp1243.xml"/><Relationship Id="rId558" Type="http://schemas.openxmlformats.org/officeDocument/2006/relationships/ctrlProp" Target="../ctrlProps/ctrlProp1264.xml"/><Relationship Id="rId579" Type="http://schemas.openxmlformats.org/officeDocument/2006/relationships/ctrlProp" Target="../ctrlProps/ctrlProp1285.xml"/><Relationship Id="rId80" Type="http://schemas.openxmlformats.org/officeDocument/2006/relationships/ctrlProp" Target="../ctrlProps/ctrlProp786.xml"/><Relationship Id="rId155" Type="http://schemas.openxmlformats.org/officeDocument/2006/relationships/ctrlProp" Target="../ctrlProps/ctrlProp861.xml"/><Relationship Id="rId176" Type="http://schemas.openxmlformats.org/officeDocument/2006/relationships/ctrlProp" Target="../ctrlProps/ctrlProp882.xml"/><Relationship Id="rId197" Type="http://schemas.openxmlformats.org/officeDocument/2006/relationships/ctrlProp" Target="../ctrlProps/ctrlProp903.xml"/><Relationship Id="rId341" Type="http://schemas.openxmlformats.org/officeDocument/2006/relationships/ctrlProp" Target="../ctrlProps/ctrlProp1047.xml"/><Relationship Id="rId362" Type="http://schemas.openxmlformats.org/officeDocument/2006/relationships/ctrlProp" Target="../ctrlProps/ctrlProp1068.xml"/><Relationship Id="rId383" Type="http://schemas.openxmlformats.org/officeDocument/2006/relationships/ctrlProp" Target="../ctrlProps/ctrlProp1089.xml"/><Relationship Id="rId418" Type="http://schemas.openxmlformats.org/officeDocument/2006/relationships/ctrlProp" Target="../ctrlProps/ctrlProp1124.xml"/><Relationship Id="rId439" Type="http://schemas.openxmlformats.org/officeDocument/2006/relationships/ctrlProp" Target="../ctrlProps/ctrlProp1145.xml"/><Relationship Id="rId590" Type="http://schemas.openxmlformats.org/officeDocument/2006/relationships/ctrlProp" Target="../ctrlProps/ctrlProp1296.xml"/><Relationship Id="rId604" Type="http://schemas.openxmlformats.org/officeDocument/2006/relationships/ctrlProp" Target="../ctrlProps/ctrlProp1310.xml"/><Relationship Id="rId201" Type="http://schemas.openxmlformats.org/officeDocument/2006/relationships/ctrlProp" Target="../ctrlProps/ctrlProp907.xml"/><Relationship Id="rId222" Type="http://schemas.openxmlformats.org/officeDocument/2006/relationships/ctrlProp" Target="../ctrlProps/ctrlProp928.xml"/><Relationship Id="rId243" Type="http://schemas.openxmlformats.org/officeDocument/2006/relationships/ctrlProp" Target="../ctrlProps/ctrlProp949.xml"/><Relationship Id="rId264" Type="http://schemas.openxmlformats.org/officeDocument/2006/relationships/ctrlProp" Target="../ctrlProps/ctrlProp970.xml"/><Relationship Id="rId285" Type="http://schemas.openxmlformats.org/officeDocument/2006/relationships/ctrlProp" Target="../ctrlProps/ctrlProp991.xml"/><Relationship Id="rId450" Type="http://schemas.openxmlformats.org/officeDocument/2006/relationships/ctrlProp" Target="../ctrlProps/ctrlProp1156.xml"/><Relationship Id="rId471" Type="http://schemas.openxmlformats.org/officeDocument/2006/relationships/ctrlProp" Target="../ctrlProps/ctrlProp1177.xml"/><Relationship Id="rId506" Type="http://schemas.openxmlformats.org/officeDocument/2006/relationships/ctrlProp" Target="../ctrlProps/ctrlProp1212.xml"/><Relationship Id="rId17" Type="http://schemas.openxmlformats.org/officeDocument/2006/relationships/ctrlProp" Target="../ctrlProps/ctrlProp723.xml"/><Relationship Id="rId38" Type="http://schemas.openxmlformats.org/officeDocument/2006/relationships/ctrlProp" Target="../ctrlProps/ctrlProp744.xml"/><Relationship Id="rId59" Type="http://schemas.openxmlformats.org/officeDocument/2006/relationships/ctrlProp" Target="../ctrlProps/ctrlProp765.xml"/><Relationship Id="rId103" Type="http://schemas.openxmlformats.org/officeDocument/2006/relationships/ctrlProp" Target="../ctrlProps/ctrlProp809.xml"/><Relationship Id="rId124" Type="http://schemas.openxmlformats.org/officeDocument/2006/relationships/ctrlProp" Target="../ctrlProps/ctrlProp830.xml"/><Relationship Id="rId310" Type="http://schemas.openxmlformats.org/officeDocument/2006/relationships/ctrlProp" Target="../ctrlProps/ctrlProp1016.xml"/><Relationship Id="rId492" Type="http://schemas.openxmlformats.org/officeDocument/2006/relationships/ctrlProp" Target="../ctrlProps/ctrlProp1198.xml"/><Relationship Id="rId527" Type="http://schemas.openxmlformats.org/officeDocument/2006/relationships/ctrlProp" Target="../ctrlProps/ctrlProp1233.xml"/><Relationship Id="rId548" Type="http://schemas.openxmlformats.org/officeDocument/2006/relationships/ctrlProp" Target="../ctrlProps/ctrlProp1254.xml"/><Relationship Id="rId569" Type="http://schemas.openxmlformats.org/officeDocument/2006/relationships/ctrlProp" Target="../ctrlProps/ctrlProp1275.xml"/><Relationship Id="rId70" Type="http://schemas.openxmlformats.org/officeDocument/2006/relationships/ctrlProp" Target="../ctrlProps/ctrlProp776.xml"/><Relationship Id="rId91" Type="http://schemas.openxmlformats.org/officeDocument/2006/relationships/ctrlProp" Target="../ctrlProps/ctrlProp797.xml"/><Relationship Id="rId145" Type="http://schemas.openxmlformats.org/officeDocument/2006/relationships/ctrlProp" Target="../ctrlProps/ctrlProp851.xml"/><Relationship Id="rId166" Type="http://schemas.openxmlformats.org/officeDocument/2006/relationships/ctrlProp" Target="../ctrlProps/ctrlProp872.xml"/><Relationship Id="rId187" Type="http://schemas.openxmlformats.org/officeDocument/2006/relationships/ctrlProp" Target="../ctrlProps/ctrlProp893.xml"/><Relationship Id="rId331" Type="http://schemas.openxmlformats.org/officeDocument/2006/relationships/ctrlProp" Target="../ctrlProps/ctrlProp1037.xml"/><Relationship Id="rId352" Type="http://schemas.openxmlformats.org/officeDocument/2006/relationships/ctrlProp" Target="../ctrlProps/ctrlProp1058.xml"/><Relationship Id="rId373" Type="http://schemas.openxmlformats.org/officeDocument/2006/relationships/ctrlProp" Target="../ctrlProps/ctrlProp1079.xml"/><Relationship Id="rId394" Type="http://schemas.openxmlformats.org/officeDocument/2006/relationships/ctrlProp" Target="../ctrlProps/ctrlProp1100.xml"/><Relationship Id="rId408" Type="http://schemas.openxmlformats.org/officeDocument/2006/relationships/ctrlProp" Target="../ctrlProps/ctrlProp1114.xml"/><Relationship Id="rId429" Type="http://schemas.openxmlformats.org/officeDocument/2006/relationships/ctrlProp" Target="../ctrlProps/ctrlProp1135.xml"/><Relationship Id="rId580" Type="http://schemas.openxmlformats.org/officeDocument/2006/relationships/ctrlProp" Target="../ctrlProps/ctrlProp1286.xml"/><Relationship Id="rId615" Type="http://schemas.openxmlformats.org/officeDocument/2006/relationships/ctrlProp" Target="../ctrlProps/ctrlProp1321.xml"/><Relationship Id="rId1" Type="http://schemas.openxmlformats.org/officeDocument/2006/relationships/printerSettings" Target="../printerSettings/printerSettings20.bin"/><Relationship Id="rId212" Type="http://schemas.openxmlformats.org/officeDocument/2006/relationships/ctrlProp" Target="../ctrlProps/ctrlProp918.xml"/><Relationship Id="rId233" Type="http://schemas.openxmlformats.org/officeDocument/2006/relationships/ctrlProp" Target="../ctrlProps/ctrlProp939.xml"/><Relationship Id="rId254" Type="http://schemas.openxmlformats.org/officeDocument/2006/relationships/ctrlProp" Target="../ctrlProps/ctrlProp960.xml"/><Relationship Id="rId440" Type="http://schemas.openxmlformats.org/officeDocument/2006/relationships/ctrlProp" Target="../ctrlProps/ctrlProp1146.xml"/><Relationship Id="rId28" Type="http://schemas.openxmlformats.org/officeDocument/2006/relationships/ctrlProp" Target="../ctrlProps/ctrlProp734.xml"/><Relationship Id="rId49" Type="http://schemas.openxmlformats.org/officeDocument/2006/relationships/ctrlProp" Target="../ctrlProps/ctrlProp755.xml"/><Relationship Id="rId114" Type="http://schemas.openxmlformats.org/officeDocument/2006/relationships/ctrlProp" Target="../ctrlProps/ctrlProp820.xml"/><Relationship Id="rId275" Type="http://schemas.openxmlformats.org/officeDocument/2006/relationships/ctrlProp" Target="../ctrlProps/ctrlProp981.xml"/><Relationship Id="rId296" Type="http://schemas.openxmlformats.org/officeDocument/2006/relationships/ctrlProp" Target="../ctrlProps/ctrlProp1002.xml"/><Relationship Id="rId300" Type="http://schemas.openxmlformats.org/officeDocument/2006/relationships/ctrlProp" Target="../ctrlProps/ctrlProp1006.xml"/><Relationship Id="rId461" Type="http://schemas.openxmlformats.org/officeDocument/2006/relationships/ctrlProp" Target="../ctrlProps/ctrlProp1167.xml"/><Relationship Id="rId482" Type="http://schemas.openxmlformats.org/officeDocument/2006/relationships/ctrlProp" Target="../ctrlProps/ctrlProp1188.xml"/><Relationship Id="rId517" Type="http://schemas.openxmlformats.org/officeDocument/2006/relationships/ctrlProp" Target="../ctrlProps/ctrlProp1223.xml"/><Relationship Id="rId538" Type="http://schemas.openxmlformats.org/officeDocument/2006/relationships/ctrlProp" Target="../ctrlProps/ctrlProp1244.xml"/><Relationship Id="rId559" Type="http://schemas.openxmlformats.org/officeDocument/2006/relationships/ctrlProp" Target="../ctrlProps/ctrlProp1265.xml"/><Relationship Id="rId60" Type="http://schemas.openxmlformats.org/officeDocument/2006/relationships/ctrlProp" Target="../ctrlProps/ctrlProp766.xml"/><Relationship Id="rId81" Type="http://schemas.openxmlformats.org/officeDocument/2006/relationships/ctrlProp" Target="../ctrlProps/ctrlProp787.xml"/><Relationship Id="rId135" Type="http://schemas.openxmlformats.org/officeDocument/2006/relationships/ctrlProp" Target="../ctrlProps/ctrlProp841.xml"/><Relationship Id="rId156" Type="http://schemas.openxmlformats.org/officeDocument/2006/relationships/ctrlProp" Target="../ctrlProps/ctrlProp862.xml"/><Relationship Id="rId177" Type="http://schemas.openxmlformats.org/officeDocument/2006/relationships/ctrlProp" Target="../ctrlProps/ctrlProp883.xml"/><Relationship Id="rId198" Type="http://schemas.openxmlformats.org/officeDocument/2006/relationships/ctrlProp" Target="../ctrlProps/ctrlProp904.xml"/><Relationship Id="rId321" Type="http://schemas.openxmlformats.org/officeDocument/2006/relationships/ctrlProp" Target="../ctrlProps/ctrlProp1027.xml"/><Relationship Id="rId342" Type="http://schemas.openxmlformats.org/officeDocument/2006/relationships/ctrlProp" Target="../ctrlProps/ctrlProp1048.xml"/><Relationship Id="rId363" Type="http://schemas.openxmlformats.org/officeDocument/2006/relationships/ctrlProp" Target="../ctrlProps/ctrlProp1069.xml"/><Relationship Id="rId384" Type="http://schemas.openxmlformats.org/officeDocument/2006/relationships/ctrlProp" Target="../ctrlProps/ctrlProp1090.xml"/><Relationship Id="rId419" Type="http://schemas.openxmlformats.org/officeDocument/2006/relationships/ctrlProp" Target="../ctrlProps/ctrlProp1125.xml"/><Relationship Id="rId570" Type="http://schemas.openxmlformats.org/officeDocument/2006/relationships/ctrlProp" Target="../ctrlProps/ctrlProp1276.xml"/><Relationship Id="rId591" Type="http://schemas.openxmlformats.org/officeDocument/2006/relationships/ctrlProp" Target="../ctrlProps/ctrlProp1297.xml"/><Relationship Id="rId605" Type="http://schemas.openxmlformats.org/officeDocument/2006/relationships/ctrlProp" Target="../ctrlProps/ctrlProp1311.xml"/><Relationship Id="rId202" Type="http://schemas.openxmlformats.org/officeDocument/2006/relationships/ctrlProp" Target="../ctrlProps/ctrlProp908.xml"/><Relationship Id="rId223" Type="http://schemas.openxmlformats.org/officeDocument/2006/relationships/ctrlProp" Target="../ctrlProps/ctrlProp929.xml"/><Relationship Id="rId244" Type="http://schemas.openxmlformats.org/officeDocument/2006/relationships/ctrlProp" Target="../ctrlProps/ctrlProp950.xml"/><Relationship Id="rId430" Type="http://schemas.openxmlformats.org/officeDocument/2006/relationships/ctrlProp" Target="../ctrlProps/ctrlProp1136.xml"/><Relationship Id="rId18" Type="http://schemas.openxmlformats.org/officeDocument/2006/relationships/ctrlProp" Target="../ctrlProps/ctrlProp724.xml"/><Relationship Id="rId39" Type="http://schemas.openxmlformats.org/officeDocument/2006/relationships/ctrlProp" Target="../ctrlProps/ctrlProp745.xml"/><Relationship Id="rId265" Type="http://schemas.openxmlformats.org/officeDocument/2006/relationships/ctrlProp" Target="../ctrlProps/ctrlProp971.xml"/><Relationship Id="rId286" Type="http://schemas.openxmlformats.org/officeDocument/2006/relationships/ctrlProp" Target="../ctrlProps/ctrlProp992.xml"/><Relationship Id="rId451" Type="http://schemas.openxmlformats.org/officeDocument/2006/relationships/ctrlProp" Target="../ctrlProps/ctrlProp1157.xml"/><Relationship Id="rId472" Type="http://schemas.openxmlformats.org/officeDocument/2006/relationships/ctrlProp" Target="../ctrlProps/ctrlProp1178.xml"/><Relationship Id="rId493" Type="http://schemas.openxmlformats.org/officeDocument/2006/relationships/ctrlProp" Target="../ctrlProps/ctrlProp1199.xml"/><Relationship Id="rId507" Type="http://schemas.openxmlformats.org/officeDocument/2006/relationships/ctrlProp" Target="../ctrlProps/ctrlProp1213.xml"/><Relationship Id="rId528" Type="http://schemas.openxmlformats.org/officeDocument/2006/relationships/ctrlProp" Target="../ctrlProps/ctrlProp1234.xml"/><Relationship Id="rId549" Type="http://schemas.openxmlformats.org/officeDocument/2006/relationships/ctrlProp" Target="../ctrlProps/ctrlProp1255.xml"/><Relationship Id="rId50" Type="http://schemas.openxmlformats.org/officeDocument/2006/relationships/ctrlProp" Target="../ctrlProps/ctrlProp756.xml"/><Relationship Id="rId104" Type="http://schemas.openxmlformats.org/officeDocument/2006/relationships/ctrlProp" Target="../ctrlProps/ctrlProp810.xml"/><Relationship Id="rId125" Type="http://schemas.openxmlformats.org/officeDocument/2006/relationships/ctrlProp" Target="../ctrlProps/ctrlProp831.xml"/><Relationship Id="rId146" Type="http://schemas.openxmlformats.org/officeDocument/2006/relationships/ctrlProp" Target="../ctrlProps/ctrlProp852.xml"/><Relationship Id="rId167" Type="http://schemas.openxmlformats.org/officeDocument/2006/relationships/ctrlProp" Target="../ctrlProps/ctrlProp873.xml"/><Relationship Id="rId188" Type="http://schemas.openxmlformats.org/officeDocument/2006/relationships/ctrlProp" Target="../ctrlProps/ctrlProp894.xml"/><Relationship Id="rId311" Type="http://schemas.openxmlformats.org/officeDocument/2006/relationships/ctrlProp" Target="../ctrlProps/ctrlProp1017.xml"/><Relationship Id="rId332" Type="http://schemas.openxmlformats.org/officeDocument/2006/relationships/ctrlProp" Target="../ctrlProps/ctrlProp1038.xml"/><Relationship Id="rId353" Type="http://schemas.openxmlformats.org/officeDocument/2006/relationships/ctrlProp" Target="../ctrlProps/ctrlProp1059.xml"/><Relationship Id="rId374" Type="http://schemas.openxmlformats.org/officeDocument/2006/relationships/ctrlProp" Target="../ctrlProps/ctrlProp1080.xml"/><Relationship Id="rId395" Type="http://schemas.openxmlformats.org/officeDocument/2006/relationships/ctrlProp" Target="../ctrlProps/ctrlProp1101.xml"/><Relationship Id="rId409" Type="http://schemas.openxmlformats.org/officeDocument/2006/relationships/ctrlProp" Target="../ctrlProps/ctrlProp1115.xml"/><Relationship Id="rId560" Type="http://schemas.openxmlformats.org/officeDocument/2006/relationships/ctrlProp" Target="../ctrlProps/ctrlProp1266.xml"/><Relationship Id="rId581" Type="http://schemas.openxmlformats.org/officeDocument/2006/relationships/ctrlProp" Target="../ctrlProps/ctrlProp1287.xml"/><Relationship Id="rId71" Type="http://schemas.openxmlformats.org/officeDocument/2006/relationships/ctrlProp" Target="../ctrlProps/ctrlProp777.xml"/><Relationship Id="rId92" Type="http://schemas.openxmlformats.org/officeDocument/2006/relationships/ctrlProp" Target="../ctrlProps/ctrlProp798.xml"/><Relationship Id="rId213" Type="http://schemas.openxmlformats.org/officeDocument/2006/relationships/ctrlProp" Target="../ctrlProps/ctrlProp919.xml"/><Relationship Id="rId234" Type="http://schemas.openxmlformats.org/officeDocument/2006/relationships/ctrlProp" Target="../ctrlProps/ctrlProp940.xml"/><Relationship Id="rId420" Type="http://schemas.openxmlformats.org/officeDocument/2006/relationships/ctrlProp" Target="../ctrlProps/ctrlProp1126.xml"/><Relationship Id="rId2" Type="http://schemas.openxmlformats.org/officeDocument/2006/relationships/printerSettings" Target="../printerSettings/printerSettings21.bin"/><Relationship Id="rId29" Type="http://schemas.openxmlformats.org/officeDocument/2006/relationships/ctrlProp" Target="../ctrlProps/ctrlProp735.xml"/><Relationship Id="rId255" Type="http://schemas.openxmlformats.org/officeDocument/2006/relationships/ctrlProp" Target="../ctrlProps/ctrlProp961.xml"/><Relationship Id="rId276" Type="http://schemas.openxmlformats.org/officeDocument/2006/relationships/ctrlProp" Target="../ctrlProps/ctrlProp982.xml"/><Relationship Id="rId297" Type="http://schemas.openxmlformats.org/officeDocument/2006/relationships/ctrlProp" Target="../ctrlProps/ctrlProp1003.xml"/><Relationship Id="rId441" Type="http://schemas.openxmlformats.org/officeDocument/2006/relationships/ctrlProp" Target="../ctrlProps/ctrlProp1147.xml"/><Relationship Id="rId462" Type="http://schemas.openxmlformats.org/officeDocument/2006/relationships/ctrlProp" Target="../ctrlProps/ctrlProp1168.xml"/><Relationship Id="rId483" Type="http://schemas.openxmlformats.org/officeDocument/2006/relationships/ctrlProp" Target="../ctrlProps/ctrlProp1189.xml"/><Relationship Id="rId518" Type="http://schemas.openxmlformats.org/officeDocument/2006/relationships/ctrlProp" Target="../ctrlProps/ctrlProp1224.xml"/><Relationship Id="rId539" Type="http://schemas.openxmlformats.org/officeDocument/2006/relationships/ctrlProp" Target="../ctrlProps/ctrlProp1245.xml"/><Relationship Id="rId40" Type="http://schemas.openxmlformats.org/officeDocument/2006/relationships/ctrlProp" Target="../ctrlProps/ctrlProp746.xml"/><Relationship Id="rId115" Type="http://schemas.openxmlformats.org/officeDocument/2006/relationships/ctrlProp" Target="../ctrlProps/ctrlProp821.xml"/><Relationship Id="rId136" Type="http://schemas.openxmlformats.org/officeDocument/2006/relationships/ctrlProp" Target="../ctrlProps/ctrlProp842.xml"/><Relationship Id="rId157" Type="http://schemas.openxmlformats.org/officeDocument/2006/relationships/ctrlProp" Target="../ctrlProps/ctrlProp863.xml"/><Relationship Id="rId178" Type="http://schemas.openxmlformats.org/officeDocument/2006/relationships/ctrlProp" Target="../ctrlProps/ctrlProp884.xml"/><Relationship Id="rId301" Type="http://schemas.openxmlformats.org/officeDocument/2006/relationships/ctrlProp" Target="../ctrlProps/ctrlProp1007.xml"/><Relationship Id="rId322" Type="http://schemas.openxmlformats.org/officeDocument/2006/relationships/ctrlProp" Target="../ctrlProps/ctrlProp1028.xml"/><Relationship Id="rId343" Type="http://schemas.openxmlformats.org/officeDocument/2006/relationships/ctrlProp" Target="../ctrlProps/ctrlProp1049.xml"/><Relationship Id="rId364" Type="http://schemas.openxmlformats.org/officeDocument/2006/relationships/ctrlProp" Target="../ctrlProps/ctrlProp1070.xml"/><Relationship Id="rId550" Type="http://schemas.openxmlformats.org/officeDocument/2006/relationships/ctrlProp" Target="../ctrlProps/ctrlProp1256.xml"/><Relationship Id="rId61" Type="http://schemas.openxmlformats.org/officeDocument/2006/relationships/ctrlProp" Target="../ctrlProps/ctrlProp767.xml"/><Relationship Id="rId82" Type="http://schemas.openxmlformats.org/officeDocument/2006/relationships/ctrlProp" Target="../ctrlProps/ctrlProp788.xml"/><Relationship Id="rId199" Type="http://schemas.openxmlformats.org/officeDocument/2006/relationships/ctrlProp" Target="../ctrlProps/ctrlProp905.xml"/><Relationship Id="rId203" Type="http://schemas.openxmlformats.org/officeDocument/2006/relationships/ctrlProp" Target="../ctrlProps/ctrlProp909.xml"/><Relationship Id="rId385" Type="http://schemas.openxmlformats.org/officeDocument/2006/relationships/ctrlProp" Target="../ctrlProps/ctrlProp1091.xml"/><Relationship Id="rId571" Type="http://schemas.openxmlformats.org/officeDocument/2006/relationships/ctrlProp" Target="../ctrlProps/ctrlProp1277.xml"/><Relationship Id="rId592" Type="http://schemas.openxmlformats.org/officeDocument/2006/relationships/ctrlProp" Target="../ctrlProps/ctrlProp1298.xml"/><Relationship Id="rId606" Type="http://schemas.openxmlformats.org/officeDocument/2006/relationships/ctrlProp" Target="../ctrlProps/ctrlProp1312.xml"/><Relationship Id="rId19" Type="http://schemas.openxmlformats.org/officeDocument/2006/relationships/ctrlProp" Target="../ctrlProps/ctrlProp725.xml"/><Relationship Id="rId224" Type="http://schemas.openxmlformats.org/officeDocument/2006/relationships/ctrlProp" Target="../ctrlProps/ctrlProp930.xml"/><Relationship Id="rId245" Type="http://schemas.openxmlformats.org/officeDocument/2006/relationships/ctrlProp" Target="../ctrlProps/ctrlProp951.xml"/><Relationship Id="rId266" Type="http://schemas.openxmlformats.org/officeDocument/2006/relationships/ctrlProp" Target="../ctrlProps/ctrlProp972.xml"/><Relationship Id="rId287" Type="http://schemas.openxmlformats.org/officeDocument/2006/relationships/ctrlProp" Target="../ctrlProps/ctrlProp993.xml"/><Relationship Id="rId410" Type="http://schemas.openxmlformats.org/officeDocument/2006/relationships/ctrlProp" Target="../ctrlProps/ctrlProp1116.xml"/><Relationship Id="rId431" Type="http://schemas.openxmlformats.org/officeDocument/2006/relationships/ctrlProp" Target="../ctrlProps/ctrlProp1137.xml"/><Relationship Id="rId452" Type="http://schemas.openxmlformats.org/officeDocument/2006/relationships/ctrlProp" Target="../ctrlProps/ctrlProp1158.xml"/><Relationship Id="rId473" Type="http://schemas.openxmlformats.org/officeDocument/2006/relationships/ctrlProp" Target="../ctrlProps/ctrlProp1179.xml"/><Relationship Id="rId494" Type="http://schemas.openxmlformats.org/officeDocument/2006/relationships/ctrlProp" Target="../ctrlProps/ctrlProp1200.xml"/><Relationship Id="rId508" Type="http://schemas.openxmlformats.org/officeDocument/2006/relationships/ctrlProp" Target="../ctrlProps/ctrlProp1214.xml"/><Relationship Id="rId529" Type="http://schemas.openxmlformats.org/officeDocument/2006/relationships/ctrlProp" Target="../ctrlProps/ctrlProp1235.xml"/><Relationship Id="rId30" Type="http://schemas.openxmlformats.org/officeDocument/2006/relationships/ctrlProp" Target="../ctrlProps/ctrlProp736.xml"/><Relationship Id="rId105" Type="http://schemas.openxmlformats.org/officeDocument/2006/relationships/ctrlProp" Target="../ctrlProps/ctrlProp811.xml"/><Relationship Id="rId126" Type="http://schemas.openxmlformats.org/officeDocument/2006/relationships/ctrlProp" Target="../ctrlProps/ctrlProp832.xml"/><Relationship Id="rId147" Type="http://schemas.openxmlformats.org/officeDocument/2006/relationships/ctrlProp" Target="../ctrlProps/ctrlProp853.xml"/><Relationship Id="rId168" Type="http://schemas.openxmlformats.org/officeDocument/2006/relationships/ctrlProp" Target="../ctrlProps/ctrlProp874.xml"/><Relationship Id="rId312" Type="http://schemas.openxmlformats.org/officeDocument/2006/relationships/ctrlProp" Target="../ctrlProps/ctrlProp1018.xml"/><Relationship Id="rId333" Type="http://schemas.openxmlformats.org/officeDocument/2006/relationships/ctrlProp" Target="../ctrlProps/ctrlProp1039.xml"/><Relationship Id="rId354" Type="http://schemas.openxmlformats.org/officeDocument/2006/relationships/ctrlProp" Target="../ctrlProps/ctrlProp1060.xml"/><Relationship Id="rId540" Type="http://schemas.openxmlformats.org/officeDocument/2006/relationships/ctrlProp" Target="../ctrlProps/ctrlProp1246.xml"/><Relationship Id="rId51" Type="http://schemas.openxmlformats.org/officeDocument/2006/relationships/ctrlProp" Target="../ctrlProps/ctrlProp757.xml"/><Relationship Id="rId72" Type="http://schemas.openxmlformats.org/officeDocument/2006/relationships/ctrlProp" Target="../ctrlProps/ctrlProp778.xml"/><Relationship Id="rId93" Type="http://schemas.openxmlformats.org/officeDocument/2006/relationships/ctrlProp" Target="../ctrlProps/ctrlProp799.xml"/><Relationship Id="rId189" Type="http://schemas.openxmlformats.org/officeDocument/2006/relationships/ctrlProp" Target="../ctrlProps/ctrlProp895.xml"/><Relationship Id="rId375" Type="http://schemas.openxmlformats.org/officeDocument/2006/relationships/ctrlProp" Target="../ctrlProps/ctrlProp1081.xml"/><Relationship Id="rId396" Type="http://schemas.openxmlformats.org/officeDocument/2006/relationships/ctrlProp" Target="../ctrlProps/ctrlProp1102.xml"/><Relationship Id="rId561" Type="http://schemas.openxmlformats.org/officeDocument/2006/relationships/ctrlProp" Target="../ctrlProps/ctrlProp1267.xml"/><Relationship Id="rId582" Type="http://schemas.openxmlformats.org/officeDocument/2006/relationships/ctrlProp" Target="../ctrlProps/ctrlProp1288.xml"/><Relationship Id="rId3" Type="http://schemas.openxmlformats.org/officeDocument/2006/relationships/drawing" Target="../drawings/drawing10.xml"/><Relationship Id="rId214" Type="http://schemas.openxmlformats.org/officeDocument/2006/relationships/ctrlProp" Target="../ctrlProps/ctrlProp920.xml"/><Relationship Id="rId235" Type="http://schemas.openxmlformats.org/officeDocument/2006/relationships/ctrlProp" Target="../ctrlProps/ctrlProp941.xml"/><Relationship Id="rId256" Type="http://schemas.openxmlformats.org/officeDocument/2006/relationships/ctrlProp" Target="../ctrlProps/ctrlProp962.xml"/><Relationship Id="rId277" Type="http://schemas.openxmlformats.org/officeDocument/2006/relationships/ctrlProp" Target="../ctrlProps/ctrlProp983.xml"/><Relationship Id="rId298" Type="http://schemas.openxmlformats.org/officeDocument/2006/relationships/ctrlProp" Target="../ctrlProps/ctrlProp1004.xml"/><Relationship Id="rId400" Type="http://schemas.openxmlformats.org/officeDocument/2006/relationships/ctrlProp" Target="../ctrlProps/ctrlProp1106.xml"/><Relationship Id="rId421" Type="http://schemas.openxmlformats.org/officeDocument/2006/relationships/ctrlProp" Target="../ctrlProps/ctrlProp1127.xml"/><Relationship Id="rId442" Type="http://schemas.openxmlformats.org/officeDocument/2006/relationships/ctrlProp" Target="../ctrlProps/ctrlProp1148.xml"/><Relationship Id="rId463" Type="http://schemas.openxmlformats.org/officeDocument/2006/relationships/ctrlProp" Target="../ctrlProps/ctrlProp1169.xml"/><Relationship Id="rId484" Type="http://schemas.openxmlformats.org/officeDocument/2006/relationships/ctrlProp" Target="../ctrlProps/ctrlProp1190.xml"/><Relationship Id="rId519" Type="http://schemas.openxmlformats.org/officeDocument/2006/relationships/ctrlProp" Target="../ctrlProps/ctrlProp1225.xml"/><Relationship Id="rId116" Type="http://schemas.openxmlformats.org/officeDocument/2006/relationships/ctrlProp" Target="../ctrlProps/ctrlProp822.xml"/><Relationship Id="rId137" Type="http://schemas.openxmlformats.org/officeDocument/2006/relationships/ctrlProp" Target="../ctrlProps/ctrlProp843.xml"/><Relationship Id="rId158" Type="http://schemas.openxmlformats.org/officeDocument/2006/relationships/ctrlProp" Target="../ctrlProps/ctrlProp864.xml"/><Relationship Id="rId302" Type="http://schemas.openxmlformats.org/officeDocument/2006/relationships/ctrlProp" Target="../ctrlProps/ctrlProp1008.xml"/><Relationship Id="rId323" Type="http://schemas.openxmlformats.org/officeDocument/2006/relationships/ctrlProp" Target="../ctrlProps/ctrlProp1029.xml"/><Relationship Id="rId344" Type="http://schemas.openxmlformats.org/officeDocument/2006/relationships/ctrlProp" Target="../ctrlProps/ctrlProp1050.xml"/><Relationship Id="rId530" Type="http://schemas.openxmlformats.org/officeDocument/2006/relationships/ctrlProp" Target="../ctrlProps/ctrlProp1236.xml"/><Relationship Id="rId20" Type="http://schemas.openxmlformats.org/officeDocument/2006/relationships/ctrlProp" Target="../ctrlProps/ctrlProp726.xml"/><Relationship Id="rId41" Type="http://schemas.openxmlformats.org/officeDocument/2006/relationships/ctrlProp" Target="../ctrlProps/ctrlProp747.xml"/><Relationship Id="rId62" Type="http://schemas.openxmlformats.org/officeDocument/2006/relationships/ctrlProp" Target="../ctrlProps/ctrlProp768.xml"/><Relationship Id="rId83" Type="http://schemas.openxmlformats.org/officeDocument/2006/relationships/ctrlProp" Target="../ctrlProps/ctrlProp789.xml"/><Relationship Id="rId179" Type="http://schemas.openxmlformats.org/officeDocument/2006/relationships/ctrlProp" Target="../ctrlProps/ctrlProp885.xml"/><Relationship Id="rId365" Type="http://schemas.openxmlformats.org/officeDocument/2006/relationships/ctrlProp" Target="../ctrlProps/ctrlProp1071.xml"/><Relationship Id="rId386" Type="http://schemas.openxmlformats.org/officeDocument/2006/relationships/ctrlProp" Target="../ctrlProps/ctrlProp1092.xml"/><Relationship Id="rId551" Type="http://schemas.openxmlformats.org/officeDocument/2006/relationships/ctrlProp" Target="../ctrlProps/ctrlProp1257.xml"/><Relationship Id="rId572" Type="http://schemas.openxmlformats.org/officeDocument/2006/relationships/ctrlProp" Target="../ctrlProps/ctrlProp1278.xml"/><Relationship Id="rId593" Type="http://schemas.openxmlformats.org/officeDocument/2006/relationships/ctrlProp" Target="../ctrlProps/ctrlProp1299.xml"/><Relationship Id="rId607" Type="http://schemas.openxmlformats.org/officeDocument/2006/relationships/ctrlProp" Target="../ctrlProps/ctrlProp1313.xml"/><Relationship Id="rId190" Type="http://schemas.openxmlformats.org/officeDocument/2006/relationships/ctrlProp" Target="../ctrlProps/ctrlProp896.xml"/><Relationship Id="rId204" Type="http://schemas.openxmlformats.org/officeDocument/2006/relationships/ctrlProp" Target="../ctrlProps/ctrlProp910.xml"/><Relationship Id="rId225" Type="http://schemas.openxmlformats.org/officeDocument/2006/relationships/ctrlProp" Target="../ctrlProps/ctrlProp931.xml"/><Relationship Id="rId246" Type="http://schemas.openxmlformats.org/officeDocument/2006/relationships/ctrlProp" Target="../ctrlProps/ctrlProp952.xml"/><Relationship Id="rId267" Type="http://schemas.openxmlformats.org/officeDocument/2006/relationships/ctrlProp" Target="../ctrlProps/ctrlProp973.xml"/><Relationship Id="rId288" Type="http://schemas.openxmlformats.org/officeDocument/2006/relationships/ctrlProp" Target="../ctrlProps/ctrlProp994.xml"/><Relationship Id="rId411" Type="http://schemas.openxmlformats.org/officeDocument/2006/relationships/ctrlProp" Target="../ctrlProps/ctrlProp1117.xml"/><Relationship Id="rId432" Type="http://schemas.openxmlformats.org/officeDocument/2006/relationships/ctrlProp" Target="../ctrlProps/ctrlProp1138.xml"/><Relationship Id="rId453" Type="http://schemas.openxmlformats.org/officeDocument/2006/relationships/ctrlProp" Target="../ctrlProps/ctrlProp1159.xml"/><Relationship Id="rId474" Type="http://schemas.openxmlformats.org/officeDocument/2006/relationships/ctrlProp" Target="../ctrlProps/ctrlProp1180.xml"/><Relationship Id="rId509" Type="http://schemas.openxmlformats.org/officeDocument/2006/relationships/ctrlProp" Target="../ctrlProps/ctrlProp1215.xml"/><Relationship Id="rId106" Type="http://schemas.openxmlformats.org/officeDocument/2006/relationships/ctrlProp" Target="../ctrlProps/ctrlProp812.xml"/><Relationship Id="rId127" Type="http://schemas.openxmlformats.org/officeDocument/2006/relationships/ctrlProp" Target="../ctrlProps/ctrlProp833.xml"/><Relationship Id="rId313" Type="http://schemas.openxmlformats.org/officeDocument/2006/relationships/ctrlProp" Target="../ctrlProps/ctrlProp1019.xml"/><Relationship Id="rId495" Type="http://schemas.openxmlformats.org/officeDocument/2006/relationships/ctrlProp" Target="../ctrlProps/ctrlProp1201.xml"/><Relationship Id="rId10" Type="http://schemas.openxmlformats.org/officeDocument/2006/relationships/ctrlProp" Target="../ctrlProps/ctrlProp716.xml"/><Relationship Id="rId31" Type="http://schemas.openxmlformats.org/officeDocument/2006/relationships/ctrlProp" Target="../ctrlProps/ctrlProp737.xml"/><Relationship Id="rId52" Type="http://schemas.openxmlformats.org/officeDocument/2006/relationships/ctrlProp" Target="../ctrlProps/ctrlProp758.xml"/><Relationship Id="rId73" Type="http://schemas.openxmlformats.org/officeDocument/2006/relationships/ctrlProp" Target="../ctrlProps/ctrlProp779.xml"/><Relationship Id="rId94" Type="http://schemas.openxmlformats.org/officeDocument/2006/relationships/ctrlProp" Target="../ctrlProps/ctrlProp800.xml"/><Relationship Id="rId148" Type="http://schemas.openxmlformats.org/officeDocument/2006/relationships/ctrlProp" Target="../ctrlProps/ctrlProp854.xml"/><Relationship Id="rId169" Type="http://schemas.openxmlformats.org/officeDocument/2006/relationships/ctrlProp" Target="../ctrlProps/ctrlProp875.xml"/><Relationship Id="rId334" Type="http://schemas.openxmlformats.org/officeDocument/2006/relationships/ctrlProp" Target="../ctrlProps/ctrlProp1040.xml"/><Relationship Id="rId355" Type="http://schemas.openxmlformats.org/officeDocument/2006/relationships/ctrlProp" Target="../ctrlProps/ctrlProp1061.xml"/><Relationship Id="rId376" Type="http://schemas.openxmlformats.org/officeDocument/2006/relationships/ctrlProp" Target="../ctrlProps/ctrlProp1082.xml"/><Relationship Id="rId397" Type="http://schemas.openxmlformats.org/officeDocument/2006/relationships/ctrlProp" Target="../ctrlProps/ctrlProp1103.xml"/><Relationship Id="rId520" Type="http://schemas.openxmlformats.org/officeDocument/2006/relationships/ctrlProp" Target="../ctrlProps/ctrlProp1226.xml"/><Relationship Id="rId541" Type="http://schemas.openxmlformats.org/officeDocument/2006/relationships/ctrlProp" Target="../ctrlProps/ctrlProp1247.xml"/><Relationship Id="rId562" Type="http://schemas.openxmlformats.org/officeDocument/2006/relationships/ctrlProp" Target="../ctrlProps/ctrlProp1268.xml"/><Relationship Id="rId583" Type="http://schemas.openxmlformats.org/officeDocument/2006/relationships/ctrlProp" Target="../ctrlProps/ctrlProp1289.xml"/><Relationship Id="rId4" Type="http://schemas.openxmlformats.org/officeDocument/2006/relationships/vmlDrawing" Target="../drawings/vmlDrawing9.vml"/><Relationship Id="rId180" Type="http://schemas.openxmlformats.org/officeDocument/2006/relationships/ctrlProp" Target="../ctrlProps/ctrlProp886.xml"/><Relationship Id="rId215" Type="http://schemas.openxmlformats.org/officeDocument/2006/relationships/ctrlProp" Target="../ctrlProps/ctrlProp921.xml"/><Relationship Id="rId236" Type="http://schemas.openxmlformats.org/officeDocument/2006/relationships/ctrlProp" Target="../ctrlProps/ctrlProp942.xml"/><Relationship Id="rId257" Type="http://schemas.openxmlformats.org/officeDocument/2006/relationships/ctrlProp" Target="../ctrlProps/ctrlProp963.xml"/><Relationship Id="rId278" Type="http://schemas.openxmlformats.org/officeDocument/2006/relationships/ctrlProp" Target="../ctrlProps/ctrlProp984.xml"/><Relationship Id="rId401" Type="http://schemas.openxmlformats.org/officeDocument/2006/relationships/ctrlProp" Target="../ctrlProps/ctrlProp1107.xml"/><Relationship Id="rId422" Type="http://schemas.openxmlformats.org/officeDocument/2006/relationships/ctrlProp" Target="../ctrlProps/ctrlProp1128.xml"/><Relationship Id="rId443" Type="http://schemas.openxmlformats.org/officeDocument/2006/relationships/ctrlProp" Target="../ctrlProps/ctrlProp1149.xml"/><Relationship Id="rId464" Type="http://schemas.openxmlformats.org/officeDocument/2006/relationships/ctrlProp" Target="../ctrlProps/ctrlProp1170.xml"/><Relationship Id="rId303" Type="http://schemas.openxmlformats.org/officeDocument/2006/relationships/ctrlProp" Target="../ctrlProps/ctrlProp1009.xml"/><Relationship Id="rId485" Type="http://schemas.openxmlformats.org/officeDocument/2006/relationships/ctrlProp" Target="../ctrlProps/ctrlProp1191.xml"/><Relationship Id="rId42" Type="http://schemas.openxmlformats.org/officeDocument/2006/relationships/ctrlProp" Target="../ctrlProps/ctrlProp748.xml"/><Relationship Id="rId84" Type="http://schemas.openxmlformats.org/officeDocument/2006/relationships/ctrlProp" Target="../ctrlProps/ctrlProp790.xml"/><Relationship Id="rId138" Type="http://schemas.openxmlformats.org/officeDocument/2006/relationships/ctrlProp" Target="../ctrlProps/ctrlProp844.xml"/><Relationship Id="rId345" Type="http://schemas.openxmlformats.org/officeDocument/2006/relationships/ctrlProp" Target="../ctrlProps/ctrlProp1051.xml"/><Relationship Id="rId387" Type="http://schemas.openxmlformats.org/officeDocument/2006/relationships/ctrlProp" Target="../ctrlProps/ctrlProp1093.xml"/><Relationship Id="rId510" Type="http://schemas.openxmlformats.org/officeDocument/2006/relationships/ctrlProp" Target="../ctrlProps/ctrlProp1216.xml"/><Relationship Id="rId552" Type="http://schemas.openxmlformats.org/officeDocument/2006/relationships/ctrlProp" Target="../ctrlProps/ctrlProp1258.xml"/><Relationship Id="rId594" Type="http://schemas.openxmlformats.org/officeDocument/2006/relationships/ctrlProp" Target="../ctrlProps/ctrlProp1300.xml"/><Relationship Id="rId608" Type="http://schemas.openxmlformats.org/officeDocument/2006/relationships/ctrlProp" Target="../ctrlProps/ctrlProp1314.xml"/><Relationship Id="rId191" Type="http://schemas.openxmlformats.org/officeDocument/2006/relationships/ctrlProp" Target="../ctrlProps/ctrlProp897.xml"/><Relationship Id="rId205" Type="http://schemas.openxmlformats.org/officeDocument/2006/relationships/ctrlProp" Target="../ctrlProps/ctrlProp911.xml"/><Relationship Id="rId247" Type="http://schemas.openxmlformats.org/officeDocument/2006/relationships/ctrlProp" Target="../ctrlProps/ctrlProp953.xml"/><Relationship Id="rId412" Type="http://schemas.openxmlformats.org/officeDocument/2006/relationships/ctrlProp" Target="../ctrlProps/ctrlProp1118.xml"/><Relationship Id="rId107" Type="http://schemas.openxmlformats.org/officeDocument/2006/relationships/ctrlProp" Target="../ctrlProps/ctrlProp813.xml"/><Relationship Id="rId289" Type="http://schemas.openxmlformats.org/officeDocument/2006/relationships/ctrlProp" Target="../ctrlProps/ctrlProp995.xml"/><Relationship Id="rId454" Type="http://schemas.openxmlformats.org/officeDocument/2006/relationships/ctrlProp" Target="../ctrlProps/ctrlProp1160.xml"/><Relationship Id="rId496" Type="http://schemas.openxmlformats.org/officeDocument/2006/relationships/ctrlProp" Target="../ctrlProps/ctrlProp1202.xml"/><Relationship Id="rId11" Type="http://schemas.openxmlformats.org/officeDocument/2006/relationships/ctrlProp" Target="../ctrlProps/ctrlProp717.xml"/><Relationship Id="rId53" Type="http://schemas.openxmlformats.org/officeDocument/2006/relationships/ctrlProp" Target="../ctrlProps/ctrlProp759.xml"/><Relationship Id="rId149" Type="http://schemas.openxmlformats.org/officeDocument/2006/relationships/ctrlProp" Target="../ctrlProps/ctrlProp855.xml"/><Relationship Id="rId314" Type="http://schemas.openxmlformats.org/officeDocument/2006/relationships/ctrlProp" Target="../ctrlProps/ctrlProp1020.xml"/><Relationship Id="rId356" Type="http://schemas.openxmlformats.org/officeDocument/2006/relationships/ctrlProp" Target="../ctrlProps/ctrlProp1062.xml"/><Relationship Id="rId398" Type="http://schemas.openxmlformats.org/officeDocument/2006/relationships/ctrlProp" Target="../ctrlProps/ctrlProp1104.xml"/><Relationship Id="rId521" Type="http://schemas.openxmlformats.org/officeDocument/2006/relationships/ctrlProp" Target="../ctrlProps/ctrlProp1227.xml"/><Relationship Id="rId563" Type="http://schemas.openxmlformats.org/officeDocument/2006/relationships/ctrlProp" Target="../ctrlProps/ctrlProp1269.xml"/><Relationship Id="rId95" Type="http://schemas.openxmlformats.org/officeDocument/2006/relationships/ctrlProp" Target="../ctrlProps/ctrlProp801.xml"/><Relationship Id="rId160" Type="http://schemas.openxmlformats.org/officeDocument/2006/relationships/ctrlProp" Target="../ctrlProps/ctrlProp866.xml"/><Relationship Id="rId216" Type="http://schemas.openxmlformats.org/officeDocument/2006/relationships/ctrlProp" Target="../ctrlProps/ctrlProp922.xml"/><Relationship Id="rId423" Type="http://schemas.openxmlformats.org/officeDocument/2006/relationships/ctrlProp" Target="../ctrlProps/ctrlProp1129.xml"/><Relationship Id="rId258" Type="http://schemas.openxmlformats.org/officeDocument/2006/relationships/ctrlProp" Target="../ctrlProps/ctrlProp964.xml"/><Relationship Id="rId465" Type="http://schemas.openxmlformats.org/officeDocument/2006/relationships/ctrlProp" Target="../ctrlProps/ctrlProp1171.xml"/><Relationship Id="rId22" Type="http://schemas.openxmlformats.org/officeDocument/2006/relationships/ctrlProp" Target="../ctrlProps/ctrlProp728.xml"/><Relationship Id="rId64" Type="http://schemas.openxmlformats.org/officeDocument/2006/relationships/ctrlProp" Target="../ctrlProps/ctrlProp770.xml"/><Relationship Id="rId118" Type="http://schemas.openxmlformats.org/officeDocument/2006/relationships/ctrlProp" Target="../ctrlProps/ctrlProp824.xml"/><Relationship Id="rId325" Type="http://schemas.openxmlformats.org/officeDocument/2006/relationships/ctrlProp" Target="../ctrlProps/ctrlProp1031.xml"/><Relationship Id="rId367" Type="http://schemas.openxmlformats.org/officeDocument/2006/relationships/ctrlProp" Target="../ctrlProps/ctrlProp1073.xml"/><Relationship Id="rId532" Type="http://schemas.openxmlformats.org/officeDocument/2006/relationships/ctrlProp" Target="../ctrlProps/ctrlProp1238.xml"/><Relationship Id="rId574" Type="http://schemas.openxmlformats.org/officeDocument/2006/relationships/ctrlProp" Target="../ctrlProps/ctrlProp1280.xml"/><Relationship Id="rId171" Type="http://schemas.openxmlformats.org/officeDocument/2006/relationships/ctrlProp" Target="../ctrlProps/ctrlProp877.xml"/><Relationship Id="rId227" Type="http://schemas.openxmlformats.org/officeDocument/2006/relationships/ctrlProp" Target="../ctrlProps/ctrlProp933.xml"/><Relationship Id="rId269" Type="http://schemas.openxmlformats.org/officeDocument/2006/relationships/ctrlProp" Target="../ctrlProps/ctrlProp975.xml"/><Relationship Id="rId434" Type="http://schemas.openxmlformats.org/officeDocument/2006/relationships/ctrlProp" Target="../ctrlProps/ctrlProp1140.xml"/><Relationship Id="rId476" Type="http://schemas.openxmlformats.org/officeDocument/2006/relationships/ctrlProp" Target="../ctrlProps/ctrlProp1182.xml"/><Relationship Id="rId33" Type="http://schemas.openxmlformats.org/officeDocument/2006/relationships/ctrlProp" Target="../ctrlProps/ctrlProp739.xml"/><Relationship Id="rId129" Type="http://schemas.openxmlformats.org/officeDocument/2006/relationships/ctrlProp" Target="../ctrlProps/ctrlProp835.xml"/><Relationship Id="rId280" Type="http://schemas.openxmlformats.org/officeDocument/2006/relationships/ctrlProp" Target="../ctrlProps/ctrlProp986.xml"/><Relationship Id="rId336" Type="http://schemas.openxmlformats.org/officeDocument/2006/relationships/ctrlProp" Target="../ctrlProps/ctrlProp1042.xml"/><Relationship Id="rId501" Type="http://schemas.openxmlformats.org/officeDocument/2006/relationships/ctrlProp" Target="../ctrlProps/ctrlProp1207.xml"/><Relationship Id="rId543" Type="http://schemas.openxmlformats.org/officeDocument/2006/relationships/ctrlProp" Target="../ctrlProps/ctrlProp1249.xml"/><Relationship Id="rId75" Type="http://schemas.openxmlformats.org/officeDocument/2006/relationships/ctrlProp" Target="../ctrlProps/ctrlProp781.xml"/><Relationship Id="rId140" Type="http://schemas.openxmlformats.org/officeDocument/2006/relationships/ctrlProp" Target="../ctrlProps/ctrlProp846.xml"/><Relationship Id="rId182" Type="http://schemas.openxmlformats.org/officeDocument/2006/relationships/ctrlProp" Target="../ctrlProps/ctrlProp888.xml"/><Relationship Id="rId378" Type="http://schemas.openxmlformats.org/officeDocument/2006/relationships/ctrlProp" Target="../ctrlProps/ctrlProp1084.xml"/><Relationship Id="rId403" Type="http://schemas.openxmlformats.org/officeDocument/2006/relationships/ctrlProp" Target="../ctrlProps/ctrlProp1109.xml"/><Relationship Id="rId585" Type="http://schemas.openxmlformats.org/officeDocument/2006/relationships/ctrlProp" Target="../ctrlProps/ctrlProp1291.xml"/><Relationship Id="rId6" Type="http://schemas.openxmlformats.org/officeDocument/2006/relationships/ctrlProp" Target="../ctrlProps/ctrlProp712.xml"/><Relationship Id="rId238" Type="http://schemas.openxmlformats.org/officeDocument/2006/relationships/ctrlProp" Target="../ctrlProps/ctrlProp944.xml"/><Relationship Id="rId445" Type="http://schemas.openxmlformats.org/officeDocument/2006/relationships/ctrlProp" Target="../ctrlProps/ctrlProp1151.xml"/><Relationship Id="rId487" Type="http://schemas.openxmlformats.org/officeDocument/2006/relationships/ctrlProp" Target="../ctrlProps/ctrlProp1193.xml"/><Relationship Id="rId610" Type="http://schemas.openxmlformats.org/officeDocument/2006/relationships/ctrlProp" Target="../ctrlProps/ctrlProp1316.xml"/><Relationship Id="rId291" Type="http://schemas.openxmlformats.org/officeDocument/2006/relationships/ctrlProp" Target="../ctrlProps/ctrlProp997.xml"/><Relationship Id="rId305" Type="http://schemas.openxmlformats.org/officeDocument/2006/relationships/ctrlProp" Target="../ctrlProps/ctrlProp1011.xml"/><Relationship Id="rId347" Type="http://schemas.openxmlformats.org/officeDocument/2006/relationships/ctrlProp" Target="../ctrlProps/ctrlProp1053.xml"/><Relationship Id="rId512" Type="http://schemas.openxmlformats.org/officeDocument/2006/relationships/ctrlProp" Target="../ctrlProps/ctrlProp1218.xml"/><Relationship Id="rId44" Type="http://schemas.openxmlformats.org/officeDocument/2006/relationships/ctrlProp" Target="../ctrlProps/ctrlProp750.xml"/><Relationship Id="rId86" Type="http://schemas.openxmlformats.org/officeDocument/2006/relationships/ctrlProp" Target="../ctrlProps/ctrlProp792.xml"/><Relationship Id="rId151" Type="http://schemas.openxmlformats.org/officeDocument/2006/relationships/ctrlProp" Target="../ctrlProps/ctrlProp857.xml"/><Relationship Id="rId389" Type="http://schemas.openxmlformats.org/officeDocument/2006/relationships/ctrlProp" Target="../ctrlProps/ctrlProp1095.xml"/><Relationship Id="rId554" Type="http://schemas.openxmlformats.org/officeDocument/2006/relationships/ctrlProp" Target="../ctrlProps/ctrlProp1260.xml"/><Relationship Id="rId596" Type="http://schemas.openxmlformats.org/officeDocument/2006/relationships/ctrlProp" Target="../ctrlProps/ctrlProp1302.xml"/><Relationship Id="rId193" Type="http://schemas.openxmlformats.org/officeDocument/2006/relationships/ctrlProp" Target="../ctrlProps/ctrlProp899.xml"/><Relationship Id="rId207" Type="http://schemas.openxmlformats.org/officeDocument/2006/relationships/ctrlProp" Target="../ctrlProps/ctrlProp913.xml"/><Relationship Id="rId249" Type="http://schemas.openxmlformats.org/officeDocument/2006/relationships/ctrlProp" Target="../ctrlProps/ctrlProp955.xml"/><Relationship Id="rId414" Type="http://schemas.openxmlformats.org/officeDocument/2006/relationships/ctrlProp" Target="../ctrlProps/ctrlProp1120.xml"/><Relationship Id="rId456" Type="http://schemas.openxmlformats.org/officeDocument/2006/relationships/ctrlProp" Target="../ctrlProps/ctrlProp1162.xml"/><Relationship Id="rId498" Type="http://schemas.openxmlformats.org/officeDocument/2006/relationships/ctrlProp" Target="../ctrlProps/ctrlProp1204.xml"/><Relationship Id="rId13" Type="http://schemas.openxmlformats.org/officeDocument/2006/relationships/ctrlProp" Target="../ctrlProps/ctrlProp719.xml"/><Relationship Id="rId109" Type="http://schemas.openxmlformats.org/officeDocument/2006/relationships/ctrlProp" Target="../ctrlProps/ctrlProp815.xml"/><Relationship Id="rId260" Type="http://schemas.openxmlformats.org/officeDocument/2006/relationships/ctrlProp" Target="../ctrlProps/ctrlProp966.xml"/><Relationship Id="rId316" Type="http://schemas.openxmlformats.org/officeDocument/2006/relationships/ctrlProp" Target="../ctrlProps/ctrlProp1022.xml"/><Relationship Id="rId523" Type="http://schemas.openxmlformats.org/officeDocument/2006/relationships/ctrlProp" Target="../ctrlProps/ctrlProp1229.xml"/><Relationship Id="rId55" Type="http://schemas.openxmlformats.org/officeDocument/2006/relationships/ctrlProp" Target="../ctrlProps/ctrlProp761.xml"/><Relationship Id="rId97" Type="http://schemas.openxmlformats.org/officeDocument/2006/relationships/ctrlProp" Target="../ctrlProps/ctrlProp803.xml"/><Relationship Id="rId120" Type="http://schemas.openxmlformats.org/officeDocument/2006/relationships/ctrlProp" Target="../ctrlProps/ctrlProp826.xml"/><Relationship Id="rId358" Type="http://schemas.openxmlformats.org/officeDocument/2006/relationships/ctrlProp" Target="../ctrlProps/ctrlProp1064.xml"/><Relationship Id="rId565" Type="http://schemas.openxmlformats.org/officeDocument/2006/relationships/ctrlProp" Target="../ctrlProps/ctrlProp1271.xml"/><Relationship Id="rId162" Type="http://schemas.openxmlformats.org/officeDocument/2006/relationships/ctrlProp" Target="../ctrlProps/ctrlProp868.xml"/><Relationship Id="rId218" Type="http://schemas.openxmlformats.org/officeDocument/2006/relationships/ctrlProp" Target="../ctrlProps/ctrlProp924.xml"/><Relationship Id="rId425" Type="http://schemas.openxmlformats.org/officeDocument/2006/relationships/ctrlProp" Target="../ctrlProps/ctrlProp1131.xml"/><Relationship Id="rId467" Type="http://schemas.openxmlformats.org/officeDocument/2006/relationships/ctrlProp" Target="../ctrlProps/ctrlProp1173.xml"/><Relationship Id="rId271" Type="http://schemas.openxmlformats.org/officeDocument/2006/relationships/ctrlProp" Target="../ctrlProps/ctrlProp977.xml"/><Relationship Id="rId24" Type="http://schemas.openxmlformats.org/officeDocument/2006/relationships/ctrlProp" Target="../ctrlProps/ctrlProp730.xml"/><Relationship Id="rId66" Type="http://schemas.openxmlformats.org/officeDocument/2006/relationships/ctrlProp" Target="../ctrlProps/ctrlProp772.xml"/><Relationship Id="rId131" Type="http://schemas.openxmlformats.org/officeDocument/2006/relationships/ctrlProp" Target="../ctrlProps/ctrlProp837.xml"/><Relationship Id="rId327" Type="http://schemas.openxmlformats.org/officeDocument/2006/relationships/ctrlProp" Target="../ctrlProps/ctrlProp1033.xml"/><Relationship Id="rId369" Type="http://schemas.openxmlformats.org/officeDocument/2006/relationships/ctrlProp" Target="../ctrlProps/ctrlProp1075.xml"/><Relationship Id="rId534" Type="http://schemas.openxmlformats.org/officeDocument/2006/relationships/ctrlProp" Target="../ctrlProps/ctrlProp1240.xml"/><Relationship Id="rId576" Type="http://schemas.openxmlformats.org/officeDocument/2006/relationships/ctrlProp" Target="../ctrlProps/ctrlProp1282.xml"/><Relationship Id="rId173" Type="http://schemas.openxmlformats.org/officeDocument/2006/relationships/ctrlProp" Target="../ctrlProps/ctrlProp879.xml"/><Relationship Id="rId229" Type="http://schemas.openxmlformats.org/officeDocument/2006/relationships/ctrlProp" Target="../ctrlProps/ctrlProp935.xml"/><Relationship Id="rId380" Type="http://schemas.openxmlformats.org/officeDocument/2006/relationships/ctrlProp" Target="../ctrlProps/ctrlProp1086.xml"/><Relationship Id="rId436" Type="http://schemas.openxmlformats.org/officeDocument/2006/relationships/ctrlProp" Target="../ctrlProps/ctrlProp1142.xml"/><Relationship Id="rId601" Type="http://schemas.openxmlformats.org/officeDocument/2006/relationships/ctrlProp" Target="../ctrlProps/ctrlProp1307.xml"/><Relationship Id="rId240" Type="http://schemas.openxmlformats.org/officeDocument/2006/relationships/ctrlProp" Target="../ctrlProps/ctrlProp946.xml"/><Relationship Id="rId478" Type="http://schemas.openxmlformats.org/officeDocument/2006/relationships/ctrlProp" Target="../ctrlProps/ctrlProp1184.xml"/><Relationship Id="rId35" Type="http://schemas.openxmlformats.org/officeDocument/2006/relationships/ctrlProp" Target="../ctrlProps/ctrlProp741.xml"/><Relationship Id="rId77" Type="http://schemas.openxmlformats.org/officeDocument/2006/relationships/ctrlProp" Target="../ctrlProps/ctrlProp783.xml"/><Relationship Id="rId100" Type="http://schemas.openxmlformats.org/officeDocument/2006/relationships/ctrlProp" Target="../ctrlProps/ctrlProp806.xml"/><Relationship Id="rId282" Type="http://schemas.openxmlformats.org/officeDocument/2006/relationships/ctrlProp" Target="../ctrlProps/ctrlProp988.xml"/><Relationship Id="rId338" Type="http://schemas.openxmlformats.org/officeDocument/2006/relationships/ctrlProp" Target="../ctrlProps/ctrlProp1044.xml"/><Relationship Id="rId503" Type="http://schemas.openxmlformats.org/officeDocument/2006/relationships/ctrlProp" Target="../ctrlProps/ctrlProp1209.xml"/><Relationship Id="rId545" Type="http://schemas.openxmlformats.org/officeDocument/2006/relationships/ctrlProp" Target="../ctrlProps/ctrlProp1251.xml"/><Relationship Id="rId587" Type="http://schemas.openxmlformats.org/officeDocument/2006/relationships/ctrlProp" Target="../ctrlProps/ctrlProp1293.xml"/><Relationship Id="rId8" Type="http://schemas.openxmlformats.org/officeDocument/2006/relationships/ctrlProp" Target="../ctrlProps/ctrlProp714.xml"/><Relationship Id="rId142" Type="http://schemas.openxmlformats.org/officeDocument/2006/relationships/ctrlProp" Target="../ctrlProps/ctrlProp848.xml"/><Relationship Id="rId184" Type="http://schemas.openxmlformats.org/officeDocument/2006/relationships/ctrlProp" Target="../ctrlProps/ctrlProp890.xml"/><Relationship Id="rId391" Type="http://schemas.openxmlformats.org/officeDocument/2006/relationships/ctrlProp" Target="../ctrlProps/ctrlProp1097.xml"/><Relationship Id="rId405" Type="http://schemas.openxmlformats.org/officeDocument/2006/relationships/ctrlProp" Target="../ctrlProps/ctrlProp1111.xml"/><Relationship Id="rId447" Type="http://schemas.openxmlformats.org/officeDocument/2006/relationships/ctrlProp" Target="../ctrlProps/ctrlProp1153.xml"/><Relationship Id="rId612" Type="http://schemas.openxmlformats.org/officeDocument/2006/relationships/ctrlProp" Target="../ctrlProps/ctrlProp1318.xml"/><Relationship Id="rId251" Type="http://schemas.openxmlformats.org/officeDocument/2006/relationships/ctrlProp" Target="../ctrlProps/ctrlProp957.xml"/><Relationship Id="rId489" Type="http://schemas.openxmlformats.org/officeDocument/2006/relationships/ctrlProp" Target="../ctrlProps/ctrlProp1195.xml"/><Relationship Id="rId46" Type="http://schemas.openxmlformats.org/officeDocument/2006/relationships/ctrlProp" Target="../ctrlProps/ctrlProp752.xml"/><Relationship Id="rId293" Type="http://schemas.openxmlformats.org/officeDocument/2006/relationships/ctrlProp" Target="../ctrlProps/ctrlProp999.xml"/><Relationship Id="rId307" Type="http://schemas.openxmlformats.org/officeDocument/2006/relationships/ctrlProp" Target="../ctrlProps/ctrlProp1013.xml"/><Relationship Id="rId349" Type="http://schemas.openxmlformats.org/officeDocument/2006/relationships/ctrlProp" Target="../ctrlProps/ctrlProp1055.xml"/><Relationship Id="rId514" Type="http://schemas.openxmlformats.org/officeDocument/2006/relationships/ctrlProp" Target="../ctrlProps/ctrlProp1220.xml"/><Relationship Id="rId556" Type="http://schemas.openxmlformats.org/officeDocument/2006/relationships/ctrlProp" Target="../ctrlProps/ctrlProp1262.xml"/><Relationship Id="rId88" Type="http://schemas.openxmlformats.org/officeDocument/2006/relationships/ctrlProp" Target="../ctrlProps/ctrlProp794.xml"/><Relationship Id="rId111" Type="http://schemas.openxmlformats.org/officeDocument/2006/relationships/ctrlProp" Target="../ctrlProps/ctrlProp817.xml"/><Relationship Id="rId153" Type="http://schemas.openxmlformats.org/officeDocument/2006/relationships/ctrlProp" Target="../ctrlProps/ctrlProp859.xml"/><Relationship Id="rId195" Type="http://schemas.openxmlformats.org/officeDocument/2006/relationships/ctrlProp" Target="../ctrlProps/ctrlProp901.xml"/><Relationship Id="rId209" Type="http://schemas.openxmlformats.org/officeDocument/2006/relationships/ctrlProp" Target="../ctrlProps/ctrlProp915.xml"/><Relationship Id="rId360" Type="http://schemas.openxmlformats.org/officeDocument/2006/relationships/ctrlProp" Target="../ctrlProps/ctrlProp1066.xml"/><Relationship Id="rId416" Type="http://schemas.openxmlformats.org/officeDocument/2006/relationships/ctrlProp" Target="../ctrlProps/ctrlProp1122.xml"/><Relationship Id="rId598" Type="http://schemas.openxmlformats.org/officeDocument/2006/relationships/ctrlProp" Target="../ctrlProps/ctrlProp1304.xml"/><Relationship Id="rId220" Type="http://schemas.openxmlformats.org/officeDocument/2006/relationships/ctrlProp" Target="../ctrlProps/ctrlProp926.xml"/><Relationship Id="rId458" Type="http://schemas.openxmlformats.org/officeDocument/2006/relationships/ctrlProp" Target="../ctrlProps/ctrlProp1164.xml"/><Relationship Id="rId15" Type="http://schemas.openxmlformats.org/officeDocument/2006/relationships/ctrlProp" Target="../ctrlProps/ctrlProp721.xml"/><Relationship Id="rId57" Type="http://schemas.openxmlformats.org/officeDocument/2006/relationships/ctrlProp" Target="../ctrlProps/ctrlProp763.xml"/><Relationship Id="rId262" Type="http://schemas.openxmlformats.org/officeDocument/2006/relationships/ctrlProp" Target="../ctrlProps/ctrlProp968.xml"/><Relationship Id="rId318" Type="http://schemas.openxmlformats.org/officeDocument/2006/relationships/ctrlProp" Target="../ctrlProps/ctrlProp1024.xml"/><Relationship Id="rId525" Type="http://schemas.openxmlformats.org/officeDocument/2006/relationships/ctrlProp" Target="../ctrlProps/ctrlProp1231.xml"/><Relationship Id="rId567" Type="http://schemas.openxmlformats.org/officeDocument/2006/relationships/ctrlProp" Target="../ctrlProps/ctrlProp1273.xml"/><Relationship Id="rId99" Type="http://schemas.openxmlformats.org/officeDocument/2006/relationships/ctrlProp" Target="../ctrlProps/ctrlProp805.xml"/><Relationship Id="rId122" Type="http://schemas.openxmlformats.org/officeDocument/2006/relationships/ctrlProp" Target="../ctrlProps/ctrlProp828.xml"/><Relationship Id="rId164" Type="http://schemas.openxmlformats.org/officeDocument/2006/relationships/ctrlProp" Target="../ctrlProps/ctrlProp870.xml"/><Relationship Id="rId371" Type="http://schemas.openxmlformats.org/officeDocument/2006/relationships/ctrlProp" Target="../ctrlProps/ctrlProp1077.xml"/><Relationship Id="rId427" Type="http://schemas.openxmlformats.org/officeDocument/2006/relationships/ctrlProp" Target="../ctrlProps/ctrlProp1133.xml"/><Relationship Id="rId469" Type="http://schemas.openxmlformats.org/officeDocument/2006/relationships/ctrlProp" Target="../ctrlProps/ctrlProp1175.xml"/><Relationship Id="rId26" Type="http://schemas.openxmlformats.org/officeDocument/2006/relationships/ctrlProp" Target="../ctrlProps/ctrlProp732.xml"/><Relationship Id="rId231" Type="http://schemas.openxmlformats.org/officeDocument/2006/relationships/ctrlProp" Target="../ctrlProps/ctrlProp937.xml"/><Relationship Id="rId273" Type="http://schemas.openxmlformats.org/officeDocument/2006/relationships/ctrlProp" Target="../ctrlProps/ctrlProp979.xml"/><Relationship Id="rId329" Type="http://schemas.openxmlformats.org/officeDocument/2006/relationships/ctrlProp" Target="../ctrlProps/ctrlProp1035.xml"/><Relationship Id="rId480" Type="http://schemas.openxmlformats.org/officeDocument/2006/relationships/ctrlProp" Target="../ctrlProps/ctrlProp1186.xml"/><Relationship Id="rId536" Type="http://schemas.openxmlformats.org/officeDocument/2006/relationships/ctrlProp" Target="../ctrlProps/ctrlProp1242.xml"/><Relationship Id="rId68" Type="http://schemas.openxmlformats.org/officeDocument/2006/relationships/ctrlProp" Target="../ctrlProps/ctrlProp774.xml"/><Relationship Id="rId133" Type="http://schemas.openxmlformats.org/officeDocument/2006/relationships/ctrlProp" Target="../ctrlProps/ctrlProp839.xml"/><Relationship Id="rId175" Type="http://schemas.openxmlformats.org/officeDocument/2006/relationships/ctrlProp" Target="../ctrlProps/ctrlProp881.xml"/><Relationship Id="rId340" Type="http://schemas.openxmlformats.org/officeDocument/2006/relationships/ctrlProp" Target="../ctrlProps/ctrlProp1046.xml"/><Relationship Id="rId578" Type="http://schemas.openxmlformats.org/officeDocument/2006/relationships/ctrlProp" Target="../ctrlProps/ctrlProp1284.xml"/><Relationship Id="rId200" Type="http://schemas.openxmlformats.org/officeDocument/2006/relationships/ctrlProp" Target="../ctrlProps/ctrlProp906.xml"/><Relationship Id="rId382" Type="http://schemas.openxmlformats.org/officeDocument/2006/relationships/ctrlProp" Target="../ctrlProps/ctrlProp1088.xml"/><Relationship Id="rId438" Type="http://schemas.openxmlformats.org/officeDocument/2006/relationships/ctrlProp" Target="../ctrlProps/ctrlProp1144.xml"/><Relationship Id="rId603" Type="http://schemas.openxmlformats.org/officeDocument/2006/relationships/ctrlProp" Target="../ctrlProps/ctrlProp1309.xml"/><Relationship Id="rId242" Type="http://schemas.openxmlformats.org/officeDocument/2006/relationships/ctrlProp" Target="../ctrlProps/ctrlProp948.xml"/><Relationship Id="rId284" Type="http://schemas.openxmlformats.org/officeDocument/2006/relationships/ctrlProp" Target="../ctrlProps/ctrlProp990.xml"/><Relationship Id="rId491" Type="http://schemas.openxmlformats.org/officeDocument/2006/relationships/ctrlProp" Target="../ctrlProps/ctrlProp1197.xml"/><Relationship Id="rId505" Type="http://schemas.openxmlformats.org/officeDocument/2006/relationships/ctrlProp" Target="../ctrlProps/ctrlProp1211.xml"/><Relationship Id="rId37" Type="http://schemas.openxmlformats.org/officeDocument/2006/relationships/ctrlProp" Target="../ctrlProps/ctrlProp743.xml"/><Relationship Id="rId79" Type="http://schemas.openxmlformats.org/officeDocument/2006/relationships/ctrlProp" Target="../ctrlProps/ctrlProp785.xml"/><Relationship Id="rId102" Type="http://schemas.openxmlformats.org/officeDocument/2006/relationships/ctrlProp" Target="../ctrlProps/ctrlProp808.xml"/><Relationship Id="rId144" Type="http://schemas.openxmlformats.org/officeDocument/2006/relationships/ctrlProp" Target="../ctrlProps/ctrlProp850.xml"/><Relationship Id="rId547" Type="http://schemas.openxmlformats.org/officeDocument/2006/relationships/ctrlProp" Target="../ctrlProps/ctrlProp1253.xml"/><Relationship Id="rId589" Type="http://schemas.openxmlformats.org/officeDocument/2006/relationships/ctrlProp" Target="../ctrlProps/ctrlProp1295.xml"/><Relationship Id="rId90" Type="http://schemas.openxmlformats.org/officeDocument/2006/relationships/ctrlProp" Target="../ctrlProps/ctrlProp796.xml"/><Relationship Id="rId186" Type="http://schemas.openxmlformats.org/officeDocument/2006/relationships/ctrlProp" Target="../ctrlProps/ctrlProp892.xml"/><Relationship Id="rId351" Type="http://schemas.openxmlformats.org/officeDocument/2006/relationships/ctrlProp" Target="../ctrlProps/ctrlProp1057.xml"/><Relationship Id="rId393" Type="http://schemas.openxmlformats.org/officeDocument/2006/relationships/ctrlProp" Target="../ctrlProps/ctrlProp1099.xml"/><Relationship Id="rId407" Type="http://schemas.openxmlformats.org/officeDocument/2006/relationships/ctrlProp" Target="../ctrlProps/ctrlProp1113.xml"/><Relationship Id="rId449" Type="http://schemas.openxmlformats.org/officeDocument/2006/relationships/ctrlProp" Target="../ctrlProps/ctrlProp1155.xml"/><Relationship Id="rId614" Type="http://schemas.openxmlformats.org/officeDocument/2006/relationships/ctrlProp" Target="../ctrlProps/ctrlProp1320.xml"/><Relationship Id="rId211" Type="http://schemas.openxmlformats.org/officeDocument/2006/relationships/ctrlProp" Target="../ctrlProps/ctrlProp917.xml"/><Relationship Id="rId253" Type="http://schemas.openxmlformats.org/officeDocument/2006/relationships/ctrlProp" Target="../ctrlProps/ctrlProp959.xml"/><Relationship Id="rId295" Type="http://schemas.openxmlformats.org/officeDocument/2006/relationships/ctrlProp" Target="../ctrlProps/ctrlProp1001.xml"/><Relationship Id="rId309" Type="http://schemas.openxmlformats.org/officeDocument/2006/relationships/ctrlProp" Target="../ctrlProps/ctrlProp1015.xml"/><Relationship Id="rId460" Type="http://schemas.openxmlformats.org/officeDocument/2006/relationships/ctrlProp" Target="../ctrlProps/ctrlProp1166.xml"/><Relationship Id="rId516" Type="http://schemas.openxmlformats.org/officeDocument/2006/relationships/ctrlProp" Target="../ctrlProps/ctrlProp1222.xml"/></Relationships>
</file>

<file path=xl/worksheets/_rels/sheet12.xml.rels><?xml version="1.0" encoding="UTF-8" standalone="yes"?>
<Relationships xmlns="http://schemas.openxmlformats.org/package/2006/relationships"><Relationship Id="rId117" Type="http://schemas.openxmlformats.org/officeDocument/2006/relationships/ctrlProp" Target="../ctrlProps/ctrlProp1421.xml"/><Relationship Id="rId21" Type="http://schemas.openxmlformats.org/officeDocument/2006/relationships/ctrlProp" Target="../ctrlProps/ctrlProp1325.xml"/><Relationship Id="rId42" Type="http://schemas.openxmlformats.org/officeDocument/2006/relationships/ctrlProp" Target="../ctrlProps/ctrlProp1346.xml"/><Relationship Id="rId63" Type="http://schemas.openxmlformats.org/officeDocument/2006/relationships/ctrlProp" Target="../ctrlProps/ctrlProp1367.xml"/><Relationship Id="rId84" Type="http://schemas.openxmlformats.org/officeDocument/2006/relationships/ctrlProp" Target="../ctrlProps/ctrlProp1388.xml"/><Relationship Id="rId138" Type="http://schemas.openxmlformats.org/officeDocument/2006/relationships/ctrlProp" Target="../ctrlProps/ctrlProp1442.xml"/><Relationship Id="rId159" Type="http://schemas.openxmlformats.org/officeDocument/2006/relationships/ctrlProp" Target="../ctrlProps/ctrlProp1463.xml"/><Relationship Id="rId170" Type="http://schemas.openxmlformats.org/officeDocument/2006/relationships/ctrlProp" Target="../ctrlProps/ctrlProp1474.xml"/><Relationship Id="rId191" Type="http://schemas.openxmlformats.org/officeDocument/2006/relationships/ctrlProp" Target="../ctrlProps/ctrlProp1495.xml"/><Relationship Id="rId205" Type="http://schemas.openxmlformats.org/officeDocument/2006/relationships/ctrlProp" Target="../ctrlProps/ctrlProp1509.xml"/><Relationship Id="rId226" Type="http://schemas.openxmlformats.org/officeDocument/2006/relationships/ctrlProp" Target="../ctrlProps/ctrlProp1530.xml"/><Relationship Id="rId107" Type="http://schemas.openxmlformats.org/officeDocument/2006/relationships/ctrlProp" Target="../ctrlProps/ctrlProp1411.xml"/><Relationship Id="rId11" Type="http://schemas.openxmlformats.org/officeDocument/2006/relationships/image" Target="../media/image4.emf"/><Relationship Id="rId32" Type="http://schemas.openxmlformats.org/officeDocument/2006/relationships/ctrlProp" Target="../ctrlProps/ctrlProp1336.xml"/><Relationship Id="rId53" Type="http://schemas.openxmlformats.org/officeDocument/2006/relationships/ctrlProp" Target="../ctrlProps/ctrlProp1357.xml"/><Relationship Id="rId74" Type="http://schemas.openxmlformats.org/officeDocument/2006/relationships/ctrlProp" Target="../ctrlProps/ctrlProp1378.xml"/><Relationship Id="rId128" Type="http://schemas.openxmlformats.org/officeDocument/2006/relationships/ctrlProp" Target="../ctrlProps/ctrlProp1432.xml"/><Relationship Id="rId149" Type="http://schemas.openxmlformats.org/officeDocument/2006/relationships/ctrlProp" Target="../ctrlProps/ctrlProp1453.xml"/><Relationship Id="rId5" Type="http://schemas.openxmlformats.org/officeDocument/2006/relationships/image" Target="../media/image1.emf"/><Relationship Id="rId95" Type="http://schemas.openxmlformats.org/officeDocument/2006/relationships/ctrlProp" Target="../ctrlProps/ctrlProp1399.xml"/><Relationship Id="rId160" Type="http://schemas.openxmlformats.org/officeDocument/2006/relationships/ctrlProp" Target="../ctrlProps/ctrlProp1464.xml"/><Relationship Id="rId181" Type="http://schemas.openxmlformats.org/officeDocument/2006/relationships/ctrlProp" Target="../ctrlProps/ctrlProp1485.xml"/><Relationship Id="rId216" Type="http://schemas.openxmlformats.org/officeDocument/2006/relationships/ctrlProp" Target="../ctrlProps/ctrlProp1520.xml"/><Relationship Id="rId237" Type="http://schemas.openxmlformats.org/officeDocument/2006/relationships/ctrlProp" Target="../ctrlProps/ctrlProp1541.xml"/><Relationship Id="rId22" Type="http://schemas.openxmlformats.org/officeDocument/2006/relationships/ctrlProp" Target="../ctrlProps/ctrlProp1326.xml"/><Relationship Id="rId43" Type="http://schemas.openxmlformats.org/officeDocument/2006/relationships/ctrlProp" Target="../ctrlProps/ctrlProp1347.xml"/><Relationship Id="rId64" Type="http://schemas.openxmlformats.org/officeDocument/2006/relationships/ctrlProp" Target="../ctrlProps/ctrlProp1368.xml"/><Relationship Id="rId118" Type="http://schemas.openxmlformats.org/officeDocument/2006/relationships/ctrlProp" Target="../ctrlProps/ctrlProp1422.xml"/><Relationship Id="rId139" Type="http://schemas.openxmlformats.org/officeDocument/2006/relationships/ctrlProp" Target="../ctrlProps/ctrlProp1443.xml"/><Relationship Id="rId80" Type="http://schemas.openxmlformats.org/officeDocument/2006/relationships/ctrlProp" Target="../ctrlProps/ctrlProp1384.xml"/><Relationship Id="rId85" Type="http://schemas.openxmlformats.org/officeDocument/2006/relationships/ctrlProp" Target="../ctrlProps/ctrlProp1389.xml"/><Relationship Id="rId150" Type="http://schemas.openxmlformats.org/officeDocument/2006/relationships/ctrlProp" Target="../ctrlProps/ctrlProp1454.xml"/><Relationship Id="rId155" Type="http://schemas.openxmlformats.org/officeDocument/2006/relationships/ctrlProp" Target="../ctrlProps/ctrlProp1459.xml"/><Relationship Id="rId171" Type="http://schemas.openxmlformats.org/officeDocument/2006/relationships/ctrlProp" Target="../ctrlProps/ctrlProp1475.xml"/><Relationship Id="rId176" Type="http://schemas.openxmlformats.org/officeDocument/2006/relationships/ctrlProp" Target="../ctrlProps/ctrlProp1480.xml"/><Relationship Id="rId192" Type="http://schemas.openxmlformats.org/officeDocument/2006/relationships/ctrlProp" Target="../ctrlProps/ctrlProp1496.xml"/><Relationship Id="rId197" Type="http://schemas.openxmlformats.org/officeDocument/2006/relationships/ctrlProp" Target="../ctrlProps/ctrlProp1501.xml"/><Relationship Id="rId206" Type="http://schemas.openxmlformats.org/officeDocument/2006/relationships/ctrlProp" Target="../ctrlProps/ctrlProp1510.xml"/><Relationship Id="rId227" Type="http://schemas.openxmlformats.org/officeDocument/2006/relationships/ctrlProp" Target="../ctrlProps/ctrlProp1531.xml"/><Relationship Id="rId201" Type="http://schemas.openxmlformats.org/officeDocument/2006/relationships/ctrlProp" Target="../ctrlProps/ctrlProp1505.xml"/><Relationship Id="rId222" Type="http://schemas.openxmlformats.org/officeDocument/2006/relationships/ctrlProp" Target="../ctrlProps/ctrlProp1526.xml"/><Relationship Id="rId12" Type="http://schemas.openxmlformats.org/officeDocument/2006/relationships/control" Target="../activeX/activeX5.xml"/><Relationship Id="rId17" Type="http://schemas.openxmlformats.org/officeDocument/2006/relationships/image" Target="../media/image7.emf"/><Relationship Id="rId33" Type="http://schemas.openxmlformats.org/officeDocument/2006/relationships/ctrlProp" Target="../ctrlProps/ctrlProp1337.xml"/><Relationship Id="rId38" Type="http://schemas.openxmlformats.org/officeDocument/2006/relationships/ctrlProp" Target="../ctrlProps/ctrlProp1342.xml"/><Relationship Id="rId59" Type="http://schemas.openxmlformats.org/officeDocument/2006/relationships/ctrlProp" Target="../ctrlProps/ctrlProp1363.xml"/><Relationship Id="rId103" Type="http://schemas.openxmlformats.org/officeDocument/2006/relationships/ctrlProp" Target="../ctrlProps/ctrlProp1407.xml"/><Relationship Id="rId108" Type="http://schemas.openxmlformats.org/officeDocument/2006/relationships/ctrlProp" Target="../ctrlProps/ctrlProp1412.xml"/><Relationship Id="rId124" Type="http://schemas.openxmlformats.org/officeDocument/2006/relationships/ctrlProp" Target="../ctrlProps/ctrlProp1428.xml"/><Relationship Id="rId129" Type="http://schemas.openxmlformats.org/officeDocument/2006/relationships/ctrlProp" Target="../ctrlProps/ctrlProp1433.xml"/><Relationship Id="rId54" Type="http://schemas.openxmlformats.org/officeDocument/2006/relationships/ctrlProp" Target="../ctrlProps/ctrlProp1358.xml"/><Relationship Id="rId70" Type="http://schemas.openxmlformats.org/officeDocument/2006/relationships/ctrlProp" Target="../ctrlProps/ctrlProp1374.xml"/><Relationship Id="rId75" Type="http://schemas.openxmlformats.org/officeDocument/2006/relationships/ctrlProp" Target="../ctrlProps/ctrlProp1379.xml"/><Relationship Id="rId91" Type="http://schemas.openxmlformats.org/officeDocument/2006/relationships/ctrlProp" Target="../ctrlProps/ctrlProp1395.xml"/><Relationship Id="rId96" Type="http://schemas.openxmlformats.org/officeDocument/2006/relationships/ctrlProp" Target="../ctrlProps/ctrlProp1400.xml"/><Relationship Id="rId140" Type="http://schemas.openxmlformats.org/officeDocument/2006/relationships/ctrlProp" Target="../ctrlProps/ctrlProp1444.xml"/><Relationship Id="rId145" Type="http://schemas.openxmlformats.org/officeDocument/2006/relationships/ctrlProp" Target="../ctrlProps/ctrlProp1449.xml"/><Relationship Id="rId161" Type="http://schemas.openxmlformats.org/officeDocument/2006/relationships/ctrlProp" Target="../ctrlProps/ctrlProp1465.xml"/><Relationship Id="rId166" Type="http://schemas.openxmlformats.org/officeDocument/2006/relationships/ctrlProp" Target="../ctrlProps/ctrlProp1470.xml"/><Relationship Id="rId182" Type="http://schemas.openxmlformats.org/officeDocument/2006/relationships/ctrlProp" Target="../ctrlProps/ctrlProp1486.xml"/><Relationship Id="rId187" Type="http://schemas.openxmlformats.org/officeDocument/2006/relationships/ctrlProp" Target="../ctrlProps/ctrlProp1491.xml"/><Relationship Id="rId217" Type="http://schemas.openxmlformats.org/officeDocument/2006/relationships/ctrlProp" Target="../ctrlProps/ctrlProp1521.xml"/><Relationship Id="rId1" Type="http://schemas.openxmlformats.org/officeDocument/2006/relationships/printerSettings" Target="../printerSettings/printerSettings22.bin"/><Relationship Id="rId6" Type="http://schemas.openxmlformats.org/officeDocument/2006/relationships/control" Target="../activeX/activeX2.xml"/><Relationship Id="rId212" Type="http://schemas.openxmlformats.org/officeDocument/2006/relationships/ctrlProp" Target="../ctrlProps/ctrlProp1516.xml"/><Relationship Id="rId233" Type="http://schemas.openxmlformats.org/officeDocument/2006/relationships/ctrlProp" Target="../ctrlProps/ctrlProp1537.xml"/><Relationship Id="rId238" Type="http://schemas.openxmlformats.org/officeDocument/2006/relationships/ctrlProp" Target="../ctrlProps/ctrlProp1542.xml"/><Relationship Id="rId23" Type="http://schemas.openxmlformats.org/officeDocument/2006/relationships/ctrlProp" Target="../ctrlProps/ctrlProp1327.xml"/><Relationship Id="rId28" Type="http://schemas.openxmlformats.org/officeDocument/2006/relationships/ctrlProp" Target="../ctrlProps/ctrlProp1332.xml"/><Relationship Id="rId49" Type="http://schemas.openxmlformats.org/officeDocument/2006/relationships/ctrlProp" Target="../ctrlProps/ctrlProp1353.xml"/><Relationship Id="rId114" Type="http://schemas.openxmlformats.org/officeDocument/2006/relationships/ctrlProp" Target="../ctrlProps/ctrlProp1418.xml"/><Relationship Id="rId119" Type="http://schemas.openxmlformats.org/officeDocument/2006/relationships/ctrlProp" Target="../ctrlProps/ctrlProp1423.xml"/><Relationship Id="rId44" Type="http://schemas.openxmlformats.org/officeDocument/2006/relationships/ctrlProp" Target="../ctrlProps/ctrlProp1348.xml"/><Relationship Id="rId60" Type="http://schemas.openxmlformats.org/officeDocument/2006/relationships/ctrlProp" Target="../ctrlProps/ctrlProp1364.xml"/><Relationship Id="rId65" Type="http://schemas.openxmlformats.org/officeDocument/2006/relationships/ctrlProp" Target="../ctrlProps/ctrlProp1369.xml"/><Relationship Id="rId81" Type="http://schemas.openxmlformats.org/officeDocument/2006/relationships/ctrlProp" Target="../ctrlProps/ctrlProp1385.xml"/><Relationship Id="rId86" Type="http://schemas.openxmlformats.org/officeDocument/2006/relationships/ctrlProp" Target="../ctrlProps/ctrlProp1390.xml"/><Relationship Id="rId130" Type="http://schemas.openxmlformats.org/officeDocument/2006/relationships/ctrlProp" Target="../ctrlProps/ctrlProp1434.xml"/><Relationship Id="rId135" Type="http://schemas.openxmlformats.org/officeDocument/2006/relationships/ctrlProp" Target="../ctrlProps/ctrlProp1439.xml"/><Relationship Id="rId151" Type="http://schemas.openxmlformats.org/officeDocument/2006/relationships/ctrlProp" Target="../ctrlProps/ctrlProp1455.xml"/><Relationship Id="rId156" Type="http://schemas.openxmlformats.org/officeDocument/2006/relationships/ctrlProp" Target="../ctrlProps/ctrlProp1460.xml"/><Relationship Id="rId177" Type="http://schemas.openxmlformats.org/officeDocument/2006/relationships/ctrlProp" Target="../ctrlProps/ctrlProp1481.xml"/><Relationship Id="rId198" Type="http://schemas.openxmlformats.org/officeDocument/2006/relationships/ctrlProp" Target="../ctrlProps/ctrlProp1502.xml"/><Relationship Id="rId172" Type="http://schemas.openxmlformats.org/officeDocument/2006/relationships/ctrlProp" Target="../ctrlProps/ctrlProp1476.xml"/><Relationship Id="rId193" Type="http://schemas.openxmlformats.org/officeDocument/2006/relationships/ctrlProp" Target="../ctrlProps/ctrlProp1497.xml"/><Relationship Id="rId202" Type="http://schemas.openxmlformats.org/officeDocument/2006/relationships/ctrlProp" Target="../ctrlProps/ctrlProp1506.xml"/><Relationship Id="rId207" Type="http://schemas.openxmlformats.org/officeDocument/2006/relationships/ctrlProp" Target="../ctrlProps/ctrlProp1511.xml"/><Relationship Id="rId223" Type="http://schemas.openxmlformats.org/officeDocument/2006/relationships/ctrlProp" Target="../ctrlProps/ctrlProp1527.xml"/><Relationship Id="rId228" Type="http://schemas.openxmlformats.org/officeDocument/2006/relationships/ctrlProp" Target="../ctrlProps/ctrlProp1532.xml"/><Relationship Id="rId13" Type="http://schemas.openxmlformats.org/officeDocument/2006/relationships/image" Target="../media/image5.emf"/><Relationship Id="rId18" Type="http://schemas.openxmlformats.org/officeDocument/2006/relationships/ctrlProp" Target="../ctrlProps/ctrlProp1322.xml"/><Relationship Id="rId39" Type="http://schemas.openxmlformats.org/officeDocument/2006/relationships/ctrlProp" Target="../ctrlProps/ctrlProp1343.xml"/><Relationship Id="rId109" Type="http://schemas.openxmlformats.org/officeDocument/2006/relationships/ctrlProp" Target="../ctrlProps/ctrlProp1413.xml"/><Relationship Id="rId34" Type="http://schemas.openxmlformats.org/officeDocument/2006/relationships/ctrlProp" Target="../ctrlProps/ctrlProp1338.xml"/><Relationship Id="rId50" Type="http://schemas.openxmlformats.org/officeDocument/2006/relationships/ctrlProp" Target="../ctrlProps/ctrlProp1354.xml"/><Relationship Id="rId55" Type="http://schemas.openxmlformats.org/officeDocument/2006/relationships/ctrlProp" Target="../ctrlProps/ctrlProp1359.xml"/><Relationship Id="rId76" Type="http://schemas.openxmlformats.org/officeDocument/2006/relationships/ctrlProp" Target="../ctrlProps/ctrlProp1380.xml"/><Relationship Id="rId97" Type="http://schemas.openxmlformats.org/officeDocument/2006/relationships/ctrlProp" Target="../ctrlProps/ctrlProp1401.xml"/><Relationship Id="rId104" Type="http://schemas.openxmlformats.org/officeDocument/2006/relationships/ctrlProp" Target="../ctrlProps/ctrlProp1408.xml"/><Relationship Id="rId120" Type="http://schemas.openxmlformats.org/officeDocument/2006/relationships/ctrlProp" Target="../ctrlProps/ctrlProp1424.xml"/><Relationship Id="rId125" Type="http://schemas.openxmlformats.org/officeDocument/2006/relationships/ctrlProp" Target="../ctrlProps/ctrlProp1429.xml"/><Relationship Id="rId141" Type="http://schemas.openxmlformats.org/officeDocument/2006/relationships/ctrlProp" Target="../ctrlProps/ctrlProp1445.xml"/><Relationship Id="rId146" Type="http://schemas.openxmlformats.org/officeDocument/2006/relationships/ctrlProp" Target="../ctrlProps/ctrlProp1450.xml"/><Relationship Id="rId167" Type="http://schemas.openxmlformats.org/officeDocument/2006/relationships/ctrlProp" Target="../ctrlProps/ctrlProp1471.xml"/><Relationship Id="rId188" Type="http://schemas.openxmlformats.org/officeDocument/2006/relationships/ctrlProp" Target="../ctrlProps/ctrlProp1492.xml"/><Relationship Id="rId7" Type="http://schemas.openxmlformats.org/officeDocument/2006/relationships/image" Target="../media/image2.emf"/><Relationship Id="rId71" Type="http://schemas.openxmlformats.org/officeDocument/2006/relationships/ctrlProp" Target="../ctrlProps/ctrlProp1375.xml"/><Relationship Id="rId92" Type="http://schemas.openxmlformats.org/officeDocument/2006/relationships/ctrlProp" Target="../ctrlProps/ctrlProp1396.xml"/><Relationship Id="rId162" Type="http://schemas.openxmlformats.org/officeDocument/2006/relationships/ctrlProp" Target="../ctrlProps/ctrlProp1466.xml"/><Relationship Id="rId183" Type="http://schemas.openxmlformats.org/officeDocument/2006/relationships/ctrlProp" Target="../ctrlProps/ctrlProp1487.xml"/><Relationship Id="rId213" Type="http://schemas.openxmlformats.org/officeDocument/2006/relationships/ctrlProp" Target="../ctrlProps/ctrlProp1517.xml"/><Relationship Id="rId218" Type="http://schemas.openxmlformats.org/officeDocument/2006/relationships/ctrlProp" Target="../ctrlProps/ctrlProp1522.xml"/><Relationship Id="rId234" Type="http://schemas.openxmlformats.org/officeDocument/2006/relationships/ctrlProp" Target="../ctrlProps/ctrlProp1538.xml"/><Relationship Id="rId239" Type="http://schemas.openxmlformats.org/officeDocument/2006/relationships/ctrlProp" Target="../ctrlProps/ctrlProp1543.xml"/><Relationship Id="rId2" Type="http://schemas.openxmlformats.org/officeDocument/2006/relationships/drawing" Target="../drawings/drawing11.xml"/><Relationship Id="rId29" Type="http://schemas.openxmlformats.org/officeDocument/2006/relationships/ctrlProp" Target="../ctrlProps/ctrlProp1333.xml"/><Relationship Id="rId24" Type="http://schemas.openxmlformats.org/officeDocument/2006/relationships/ctrlProp" Target="../ctrlProps/ctrlProp1328.xml"/><Relationship Id="rId40" Type="http://schemas.openxmlformats.org/officeDocument/2006/relationships/ctrlProp" Target="../ctrlProps/ctrlProp1344.xml"/><Relationship Id="rId45" Type="http://schemas.openxmlformats.org/officeDocument/2006/relationships/ctrlProp" Target="../ctrlProps/ctrlProp1349.xml"/><Relationship Id="rId66" Type="http://schemas.openxmlformats.org/officeDocument/2006/relationships/ctrlProp" Target="../ctrlProps/ctrlProp1370.xml"/><Relationship Id="rId87" Type="http://schemas.openxmlformats.org/officeDocument/2006/relationships/ctrlProp" Target="../ctrlProps/ctrlProp1391.xml"/><Relationship Id="rId110" Type="http://schemas.openxmlformats.org/officeDocument/2006/relationships/ctrlProp" Target="../ctrlProps/ctrlProp1414.xml"/><Relationship Id="rId115" Type="http://schemas.openxmlformats.org/officeDocument/2006/relationships/ctrlProp" Target="../ctrlProps/ctrlProp1419.xml"/><Relationship Id="rId131" Type="http://schemas.openxmlformats.org/officeDocument/2006/relationships/ctrlProp" Target="../ctrlProps/ctrlProp1435.xml"/><Relationship Id="rId136" Type="http://schemas.openxmlformats.org/officeDocument/2006/relationships/ctrlProp" Target="../ctrlProps/ctrlProp1440.xml"/><Relationship Id="rId157" Type="http://schemas.openxmlformats.org/officeDocument/2006/relationships/ctrlProp" Target="../ctrlProps/ctrlProp1461.xml"/><Relationship Id="rId178" Type="http://schemas.openxmlformats.org/officeDocument/2006/relationships/ctrlProp" Target="../ctrlProps/ctrlProp1482.xml"/><Relationship Id="rId61" Type="http://schemas.openxmlformats.org/officeDocument/2006/relationships/ctrlProp" Target="../ctrlProps/ctrlProp1365.xml"/><Relationship Id="rId82" Type="http://schemas.openxmlformats.org/officeDocument/2006/relationships/ctrlProp" Target="../ctrlProps/ctrlProp1386.xml"/><Relationship Id="rId152" Type="http://schemas.openxmlformats.org/officeDocument/2006/relationships/ctrlProp" Target="../ctrlProps/ctrlProp1456.xml"/><Relationship Id="rId173" Type="http://schemas.openxmlformats.org/officeDocument/2006/relationships/ctrlProp" Target="../ctrlProps/ctrlProp1477.xml"/><Relationship Id="rId194" Type="http://schemas.openxmlformats.org/officeDocument/2006/relationships/ctrlProp" Target="../ctrlProps/ctrlProp1498.xml"/><Relationship Id="rId199" Type="http://schemas.openxmlformats.org/officeDocument/2006/relationships/ctrlProp" Target="../ctrlProps/ctrlProp1503.xml"/><Relationship Id="rId203" Type="http://schemas.openxmlformats.org/officeDocument/2006/relationships/ctrlProp" Target="../ctrlProps/ctrlProp1507.xml"/><Relationship Id="rId208" Type="http://schemas.openxmlformats.org/officeDocument/2006/relationships/ctrlProp" Target="../ctrlProps/ctrlProp1512.xml"/><Relationship Id="rId229" Type="http://schemas.openxmlformats.org/officeDocument/2006/relationships/ctrlProp" Target="../ctrlProps/ctrlProp1533.xml"/><Relationship Id="rId19" Type="http://schemas.openxmlformats.org/officeDocument/2006/relationships/ctrlProp" Target="../ctrlProps/ctrlProp1323.xml"/><Relationship Id="rId224" Type="http://schemas.openxmlformats.org/officeDocument/2006/relationships/ctrlProp" Target="../ctrlProps/ctrlProp1528.xml"/><Relationship Id="rId14" Type="http://schemas.openxmlformats.org/officeDocument/2006/relationships/control" Target="../activeX/activeX6.xml"/><Relationship Id="rId30" Type="http://schemas.openxmlformats.org/officeDocument/2006/relationships/ctrlProp" Target="../ctrlProps/ctrlProp1334.xml"/><Relationship Id="rId35" Type="http://schemas.openxmlformats.org/officeDocument/2006/relationships/ctrlProp" Target="../ctrlProps/ctrlProp1339.xml"/><Relationship Id="rId56" Type="http://schemas.openxmlformats.org/officeDocument/2006/relationships/ctrlProp" Target="../ctrlProps/ctrlProp1360.xml"/><Relationship Id="rId77" Type="http://schemas.openxmlformats.org/officeDocument/2006/relationships/ctrlProp" Target="../ctrlProps/ctrlProp1381.xml"/><Relationship Id="rId100" Type="http://schemas.openxmlformats.org/officeDocument/2006/relationships/ctrlProp" Target="../ctrlProps/ctrlProp1404.xml"/><Relationship Id="rId105" Type="http://schemas.openxmlformats.org/officeDocument/2006/relationships/ctrlProp" Target="../ctrlProps/ctrlProp1409.xml"/><Relationship Id="rId126" Type="http://schemas.openxmlformats.org/officeDocument/2006/relationships/ctrlProp" Target="../ctrlProps/ctrlProp1430.xml"/><Relationship Id="rId147" Type="http://schemas.openxmlformats.org/officeDocument/2006/relationships/ctrlProp" Target="../ctrlProps/ctrlProp1451.xml"/><Relationship Id="rId168" Type="http://schemas.openxmlformats.org/officeDocument/2006/relationships/ctrlProp" Target="../ctrlProps/ctrlProp1472.xml"/><Relationship Id="rId8" Type="http://schemas.openxmlformats.org/officeDocument/2006/relationships/control" Target="../activeX/activeX3.xml"/><Relationship Id="rId51" Type="http://schemas.openxmlformats.org/officeDocument/2006/relationships/ctrlProp" Target="../ctrlProps/ctrlProp1355.xml"/><Relationship Id="rId72" Type="http://schemas.openxmlformats.org/officeDocument/2006/relationships/ctrlProp" Target="../ctrlProps/ctrlProp1376.xml"/><Relationship Id="rId93" Type="http://schemas.openxmlformats.org/officeDocument/2006/relationships/ctrlProp" Target="../ctrlProps/ctrlProp1397.xml"/><Relationship Id="rId98" Type="http://schemas.openxmlformats.org/officeDocument/2006/relationships/ctrlProp" Target="../ctrlProps/ctrlProp1402.xml"/><Relationship Id="rId121" Type="http://schemas.openxmlformats.org/officeDocument/2006/relationships/ctrlProp" Target="../ctrlProps/ctrlProp1425.xml"/><Relationship Id="rId142" Type="http://schemas.openxmlformats.org/officeDocument/2006/relationships/ctrlProp" Target="../ctrlProps/ctrlProp1446.xml"/><Relationship Id="rId163" Type="http://schemas.openxmlformats.org/officeDocument/2006/relationships/ctrlProp" Target="../ctrlProps/ctrlProp1467.xml"/><Relationship Id="rId184" Type="http://schemas.openxmlformats.org/officeDocument/2006/relationships/ctrlProp" Target="../ctrlProps/ctrlProp1488.xml"/><Relationship Id="rId189" Type="http://schemas.openxmlformats.org/officeDocument/2006/relationships/ctrlProp" Target="../ctrlProps/ctrlProp1493.xml"/><Relationship Id="rId219" Type="http://schemas.openxmlformats.org/officeDocument/2006/relationships/ctrlProp" Target="../ctrlProps/ctrlProp1523.xml"/><Relationship Id="rId3" Type="http://schemas.openxmlformats.org/officeDocument/2006/relationships/vmlDrawing" Target="../drawings/vmlDrawing10.vml"/><Relationship Id="rId214" Type="http://schemas.openxmlformats.org/officeDocument/2006/relationships/ctrlProp" Target="../ctrlProps/ctrlProp1518.xml"/><Relationship Id="rId230" Type="http://schemas.openxmlformats.org/officeDocument/2006/relationships/ctrlProp" Target="../ctrlProps/ctrlProp1534.xml"/><Relationship Id="rId235" Type="http://schemas.openxmlformats.org/officeDocument/2006/relationships/ctrlProp" Target="../ctrlProps/ctrlProp1539.xml"/><Relationship Id="rId25" Type="http://schemas.openxmlformats.org/officeDocument/2006/relationships/ctrlProp" Target="../ctrlProps/ctrlProp1329.xml"/><Relationship Id="rId46" Type="http://schemas.openxmlformats.org/officeDocument/2006/relationships/ctrlProp" Target="../ctrlProps/ctrlProp1350.xml"/><Relationship Id="rId67" Type="http://schemas.openxmlformats.org/officeDocument/2006/relationships/ctrlProp" Target="../ctrlProps/ctrlProp1371.xml"/><Relationship Id="rId116" Type="http://schemas.openxmlformats.org/officeDocument/2006/relationships/ctrlProp" Target="../ctrlProps/ctrlProp1420.xml"/><Relationship Id="rId137" Type="http://schemas.openxmlformats.org/officeDocument/2006/relationships/ctrlProp" Target="../ctrlProps/ctrlProp1441.xml"/><Relationship Id="rId158" Type="http://schemas.openxmlformats.org/officeDocument/2006/relationships/ctrlProp" Target="../ctrlProps/ctrlProp1462.xml"/><Relationship Id="rId20" Type="http://schemas.openxmlformats.org/officeDocument/2006/relationships/ctrlProp" Target="../ctrlProps/ctrlProp1324.xml"/><Relationship Id="rId41" Type="http://schemas.openxmlformats.org/officeDocument/2006/relationships/ctrlProp" Target="../ctrlProps/ctrlProp1345.xml"/><Relationship Id="rId62" Type="http://schemas.openxmlformats.org/officeDocument/2006/relationships/ctrlProp" Target="../ctrlProps/ctrlProp1366.xml"/><Relationship Id="rId83" Type="http://schemas.openxmlformats.org/officeDocument/2006/relationships/ctrlProp" Target="../ctrlProps/ctrlProp1387.xml"/><Relationship Id="rId88" Type="http://schemas.openxmlformats.org/officeDocument/2006/relationships/ctrlProp" Target="../ctrlProps/ctrlProp1392.xml"/><Relationship Id="rId111" Type="http://schemas.openxmlformats.org/officeDocument/2006/relationships/ctrlProp" Target="../ctrlProps/ctrlProp1415.xml"/><Relationship Id="rId132" Type="http://schemas.openxmlformats.org/officeDocument/2006/relationships/ctrlProp" Target="../ctrlProps/ctrlProp1436.xml"/><Relationship Id="rId153" Type="http://schemas.openxmlformats.org/officeDocument/2006/relationships/ctrlProp" Target="../ctrlProps/ctrlProp1457.xml"/><Relationship Id="rId174" Type="http://schemas.openxmlformats.org/officeDocument/2006/relationships/ctrlProp" Target="../ctrlProps/ctrlProp1478.xml"/><Relationship Id="rId179" Type="http://schemas.openxmlformats.org/officeDocument/2006/relationships/ctrlProp" Target="../ctrlProps/ctrlProp1483.xml"/><Relationship Id="rId195" Type="http://schemas.openxmlformats.org/officeDocument/2006/relationships/ctrlProp" Target="../ctrlProps/ctrlProp1499.xml"/><Relationship Id="rId209" Type="http://schemas.openxmlformats.org/officeDocument/2006/relationships/ctrlProp" Target="../ctrlProps/ctrlProp1513.xml"/><Relationship Id="rId190" Type="http://schemas.openxmlformats.org/officeDocument/2006/relationships/ctrlProp" Target="../ctrlProps/ctrlProp1494.xml"/><Relationship Id="rId204" Type="http://schemas.openxmlformats.org/officeDocument/2006/relationships/ctrlProp" Target="../ctrlProps/ctrlProp1508.xml"/><Relationship Id="rId220" Type="http://schemas.openxmlformats.org/officeDocument/2006/relationships/ctrlProp" Target="../ctrlProps/ctrlProp1524.xml"/><Relationship Id="rId225" Type="http://schemas.openxmlformats.org/officeDocument/2006/relationships/ctrlProp" Target="../ctrlProps/ctrlProp1529.xml"/><Relationship Id="rId15" Type="http://schemas.openxmlformats.org/officeDocument/2006/relationships/image" Target="../media/image6.emf"/><Relationship Id="rId36" Type="http://schemas.openxmlformats.org/officeDocument/2006/relationships/ctrlProp" Target="../ctrlProps/ctrlProp1340.xml"/><Relationship Id="rId57" Type="http://schemas.openxmlformats.org/officeDocument/2006/relationships/ctrlProp" Target="../ctrlProps/ctrlProp1361.xml"/><Relationship Id="rId106" Type="http://schemas.openxmlformats.org/officeDocument/2006/relationships/ctrlProp" Target="../ctrlProps/ctrlProp1410.xml"/><Relationship Id="rId127" Type="http://schemas.openxmlformats.org/officeDocument/2006/relationships/ctrlProp" Target="../ctrlProps/ctrlProp1431.xml"/><Relationship Id="rId10" Type="http://schemas.openxmlformats.org/officeDocument/2006/relationships/control" Target="../activeX/activeX4.xml"/><Relationship Id="rId31" Type="http://schemas.openxmlformats.org/officeDocument/2006/relationships/ctrlProp" Target="../ctrlProps/ctrlProp1335.xml"/><Relationship Id="rId52" Type="http://schemas.openxmlformats.org/officeDocument/2006/relationships/ctrlProp" Target="../ctrlProps/ctrlProp1356.xml"/><Relationship Id="rId73" Type="http://schemas.openxmlformats.org/officeDocument/2006/relationships/ctrlProp" Target="../ctrlProps/ctrlProp1377.xml"/><Relationship Id="rId78" Type="http://schemas.openxmlformats.org/officeDocument/2006/relationships/ctrlProp" Target="../ctrlProps/ctrlProp1382.xml"/><Relationship Id="rId94" Type="http://schemas.openxmlformats.org/officeDocument/2006/relationships/ctrlProp" Target="../ctrlProps/ctrlProp1398.xml"/><Relationship Id="rId99" Type="http://schemas.openxmlformats.org/officeDocument/2006/relationships/ctrlProp" Target="../ctrlProps/ctrlProp1403.xml"/><Relationship Id="rId101" Type="http://schemas.openxmlformats.org/officeDocument/2006/relationships/ctrlProp" Target="../ctrlProps/ctrlProp1405.xml"/><Relationship Id="rId122" Type="http://schemas.openxmlformats.org/officeDocument/2006/relationships/ctrlProp" Target="../ctrlProps/ctrlProp1426.xml"/><Relationship Id="rId143" Type="http://schemas.openxmlformats.org/officeDocument/2006/relationships/ctrlProp" Target="../ctrlProps/ctrlProp1447.xml"/><Relationship Id="rId148" Type="http://schemas.openxmlformats.org/officeDocument/2006/relationships/ctrlProp" Target="../ctrlProps/ctrlProp1452.xml"/><Relationship Id="rId164" Type="http://schemas.openxmlformats.org/officeDocument/2006/relationships/ctrlProp" Target="../ctrlProps/ctrlProp1468.xml"/><Relationship Id="rId169" Type="http://schemas.openxmlformats.org/officeDocument/2006/relationships/ctrlProp" Target="../ctrlProps/ctrlProp1473.xml"/><Relationship Id="rId185" Type="http://schemas.openxmlformats.org/officeDocument/2006/relationships/ctrlProp" Target="../ctrlProps/ctrlProp1489.xml"/><Relationship Id="rId4" Type="http://schemas.openxmlformats.org/officeDocument/2006/relationships/control" Target="../activeX/activeX1.xml"/><Relationship Id="rId9" Type="http://schemas.openxmlformats.org/officeDocument/2006/relationships/image" Target="../media/image3.emf"/><Relationship Id="rId180" Type="http://schemas.openxmlformats.org/officeDocument/2006/relationships/ctrlProp" Target="../ctrlProps/ctrlProp1484.xml"/><Relationship Id="rId210" Type="http://schemas.openxmlformats.org/officeDocument/2006/relationships/ctrlProp" Target="../ctrlProps/ctrlProp1514.xml"/><Relationship Id="rId215" Type="http://schemas.openxmlformats.org/officeDocument/2006/relationships/ctrlProp" Target="../ctrlProps/ctrlProp1519.xml"/><Relationship Id="rId236" Type="http://schemas.openxmlformats.org/officeDocument/2006/relationships/ctrlProp" Target="../ctrlProps/ctrlProp1540.xml"/><Relationship Id="rId26" Type="http://schemas.openxmlformats.org/officeDocument/2006/relationships/ctrlProp" Target="../ctrlProps/ctrlProp1330.xml"/><Relationship Id="rId231" Type="http://schemas.openxmlformats.org/officeDocument/2006/relationships/ctrlProp" Target="../ctrlProps/ctrlProp1535.xml"/><Relationship Id="rId47" Type="http://schemas.openxmlformats.org/officeDocument/2006/relationships/ctrlProp" Target="../ctrlProps/ctrlProp1351.xml"/><Relationship Id="rId68" Type="http://schemas.openxmlformats.org/officeDocument/2006/relationships/ctrlProp" Target="../ctrlProps/ctrlProp1372.xml"/><Relationship Id="rId89" Type="http://schemas.openxmlformats.org/officeDocument/2006/relationships/ctrlProp" Target="../ctrlProps/ctrlProp1393.xml"/><Relationship Id="rId112" Type="http://schemas.openxmlformats.org/officeDocument/2006/relationships/ctrlProp" Target="../ctrlProps/ctrlProp1416.xml"/><Relationship Id="rId133" Type="http://schemas.openxmlformats.org/officeDocument/2006/relationships/ctrlProp" Target="../ctrlProps/ctrlProp1437.xml"/><Relationship Id="rId154" Type="http://schemas.openxmlformats.org/officeDocument/2006/relationships/ctrlProp" Target="../ctrlProps/ctrlProp1458.xml"/><Relationship Id="rId175" Type="http://schemas.openxmlformats.org/officeDocument/2006/relationships/ctrlProp" Target="../ctrlProps/ctrlProp1479.xml"/><Relationship Id="rId196" Type="http://schemas.openxmlformats.org/officeDocument/2006/relationships/ctrlProp" Target="../ctrlProps/ctrlProp1500.xml"/><Relationship Id="rId200" Type="http://schemas.openxmlformats.org/officeDocument/2006/relationships/ctrlProp" Target="../ctrlProps/ctrlProp1504.xml"/><Relationship Id="rId16" Type="http://schemas.openxmlformats.org/officeDocument/2006/relationships/control" Target="../activeX/activeX7.xml"/><Relationship Id="rId221" Type="http://schemas.openxmlformats.org/officeDocument/2006/relationships/ctrlProp" Target="../ctrlProps/ctrlProp1525.xml"/><Relationship Id="rId37" Type="http://schemas.openxmlformats.org/officeDocument/2006/relationships/ctrlProp" Target="../ctrlProps/ctrlProp1341.xml"/><Relationship Id="rId58" Type="http://schemas.openxmlformats.org/officeDocument/2006/relationships/ctrlProp" Target="../ctrlProps/ctrlProp1362.xml"/><Relationship Id="rId79" Type="http://schemas.openxmlformats.org/officeDocument/2006/relationships/ctrlProp" Target="../ctrlProps/ctrlProp1383.xml"/><Relationship Id="rId102" Type="http://schemas.openxmlformats.org/officeDocument/2006/relationships/ctrlProp" Target="../ctrlProps/ctrlProp1406.xml"/><Relationship Id="rId123" Type="http://schemas.openxmlformats.org/officeDocument/2006/relationships/ctrlProp" Target="../ctrlProps/ctrlProp1427.xml"/><Relationship Id="rId144" Type="http://schemas.openxmlformats.org/officeDocument/2006/relationships/ctrlProp" Target="../ctrlProps/ctrlProp1448.xml"/><Relationship Id="rId90" Type="http://schemas.openxmlformats.org/officeDocument/2006/relationships/ctrlProp" Target="../ctrlProps/ctrlProp1394.xml"/><Relationship Id="rId165" Type="http://schemas.openxmlformats.org/officeDocument/2006/relationships/ctrlProp" Target="../ctrlProps/ctrlProp1469.xml"/><Relationship Id="rId186" Type="http://schemas.openxmlformats.org/officeDocument/2006/relationships/ctrlProp" Target="../ctrlProps/ctrlProp1490.xml"/><Relationship Id="rId211" Type="http://schemas.openxmlformats.org/officeDocument/2006/relationships/ctrlProp" Target="../ctrlProps/ctrlProp1515.xml"/><Relationship Id="rId232" Type="http://schemas.openxmlformats.org/officeDocument/2006/relationships/ctrlProp" Target="../ctrlProps/ctrlProp1536.xml"/><Relationship Id="rId27" Type="http://schemas.openxmlformats.org/officeDocument/2006/relationships/ctrlProp" Target="../ctrlProps/ctrlProp1331.xml"/><Relationship Id="rId48" Type="http://schemas.openxmlformats.org/officeDocument/2006/relationships/ctrlProp" Target="../ctrlProps/ctrlProp1352.xml"/><Relationship Id="rId69" Type="http://schemas.openxmlformats.org/officeDocument/2006/relationships/ctrlProp" Target="../ctrlProps/ctrlProp1373.xml"/><Relationship Id="rId113" Type="http://schemas.openxmlformats.org/officeDocument/2006/relationships/ctrlProp" Target="../ctrlProps/ctrlProp1417.xml"/><Relationship Id="rId134" Type="http://schemas.openxmlformats.org/officeDocument/2006/relationships/ctrlProp" Target="../ctrlProps/ctrlProp1438.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1547.xml"/><Relationship Id="rId13" Type="http://schemas.openxmlformats.org/officeDocument/2006/relationships/ctrlProp" Target="../ctrlProps/ctrlProp1552.xml"/><Relationship Id="rId18" Type="http://schemas.openxmlformats.org/officeDocument/2006/relationships/ctrlProp" Target="../ctrlProps/ctrlProp1557.xml"/><Relationship Id="rId26" Type="http://schemas.openxmlformats.org/officeDocument/2006/relationships/ctrlProp" Target="../ctrlProps/ctrlProp1565.xml"/><Relationship Id="rId3" Type="http://schemas.openxmlformats.org/officeDocument/2006/relationships/drawing" Target="../drawings/drawing12.xml"/><Relationship Id="rId21" Type="http://schemas.openxmlformats.org/officeDocument/2006/relationships/ctrlProp" Target="../ctrlProps/ctrlProp1560.xml"/><Relationship Id="rId7" Type="http://schemas.openxmlformats.org/officeDocument/2006/relationships/ctrlProp" Target="../ctrlProps/ctrlProp1546.xml"/><Relationship Id="rId12" Type="http://schemas.openxmlformats.org/officeDocument/2006/relationships/ctrlProp" Target="../ctrlProps/ctrlProp1551.xml"/><Relationship Id="rId17" Type="http://schemas.openxmlformats.org/officeDocument/2006/relationships/ctrlProp" Target="../ctrlProps/ctrlProp1556.xml"/><Relationship Id="rId25" Type="http://schemas.openxmlformats.org/officeDocument/2006/relationships/ctrlProp" Target="../ctrlProps/ctrlProp1564.xml"/><Relationship Id="rId2" Type="http://schemas.openxmlformats.org/officeDocument/2006/relationships/printerSettings" Target="../printerSettings/printerSettings24.bin"/><Relationship Id="rId16" Type="http://schemas.openxmlformats.org/officeDocument/2006/relationships/ctrlProp" Target="../ctrlProps/ctrlProp1555.xml"/><Relationship Id="rId20" Type="http://schemas.openxmlformats.org/officeDocument/2006/relationships/ctrlProp" Target="../ctrlProps/ctrlProp1559.xml"/><Relationship Id="rId1" Type="http://schemas.openxmlformats.org/officeDocument/2006/relationships/printerSettings" Target="../printerSettings/printerSettings23.bin"/><Relationship Id="rId6" Type="http://schemas.openxmlformats.org/officeDocument/2006/relationships/ctrlProp" Target="../ctrlProps/ctrlProp1545.xml"/><Relationship Id="rId11" Type="http://schemas.openxmlformats.org/officeDocument/2006/relationships/ctrlProp" Target="../ctrlProps/ctrlProp1550.xml"/><Relationship Id="rId24" Type="http://schemas.openxmlformats.org/officeDocument/2006/relationships/ctrlProp" Target="../ctrlProps/ctrlProp1563.xml"/><Relationship Id="rId5" Type="http://schemas.openxmlformats.org/officeDocument/2006/relationships/ctrlProp" Target="../ctrlProps/ctrlProp1544.xml"/><Relationship Id="rId15" Type="http://schemas.openxmlformats.org/officeDocument/2006/relationships/ctrlProp" Target="../ctrlProps/ctrlProp1554.xml"/><Relationship Id="rId23" Type="http://schemas.openxmlformats.org/officeDocument/2006/relationships/ctrlProp" Target="../ctrlProps/ctrlProp1562.xml"/><Relationship Id="rId28" Type="http://schemas.openxmlformats.org/officeDocument/2006/relationships/ctrlProp" Target="../ctrlProps/ctrlProp1567.xml"/><Relationship Id="rId10" Type="http://schemas.openxmlformats.org/officeDocument/2006/relationships/ctrlProp" Target="../ctrlProps/ctrlProp1549.xml"/><Relationship Id="rId19" Type="http://schemas.openxmlformats.org/officeDocument/2006/relationships/ctrlProp" Target="../ctrlProps/ctrlProp1558.xml"/><Relationship Id="rId4" Type="http://schemas.openxmlformats.org/officeDocument/2006/relationships/vmlDrawing" Target="../drawings/vmlDrawing11.vml"/><Relationship Id="rId9" Type="http://schemas.openxmlformats.org/officeDocument/2006/relationships/ctrlProp" Target="../ctrlProps/ctrlProp1548.xml"/><Relationship Id="rId14" Type="http://schemas.openxmlformats.org/officeDocument/2006/relationships/ctrlProp" Target="../ctrlProps/ctrlProp1553.xml"/><Relationship Id="rId22" Type="http://schemas.openxmlformats.org/officeDocument/2006/relationships/ctrlProp" Target="../ctrlProps/ctrlProp1561.xml"/><Relationship Id="rId27" Type="http://schemas.openxmlformats.org/officeDocument/2006/relationships/ctrlProp" Target="../ctrlProps/ctrlProp1566.xml"/></Relationships>
</file>

<file path=xl/worksheets/_rels/sheet14.xml.rels><?xml version="1.0" encoding="UTF-8" standalone="yes"?>
<Relationships xmlns="http://schemas.openxmlformats.org/package/2006/relationships"><Relationship Id="rId117" Type="http://schemas.openxmlformats.org/officeDocument/2006/relationships/ctrlProp" Target="../ctrlProps/ctrlProp1680.xml"/><Relationship Id="rId21" Type="http://schemas.openxmlformats.org/officeDocument/2006/relationships/ctrlProp" Target="../ctrlProps/ctrlProp1584.xml"/><Relationship Id="rId42" Type="http://schemas.openxmlformats.org/officeDocument/2006/relationships/ctrlProp" Target="../ctrlProps/ctrlProp1605.xml"/><Relationship Id="rId63" Type="http://schemas.openxmlformats.org/officeDocument/2006/relationships/ctrlProp" Target="../ctrlProps/ctrlProp1626.xml"/><Relationship Id="rId84" Type="http://schemas.openxmlformats.org/officeDocument/2006/relationships/ctrlProp" Target="../ctrlProps/ctrlProp1647.xml"/><Relationship Id="rId138" Type="http://schemas.openxmlformats.org/officeDocument/2006/relationships/ctrlProp" Target="../ctrlProps/ctrlProp1701.xml"/><Relationship Id="rId159" Type="http://schemas.openxmlformats.org/officeDocument/2006/relationships/ctrlProp" Target="../ctrlProps/ctrlProp1722.xml"/><Relationship Id="rId170" Type="http://schemas.openxmlformats.org/officeDocument/2006/relationships/ctrlProp" Target="../ctrlProps/ctrlProp1733.xml"/><Relationship Id="rId191" Type="http://schemas.openxmlformats.org/officeDocument/2006/relationships/ctrlProp" Target="../ctrlProps/ctrlProp1754.xml"/><Relationship Id="rId205" Type="http://schemas.openxmlformats.org/officeDocument/2006/relationships/ctrlProp" Target="../ctrlProps/ctrlProp1768.xml"/><Relationship Id="rId226" Type="http://schemas.openxmlformats.org/officeDocument/2006/relationships/ctrlProp" Target="../ctrlProps/ctrlProp1789.xml"/><Relationship Id="rId247" Type="http://schemas.openxmlformats.org/officeDocument/2006/relationships/ctrlProp" Target="../ctrlProps/ctrlProp1810.xml"/><Relationship Id="rId107" Type="http://schemas.openxmlformats.org/officeDocument/2006/relationships/ctrlProp" Target="../ctrlProps/ctrlProp1670.xml"/><Relationship Id="rId11" Type="http://schemas.openxmlformats.org/officeDocument/2006/relationships/ctrlProp" Target="../ctrlProps/ctrlProp1574.xml"/><Relationship Id="rId32" Type="http://schemas.openxmlformats.org/officeDocument/2006/relationships/ctrlProp" Target="../ctrlProps/ctrlProp1595.xml"/><Relationship Id="rId53" Type="http://schemas.openxmlformats.org/officeDocument/2006/relationships/ctrlProp" Target="../ctrlProps/ctrlProp1616.xml"/><Relationship Id="rId74" Type="http://schemas.openxmlformats.org/officeDocument/2006/relationships/ctrlProp" Target="../ctrlProps/ctrlProp1637.xml"/><Relationship Id="rId128" Type="http://schemas.openxmlformats.org/officeDocument/2006/relationships/ctrlProp" Target="../ctrlProps/ctrlProp1691.xml"/><Relationship Id="rId149" Type="http://schemas.openxmlformats.org/officeDocument/2006/relationships/ctrlProp" Target="../ctrlProps/ctrlProp1712.xml"/><Relationship Id="rId5" Type="http://schemas.openxmlformats.org/officeDocument/2006/relationships/ctrlProp" Target="../ctrlProps/ctrlProp1568.xml"/><Relationship Id="rId95" Type="http://schemas.openxmlformats.org/officeDocument/2006/relationships/ctrlProp" Target="../ctrlProps/ctrlProp1658.xml"/><Relationship Id="rId160" Type="http://schemas.openxmlformats.org/officeDocument/2006/relationships/ctrlProp" Target="../ctrlProps/ctrlProp1723.xml"/><Relationship Id="rId181" Type="http://schemas.openxmlformats.org/officeDocument/2006/relationships/ctrlProp" Target="../ctrlProps/ctrlProp1744.xml"/><Relationship Id="rId216" Type="http://schemas.openxmlformats.org/officeDocument/2006/relationships/ctrlProp" Target="../ctrlProps/ctrlProp1779.xml"/><Relationship Id="rId237" Type="http://schemas.openxmlformats.org/officeDocument/2006/relationships/ctrlProp" Target="../ctrlProps/ctrlProp1800.xml"/><Relationship Id="rId22" Type="http://schemas.openxmlformats.org/officeDocument/2006/relationships/ctrlProp" Target="../ctrlProps/ctrlProp1585.xml"/><Relationship Id="rId43" Type="http://schemas.openxmlformats.org/officeDocument/2006/relationships/ctrlProp" Target="../ctrlProps/ctrlProp1606.xml"/><Relationship Id="rId64" Type="http://schemas.openxmlformats.org/officeDocument/2006/relationships/ctrlProp" Target="../ctrlProps/ctrlProp1627.xml"/><Relationship Id="rId118" Type="http://schemas.openxmlformats.org/officeDocument/2006/relationships/ctrlProp" Target="../ctrlProps/ctrlProp1681.xml"/><Relationship Id="rId139" Type="http://schemas.openxmlformats.org/officeDocument/2006/relationships/ctrlProp" Target="../ctrlProps/ctrlProp1702.xml"/><Relationship Id="rId85" Type="http://schemas.openxmlformats.org/officeDocument/2006/relationships/ctrlProp" Target="../ctrlProps/ctrlProp1648.xml"/><Relationship Id="rId150" Type="http://schemas.openxmlformats.org/officeDocument/2006/relationships/ctrlProp" Target="../ctrlProps/ctrlProp1713.xml"/><Relationship Id="rId171" Type="http://schemas.openxmlformats.org/officeDocument/2006/relationships/ctrlProp" Target="../ctrlProps/ctrlProp1734.xml"/><Relationship Id="rId192" Type="http://schemas.openxmlformats.org/officeDocument/2006/relationships/ctrlProp" Target="../ctrlProps/ctrlProp1755.xml"/><Relationship Id="rId206" Type="http://schemas.openxmlformats.org/officeDocument/2006/relationships/ctrlProp" Target="../ctrlProps/ctrlProp1769.xml"/><Relationship Id="rId227" Type="http://schemas.openxmlformats.org/officeDocument/2006/relationships/ctrlProp" Target="../ctrlProps/ctrlProp1790.xml"/><Relationship Id="rId248" Type="http://schemas.openxmlformats.org/officeDocument/2006/relationships/ctrlProp" Target="../ctrlProps/ctrlProp1811.xml"/><Relationship Id="rId12" Type="http://schemas.openxmlformats.org/officeDocument/2006/relationships/ctrlProp" Target="../ctrlProps/ctrlProp1575.xml"/><Relationship Id="rId33" Type="http://schemas.openxmlformats.org/officeDocument/2006/relationships/ctrlProp" Target="../ctrlProps/ctrlProp1596.xml"/><Relationship Id="rId108" Type="http://schemas.openxmlformats.org/officeDocument/2006/relationships/ctrlProp" Target="../ctrlProps/ctrlProp1671.xml"/><Relationship Id="rId129" Type="http://schemas.openxmlformats.org/officeDocument/2006/relationships/ctrlProp" Target="../ctrlProps/ctrlProp1692.xml"/><Relationship Id="rId54" Type="http://schemas.openxmlformats.org/officeDocument/2006/relationships/ctrlProp" Target="../ctrlProps/ctrlProp1617.xml"/><Relationship Id="rId70" Type="http://schemas.openxmlformats.org/officeDocument/2006/relationships/ctrlProp" Target="../ctrlProps/ctrlProp1633.xml"/><Relationship Id="rId75" Type="http://schemas.openxmlformats.org/officeDocument/2006/relationships/ctrlProp" Target="../ctrlProps/ctrlProp1638.xml"/><Relationship Id="rId91" Type="http://schemas.openxmlformats.org/officeDocument/2006/relationships/ctrlProp" Target="../ctrlProps/ctrlProp1654.xml"/><Relationship Id="rId96" Type="http://schemas.openxmlformats.org/officeDocument/2006/relationships/ctrlProp" Target="../ctrlProps/ctrlProp1659.xml"/><Relationship Id="rId140" Type="http://schemas.openxmlformats.org/officeDocument/2006/relationships/ctrlProp" Target="../ctrlProps/ctrlProp1703.xml"/><Relationship Id="rId145" Type="http://schemas.openxmlformats.org/officeDocument/2006/relationships/ctrlProp" Target="../ctrlProps/ctrlProp1708.xml"/><Relationship Id="rId161" Type="http://schemas.openxmlformats.org/officeDocument/2006/relationships/ctrlProp" Target="../ctrlProps/ctrlProp1724.xml"/><Relationship Id="rId166" Type="http://schemas.openxmlformats.org/officeDocument/2006/relationships/ctrlProp" Target="../ctrlProps/ctrlProp1729.xml"/><Relationship Id="rId182" Type="http://schemas.openxmlformats.org/officeDocument/2006/relationships/ctrlProp" Target="../ctrlProps/ctrlProp1745.xml"/><Relationship Id="rId187" Type="http://schemas.openxmlformats.org/officeDocument/2006/relationships/ctrlProp" Target="../ctrlProps/ctrlProp1750.xml"/><Relationship Id="rId217" Type="http://schemas.openxmlformats.org/officeDocument/2006/relationships/ctrlProp" Target="../ctrlProps/ctrlProp1780.xml"/><Relationship Id="rId1" Type="http://schemas.openxmlformats.org/officeDocument/2006/relationships/printerSettings" Target="../printerSettings/printerSettings25.bin"/><Relationship Id="rId6" Type="http://schemas.openxmlformats.org/officeDocument/2006/relationships/ctrlProp" Target="../ctrlProps/ctrlProp1569.xml"/><Relationship Id="rId212" Type="http://schemas.openxmlformats.org/officeDocument/2006/relationships/ctrlProp" Target="../ctrlProps/ctrlProp1775.xml"/><Relationship Id="rId233" Type="http://schemas.openxmlformats.org/officeDocument/2006/relationships/ctrlProp" Target="../ctrlProps/ctrlProp1796.xml"/><Relationship Id="rId238" Type="http://schemas.openxmlformats.org/officeDocument/2006/relationships/ctrlProp" Target="../ctrlProps/ctrlProp1801.xml"/><Relationship Id="rId254" Type="http://schemas.openxmlformats.org/officeDocument/2006/relationships/ctrlProp" Target="../ctrlProps/ctrlProp1817.xml"/><Relationship Id="rId23" Type="http://schemas.openxmlformats.org/officeDocument/2006/relationships/ctrlProp" Target="../ctrlProps/ctrlProp1586.xml"/><Relationship Id="rId28" Type="http://schemas.openxmlformats.org/officeDocument/2006/relationships/ctrlProp" Target="../ctrlProps/ctrlProp1591.xml"/><Relationship Id="rId49" Type="http://schemas.openxmlformats.org/officeDocument/2006/relationships/ctrlProp" Target="../ctrlProps/ctrlProp1612.xml"/><Relationship Id="rId114" Type="http://schemas.openxmlformats.org/officeDocument/2006/relationships/ctrlProp" Target="../ctrlProps/ctrlProp1677.xml"/><Relationship Id="rId119" Type="http://schemas.openxmlformats.org/officeDocument/2006/relationships/ctrlProp" Target="../ctrlProps/ctrlProp1682.xml"/><Relationship Id="rId44" Type="http://schemas.openxmlformats.org/officeDocument/2006/relationships/ctrlProp" Target="../ctrlProps/ctrlProp1607.xml"/><Relationship Id="rId60" Type="http://schemas.openxmlformats.org/officeDocument/2006/relationships/ctrlProp" Target="../ctrlProps/ctrlProp1623.xml"/><Relationship Id="rId65" Type="http://schemas.openxmlformats.org/officeDocument/2006/relationships/ctrlProp" Target="../ctrlProps/ctrlProp1628.xml"/><Relationship Id="rId81" Type="http://schemas.openxmlformats.org/officeDocument/2006/relationships/ctrlProp" Target="../ctrlProps/ctrlProp1644.xml"/><Relationship Id="rId86" Type="http://schemas.openxmlformats.org/officeDocument/2006/relationships/ctrlProp" Target="../ctrlProps/ctrlProp1649.xml"/><Relationship Id="rId130" Type="http://schemas.openxmlformats.org/officeDocument/2006/relationships/ctrlProp" Target="../ctrlProps/ctrlProp1693.xml"/><Relationship Id="rId135" Type="http://schemas.openxmlformats.org/officeDocument/2006/relationships/ctrlProp" Target="../ctrlProps/ctrlProp1698.xml"/><Relationship Id="rId151" Type="http://schemas.openxmlformats.org/officeDocument/2006/relationships/ctrlProp" Target="../ctrlProps/ctrlProp1714.xml"/><Relationship Id="rId156" Type="http://schemas.openxmlformats.org/officeDocument/2006/relationships/ctrlProp" Target="../ctrlProps/ctrlProp1719.xml"/><Relationship Id="rId177" Type="http://schemas.openxmlformats.org/officeDocument/2006/relationships/ctrlProp" Target="../ctrlProps/ctrlProp1740.xml"/><Relationship Id="rId198" Type="http://schemas.openxmlformats.org/officeDocument/2006/relationships/ctrlProp" Target="../ctrlProps/ctrlProp1761.xml"/><Relationship Id="rId172" Type="http://schemas.openxmlformats.org/officeDocument/2006/relationships/ctrlProp" Target="../ctrlProps/ctrlProp1735.xml"/><Relationship Id="rId193" Type="http://schemas.openxmlformats.org/officeDocument/2006/relationships/ctrlProp" Target="../ctrlProps/ctrlProp1756.xml"/><Relationship Id="rId202" Type="http://schemas.openxmlformats.org/officeDocument/2006/relationships/ctrlProp" Target="../ctrlProps/ctrlProp1765.xml"/><Relationship Id="rId207" Type="http://schemas.openxmlformats.org/officeDocument/2006/relationships/ctrlProp" Target="../ctrlProps/ctrlProp1770.xml"/><Relationship Id="rId223" Type="http://schemas.openxmlformats.org/officeDocument/2006/relationships/ctrlProp" Target="../ctrlProps/ctrlProp1786.xml"/><Relationship Id="rId228" Type="http://schemas.openxmlformats.org/officeDocument/2006/relationships/ctrlProp" Target="../ctrlProps/ctrlProp1791.xml"/><Relationship Id="rId244" Type="http://schemas.openxmlformats.org/officeDocument/2006/relationships/ctrlProp" Target="../ctrlProps/ctrlProp1807.xml"/><Relationship Id="rId249" Type="http://schemas.openxmlformats.org/officeDocument/2006/relationships/ctrlProp" Target="../ctrlProps/ctrlProp1812.xml"/><Relationship Id="rId13" Type="http://schemas.openxmlformats.org/officeDocument/2006/relationships/ctrlProp" Target="../ctrlProps/ctrlProp1576.xml"/><Relationship Id="rId18" Type="http://schemas.openxmlformats.org/officeDocument/2006/relationships/ctrlProp" Target="../ctrlProps/ctrlProp1581.xml"/><Relationship Id="rId39" Type="http://schemas.openxmlformats.org/officeDocument/2006/relationships/ctrlProp" Target="../ctrlProps/ctrlProp1602.xml"/><Relationship Id="rId109" Type="http://schemas.openxmlformats.org/officeDocument/2006/relationships/ctrlProp" Target="../ctrlProps/ctrlProp1672.xml"/><Relationship Id="rId34" Type="http://schemas.openxmlformats.org/officeDocument/2006/relationships/ctrlProp" Target="../ctrlProps/ctrlProp1597.xml"/><Relationship Id="rId50" Type="http://schemas.openxmlformats.org/officeDocument/2006/relationships/ctrlProp" Target="../ctrlProps/ctrlProp1613.xml"/><Relationship Id="rId55" Type="http://schemas.openxmlformats.org/officeDocument/2006/relationships/ctrlProp" Target="../ctrlProps/ctrlProp1618.xml"/><Relationship Id="rId76" Type="http://schemas.openxmlformats.org/officeDocument/2006/relationships/ctrlProp" Target="../ctrlProps/ctrlProp1639.xml"/><Relationship Id="rId97" Type="http://schemas.openxmlformats.org/officeDocument/2006/relationships/ctrlProp" Target="../ctrlProps/ctrlProp1660.xml"/><Relationship Id="rId104" Type="http://schemas.openxmlformats.org/officeDocument/2006/relationships/ctrlProp" Target="../ctrlProps/ctrlProp1667.xml"/><Relationship Id="rId120" Type="http://schemas.openxmlformats.org/officeDocument/2006/relationships/ctrlProp" Target="../ctrlProps/ctrlProp1683.xml"/><Relationship Id="rId125" Type="http://schemas.openxmlformats.org/officeDocument/2006/relationships/ctrlProp" Target="../ctrlProps/ctrlProp1688.xml"/><Relationship Id="rId141" Type="http://schemas.openxmlformats.org/officeDocument/2006/relationships/ctrlProp" Target="../ctrlProps/ctrlProp1704.xml"/><Relationship Id="rId146" Type="http://schemas.openxmlformats.org/officeDocument/2006/relationships/ctrlProp" Target="../ctrlProps/ctrlProp1709.xml"/><Relationship Id="rId167" Type="http://schemas.openxmlformats.org/officeDocument/2006/relationships/ctrlProp" Target="../ctrlProps/ctrlProp1730.xml"/><Relationship Id="rId188" Type="http://schemas.openxmlformats.org/officeDocument/2006/relationships/ctrlProp" Target="../ctrlProps/ctrlProp1751.xml"/><Relationship Id="rId7" Type="http://schemas.openxmlformats.org/officeDocument/2006/relationships/ctrlProp" Target="../ctrlProps/ctrlProp1570.xml"/><Relationship Id="rId71" Type="http://schemas.openxmlformats.org/officeDocument/2006/relationships/ctrlProp" Target="../ctrlProps/ctrlProp1634.xml"/><Relationship Id="rId92" Type="http://schemas.openxmlformats.org/officeDocument/2006/relationships/ctrlProp" Target="../ctrlProps/ctrlProp1655.xml"/><Relationship Id="rId162" Type="http://schemas.openxmlformats.org/officeDocument/2006/relationships/ctrlProp" Target="../ctrlProps/ctrlProp1725.xml"/><Relationship Id="rId183" Type="http://schemas.openxmlformats.org/officeDocument/2006/relationships/ctrlProp" Target="../ctrlProps/ctrlProp1746.xml"/><Relationship Id="rId213" Type="http://schemas.openxmlformats.org/officeDocument/2006/relationships/ctrlProp" Target="../ctrlProps/ctrlProp1776.xml"/><Relationship Id="rId218" Type="http://schemas.openxmlformats.org/officeDocument/2006/relationships/ctrlProp" Target="../ctrlProps/ctrlProp1781.xml"/><Relationship Id="rId234" Type="http://schemas.openxmlformats.org/officeDocument/2006/relationships/ctrlProp" Target="../ctrlProps/ctrlProp1797.xml"/><Relationship Id="rId239" Type="http://schemas.openxmlformats.org/officeDocument/2006/relationships/ctrlProp" Target="../ctrlProps/ctrlProp1802.xml"/><Relationship Id="rId2" Type="http://schemas.openxmlformats.org/officeDocument/2006/relationships/printerSettings" Target="../printerSettings/printerSettings26.bin"/><Relationship Id="rId29" Type="http://schemas.openxmlformats.org/officeDocument/2006/relationships/ctrlProp" Target="../ctrlProps/ctrlProp1592.xml"/><Relationship Id="rId250" Type="http://schemas.openxmlformats.org/officeDocument/2006/relationships/ctrlProp" Target="../ctrlProps/ctrlProp1813.xml"/><Relationship Id="rId255" Type="http://schemas.openxmlformats.org/officeDocument/2006/relationships/ctrlProp" Target="../ctrlProps/ctrlProp1818.xml"/><Relationship Id="rId24" Type="http://schemas.openxmlformats.org/officeDocument/2006/relationships/ctrlProp" Target="../ctrlProps/ctrlProp1587.xml"/><Relationship Id="rId40" Type="http://schemas.openxmlformats.org/officeDocument/2006/relationships/ctrlProp" Target="../ctrlProps/ctrlProp1603.xml"/><Relationship Id="rId45" Type="http://schemas.openxmlformats.org/officeDocument/2006/relationships/ctrlProp" Target="../ctrlProps/ctrlProp1608.xml"/><Relationship Id="rId66" Type="http://schemas.openxmlformats.org/officeDocument/2006/relationships/ctrlProp" Target="../ctrlProps/ctrlProp1629.xml"/><Relationship Id="rId87" Type="http://schemas.openxmlformats.org/officeDocument/2006/relationships/ctrlProp" Target="../ctrlProps/ctrlProp1650.xml"/><Relationship Id="rId110" Type="http://schemas.openxmlformats.org/officeDocument/2006/relationships/ctrlProp" Target="../ctrlProps/ctrlProp1673.xml"/><Relationship Id="rId115" Type="http://schemas.openxmlformats.org/officeDocument/2006/relationships/ctrlProp" Target="../ctrlProps/ctrlProp1678.xml"/><Relationship Id="rId131" Type="http://schemas.openxmlformats.org/officeDocument/2006/relationships/ctrlProp" Target="../ctrlProps/ctrlProp1694.xml"/><Relationship Id="rId136" Type="http://schemas.openxmlformats.org/officeDocument/2006/relationships/ctrlProp" Target="../ctrlProps/ctrlProp1699.xml"/><Relationship Id="rId157" Type="http://schemas.openxmlformats.org/officeDocument/2006/relationships/ctrlProp" Target="../ctrlProps/ctrlProp1720.xml"/><Relationship Id="rId178" Type="http://schemas.openxmlformats.org/officeDocument/2006/relationships/ctrlProp" Target="../ctrlProps/ctrlProp1741.xml"/><Relationship Id="rId61" Type="http://schemas.openxmlformats.org/officeDocument/2006/relationships/ctrlProp" Target="../ctrlProps/ctrlProp1624.xml"/><Relationship Id="rId82" Type="http://schemas.openxmlformats.org/officeDocument/2006/relationships/ctrlProp" Target="../ctrlProps/ctrlProp1645.xml"/><Relationship Id="rId152" Type="http://schemas.openxmlformats.org/officeDocument/2006/relationships/ctrlProp" Target="../ctrlProps/ctrlProp1715.xml"/><Relationship Id="rId173" Type="http://schemas.openxmlformats.org/officeDocument/2006/relationships/ctrlProp" Target="../ctrlProps/ctrlProp1736.xml"/><Relationship Id="rId194" Type="http://schemas.openxmlformats.org/officeDocument/2006/relationships/ctrlProp" Target="../ctrlProps/ctrlProp1757.xml"/><Relationship Id="rId199" Type="http://schemas.openxmlformats.org/officeDocument/2006/relationships/ctrlProp" Target="../ctrlProps/ctrlProp1762.xml"/><Relationship Id="rId203" Type="http://schemas.openxmlformats.org/officeDocument/2006/relationships/ctrlProp" Target="../ctrlProps/ctrlProp1766.xml"/><Relationship Id="rId208" Type="http://schemas.openxmlformats.org/officeDocument/2006/relationships/ctrlProp" Target="../ctrlProps/ctrlProp1771.xml"/><Relationship Id="rId229" Type="http://schemas.openxmlformats.org/officeDocument/2006/relationships/ctrlProp" Target="../ctrlProps/ctrlProp1792.xml"/><Relationship Id="rId19" Type="http://schemas.openxmlformats.org/officeDocument/2006/relationships/ctrlProp" Target="../ctrlProps/ctrlProp1582.xml"/><Relationship Id="rId224" Type="http://schemas.openxmlformats.org/officeDocument/2006/relationships/ctrlProp" Target="../ctrlProps/ctrlProp1787.xml"/><Relationship Id="rId240" Type="http://schemas.openxmlformats.org/officeDocument/2006/relationships/ctrlProp" Target="../ctrlProps/ctrlProp1803.xml"/><Relationship Id="rId245" Type="http://schemas.openxmlformats.org/officeDocument/2006/relationships/ctrlProp" Target="../ctrlProps/ctrlProp1808.xml"/><Relationship Id="rId14" Type="http://schemas.openxmlformats.org/officeDocument/2006/relationships/ctrlProp" Target="../ctrlProps/ctrlProp1577.xml"/><Relationship Id="rId30" Type="http://schemas.openxmlformats.org/officeDocument/2006/relationships/ctrlProp" Target="../ctrlProps/ctrlProp1593.xml"/><Relationship Id="rId35" Type="http://schemas.openxmlformats.org/officeDocument/2006/relationships/ctrlProp" Target="../ctrlProps/ctrlProp1598.xml"/><Relationship Id="rId56" Type="http://schemas.openxmlformats.org/officeDocument/2006/relationships/ctrlProp" Target="../ctrlProps/ctrlProp1619.xml"/><Relationship Id="rId77" Type="http://schemas.openxmlformats.org/officeDocument/2006/relationships/ctrlProp" Target="../ctrlProps/ctrlProp1640.xml"/><Relationship Id="rId100" Type="http://schemas.openxmlformats.org/officeDocument/2006/relationships/ctrlProp" Target="../ctrlProps/ctrlProp1663.xml"/><Relationship Id="rId105" Type="http://schemas.openxmlformats.org/officeDocument/2006/relationships/ctrlProp" Target="../ctrlProps/ctrlProp1668.xml"/><Relationship Id="rId126" Type="http://schemas.openxmlformats.org/officeDocument/2006/relationships/ctrlProp" Target="../ctrlProps/ctrlProp1689.xml"/><Relationship Id="rId147" Type="http://schemas.openxmlformats.org/officeDocument/2006/relationships/ctrlProp" Target="../ctrlProps/ctrlProp1710.xml"/><Relationship Id="rId168" Type="http://schemas.openxmlformats.org/officeDocument/2006/relationships/ctrlProp" Target="../ctrlProps/ctrlProp1731.xml"/><Relationship Id="rId8" Type="http://schemas.openxmlformats.org/officeDocument/2006/relationships/ctrlProp" Target="../ctrlProps/ctrlProp1571.xml"/><Relationship Id="rId51" Type="http://schemas.openxmlformats.org/officeDocument/2006/relationships/ctrlProp" Target="../ctrlProps/ctrlProp1614.xml"/><Relationship Id="rId72" Type="http://schemas.openxmlformats.org/officeDocument/2006/relationships/ctrlProp" Target="../ctrlProps/ctrlProp1635.xml"/><Relationship Id="rId93" Type="http://schemas.openxmlformats.org/officeDocument/2006/relationships/ctrlProp" Target="../ctrlProps/ctrlProp1656.xml"/><Relationship Id="rId98" Type="http://schemas.openxmlformats.org/officeDocument/2006/relationships/ctrlProp" Target="../ctrlProps/ctrlProp1661.xml"/><Relationship Id="rId121" Type="http://schemas.openxmlformats.org/officeDocument/2006/relationships/ctrlProp" Target="../ctrlProps/ctrlProp1684.xml"/><Relationship Id="rId142" Type="http://schemas.openxmlformats.org/officeDocument/2006/relationships/ctrlProp" Target="../ctrlProps/ctrlProp1705.xml"/><Relationship Id="rId163" Type="http://schemas.openxmlformats.org/officeDocument/2006/relationships/ctrlProp" Target="../ctrlProps/ctrlProp1726.xml"/><Relationship Id="rId184" Type="http://schemas.openxmlformats.org/officeDocument/2006/relationships/ctrlProp" Target="../ctrlProps/ctrlProp1747.xml"/><Relationship Id="rId189" Type="http://schemas.openxmlformats.org/officeDocument/2006/relationships/ctrlProp" Target="../ctrlProps/ctrlProp1752.xml"/><Relationship Id="rId219" Type="http://schemas.openxmlformats.org/officeDocument/2006/relationships/ctrlProp" Target="../ctrlProps/ctrlProp1782.xml"/><Relationship Id="rId3" Type="http://schemas.openxmlformats.org/officeDocument/2006/relationships/drawing" Target="../drawings/drawing13.xml"/><Relationship Id="rId214" Type="http://schemas.openxmlformats.org/officeDocument/2006/relationships/ctrlProp" Target="../ctrlProps/ctrlProp1777.xml"/><Relationship Id="rId230" Type="http://schemas.openxmlformats.org/officeDocument/2006/relationships/ctrlProp" Target="../ctrlProps/ctrlProp1793.xml"/><Relationship Id="rId235" Type="http://schemas.openxmlformats.org/officeDocument/2006/relationships/ctrlProp" Target="../ctrlProps/ctrlProp1798.xml"/><Relationship Id="rId251" Type="http://schemas.openxmlformats.org/officeDocument/2006/relationships/ctrlProp" Target="../ctrlProps/ctrlProp1814.xml"/><Relationship Id="rId256" Type="http://schemas.openxmlformats.org/officeDocument/2006/relationships/ctrlProp" Target="../ctrlProps/ctrlProp1819.xml"/><Relationship Id="rId25" Type="http://schemas.openxmlformats.org/officeDocument/2006/relationships/ctrlProp" Target="../ctrlProps/ctrlProp1588.xml"/><Relationship Id="rId46" Type="http://schemas.openxmlformats.org/officeDocument/2006/relationships/ctrlProp" Target="../ctrlProps/ctrlProp1609.xml"/><Relationship Id="rId67" Type="http://schemas.openxmlformats.org/officeDocument/2006/relationships/ctrlProp" Target="../ctrlProps/ctrlProp1630.xml"/><Relationship Id="rId116" Type="http://schemas.openxmlformats.org/officeDocument/2006/relationships/ctrlProp" Target="../ctrlProps/ctrlProp1679.xml"/><Relationship Id="rId137" Type="http://schemas.openxmlformats.org/officeDocument/2006/relationships/ctrlProp" Target="../ctrlProps/ctrlProp1700.xml"/><Relationship Id="rId158" Type="http://schemas.openxmlformats.org/officeDocument/2006/relationships/ctrlProp" Target="../ctrlProps/ctrlProp1721.xml"/><Relationship Id="rId20" Type="http://schemas.openxmlformats.org/officeDocument/2006/relationships/ctrlProp" Target="../ctrlProps/ctrlProp1583.xml"/><Relationship Id="rId41" Type="http://schemas.openxmlformats.org/officeDocument/2006/relationships/ctrlProp" Target="../ctrlProps/ctrlProp1604.xml"/><Relationship Id="rId62" Type="http://schemas.openxmlformats.org/officeDocument/2006/relationships/ctrlProp" Target="../ctrlProps/ctrlProp1625.xml"/><Relationship Id="rId83" Type="http://schemas.openxmlformats.org/officeDocument/2006/relationships/ctrlProp" Target="../ctrlProps/ctrlProp1646.xml"/><Relationship Id="rId88" Type="http://schemas.openxmlformats.org/officeDocument/2006/relationships/ctrlProp" Target="../ctrlProps/ctrlProp1651.xml"/><Relationship Id="rId111" Type="http://schemas.openxmlformats.org/officeDocument/2006/relationships/ctrlProp" Target="../ctrlProps/ctrlProp1674.xml"/><Relationship Id="rId132" Type="http://schemas.openxmlformats.org/officeDocument/2006/relationships/ctrlProp" Target="../ctrlProps/ctrlProp1695.xml"/><Relationship Id="rId153" Type="http://schemas.openxmlformats.org/officeDocument/2006/relationships/ctrlProp" Target="../ctrlProps/ctrlProp1716.xml"/><Relationship Id="rId174" Type="http://schemas.openxmlformats.org/officeDocument/2006/relationships/ctrlProp" Target="../ctrlProps/ctrlProp1737.xml"/><Relationship Id="rId179" Type="http://schemas.openxmlformats.org/officeDocument/2006/relationships/ctrlProp" Target="../ctrlProps/ctrlProp1742.xml"/><Relationship Id="rId195" Type="http://schemas.openxmlformats.org/officeDocument/2006/relationships/ctrlProp" Target="../ctrlProps/ctrlProp1758.xml"/><Relationship Id="rId209" Type="http://schemas.openxmlformats.org/officeDocument/2006/relationships/ctrlProp" Target="../ctrlProps/ctrlProp1772.xml"/><Relationship Id="rId190" Type="http://schemas.openxmlformats.org/officeDocument/2006/relationships/ctrlProp" Target="../ctrlProps/ctrlProp1753.xml"/><Relationship Id="rId204" Type="http://schemas.openxmlformats.org/officeDocument/2006/relationships/ctrlProp" Target="../ctrlProps/ctrlProp1767.xml"/><Relationship Id="rId220" Type="http://schemas.openxmlformats.org/officeDocument/2006/relationships/ctrlProp" Target="../ctrlProps/ctrlProp1783.xml"/><Relationship Id="rId225" Type="http://schemas.openxmlformats.org/officeDocument/2006/relationships/ctrlProp" Target="../ctrlProps/ctrlProp1788.xml"/><Relationship Id="rId241" Type="http://schemas.openxmlformats.org/officeDocument/2006/relationships/ctrlProp" Target="../ctrlProps/ctrlProp1804.xml"/><Relationship Id="rId246" Type="http://schemas.openxmlformats.org/officeDocument/2006/relationships/ctrlProp" Target="../ctrlProps/ctrlProp1809.xml"/><Relationship Id="rId15" Type="http://schemas.openxmlformats.org/officeDocument/2006/relationships/ctrlProp" Target="../ctrlProps/ctrlProp1578.xml"/><Relationship Id="rId36" Type="http://schemas.openxmlformats.org/officeDocument/2006/relationships/ctrlProp" Target="../ctrlProps/ctrlProp1599.xml"/><Relationship Id="rId57" Type="http://schemas.openxmlformats.org/officeDocument/2006/relationships/ctrlProp" Target="../ctrlProps/ctrlProp1620.xml"/><Relationship Id="rId106" Type="http://schemas.openxmlformats.org/officeDocument/2006/relationships/ctrlProp" Target="../ctrlProps/ctrlProp1669.xml"/><Relationship Id="rId127" Type="http://schemas.openxmlformats.org/officeDocument/2006/relationships/ctrlProp" Target="../ctrlProps/ctrlProp1690.xml"/><Relationship Id="rId10" Type="http://schemas.openxmlformats.org/officeDocument/2006/relationships/ctrlProp" Target="../ctrlProps/ctrlProp1573.xml"/><Relationship Id="rId31" Type="http://schemas.openxmlformats.org/officeDocument/2006/relationships/ctrlProp" Target="../ctrlProps/ctrlProp1594.xml"/><Relationship Id="rId52" Type="http://schemas.openxmlformats.org/officeDocument/2006/relationships/ctrlProp" Target="../ctrlProps/ctrlProp1615.xml"/><Relationship Id="rId73" Type="http://schemas.openxmlformats.org/officeDocument/2006/relationships/ctrlProp" Target="../ctrlProps/ctrlProp1636.xml"/><Relationship Id="rId78" Type="http://schemas.openxmlformats.org/officeDocument/2006/relationships/ctrlProp" Target="../ctrlProps/ctrlProp1641.xml"/><Relationship Id="rId94" Type="http://schemas.openxmlformats.org/officeDocument/2006/relationships/ctrlProp" Target="../ctrlProps/ctrlProp1657.xml"/><Relationship Id="rId99" Type="http://schemas.openxmlformats.org/officeDocument/2006/relationships/ctrlProp" Target="../ctrlProps/ctrlProp1662.xml"/><Relationship Id="rId101" Type="http://schemas.openxmlformats.org/officeDocument/2006/relationships/ctrlProp" Target="../ctrlProps/ctrlProp1664.xml"/><Relationship Id="rId122" Type="http://schemas.openxmlformats.org/officeDocument/2006/relationships/ctrlProp" Target="../ctrlProps/ctrlProp1685.xml"/><Relationship Id="rId143" Type="http://schemas.openxmlformats.org/officeDocument/2006/relationships/ctrlProp" Target="../ctrlProps/ctrlProp1706.xml"/><Relationship Id="rId148" Type="http://schemas.openxmlformats.org/officeDocument/2006/relationships/ctrlProp" Target="../ctrlProps/ctrlProp1711.xml"/><Relationship Id="rId164" Type="http://schemas.openxmlformats.org/officeDocument/2006/relationships/ctrlProp" Target="../ctrlProps/ctrlProp1727.xml"/><Relationship Id="rId169" Type="http://schemas.openxmlformats.org/officeDocument/2006/relationships/ctrlProp" Target="../ctrlProps/ctrlProp1732.xml"/><Relationship Id="rId185" Type="http://schemas.openxmlformats.org/officeDocument/2006/relationships/ctrlProp" Target="../ctrlProps/ctrlProp1748.xml"/><Relationship Id="rId4" Type="http://schemas.openxmlformats.org/officeDocument/2006/relationships/vmlDrawing" Target="../drawings/vmlDrawing12.vml"/><Relationship Id="rId9" Type="http://schemas.openxmlformats.org/officeDocument/2006/relationships/ctrlProp" Target="../ctrlProps/ctrlProp1572.xml"/><Relationship Id="rId180" Type="http://schemas.openxmlformats.org/officeDocument/2006/relationships/ctrlProp" Target="../ctrlProps/ctrlProp1743.xml"/><Relationship Id="rId210" Type="http://schemas.openxmlformats.org/officeDocument/2006/relationships/ctrlProp" Target="../ctrlProps/ctrlProp1773.xml"/><Relationship Id="rId215" Type="http://schemas.openxmlformats.org/officeDocument/2006/relationships/ctrlProp" Target="../ctrlProps/ctrlProp1778.xml"/><Relationship Id="rId236" Type="http://schemas.openxmlformats.org/officeDocument/2006/relationships/ctrlProp" Target="../ctrlProps/ctrlProp1799.xml"/><Relationship Id="rId257" Type="http://schemas.openxmlformats.org/officeDocument/2006/relationships/ctrlProp" Target="../ctrlProps/ctrlProp1820.xml"/><Relationship Id="rId26" Type="http://schemas.openxmlformats.org/officeDocument/2006/relationships/ctrlProp" Target="../ctrlProps/ctrlProp1589.xml"/><Relationship Id="rId231" Type="http://schemas.openxmlformats.org/officeDocument/2006/relationships/ctrlProp" Target="../ctrlProps/ctrlProp1794.xml"/><Relationship Id="rId252" Type="http://schemas.openxmlformats.org/officeDocument/2006/relationships/ctrlProp" Target="../ctrlProps/ctrlProp1815.xml"/><Relationship Id="rId47" Type="http://schemas.openxmlformats.org/officeDocument/2006/relationships/ctrlProp" Target="../ctrlProps/ctrlProp1610.xml"/><Relationship Id="rId68" Type="http://schemas.openxmlformats.org/officeDocument/2006/relationships/ctrlProp" Target="../ctrlProps/ctrlProp1631.xml"/><Relationship Id="rId89" Type="http://schemas.openxmlformats.org/officeDocument/2006/relationships/ctrlProp" Target="../ctrlProps/ctrlProp1652.xml"/><Relationship Id="rId112" Type="http://schemas.openxmlformats.org/officeDocument/2006/relationships/ctrlProp" Target="../ctrlProps/ctrlProp1675.xml"/><Relationship Id="rId133" Type="http://schemas.openxmlformats.org/officeDocument/2006/relationships/ctrlProp" Target="../ctrlProps/ctrlProp1696.xml"/><Relationship Id="rId154" Type="http://schemas.openxmlformats.org/officeDocument/2006/relationships/ctrlProp" Target="../ctrlProps/ctrlProp1717.xml"/><Relationship Id="rId175" Type="http://schemas.openxmlformats.org/officeDocument/2006/relationships/ctrlProp" Target="../ctrlProps/ctrlProp1738.xml"/><Relationship Id="rId196" Type="http://schemas.openxmlformats.org/officeDocument/2006/relationships/ctrlProp" Target="../ctrlProps/ctrlProp1759.xml"/><Relationship Id="rId200" Type="http://schemas.openxmlformats.org/officeDocument/2006/relationships/ctrlProp" Target="../ctrlProps/ctrlProp1763.xml"/><Relationship Id="rId16" Type="http://schemas.openxmlformats.org/officeDocument/2006/relationships/ctrlProp" Target="../ctrlProps/ctrlProp1579.xml"/><Relationship Id="rId221" Type="http://schemas.openxmlformats.org/officeDocument/2006/relationships/ctrlProp" Target="../ctrlProps/ctrlProp1784.xml"/><Relationship Id="rId242" Type="http://schemas.openxmlformats.org/officeDocument/2006/relationships/ctrlProp" Target="../ctrlProps/ctrlProp1805.xml"/><Relationship Id="rId37" Type="http://schemas.openxmlformats.org/officeDocument/2006/relationships/ctrlProp" Target="../ctrlProps/ctrlProp1600.xml"/><Relationship Id="rId58" Type="http://schemas.openxmlformats.org/officeDocument/2006/relationships/ctrlProp" Target="../ctrlProps/ctrlProp1621.xml"/><Relationship Id="rId79" Type="http://schemas.openxmlformats.org/officeDocument/2006/relationships/ctrlProp" Target="../ctrlProps/ctrlProp1642.xml"/><Relationship Id="rId102" Type="http://schemas.openxmlformats.org/officeDocument/2006/relationships/ctrlProp" Target="../ctrlProps/ctrlProp1665.xml"/><Relationship Id="rId123" Type="http://schemas.openxmlformats.org/officeDocument/2006/relationships/ctrlProp" Target="../ctrlProps/ctrlProp1686.xml"/><Relationship Id="rId144" Type="http://schemas.openxmlformats.org/officeDocument/2006/relationships/ctrlProp" Target="../ctrlProps/ctrlProp1707.xml"/><Relationship Id="rId90" Type="http://schemas.openxmlformats.org/officeDocument/2006/relationships/ctrlProp" Target="../ctrlProps/ctrlProp1653.xml"/><Relationship Id="rId165" Type="http://schemas.openxmlformats.org/officeDocument/2006/relationships/ctrlProp" Target="../ctrlProps/ctrlProp1728.xml"/><Relationship Id="rId186" Type="http://schemas.openxmlformats.org/officeDocument/2006/relationships/ctrlProp" Target="../ctrlProps/ctrlProp1749.xml"/><Relationship Id="rId211" Type="http://schemas.openxmlformats.org/officeDocument/2006/relationships/ctrlProp" Target="../ctrlProps/ctrlProp1774.xml"/><Relationship Id="rId232" Type="http://schemas.openxmlformats.org/officeDocument/2006/relationships/ctrlProp" Target="../ctrlProps/ctrlProp1795.xml"/><Relationship Id="rId253" Type="http://schemas.openxmlformats.org/officeDocument/2006/relationships/ctrlProp" Target="../ctrlProps/ctrlProp1816.xml"/><Relationship Id="rId27" Type="http://schemas.openxmlformats.org/officeDocument/2006/relationships/ctrlProp" Target="../ctrlProps/ctrlProp1590.xml"/><Relationship Id="rId48" Type="http://schemas.openxmlformats.org/officeDocument/2006/relationships/ctrlProp" Target="../ctrlProps/ctrlProp1611.xml"/><Relationship Id="rId69" Type="http://schemas.openxmlformats.org/officeDocument/2006/relationships/ctrlProp" Target="../ctrlProps/ctrlProp1632.xml"/><Relationship Id="rId113" Type="http://schemas.openxmlformats.org/officeDocument/2006/relationships/ctrlProp" Target="../ctrlProps/ctrlProp1676.xml"/><Relationship Id="rId134" Type="http://schemas.openxmlformats.org/officeDocument/2006/relationships/ctrlProp" Target="../ctrlProps/ctrlProp1697.xml"/><Relationship Id="rId80" Type="http://schemas.openxmlformats.org/officeDocument/2006/relationships/ctrlProp" Target="../ctrlProps/ctrlProp1643.xml"/><Relationship Id="rId155" Type="http://schemas.openxmlformats.org/officeDocument/2006/relationships/ctrlProp" Target="../ctrlProps/ctrlProp1718.xml"/><Relationship Id="rId176" Type="http://schemas.openxmlformats.org/officeDocument/2006/relationships/ctrlProp" Target="../ctrlProps/ctrlProp1739.xml"/><Relationship Id="rId197" Type="http://schemas.openxmlformats.org/officeDocument/2006/relationships/ctrlProp" Target="../ctrlProps/ctrlProp1760.xml"/><Relationship Id="rId201" Type="http://schemas.openxmlformats.org/officeDocument/2006/relationships/ctrlProp" Target="../ctrlProps/ctrlProp1764.xml"/><Relationship Id="rId222" Type="http://schemas.openxmlformats.org/officeDocument/2006/relationships/ctrlProp" Target="../ctrlProps/ctrlProp1785.xml"/><Relationship Id="rId243" Type="http://schemas.openxmlformats.org/officeDocument/2006/relationships/ctrlProp" Target="../ctrlProps/ctrlProp1806.xml"/><Relationship Id="rId17" Type="http://schemas.openxmlformats.org/officeDocument/2006/relationships/ctrlProp" Target="../ctrlProps/ctrlProp1580.xml"/><Relationship Id="rId38" Type="http://schemas.openxmlformats.org/officeDocument/2006/relationships/ctrlProp" Target="../ctrlProps/ctrlProp1601.xml"/><Relationship Id="rId59" Type="http://schemas.openxmlformats.org/officeDocument/2006/relationships/ctrlProp" Target="../ctrlProps/ctrlProp1622.xml"/><Relationship Id="rId103" Type="http://schemas.openxmlformats.org/officeDocument/2006/relationships/ctrlProp" Target="../ctrlProps/ctrlProp1666.xml"/><Relationship Id="rId124" Type="http://schemas.openxmlformats.org/officeDocument/2006/relationships/ctrlProp" Target="../ctrlProps/ctrlProp1687.xml"/></Relationships>
</file>

<file path=xl/worksheets/_rels/sheet15.xml.rels><?xml version="1.0" encoding="UTF-8" standalone="yes"?>
<Relationships xmlns="http://schemas.openxmlformats.org/package/2006/relationships"><Relationship Id="rId26" Type="http://schemas.openxmlformats.org/officeDocument/2006/relationships/ctrlProp" Target="../ctrlProps/ctrlProp1843.xml"/><Relationship Id="rId117" Type="http://schemas.openxmlformats.org/officeDocument/2006/relationships/ctrlProp" Target="../ctrlProps/ctrlProp1934.xml"/><Relationship Id="rId21" Type="http://schemas.openxmlformats.org/officeDocument/2006/relationships/ctrlProp" Target="../ctrlProps/ctrlProp1838.xml"/><Relationship Id="rId42" Type="http://schemas.openxmlformats.org/officeDocument/2006/relationships/ctrlProp" Target="../ctrlProps/ctrlProp1859.xml"/><Relationship Id="rId47" Type="http://schemas.openxmlformats.org/officeDocument/2006/relationships/ctrlProp" Target="../ctrlProps/ctrlProp1864.xml"/><Relationship Id="rId63" Type="http://schemas.openxmlformats.org/officeDocument/2006/relationships/ctrlProp" Target="../ctrlProps/ctrlProp1880.xml"/><Relationship Id="rId68" Type="http://schemas.openxmlformats.org/officeDocument/2006/relationships/ctrlProp" Target="../ctrlProps/ctrlProp1885.xml"/><Relationship Id="rId84" Type="http://schemas.openxmlformats.org/officeDocument/2006/relationships/ctrlProp" Target="../ctrlProps/ctrlProp1901.xml"/><Relationship Id="rId89" Type="http://schemas.openxmlformats.org/officeDocument/2006/relationships/ctrlProp" Target="../ctrlProps/ctrlProp1906.xml"/><Relationship Id="rId112" Type="http://schemas.openxmlformats.org/officeDocument/2006/relationships/ctrlProp" Target="../ctrlProps/ctrlProp1929.xml"/><Relationship Id="rId133" Type="http://schemas.openxmlformats.org/officeDocument/2006/relationships/ctrlProp" Target="../ctrlProps/ctrlProp1950.xml"/><Relationship Id="rId138" Type="http://schemas.openxmlformats.org/officeDocument/2006/relationships/ctrlProp" Target="../ctrlProps/ctrlProp1955.xml"/><Relationship Id="rId154" Type="http://schemas.openxmlformats.org/officeDocument/2006/relationships/ctrlProp" Target="../ctrlProps/ctrlProp1971.xml"/><Relationship Id="rId16" Type="http://schemas.openxmlformats.org/officeDocument/2006/relationships/ctrlProp" Target="../ctrlProps/ctrlProp1833.xml"/><Relationship Id="rId107" Type="http://schemas.openxmlformats.org/officeDocument/2006/relationships/ctrlProp" Target="../ctrlProps/ctrlProp1924.xml"/><Relationship Id="rId11" Type="http://schemas.openxmlformats.org/officeDocument/2006/relationships/ctrlProp" Target="../ctrlProps/ctrlProp1828.xml"/><Relationship Id="rId32" Type="http://schemas.openxmlformats.org/officeDocument/2006/relationships/ctrlProp" Target="../ctrlProps/ctrlProp1849.xml"/><Relationship Id="rId37" Type="http://schemas.openxmlformats.org/officeDocument/2006/relationships/ctrlProp" Target="../ctrlProps/ctrlProp1854.xml"/><Relationship Id="rId53" Type="http://schemas.openxmlformats.org/officeDocument/2006/relationships/ctrlProp" Target="../ctrlProps/ctrlProp1870.xml"/><Relationship Id="rId58" Type="http://schemas.openxmlformats.org/officeDocument/2006/relationships/ctrlProp" Target="../ctrlProps/ctrlProp1875.xml"/><Relationship Id="rId74" Type="http://schemas.openxmlformats.org/officeDocument/2006/relationships/ctrlProp" Target="../ctrlProps/ctrlProp1891.xml"/><Relationship Id="rId79" Type="http://schemas.openxmlformats.org/officeDocument/2006/relationships/ctrlProp" Target="../ctrlProps/ctrlProp1896.xml"/><Relationship Id="rId102" Type="http://schemas.openxmlformats.org/officeDocument/2006/relationships/ctrlProp" Target="../ctrlProps/ctrlProp1919.xml"/><Relationship Id="rId123" Type="http://schemas.openxmlformats.org/officeDocument/2006/relationships/ctrlProp" Target="../ctrlProps/ctrlProp1940.xml"/><Relationship Id="rId128" Type="http://schemas.openxmlformats.org/officeDocument/2006/relationships/ctrlProp" Target="../ctrlProps/ctrlProp1945.xml"/><Relationship Id="rId144" Type="http://schemas.openxmlformats.org/officeDocument/2006/relationships/ctrlProp" Target="../ctrlProps/ctrlProp1961.xml"/><Relationship Id="rId149" Type="http://schemas.openxmlformats.org/officeDocument/2006/relationships/ctrlProp" Target="../ctrlProps/ctrlProp1966.xml"/><Relationship Id="rId5" Type="http://schemas.openxmlformats.org/officeDocument/2006/relationships/ctrlProp" Target="../ctrlProps/ctrlProp1822.xml"/><Relationship Id="rId90" Type="http://schemas.openxmlformats.org/officeDocument/2006/relationships/ctrlProp" Target="../ctrlProps/ctrlProp1907.xml"/><Relationship Id="rId95" Type="http://schemas.openxmlformats.org/officeDocument/2006/relationships/ctrlProp" Target="../ctrlProps/ctrlProp1912.xml"/><Relationship Id="rId22" Type="http://schemas.openxmlformats.org/officeDocument/2006/relationships/ctrlProp" Target="../ctrlProps/ctrlProp1839.xml"/><Relationship Id="rId27" Type="http://schemas.openxmlformats.org/officeDocument/2006/relationships/ctrlProp" Target="../ctrlProps/ctrlProp1844.xml"/><Relationship Id="rId43" Type="http://schemas.openxmlformats.org/officeDocument/2006/relationships/ctrlProp" Target="../ctrlProps/ctrlProp1860.xml"/><Relationship Id="rId48" Type="http://schemas.openxmlformats.org/officeDocument/2006/relationships/ctrlProp" Target="../ctrlProps/ctrlProp1865.xml"/><Relationship Id="rId64" Type="http://schemas.openxmlformats.org/officeDocument/2006/relationships/ctrlProp" Target="../ctrlProps/ctrlProp1881.xml"/><Relationship Id="rId69" Type="http://schemas.openxmlformats.org/officeDocument/2006/relationships/ctrlProp" Target="../ctrlProps/ctrlProp1886.xml"/><Relationship Id="rId113" Type="http://schemas.openxmlformats.org/officeDocument/2006/relationships/ctrlProp" Target="../ctrlProps/ctrlProp1930.xml"/><Relationship Id="rId118" Type="http://schemas.openxmlformats.org/officeDocument/2006/relationships/ctrlProp" Target="../ctrlProps/ctrlProp1935.xml"/><Relationship Id="rId134" Type="http://schemas.openxmlformats.org/officeDocument/2006/relationships/ctrlProp" Target="../ctrlProps/ctrlProp1951.xml"/><Relationship Id="rId139" Type="http://schemas.openxmlformats.org/officeDocument/2006/relationships/ctrlProp" Target="../ctrlProps/ctrlProp1956.xml"/><Relationship Id="rId80" Type="http://schemas.openxmlformats.org/officeDocument/2006/relationships/ctrlProp" Target="../ctrlProps/ctrlProp1897.xml"/><Relationship Id="rId85" Type="http://schemas.openxmlformats.org/officeDocument/2006/relationships/ctrlProp" Target="../ctrlProps/ctrlProp1902.xml"/><Relationship Id="rId150" Type="http://schemas.openxmlformats.org/officeDocument/2006/relationships/ctrlProp" Target="../ctrlProps/ctrlProp1967.xml"/><Relationship Id="rId155" Type="http://schemas.openxmlformats.org/officeDocument/2006/relationships/ctrlProp" Target="../ctrlProps/ctrlProp1972.xml"/><Relationship Id="rId12" Type="http://schemas.openxmlformats.org/officeDocument/2006/relationships/ctrlProp" Target="../ctrlProps/ctrlProp1829.xml"/><Relationship Id="rId17" Type="http://schemas.openxmlformats.org/officeDocument/2006/relationships/ctrlProp" Target="../ctrlProps/ctrlProp1834.xml"/><Relationship Id="rId33" Type="http://schemas.openxmlformats.org/officeDocument/2006/relationships/ctrlProp" Target="../ctrlProps/ctrlProp1850.xml"/><Relationship Id="rId38" Type="http://schemas.openxmlformats.org/officeDocument/2006/relationships/ctrlProp" Target="../ctrlProps/ctrlProp1855.xml"/><Relationship Id="rId59" Type="http://schemas.openxmlformats.org/officeDocument/2006/relationships/ctrlProp" Target="../ctrlProps/ctrlProp1876.xml"/><Relationship Id="rId103" Type="http://schemas.openxmlformats.org/officeDocument/2006/relationships/ctrlProp" Target="../ctrlProps/ctrlProp1920.xml"/><Relationship Id="rId108" Type="http://schemas.openxmlformats.org/officeDocument/2006/relationships/ctrlProp" Target="../ctrlProps/ctrlProp1925.xml"/><Relationship Id="rId124" Type="http://schemas.openxmlformats.org/officeDocument/2006/relationships/ctrlProp" Target="../ctrlProps/ctrlProp1941.xml"/><Relationship Id="rId129" Type="http://schemas.openxmlformats.org/officeDocument/2006/relationships/ctrlProp" Target="../ctrlProps/ctrlProp1946.xml"/><Relationship Id="rId20" Type="http://schemas.openxmlformats.org/officeDocument/2006/relationships/ctrlProp" Target="../ctrlProps/ctrlProp1837.xml"/><Relationship Id="rId41" Type="http://schemas.openxmlformats.org/officeDocument/2006/relationships/ctrlProp" Target="../ctrlProps/ctrlProp1858.xml"/><Relationship Id="rId54" Type="http://schemas.openxmlformats.org/officeDocument/2006/relationships/ctrlProp" Target="../ctrlProps/ctrlProp1871.xml"/><Relationship Id="rId62" Type="http://schemas.openxmlformats.org/officeDocument/2006/relationships/ctrlProp" Target="../ctrlProps/ctrlProp1879.xml"/><Relationship Id="rId70" Type="http://schemas.openxmlformats.org/officeDocument/2006/relationships/ctrlProp" Target="../ctrlProps/ctrlProp1887.xml"/><Relationship Id="rId75" Type="http://schemas.openxmlformats.org/officeDocument/2006/relationships/ctrlProp" Target="../ctrlProps/ctrlProp1892.xml"/><Relationship Id="rId83" Type="http://schemas.openxmlformats.org/officeDocument/2006/relationships/ctrlProp" Target="../ctrlProps/ctrlProp1900.xml"/><Relationship Id="rId88" Type="http://schemas.openxmlformats.org/officeDocument/2006/relationships/ctrlProp" Target="../ctrlProps/ctrlProp1905.xml"/><Relationship Id="rId91" Type="http://schemas.openxmlformats.org/officeDocument/2006/relationships/ctrlProp" Target="../ctrlProps/ctrlProp1908.xml"/><Relationship Id="rId96" Type="http://schemas.openxmlformats.org/officeDocument/2006/relationships/ctrlProp" Target="../ctrlProps/ctrlProp1913.xml"/><Relationship Id="rId111" Type="http://schemas.openxmlformats.org/officeDocument/2006/relationships/ctrlProp" Target="../ctrlProps/ctrlProp1928.xml"/><Relationship Id="rId132" Type="http://schemas.openxmlformats.org/officeDocument/2006/relationships/ctrlProp" Target="../ctrlProps/ctrlProp1949.xml"/><Relationship Id="rId140" Type="http://schemas.openxmlformats.org/officeDocument/2006/relationships/ctrlProp" Target="../ctrlProps/ctrlProp1957.xml"/><Relationship Id="rId145" Type="http://schemas.openxmlformats.org/officeDocument/2006/relationships/ctrlProp" Target="../ctrlProps/ctrlProp1962.xml"/><Relationship Id="rId153" Type="http://schemas.openxmlformats.org/officeDocument/2006/relationships/ctrlProp" Target="../ctrlProps/ctrlProp1970.xml"/><Relationship Id="rId1" Type="http://schemas.openxmlformats.org/officeDocument/2006/relationships/printerSettings" Target="../printerSettings/printerSettings27.bin"/><Relationship Id="rId6" Type="http://schemas.openxmlformats.org/officeDocument/2006/relationships/ctrlProp" Target="../ctrlProps/ctrlProp1823.xml"/><Relationship Id="rId15" Type="http://schemas.openxmlformats.org/officeDocument/2006/relationships/ctrlProp" Target="../ctrlProps/ctrlProp1832.xml"/><Relationship Id="rId23" Type="http://schemas.openxmlformats.org/officeDocument/2006/relationships/ctrlProp" Target="../ctrlProps/ctrlProp1840.xml"/><Relationship Id="rId28" Type="http://schemas.openxmlformats.org/officeDocument/2006/relationships/ctrlProp" Target="../ctrlProps/ctrlProp1845.xml"/><Relationship Id="rId36" Type="http://schemas.openxmlformats.org/officeDocument/2006/relationships/ctrlProp" Target="../ctrlProps/ctrlProp1853.xml"/><Relationship Id="rId49" Type="http://schemas.openxmlformats.org/officeDocument/2006/relationships/ctrlProp" Target="../ctrlProps/ctrlProp1866.xml"/><Relationship Id="rId57" Type="http://schemas.openxmlformats.org/officeDocument/2006/relationships/ctrlProp" Target="../ctrlProps/ctrlProp1874.xml"/><Relationship Id="rId106" Type="http://schemas.openxmlformats.org/officeDocument/2006/relationships/ctrlProp" Target="../ctrlProps/ctrlProp1923.xml"/><Relationship Id="rId114" Type="http://schemas.openxmlformats.org/officeDocument/2006/relationships/ctrlProp" Target="../ctrlProps/ctrlProp1931.xml"/><Relationship Id="rId119" Type="http://schemas.openxmlformats.org/officeDocument/2006/relationships/ctrlProp" Target="../ctrlProps/ctrlProp1936.xml"/><Relationship Id="rId127" Type="http://schemas.openxmlformats.org/officeDocument/2006/relationships/ctrlProp" Target="../ctrlProps/ctrlProp1944.xml"/><Relationship Id="rId10" Type="http://schemas.openxmlformats.org/officeDocument/2006/relationships/ctrlProp" Target="../ctrlProps/ctrlProp1827.xml"/><Relationship Id="rId31" Type="http://schemas.openxmlformats.org/officeDocument/2006/relationships/ctrlProp" Target="../ctrlProps/ctrlProp1848.xml"/><Relationship Id="rId44" Type="http://schemas.openxmlformats.org/officeDocument/2006/relationships/ctrlProp" Target="../ctrlProps/ctrlProp1861.xml"/><Relationship Id="rId52" Type="http://schemas.openxmlformats.org/officeDocument/2006/relationships/ctrlProp" Target="../ctrlProps/ctrlProp1869.xml"/><Relationship Id="rId60" Type="http://schemas.openxmlformats.org/officeDocument/2006/relationships/ctrlProp" Target="../ctrlProps/ctrlProp1877.xml"/><Relationship Id="rId65" Type="http://schemas.openxmlformats.org/officeDocument/2006/relationships/ctrlProp" Target="../ctrlProps/ctrlProp1882.xml"/><Relationship Id="rId73" Type="http://schemas.openxmlformats.org/officeDocument/2006/relationships/ctrlProp" Target="../ctrlProps/ctrlProp1890.xml"/><Relationship Id="rId78" Type="http://schemas.openxmlformats.org/officeDocument/2006/relationships/ctrlProp" Target="../ctrlProps/ctrlProp1895.xml"/><Relationship Id="rId81" Type="http://schemas.openxmlformats.org/officeDocument/2006/relationships/ctrlProp" Target="../ctrlProps/ctrlProp1898.xml"/><Relationship Id="rId86" Type="http://schemas.openxmlformats.org/officeDocument/2006/relationships/ctrlProp" Target="../ctrlProps/ctrlProp1903.xml"/><Relationship Id="rId94" Type="http://schemas.openxmlformats.org/officeDocument/2006/relationships/ctrlProp" Target="../ctrlProps/ctrlProp1911.xml"/><Relationship Id="rId99" Type="http://schemas.openxmlformats.org/officeDocument/2006/relationships/ctrlProp" Target="../ctrlProps/ctrlProp1916.xml"/><Relationship Id="rId101" Type="http://schemas.openxmlformats.org/officeDocument/2006/relationships/ctrlProp" Target="../ctrlProps/ctrlProp1918.xml"/><Relationship Id="rId122" Type="http://schemas.openxmlformats.org/officeDocument/2006/relationships/ctrlProp" Target="../ctrlProps/ctrlProp1939.xml"/><Relationship Id="rId130" Type="http://schemas.openxmlformats.org/officeDocument/2006/relationships/ctrlProp" Target="../ctrlProps/ctrlProp1947.xml"/><Relationship Id="rId135" Type="http://schemas.openxmlformats.org/officeDocument/2006/relationships/ctrlProp" Target="../ctrlProps/ctrlProp1952.xml"/><Relationship Id="rId143" Type="http://schemas.openxmlformats.org/officeDocument/2006/relationships/ctrlProp" Target="../ctrlProps/ctrlProp1960.xml"/><Relationship Id="rId148" Type="http://schemas.openxmlformats.org/officeDocument/2006/relationships/ctrlProp" Target="../ctrlProps/ctrlProp1965.xml"/><Relationship Id="rId151" Type="http://schemas.openxmlformats.org/officeDocument/2006/relationships/ctrlProp" Target="../ctrlProps/ctrlProp1968.xml"/><Relationship Id="rId156" Type="http://schemas.openxmlformats.org/officeDocument/2006/relationships/ctrlProp" Target="../ctrlProps/ctrlProp1973.xml"/><Relationship Id="rId4" Type="http://schemas.openxmlformats.org/officeDocument/2006/relationships/ctrlProp" Target="../ctrlProps/ctrlProp1821.xml"/><Relationship Id="rId9" Type="http://schemas.openxmlformats.org/officeDocument/2006/relationships/ctrlProp" Target="../ctrlProps/ctrlProp1826.xml"/><Relationship Id="rId13" Type="http://schemas.openxmlformats.org/officeDocument/2006/relationships/ctrlProp" Target="../ctrlProps/ctrlProp1830.xml"/><Relationship Id="rId18" Type="http://schemas.openxmlformats.org/officeDocument/2006/relationships/ctrlProp" Target="../ctrlProps/ctrlProp1835.xml"/><Relationship Id="rId39" Type="http://schemas.openxmlformats.org/officeDocument/2006/relationships/ctrlProp" Target="../ctrlProps/ctrlProp1856.xml"/><Relationship Id="rId109" Type="http://schemas.openxmlformats.org/officeDocument/2006/relationships/ctrlProp" Target="../ctrlProps/ctrlProp1926.xml"/><Relationship Id="rId34" Type="http://schemas.openxmlformats.org/officeDocument/2006/relationships/ctrlProp" Target="../ctrlProps/ctrlProp1851.xml"/><Relationship Id="rId50" Type="http://schemas.openxmlformats.org/officeDocument/2006/relationships/ctrlProp" Target="../ctrlProps/ctrlProp1867.xml"/><Relationship Id="rId55" Type="http://schemas.openxmlformats.org/officeDocument/2006/relationships/ctrlProp" Target="../ctrlProps/ctrlProp1872.xml"/><Relationship Id="rId76" Type="http://schemas.openxmlformats.org/officeDocument/2006/relationships/ctrlProp" Target="../ctrlProps/ctrlProp1893.xml"/><Relationship Id="rId97" Type="http://schemas.openxmlformats.org/officeDocument/2006/relationships/ctrlProp" Target="../ctrlProps/ctrlProp1914.xml"/><Relationship Id="rId104" Type="http://schemas.openxmlformats.org/officeDocument/2006/relationships/ctrlProp" Target="../ctrlProps/ctrlProp1921.xml"/><Relationship Id="rId120" Type="http://schemas.openxmlformats.org/officeDocument/2006/relationships/ctrlProp" Target="../ctrlProps/ctrlProp1937.xml"/><Relationship Id="rId125" Type="http://schemas.openxmlformats.org/officeDocument/2006/relationships/ctrlProp" Target="../ctrlProps/ctrlProp1942.xml"/><Relationship Id="rId141" Type="http://schemas.openxmlformats.org/officeDocument/2006/relationships/ctrlProp" Target="../ctrlProps/ctrlProp1958.xml"/><Relationship Id="rId146" Type="http://schemas.openxmlformats.org/officeDocument/2006/relationships/ctrlProp" Target="../ctrlProps/ctrlProp1963.xml"/><Relationship Id="rId7" Type="http://schemas.openxmlformats.org/officeDocument/2006/relationships/ctrlProp" Target="../ctrlProps/ctrlProp1824.xml"/><Relationship Id="rId71" Type="http://schemas.openxmlformats.org/officeDocument/2006/relationships/ctrlProp" Target="../ctrlProps/ctrlProp1888.xml"/><Relationship Id="rId92" Type="http://schemas.openxmlformats.org/officeDocument/2006/relationships/ctrlProp" Target="../ctrlProps/ctrlProp1909.xml"/><Relationship Id="rId2" Type="http://schemas.openxmlformats.org/officeDocument/2006/relationships/drawing" Target="../drawings/drawing14.xml"/><Relationship Id="rId29" Type="http://schemas.openxmlformats.org/officeDocument/2006/relationships/ctrlProp" Target="../ctrlProps/ctrlProp1846.xml"/><Relationship Id="rId24" Type="http://schemas.openxmlformats.org/officeDocument/2006/relationships/ctrlProp" Target="../ctrlProps/ctrlProp1841.xml"/><Relationship Id="rId40" Type="http://schemas.openxmlformats.org/officeDocument/2006/relationships/ctrlProp" Target="../ctrlProps/ctrlProp1857.xml"/><Relationship Id="rId45" Type="http://schemas.openxmlformats.org/officeDocument/2006/relationships/ctrlProp" Target="../ctrlProps/ctrlProp1862.xml"/><Relationship Id="rId66" Type="http://schemas.openxmlformats.org/officeDocument/2006/relationships/ctrlProp" Target="../ctrlProps/ctrlProp1883.xml"/><Relationship Id="rId87" Type="http://schemas.openxmlformats.org/officeDocument/2006/relationships/ctrlProp" Target="../ctrlProps/ctrlProp1904.xml"/><Relationship Id="rId110" Type="http://schemas.openxmlformats.org/officeDocument/2006/relationships/ctrlProp" Target="../ctrlProps/ctrlProp1927.xml"/><Relationship Id="rId115" Type="http://schemas.openxmlformats.org/officeDocument/2006/relationships/ctrlProp" Target="../ctrlProps/ctrlProp1932.xml"/><Relationship Id="rId131" Type="http://schemas.openxmlformats.org/officeDocument/2006/relationships/ctrlProp" Target="../ctrlProps/ctrlProp1948.xml"/><Relationship Id="rId136" Type="http://schemas.openxmlformats.org/officeDocument/2006/relationships/ctrlProp" Target="../ctrlProps/ctrlProp1953.xml"/><Relationship Id="rId157" Type="http://schemas.openxmlformats.org/officeDocument/2006/relationships/ctrlProp" Target="../ctrlProps/ctrlProp1974.xml"/><Relationship Id="rId61" Type="http://schemas.openxmlformats.org/officeDocument/2006/relationships/ctrlProp" Target="../ctrlProps/ctrlProp1878.xml"/><Relationship Id="rId82" Type="http://schemas.openxmlformats.org/officeDocument/2006/relationships/ctrlProp" Target="../ctrlProps/ctrlProp1899.xml"/><Relationship Id="rId152" Type="http://schemas.openxmlformats.org/officeDocument/2006/relationships/ctrlProp" Target="../ctrlProps/ctrlProp1969.xml"/><Relationship Id="rId19" Type="http://schemas.openxmlformats.org/officeDocument/2006/relationships/ctrlProp" Target="../ctrlProps/ctrlProp1836.xml"/><Relationship Id="rId14" Type="http://schemas.openxmlformats.org/officeDocument/2006/relationships/ctrlProp" Target="../ctrlProps/ctrlProp1831.xml"/><Relationship Id="rId30" Type="http://schemas.openxmlformats.org/officeDocument/2006/relationships/ctrlProp" Target="../ctrlProps/ctrlProp1847.xml"/><Relationship Id="rId35" Type="http://schemas.openxmlformats.org/officeDocument/2006/relationships/ctrlProp" Target="../ctrlProps/ctrlProp1852.xml"/><Relationship Id="rId56" Type="http://schemas.openxmlformats.org/officeDocument/2006/relationships/ctrlProp" Target="../ctrlProps/ctrlProp1873.xml"/><Relationship Id="rId77" Type="http://schemas.openxmlformats.org/officeDocument/2006/relationships/ctrlProp" Target="../ctrlProps/ctrlProp1894.xml"/><Relationship Id="rId100" Type="http://schemas.openxmlformats.org/officeDocument/2006/relationships/ctrlProp" Target="../ctrlProps/ctrlProp1917.xml"/><Relationship Id="rId105" Type="http://schemas.openxmlformats.org/officeDocument/2006/relationships/ctrlProp" Target="../ctrlProps/ctrlProp1922.xml"/><Relationship Id="rId126" Type="http://schemas.openxmlformats.org/officeDocument/2006/relationships/ctrlProp" Target="../ctrlProps/ctrlProp1943.xml"/><Relationship Id="rId147" Type="http://schemas.openxmlformats.org/officeDocument/2006/relationships/ctrlProp" Target="../ctrlProps/ctrlProp1964.xml"/><Relationship Id="rId8" Type="http://schemas.openxmlformats.org/officeDocument/2006/relationships/ctrlProp" Target="../ctrlProps/ctrlProp1825.xml"/><Relationship Id="rId51" Type="http://schemas.openxmlformats.org/officeDocument/2006/relationships/ctrlProp" Target="../ctrlProps/ctrlProp1868.xml"/><Relationship Id="rId72" Type="http://schemas.openxmlformats.org/officeDocument/2006/relationships/ctrlProp" Target="../ctrlProps/ctrlProp1889.xml"/><Relationship Id="rId93" Type="http://schemas.openxmlformats.org/officeDocument/2006/relationships/ctrlProp" Target="../ctrlProps/ctrlProp1910.xml"/><Relationship Id="rId98" Type="http://schemas.openxmlformats.org/officeDocument/2006/relationships/ctrlProp" Target="../ctrlProps/ctrlProp1915.xml"/><Relationship Id="rId121" Type="http://schemas.openxmlformats.org/officeDocument/2006/relationships/ctrlProp" Target="../ctrlProps/ctrlProp1938.xml"/><Relationship Id="rId142" Type="http://schemas.openxmlformats.org/officeDocument/2006/relationships/ctrlProp" Target="../ctrlProps/ctrlProp1959.xml"/><Relationship Id="rId3" Type="http://schemas.openxmlformats.org/officeDocument/2006/relationships/vmlDrawing" Target="../drawings/vmlDrawing13.vml"/><Relationship Id="rId25" Type="http://schemas.openxmlformats.org/officeDocument/2006/relationships/ctrlProp" Target="../ctrlProps/ctrlProp1842.xml"/><Relationship Id="rId46" Type="http://schemas.openxmlformats.org/officeDocument/2006/relationships/ctrlProp" Target="../ctrlProps/ctrlProp1863.xml"/><Relationship Id="rId67" Type="http://schemas.openxmlformats.org/officeDocument/2006/relationships/ctrlProp" Target="../ctrlProps/ctrlProp1884.xml"/><Relationship Id="rId116" Type="http://schemas.openxmlformats.org/officeDocument/2006/relationships/ctrlProp" Target="../ctrlProps/ctrlProp1933.xml"/><Relationship Id="rId137" Type="http://schemas.openxmlformats.org/officeDocument/2006/relationships/ctrlProp" Target="../ctrlProps/ctrlProp1954.xml"/><Relationship Id="rId158" Type="http://schemas.openxmlformats.org/officeDocument/2006/relationships/ctrlProp" Target="../ctrlProps/ctrlProp1975.xml"/></Relationships>
</file>

<file path=xl/worksheets/_rels/sheet16.xml.rels><?xml version="1.0" encoding="UTF-8" standalone="yes"?>
<Relationships xmlns="http://schemas.openxmlformats.org/package/2006/relationships"><Relationship Id="rId13" Type="http://schemas.openxmlformats.org/officeDocument/2006/relationships/ctrlProp" Target="../ctrlProps/ctrlProp1985.xml"/><Relationship Id="rId18" Type="http://schemas.openxmlformats.org/officeDocument/2006/relationships/ctrlProp" Target="../ctrlProps/ctrlProp1990.xml"/><Relationship Id="rId26" Type="http://schemas.openxmlformats.org/officeDocument/2006/relationships/ctrlProp" Target="../ctrlProps/ctrlProp1998.xml"/><Relationship Id="rId39" Type="http://schemas.openxmlformats.org/officeDocument/2006/relationships/ctrlProp" Target="../ctrlProps/ctrlProp2011.xml"/><Relationship Id="rId21" Type="http://schemas.openxmlformats.org/officeDocument/2006/relationships/ctrlProp" Target="../ctrlProps/ctrlProp1993.xml"/><Relationship Id="rId34" Type="http://schemas.openxmlformats.org/officeDocument/2006/relationships/ctrlProp" Target="../ctrlProps/ctrlProp2006.xml"/><Relationship Id="rId42" Type="http://schemas.openxmlformats.org/officeDocument/2006/relationships/ctrlProp" Target="../ctrlProps/ctrlProp2014.xml"/><Relationship Id="rId47" Type="http://schemas.openxmlformats.org/officeDocument/2006/relationships/ctrlProp" Target="../ctrlProps/ctrlProp2019.xml"/><Relationship Id="rId50" Type="http://schemas.openxmlformats.org/officeDocument/2006/relationships/ctrlProp" Target="../ctrlProps/ctrlProp2022.xml"/><Relationship Id="rId55" Type="http://schemas.openxmlformats.org/officeDocument/2006/relationships/ctrlProp" Target="../ctrlProps/ctrlProp2027.xml"/><Relationship Id="rId63" Type="http://schemas.openxmlformats.org/officeDocument/2006/relationships/ctrlProp" Target="../ctrlProps/ctrlProp2035.xml"/><Relationship Id="rId68" Type="http://schemas.openxmlformats.org/officeDocument/2006/relationships/ctrlProp" Target="../ctrlProps/ctrlProp2040.xml"/><Relationship Id="rId76" Type="http://schemas.openxmlformats.org/officeDocument/2006/relationships/ctrlProp" Target="../ctrlProps/ctrlProp2048.xml"/><Relationship Id="rId84" Type="http://schemas.openxmlformats.org/officeDocument/2006/relationships/ctrlProp" Target="../ctrlProps/ctrlProp2056.xml"/><Relationship Id="rId7" Type="http://schemas.openxmlformats.org/officeDocument/2006/relationships/ctrlProp" Target="../ctrlProps/ctrlProp1979.xml"/><Relationship Id="rId71" Type="http://schemas.openxmlformats.org/officeDocument/2006/relationships/ctrlProp" Target="../ctrlProps/ctrlProp2043.xml"/><Relationship Id="rId2" Type="http://schemas.openxmlformats.org/officeDocument/2006/relationships/drawing" Target="../drawings/drawing15.xml"/><Relationship Id="rId16" Type="http://schemas.openxmlformats.org/officeDocument/2006/relationships/ctrlProp" Target="../ctrlProps/ctrlProp1988.xml"/><Relationship Id="rId29" Type="http://schemas.openxmlformats.org/officeDocument/2006/relationships/ctrlProp" Target="../ctrlProps/ctrlProp2001.xml"/><Relationship Id="rId11" Type="http://schemas.openxmlformats.org/officeDocument/2006/relationships/ctrlProp" Target="../ctrlProps/ctrlProp1983.xml"/><Relationship Id="rId24" Type="http://schemas.openxmlformats.org/officeDocument/2006/relationships/ctrlProp" Target="../ctrlProps/ctrlProp1996.xml"/><Relationship Id="rId32" Type="http://schemas.openxmlformats.org/officeDocument/2006/relationships/ctrlProp" Target="../ctrlProps/ctrlProp2004.xml"/><Relationship Id="rId37" Type="http://schemas.openxmlformats.org/officeDocument/2006/relationships/ctrlProp" Target="../ctrlProps/ctrlProp2009.xml"/><Relationship Id="rId40" Type="http://schemas.openxmlformats.org/officeDocument/2006/relationships/ctrlProp" Target="../ctrlProps/ctrlProp2012.xml"/><Relationship Id="rId45" Type="http://schemas.openxmlformats.org/officeDocument/2006/relationships/ctrlProp" Target="../ctrlProps/ctrlProp2017.xml"/><Relationship Id="rId53" Type="http://schemas.openxmlformats.org/officeDocument/2006/relationships/ctrlProp" Target="../ctrlProps/ctrlProp2025.xml"/><Relationship Id="rId58" Type="http://schemas.openxmlformats.org/officeDocument/2006/relationships/ctrlProp" Target="../ctrlProps/ctrlProp2030.xml"/><Relationship Id="rId66" Type="http://schemas.openxmlformats.org/officeDocument/2006/relationships/ctrlProp" Target="../ctrlProps/ctrlProp2038.xml"/><Relationship Id="rId74" Type="http://schemas.openxmlformats.org/officeDocument/2006/relationships/ctrlProp" Target="../ctrlProps/ctrlProp2046.xml"/><Relationship Id="rId79" Type="http://schemas.openxmlformats.org/officeDocument/2006/relationships/ctrlProp" Target="../ctrlProps/ctrlProp2051.xml"/><Relationship Id="rId87" Type="http://schemas.openxmlformats.org/officeDocument/2006/relationships/ctrlProp" Target="../ctrlProps/ctrlProp2059.xml"/><Relationship Id="rId5" Type="http://schemas.openxmlformats.org/officeDocument/2006/relationships/ctrlProp" Target="../ctrlProps/ctrlProp1977.xml"/><Relationship Id="rId61" Type="http://schemas.openxmlformats.org/officeDocument/2006/relationships/ctrlProp" Target="../ctrlProps/ctrlProp2033.xml"/><Relationship Id="rId82" Type="http://schemas.openxmlformats.org/officeDocument/2006/relationships/ctrlProp" Target="../ctrlProps/ctrlProp2054.xml"/><Relationship Id="rId19" Type="http://schemas.openxmlformats.org/officeDocument/2006/relationships/ctrlProp" Target="../ctrlProps/ctrlProp1991.xml"/><Relationship Id="rId4" Type="http://schemas.openxmlformats.org/officeDocument/2006/relationships/ctrlProp" Target="../ctrlProps/ctrlProp1976.xml"/><Relationship Id="rId9" Type="http://schemas.openxmlformats.org/officeDocument/2006/relationships/ctrlProp" Target="../ctrlProps/ctrlProp1981.xml"/><Relationship Id="rId14" Type="http://schemas.openxmlformats.org/officeDocument/2006/relationships/ctrlProp" Target="../ctrlProps/ctrlProp1986.xml"/><Relationship Id="rId22" Type="http://schemas.openxmlformats.org/officeDocument/2006/relationships/ctrlProp" Target="../ctrlProps/ctrlProp1994.xml"/><Relationship Id="rId27" Type="http://schemas.openxmlformats.org/officeDocument/2006/relationships/ctrlProp" Target="../ctrlProps/ctrlProp1999.xml"/><Relationship Id="rId30" Type="http://schemas.openxmlformats.org/officeDocument/2006/relationships/ctrlProp" Target="../ctrlProps/ctrlProp2002.xml"/><Relationship Id="rId35" Type="http://schemas.openxmlformats.org/officeDocument/2006/relationships/ctrlProp" Target="../ctrlProps/ctrlProp2007.xml"/><Relationship Id="rId43" Type="http://schemas.openxmlformats.org/officeDocument/2006/relationships/ctrlProp" Target="../ctrlProps/ctrlProp2015.xml"/><Relationship Id="rId48" Type="http://schemas.openxmlformats.org/officeDocument/2006/relationships/ctrlProp" Target="../ctrlProps/ctrlProp2020.xml"/><Relationship Id="rId56" Type="http://schemas.openxmlformats.org/officeDocument/2006/relationships/ctrlProp" Target="../ctrlProps/ctrlProp2028.xml"/><Relationship Id="rId64" Type="http://schemas.openxmlformats.org/officeDocument/2006/relationships/ctrlProp" Target="../ctrlProps/ctrlProp2036.xml"/><Relationship Id="rId69" Type="http://schemas.openxmlformats.org/officeDocument/2006/relationships/ctrlProp" Target="../ctrlProps/ctrlProp2041.xml"/><Relationship Id="rId77" Type="http://schemas.openxmlformats.org/officeDocument/2006/relationships/ctrlProp" Target="../ctrlProps/ctrlProp2049.xml"/><Relationship Id="rId8" Type="http://schemas.openxmlformats.org/officeDocument/2006/relationships/ctrlProp" Target="../ctrlProps/ctrlProp1980.xml"/><Relationship Id="rId51" Type="http://schemas.openxmlformats.org/officeDocument/2006/relationships/ctrlProp" Target="../ctrlProps/ctrlProp2023.xml"/><Relationship Id="rId72" Type="http://schemas.openxmlformats.org/officeDocument/2006/relationships/ctrlProp" Target="../ctrlProps/ctrlProp2044.xml"/><Relationship Id="rId80" Type="http://schemas.openxmlformats.org/officeDocument/2006/relationships/ctrlProp" Target="../ctrlProps/ctrlProp2052.xml"/><Relationship Id="rId85" Type="http://schemas.openxmlformats.org/officeDocument/2006/relationships/ctrlProp" Target="../ctrlProps/ctrlProp2057.xml"/><Relationship Id="rId3" Type="http://schemas.openxmlformats.org/officeDocument/2006/relationships/vmlDrawing" Target="../drawings/vmlDrawing14.vml"/><Relationship Id="rId12" Type="http://schemas.openxmlformats.org/officeDocument/2006/relationships/ctrlProp" Target="../ctrlProps/ctrlProp1984.xml"/><Relationship Id="rId17" Type="http://schemas.openxmlformats.org/officeDocument/2006/relationships/ctrlProp" Target="../ctrlProps/ctrlProp1989.xml"/><Relationship Id="rId25" Type="http://schemas.openxmlformats.org/officeDocument/2006/relationships/ctrlProp" Target="../ctrlProps/ctrlProp1997.xml"/><Relationship Id="rId33" Type="http://schemas.openxmlformats.org/officeDocument/2006/relationships/ctrlProp" Target="../ctrlProps/ctrlProp2005.xml"/><Relationship Id="rId38" Type="http://schemas.openxmlformats.org/officeDocument/2006/relationships/ctrlProp" Target="../ctrlProps/ctrlProp2010.xml"/><Relationship Id="rId46" Type="http://schemas.openxmlformats.org/officeDocument/2006/relationships/ctrlProp" Target="../ctrlProps/ctrlProp2018.xml"/><Relationship Id="rId59" Type="http://schemas.openxmlformats.org/officeDocument/2006/relationships/ctrlProp" Target="../ctrlProps/ctrlProp2031.xml"/><Relationship Id="rId67" Type="http://schemas.openxmlformats.org/officeDocument/2006/relationships/ctrlProp" Target="../ctrlProps/ctrlProp2039.xml"/><Relationship Id="rId20" Type="http://schemas.openxmlformats.org/officeDocument/2006/relationships/ctrlProp" Target="../ctrlProps/ctrlProp1992.xml"/><Relationship Id="rId41" Type="http://schemas.openxmlformats.org/officeDocument/2006/relationships/ctrlProp" Target="../ctrlProps/ctrlProp2013.xml"/><Relationship Id="rId54" Type="http://schemas.openxmlformats.org/officeDocument/2006/relationships/ctrlProp" Target="../ctrlProps/ctrlProp2026.xml"/><Relationship Id="rId62" Type="http://schemas.openxmlformats.org/officeDocument/2006/relationships/ctrlProp" Target="../ctrlProps/ctrlProp2034.xml"/><Relationship Id="rId70" Type="http://schemas.openxmlformats.org/officeDocument/2006/relationships/ctrlProp" Target="../ctrlProps/ctrlProp2042.xml"/><Relationship Id="rId75" Type="http://schemas.openxmlformats.org/officeDocument/2006/relationships/ctrlProp" Target="../ctrlProps/ctrlProp2047.xml"/><Relationship Id="rId83" Type="http://schemas.openxmlformats.org/officeDocument/2006/relationships/ctrlProp" Target="../ctrlProps/ctrlProp2055.xml"/><Relationship Id="rId88" Type="http://schemas.openxmlformats.org/officeDocument/2006/relationships/ctrlProp" Target="../ctrlProps/ctrlProp2060.xml"/><Relationship Id="rId1" Type="http://schemas.openxmlformats.org/officeDocument/2006/relationships/printerSettings" Target="../printerSettings/printerSettings28.bin"/><Relationship Id="rId6" Type="http://schemas.openxmlformats.org/officeDocument/2006/relationships/ctrlProp" Target="../ctrlProps/ctrlProp1978.xml"/><Relationship Id="rId15" Type="http://schemas.openxmlformats.org/officeDocument/2006/relationships/ctrlProp" Target="../ctrlProps/ctrlProp1987.xml"/><Relationship Id="rId23" Type="http://schemas.openxmlformats.org/officeDocument/2006/relationships/ctrlProp" Target="../ctrlProps/ctrlProp1995.xml"/><Relationship Id="rId28" Type="http://schemas.openxmlformats.org/officeDocument/2006/relationships/ctrlProp" Target="../ctrlProps/ctrlProp2000.xml"/><Relationship Id="rId36" Type="http://schemas.openxmlformats.org/officeDocument/2006/relationships/ctrlProp" Target="../ctrlProps/ctrlProp2008.xml"/><Relationship Id="rId49" Type="http://schemas.openxmlformats.org/officeDocument/2006/relationships/ctrlProp" Target="../ctrlProps/ctrlProp2021.xml"/><Relationship Id="rId57" Type="http://schemas.openxmlformats.org/officeDocument/2006/relationships/ctrlProp" Target="../ctrlProps/ctrlProp2029.xml"/><Relationship Id="rId10" Type="http://schemas.openxmlformats.org/officeDocument/2006/relationships/ctrlProp" Target="../ctrlProps/ctrlProp1982.xml"/><Relationship Id="rId31" Type="http://schemas.openxmlformats.org/officeDocument/2006/relationships/ctrlProp" Target="../ctrlProps/ctrlProp2003.xml"/><Relationship Id="rId44" Type="http://schemas.openxmlformats.org/officeDocument/2006/relationships/ctrlProp" Target="../ctrlProps/ctrlProp2016.xml"/><Relationship Id="rId52" Type="http://schemas.openxmlformats.org/officeDocument/2006/relationships/ctrlProp" Target="../ctrlProps/ctrlProp2024.xml"/><Relationship Id="rId60" Type="http://schemas.openxmlformats.org/officeDocument/2006/relationships/ctrlProp" Target="../ctrlProps/ctrlProp2032.xml"/><Relationship Id="rId65" Type="http://schemas.openxmlformats.org/officeDocument/2006/relationships/ctrlProp" Target="../ctrlProps/ctrlProp2037.xml"/><Relationship Id="rId73" Type="http://schemas.openxmlformats.org/officeDocument/2006/relationships/ctrlProp" Target="../ctrlProps/ctrlProp2045.xml"/><Relationship Id="rId78" Type="http://schemas.openxmlformats.org/officeDocument/2006/relationships/ctrlProp" Target="../ctrlProps/ctrlProp2050.xml"/><Relationship Id="rId81" Type="http://schemas.openxmlformats.org/officeDocument/2006/relationships/ctrlProp" Target="../ctrlProps/ctrlProp2053.xml"/><Relationship Id="rId86" Type="http://schemas.openxmlformats.org/officeDocument/2006/relationships/ctrlProp" Target="../ctrlProps/ctrlProp2058.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18.xml.rels><?xml version="1.0" encoding="UTF-8" standalone="yes"?>
<Relationships xmlns="http://schemas.openxmlformats.org/package/2006/relationships"><Relationship Id="rId26" Type="http://schemas.openxmlformats.org/officeDocument/2006/relationships/ctrlProp" Target="../ctrlProps/ctrlProp2083.xml"/><Relationship Id="rId21" Type="http://schemas.openxmlformats.org/officeDocument/2006/relationships/ctrlProp" Target="../ctrlProps/ctrlProp2078.xml"/><Relationship Id="rId42" Type="http://schemas.openxmlformats.org/officeDocument/2006/relationships/ctrlProp" Target="../ctrlProps/ctrlProp2099.xml"/><Relationship Id="rId47" Type="http://schemas.openxmlformats.org/officeDocument/2006/relationships/ctrlProp" Target="../ctrlProps/ctrlProp2104.xml"/><Relationship Id="rId63" Type="http://schemas.openxmlformats.org/officeDocument/2006/relationships/ctrlProp" Target="../ctrlProps/ctrlProp2120.xml"/><Relationship Id="rId68" Type="http://schemas.openxmlformats.org/officeDocument/2006/relationships/ctrlProp" Target="../ctrlProps/ctrlProp2125.xml"/><Relationship Id="rId84" Type="http://schemas.openxmlformats.org/officeDocument/2006/relationships/ctrlProp" Target="../ctrlProps/ctrlProp2141.xml"/><Relationship Id="rId89" Type="http://schemas.openxmlformats.org/officeDocument/2006/relationships/ctrlProp" Target="../ctrlProps/ctrlProp2146.xml"/><Relationship Id="rId112" Type="http://schemas.openxmlformats.org/officeDocument/2006/relationships/ctrlProp" Target="../ctrlProps/ctrlProp2169.xml"/><Relationship Id="rId16" Type="http://schemas.openxmlformats.org/officeDocument/2006/relationships/ctrlProp" Target="../ctrlProps/ctrlProp2073.xml"/><Relationship Id="rId107" Type="http://schemas.openxmlformats.org/officeDocument/2006/relationships/ctrlProp" Target="../ctrlProps/ctrlProp2164.xml"/><Relationship Id="rId11" Type="http://schemas.openxmlformats.org/officeDocument/2006/relationships/ctrlProp" Target="../ctrlProps/ctrlProp2068.xml"/><Relationship Id="rId24" Type="http://schemas.openxmlformats.org/officeDocument/2006/relationships/ctrlProp" Target="../ctrlProps/ctrlProp2081.xml"/><Relationship Id="rId32" Type="http://schemas.openxmlformats.org/officeDocument/2006/relationships/ctrlProp" Target="../ctrlProps/ctrlProp2089.xml"/><Relationship Id="rId37" Type="http://schemas.openxmlformats.org/officeDocument/2006/relationships/ctrlProp" Target="../ctrlProps/ctrlProp2094.xml"/><Relationship Id="rId40" Type="http://schemas.openxmlformats.org/officeDocument/2006/relationships/ctrlProp" Target="../ctrlProps/ctrlProp2097.xml"/><Relationship Id="rId45" Type="http://schemas.openxmlformats.org/officeDocument/2006/relationships/ctrlProp" Target="../ctrlProps/ctrlProp2102.xml"/><Relationship Id="rId53" Type="http://schemas.openxmlformats.org/officeDocument/2006/relationships/ctrlProp" Target="../ctrlProps/ctrlProp2110.xml"/><Relationship Id="rId58" Type="http://schemas.openxmlformats.org/officeDocument/2006/relationships/ctrlProp" Target="../ctrlProps/ctrlProp2115.xml"/><Relationship Id="rId66" Type="http://schemas.openxmlformats.org/officeDocument/2006/relationships/ctrlProp" Target="../ctrlProps/ctrlProp2123.xml"/><Relationship Id="rId74" Type="http://schemas.openxmlformats.org/officeDocument/2006/relationships/ctrlProp" Target="../ctrlProps/ctrlProp2131.xml"/><Relationship Id="rId79" Type="http://schemas.openxmlformats.org/officeDocument/2006/relationships/ctrlProp" Target="../ctrlProps/ctrlProp2136.xml"/><Relationship Id="rId87" Type="http://schemas.openxmlformats.org/officeDocument/2006/relationships/ctrlProp" Target="../ctrlProps/ctrlProp2144.xml"/><Relationship Id="rId102" Type="http://schemas.openxmlformats.org/officeDocument/2006/relationships/ctrlProp" Target="../ctrlProps/ctrlProp2159.xml"/><Relationship Id="rId110" Type="http://schemas.openxmlformats.org/officeDocument/2006/relationships/ctrlProp" Target="../ctrlProps/ctrlProp2167.xml"/><Relationship Id="rId115" Type="http://schemas.openxmlformats.org/officeDocument/2006/relationships/ctrlProp" Target="../ctrlProps/ctrlProp2172.xml"/><Relationship Id="rId5" Type="http://schemas.openxmlformats.org/officeDocument/2006/relationships/ctrlProp" Target="../ctrlProps/ctrlProp2062.xml"/><Relationship Id="rId61" Type="http://schemas.openxmlformats.org/officeDocument/2006/relationships/ctrlProp" Target="../ctrlProps/ctrlProp2118.xml"/><Relationship Id="rId82" Type="http://schemas.openxmlformats.org/officeDocument/2006/relationships/ctrlProp" Target="../ctrlProps/ctrlProp2139.xml"/><Relationship Id="rId90" Type="http://schemas.openxmlformats.org/officeDocument/2006/relationships/ctrlProp" Target="../ctrlProps/ctrlProp2147.xml"/><Relationship Id="rId95" Type="http://schemas.openxmlformats.org/officeDocument/2006/relationships/ctrlProp" Target="../ctrlProps/ctrlProp2152.xml"/><Relationship Id="rId19" Type="http://schemas.openxmlformats.org/officeDocument/2006/relationships/ctrlProp" Target="../ctrlProps/ctrlProp2076.xml"/><Relationship Id="rId14" Type="http://schemas.openxmlformats.org/officeDocument/2006/relationships/ctrlProp" Target="../ctrlProps/ctrlProp2071.xml"/><Relationship Id="rId22" Type="http://schemas.openxmlformats.org/officeDocument/2006/relationships/ctrlProp" Target="../ctrlProps/ctrlProp2079.xml"/><Relationship Id="rId27" Type="http://schemas.openxmlformats.org/officeDocument/2006/relationships/ctrlProp" Target="../ctrlProps/ctrlProp2084.xml"/><Relationship Id="rId30" Type="http://schemas.openxmlformats.org/officeDocument/2006/relationships/ctrlProp" Target="../ctrlProps/ctrlProp2087.xml"/><Relationship Id="rId35" Type="http://schemas.openxmlformats.org/officeDocument/2006/relationships/ctrlProp" Target="../ctrlProps/ctrlProp2092.xml"/><Relationship Id="rId43" Type="http://schemas.openxmlformats.org/officeDocument/2006/relationships/ctrlProp" Target="../ctrlProps/ctrlProp2100.xml"/><Relationship Id="rId48" Type="http://schemas.openxmlformats.org/officeDocument/2006/relationships/ctrlProp" Target="../ctrlProps/ctrlProp2105.xml"/><Relationship Id="rId56" Type="http://schemas.openxmlformats.org/officeDocument/2006/relationships/ctrlProp" Target="../ctrlProps/ctrlProp2113.xml"/><Relationship Id="rId64" Type="http://schemas.openxmlformats.org/officeDocument/2006/relationships/ctrlProp" Target="../ctrlProps/ctrlProp2121.xml"/><Relationship Id="rId69" Type="http://schemas.openxmlformats.org/officeDocument/2006/relationships/ctrlProp" Target="../ctrlProps/ctrlProp2126.xml"/><Relationship Id="rId77" Type="http://schemas.openxmlformats.org/officeDocument/2006/relationships/ctrlProp" Target="../ctrlProps/ctrlProp2134.xml"/><Relationship Id="rId100" Type="http://schemas.openxmlformats.org/officeDocument/2006/relationships/ctrlProp" Target="../ctrlProps/ctrlProp2157.xml"/><Relationship Id="rId105" Type="http://schemas.openxmlformats.org/officeDocument/2006/relationships/ctrlProp" Target="../ctrlProps/ctrlProp2162.xml"/><Relationship Id="rId113" Type="http://schemas.openxmlformats.org/officeDocument/2006/relationships/ctrlProp" Target="../ctrlProps/ctrlProp2170.xml"/><Relationship Id="rId8" Type="http://schemas.openxmlformats.org/officeDocument/2006/relationships/ctrlProp" Target="../ctrlProps/ctrlProp2065.xml"/><Relationship Id="rId51" Type="http://schemas.openxmlformats.org/officeDocument/2006/relationships/ctrlProp" Target="../ctrlProps/ctrlProp2108.xml"/><Relationship Id="rId72" Type="http://schemas.openxmlformats.org/officeDocument/2006/relationships/ctrlProp" Target="../ctrlProps/ctrlProp2129.xml"/><Relationship Id="rId80" Type="http://schemas.openxmlformats.org/officeDocument/2006/relationships/ctrlProp" Target="../ctrlProps/ctrlProp2137.xml"/><Relationship Id="rId85" Type="http://schemas.openxmlformats.org/officeDocument/2006/relationships/ctrlProp" Target="../ctrlProps/ctrlProp2142.xml"/><Relationship Id="rId93" Type="http://schemas.openxmlformats.org/officeDocument/2006/relationships/ctrlProp" Target="../ctrlProps/ctrlProp2150.xml"/><Relationship Id="rId98" Type="http://schemas.openxmlformats.org/officeDocument/2006/relationships/ctrlProp" Target="../ctrlProps/ctrlProp2155.xml"/><Relationship Id="rId3" Type="http://schemas.openxmlformats.org/officeDocument/2006/relationships/vmlDrawing" Target="../drawings/vmlDrawing15.vml"/><Relationship Id="rId12" Type="http://schemas.openxmlformats.org/officeDocument/2006/relationships/ctrlProp" Target="../ctrlProps/ctrlProp2069.xml"/><Relationship Id="rId17" Type="http://schemas.openxmlformats.org/officeDocument/2006/relationships/ctrlProp" Target="../ctrlProps/ctrlProp2074.xml"/><Relationship Id="rId25" Type="http://schemas.openxmlformats.org/officeDocument/2006/relationships/ctrlProp" Target="../ctrlProps/ctrlProp2082.xml"/><Relationship Id="rId33" Type="http://schemas.openxmlformats.org/officeDocument/2006/relationships/ctrlProp" Target="../ctrlProps/ctrlProp2090.xml"/><Relationship Id="rId38" Type="http://schemas.openxmlformats.org/officeDocument/2006/relationships/ctrlProp" Target="../ctrlProps/ctrlProp2095.xml"/><Relationship Id="rId46" Type="http://schemas.openxmlformats.org/officeDocument/2006/relationships/ctrlProp" Target="../ctrlProps/ctrlProp2103.xml"/><Relationship Id="rId59" Type="http://schemas.openxmlformats.org/officeDocument/2006/relationships/ctrlProp" Target="../ctrlProps/ctrlProp2116.xml"/><Relationship Id="rId67" Type="http://schemas.openxmlformats.org/officeDocument/2006/relationships/ctrlProp" Target="../ctrlProps/ctrlProp2124.xml"/><Relationship Id="rId103" Type="http://schemas.openxmlformats.org/officeDocument/2006/relationships/ctrlProp" Target="../ctrlProps/ctrlProp2160.xml"/><Relationship Id="rId108" Type="http://schemas.openxmlformats.org/officeDocument/2006/relationships/ctrlProp" Target="../ctrlProps/ctrlProp2165.xml"/><Relationship Id="rId20" Type="http://schemas.openxmlformats.org/officeDocument/2006/relationships/ctrlProp" Target="../ctrlProps/ctrlProp2077.xml"/><Relationship Id="rId41" Type="http://schemas.openxmlformats.org/officeDocument/2006/relationships/ctrlProp" Target="../ctrlProps/ctrlProp2098.xml"/><Relationship Id="rId54" Type="http://schemas.openxmlformats.org/officeDocument/2006/relationships/ctrlProp" Target="../ctrlProps/ctrlProp2111.xml"/><Relationship Id="rId62" Type="http://schemas.openxmlformats.org/officeDocument/2006/relationships/ctrlProp" Target="../ctrlProps/ctrlProp2119.xml"/><Relationship Id="rId70" Type="http://schemas.openxmlformats.org/officeDocument/2006/relationships/ctrlProp" Target="../ctrlProps/ctrlProp2127.xml"/><Relationship Id="rId75" Type="http://schemas.openxmlformats.org/officeDocument/2006/relationships/ctrlProp" Target="../ctrlProps/ctrlProp2132.xml"/><Relationship Id="rId83" Type="http://schemas.openxmlformats.org/officeDocument/2006/relationships/ctrlProp" Target="../ctrlProps/ctrlProp2140.xml"/><Relationship Id="rId88" Type="http://schemas.openxmlformats.org/officeDocument/2006/relationships/ctrlProp" Target="../ctrlProps/ctrlProp2145.xml"/><Relationship Id="rId91" Type="http://schemas.openxmlformats.org/officeDocument/2006/relationships/ctrlProp" Target="../ctrlProps/ctrlProp2148.xml"/><Relationship Id="rId96" Type="http://schemas.openxmlformats.org/officeDocument/2006/relationships/ctrlProp" Target="../ctrlProps/ctrlProp2153.xml"/><Relationship Id="rId111" Type="http://schemas.openxmlformats.org/officeDocument/2006/relationships/ctrlProp" Target="../ctrlProps/ctrlProp2168.xml"/><Relationship Id="rId1" Type="http://schemas.openxmlformats.org/officeDocument/2006/relationships/printerSettings" Target="../printerSettings/printerSettings30.bin"/><Relationship Id="rId6" Type="http://schemas.openxmlformats.org/officeDocument/2006/relationships/ctrlProp" Target="../ctrlProps/ctrlProp2063.xml"/><Relationship Id="rId15" Type="http://schemas.openxmlformats.org/officeDocument/2006/relationships/ctrlProp" Target="../ctrlProps/ctrlProp2072.xml"/><Relationship Id="rId23" Type="http://schemas.openxmlformats.org/officeDocument/2006/relationships/ctrlProp" Target="../ctrlProps/ctrlProp2080.xml"/><Relationship Id="rId28" Type="http://schemas.openxmlformats.org/officeDocument/2006/relationships/ctrlProp" Target="../ctrlProps/ctrlProp2085.xml"/><Relationship Id="rId36" Type="http://schemas.openxmlformats.org/officeDocument/2006/relationships/ctrlProp" Target="../ctrlProps/ctrlProp2093.xml"/><Relationship Id="rId49" Type="http://schemas.openxmlformats.org/officeDocument/2006/relationships/ctrlProp" Target="../ctrlProps/ctrlProp2106.xml"/><Relationship Id="rId57" Type="http://schemas.openxmlformats.org/officeDocument/2006/relationships/ctrlProp" Target="../ctrlProps/ctrlProp2114.xml"/><Relationship Id="rId106" Type="http://schemas.openxmlformats.org/officeDocument/2006/relationships/ctrlProp" Target="../ctrlProps/ctrlProp2163.xml"/><Relationship Id="rId114" Type="http://schemas.openxmlformats.org/officeDocument/2006/relationships/ctrlProp" Target="../ctrlProps/ctrlProp2171.xml"/><Relationship Id="rId10" Type="http://schemas.openxmlformats.org/officeDocument/2006/relationships/ctrlProp" Target="../ctrlProps/ctrlProp2067.xml"/><Relationship Id="rId31" Type="http://schemas.openxmlformats.org/officeDocument/2006/relationships/ctrlProp" Target="../ctrlProps/ctrlProp2088.xml"/><Relationship Id="rId44" Type="http://schemas.openxmlformats.org/officeDocument/2006/relationships/ctrlProp" Target="../ctrlProps/ctrlProp2101.xml"/><Relationship Id="rId52" Type="http://schemas.openxmlformats.org/officeDocument/2006/relationships/ctrlProp" Target="../ctrlProps/ctrlProp2109.xml"/><Relationship Id="rId60" Type="http://schemas.openxmlformats.org/officeDocument/2006/relationships/ctrlProp" Target="../ctrlProps/ctrlProp2117.xml"/><Relationship Id="rId65" Type="http://schemas.openxmlformats.org/officeDocument/2006/relationships/ctrlProp" Target="../ctrlProps/ctrlProp2122.xml"/><Relationship Id="rId73" Type="http://schemas.openxmlformats.org/officeDocument/2006/relationships/ctrlProp" Target="../ctrlProps/ctrlProp2130.xml"/><Relationship Id="rId78" Type="http://schemas.openxmlformats.org/officeDocument/2006/relationships/ctrlProp" Target="../ctrlProps/ctrlProp2135.xml"/><Relationship Id="rId81" Type="http://schemas.openxmlformats.org/officeDocument/2006/relationships/ctrlProp" Target="../ctrlProps/ctrlProp2138.xml"/><Relationship Id="rId86" Type="http://schemas.openxmlformats.org/officeDocument/2006/relationships/ctrlProp" Target="../ctrlProps/ctrlProp2143.xml"/><Relationship Id="rId94" Type="http://schemas.openxmlformats.org/officeDocument/2006/relationships/ctrlProp" Target="../ctrlProps/ctrlProp2151.xml"/><Relationship Id="rId99" Type="http://schemas.openxmlformats.org/officeDocument/2006/relationships/ctrlProp" Target="../ctrlProps/ctrlProp2156.xml"/><Relationship Id="rId101" Type="http://schemas.openxmlformats.org/officeDocument/2006/relationships/ctrlProp" Target="../ctrlProps/ctrlProp2158.xml"/><Relationship Id="rId4" Type="http://schemas.openxmlformats.org/officeDocument/2006/relationships/ctrlProp" Target="../ctrlProps/ctrlProp2061.xml"/><Relationship Id="rId9" Type="http://schemas.openxmlformats.org/officeDocument/2006/relationships/ctrlProp" Target="../ctrlProps/ctrlProp2066.xml"/><Relationship Id="rId13" Type="http://schemas.openxmlformats.org/officeDocument/2006/relationships/ctrlProp" Target="../ctrlProps/ctrlProp2070.xml"/><Relationship Id="rId18" Type="http://schemas.openxmlformats.org/officeDocument/2006/relationships/ctrlProp" Target="../ctrlProps/ctrlProp2075.xml"/><Relationship Id="rId39" Type="http://schemas.openxmlformats.org/officeDocument/2006/relationships/ctrlProp" Target="../ctrlProps/ctrlProp2096.xml"/><Relationship Id="rId109" Type="http://schemas.openxmlformats.org/officeDocument/2006/relationships/ctrlProp" Target="../ctrlProps/ctrlProp2166.xml"/><Relationship Id="rId34" Type="http://schemas.openxmlformats.org/officeDocument/2006/relationships/ctrlProp" Target="../ctrlProps/ctrlProp2091.xml"/><Relationship Id="rId50" Type="http://schemas.openxmlformats.org/officeDocument/2006/relationships/ctrlProp" Target="../ctrlProps/ctrlProp2107.xml"/><Relationship Id="rId55" Type="http://schemas.openxmlformats.org/officeDocument/2006/relationships/ctrlProp" Target="../ctrlProps/ctrlProp2112.xml"/><Relationship Id="rId76" Type="http://schemas.openxmlformats.org/officeDocument/2006/relationships/ctrlProp" Target="../ctrlProps/ctrlProp2133.xml"/><Relationship Id="rId97" Type="http://schemas.openxmlformats.org/officeDocument/2006/relationships/ctrlProp" Target="../ctrlProps/ctrlProp2154.xml"/><Relationship Id="rId104" Type="http://schemas.openxmlformats.org/officeDocument/2006/relationships/ctrlProp" Target="../ctrlProps/ctrlProp2161.xml"/><Relationship Id="rId7" Type="http://schemas.openxmlformats.org/officeDocument/2006/relationships/ctrlProp" Target="../ctrlProps/ctrlProp2064.xml"/><Relationship Id="rId71" Type="http://schemas.openxmlformats.org/officeDocument/2006/relationships/ctrlProp" Target="../ctrlProps/ctrlProp2128.xml"/><Relationship Id="rId92" Type="http://schemas.openxmlformats.org/officeDocument/2006/relationships/ctrlProp" Target="../ctrlProps/ctrlProp2149.xml"/><Relationship Id="rId2" Type="http://schemas.openxmlformats.org/officeDocument/2006/relationships/drawing" Target="../drawings/drawing16.xml"/><Relationship Id="rId29" Type="http://schemas.openxmlformats.org/officeDocument/2006/relationships/ctrlProp" Target="../ctrlProps/ctrlProp2086.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0.xml.rels><?xml version="1.0" encoding="UTF-8" standalone="yes"?>
<Relationships xmlns="http://schemas.openxmlformats.org/package/2006/relationships"><Relationship Id="rId13" Type="http://schemas.openxmlformats.org/officeDocument/2006/relationships/ctrlProp" Target="../ctrlProps/ctrlProp2182.xml"/><Relationship Id="rId18" Type="http://schemas.openxmlformats.org/officeDocument/2006/relationships/ctrlProp" Target="../ctrlProps/ctrlProp2187.xml"/><Relationship Id="rId26" Type="http://schemas.openxmlformats.org/officeDocument/2006/relationships/ctrlProp" Target="../ctrlProps/ctrlProp2195.xml"/><Relationship Id="rId39" Type="http://schemas.openxmlformats.org/officeDocument/2006/relationships/ctrlProp" Target="../ctrlProps/ctrlProp2208.xml"/><Relationship Id="rId21" Type="http://schemas.openxmlformats.org/officeDocument/2006/relationships/ctrlProp" Target="../ctrlProps/ctrlProp2190.xml"/><Relationship Id="rId34" Type="http://schemas.openxmlformats.org/officeDocument/2006/relationships/ctrlProp" Target="../ctrlProps/ctrlProp2203.xml"/><Relationship Id="rId42" Type="http://schemas.openxmlformats.org/officeDocument/2006/relationships/ctrlProp" Target="../ctrlProps/ctrlProp2211.xml"/><Relationship Id="rId47" Type="http://schemas.openxmlformats.org/officeDocument/2006/relationships/ctrlProp" Target="../ctrlProps/ctrlProp2216.xml"/><Relationship Id="rId50" Type="http://schemas.openxmlformats.org/officeDocument/2006/relationships/ctrlProp" Target="../ctrlProps/ctrlProp2219.xml"/><Relationship Id="rId55" Type="http://schemas.openxmlformats.org/officeDocument/2006/relationships/ctrlProp" Target="../ctrlProps/ctrlProp2224.xml"/><Relationship Id="rId63" Type="http://schemas.openxmlformats.org/officeDocument/2006/relationships/ctrlProp" Target="../ctrlProps/ctrlProp2232.xml"/><Relationship Id="rId68" Type="http://schemas.openxmlformats.org/officeDocument/2006/relationships/ctrlProp" Target="../ctrlProps/ctrlProp2237.xml"/><Relationship Id="rId76" Type="http://schemas.openxmlformats.org/officeDocument/2006/relationships/ctrlProp" Target="../ctrlProps/ctrlProp2245.xml"/><Relationship Id="rId84" Type="http://schemas.openxmlformats.org/officeDocument/2006/relationships/ctrlProp" Target="../ctrlProps/ctrlProp2253.xml"/><Relationship Id="rId7" Type="http://schemas.openxmlformats.org/officeDocument/2006/relationships/ctrlProp" Target="../ctrlProps/ctrlProp2176.xml"/><Relationship Id="rId71" Type="http://schemas.openxmlformats.org/officeDocument/2006/relationships/ctrlProp" Target="../ctrlProps/ctrlProp2240.xml"/><Relationship Id="rId2" Type="http://schemas.openxmlformats.org/officeDocument/2006/relationships/drawing" Target="../drawings/drawing17.xml"/><Relationship Id="rId16" Type="http://schemas.openxmlformats.org/officeDocument/2006/relationships/ctrlProp" Target="../ctrlProps/ctrlProp2185.xml"/><Relationship Id="rId29" Type="http://schemas.openxmlformats.org/officeDocument/2006/relationships/ctrlProp" Target="../ctrlProps/ctrlProp2198.xml"/><Relationship Id="rId11" Type="http://schemas.openxmlformats.org/officeDocument/2006/relationships/ctrlProp" Target="../ctrlProps/ctrlProp2180.xml"/><Relationship Id="rId24" Type="http://schemas.openxmlformats.org/officeDocument/2006/relationships/ctrlProp" Target="../ctrlProps/ctrlProp2193.xml"/><Relationship Id="rId32" Type="http://schemas.openxmlformats.org/officeDocument/2006/relationships/ctrlProp" Target="../ctrlProps/ctrlProp2201.xml"/><Relationship Id="rId37" Type="http://schemas.openxmlformats.org/officeDocument/2006/relationships/ctrlProp" Target="../ctrlProps/ctrlProp2206.xml"/><Relationship Id="rId40" Type="http://schemas.openxmlformats.org/officeDocument/2006/relationships/ctrlProp" Target="../ctrlProps/ctrlProp2209.xml"/><Relationship Id="rId45" Type="http://schemas.openxmlformats.org/officeDocument/2006/relationships/ctrlProp" Target="../ctrlProps/ctrlProp2214.xml"/><Relationship Id="rId53" Type="http://schemas.openxmlformats.org/officeDocument/2006/relationships/ctrlProp" Target="../ctrlProps/ctrlProp2222.xml"/><Relationship Id="rId58" Type="http://schemas.openxmlformats.org/officeDocument/2006/relationships/ctrlProp" Target="../ctrlProps/ctrlProp2227.xml"/><Relationship Id="rId66" Type="http://schemas.openxmlformats.org/officeDocument/2006/relationships/ctrlProp" Target="../ctrlProps/ctrlProp2235.xml"/><Relationship Id="rId74" Type="http://schemas.openxmlformats.org/officeDocument/2006/relationships/ctrlProp" Target="../ctrlProps/ctrlProp2243.xml"/><Relationship Id="rId79" Type="http://schemas.openxmlformats.org/officeDocument/2006/relationships/ctrlProp" Target="../ctrlProps/ctrlProp2248.xml"/><Relationship Id="rId5" Type="http://schemas.openxmlformats.org/officeDocument/2006/relationships/ctrlProp" Target="../ctrlProps/ctrlProp2174.xml"/><Relationship Id="rId61" Type="http://schemas.openxmlformats.org/officeDocument/2006/relationships/ctrlProp" Target="../ctrlProps/ctrlProp2230.xml"/><Relationship Id="rId82" Type="http://schemas.openxmlformats.org/officeDocument/2006/relationships/ctrlProp" Target="../ctrlProps/ctrlProp2251.xml"/><Relationship Id="rId19" Type="http://schemas.openxmlformats.org/officeDocument/2006/relationships/ctrlProp" Target="../ctrlProps/ctrlProp2188.xml"/><Relationship Id="rId4" Type="http://schemas.openxmlformats.org/officeDocument/2006/relationships/ctrlProp" Target="../ctrlProps/ctrlProp2173.xml"/><Relationship Id="rId9" Type="http://schemas.openxmlformats.org/officeDocument/2006/relationships/ctrlProp" Target="../ctrlProps/ctrlProp2178.xml"/><Relationship Id="rId14" Type="http://schemas.openxmlformats.org/officeDocument/2006/relationships/ctrlProp" Target="../ctrlProps/ctrlProp2183.xml"/><Relationship Id="rId22" Type="http://schemas.openxmlformats.org/officeDocument/2006/relationships/ctrlProp" Target="../ctrlProps/ctrlProp2191.xml"/><Relationship Id="rId27" Type="http://schemas.openxmlformats.org/officeDocument/2006/relationships/ctrlProp" Target="../ctrlProps/ctrlProp2196.xml"/><Relationship Id="rId30" Type="http://schemas.openxmlformats.org/officeDocument/2006/relationships/ctrlProp" Target="../ctrlProps/ctrlProp2199.xml"/><Relationship Id="rId35" Type="http://schemas.openxmlformats.org/officeDocument/2006/relationships/ctrlProp" Target="../ctrlProps/ctrlProp2204.xml"/><Relationship Id="rId43" Type="http://schemas.openxmlformats.org/officeDocument/2006/relationships/ctrlProp" Target="../ctrlProps/ctrlProp2212.xml"/><Relationship Id="rId48" Type="http://schemas.openxmlformats.org/officeDocument/2006/relationships/ctrlProp" Target="../ctrlProps/ctrlProp2217.xml"/><Relationship Id="rId56" Type="http://schemas.openxmlformats.org/officeDocument/2006/relationships/ctrlProp" Target="../ctrlProps/ctrlProp2225.xml"/><Relationship Id="rId64" Type="http://schemas.openxmlformats.org/officeDocument/2006/relationships/ctrlProp" Target="../ctrlProps/ctrlProp2233.xml"/><Relationship Id="rId69" Type="http://schemas.openxmlformats.org/officeDocument/2006/relationships/ctrlProp" Target="../ctrlProps/ctrlProp2238.xml"/><Relationship Id="rId77" Type="http://schemas.openxmlformats.org/officeDocument/2006/relationships/ctrlProp" Target="../ctrlProps/ctrlProp2246.xml"/><Relationship Id="rId8" Type="http://schemas.openxmlformats.org/officeDocument/2006/relationships/ctrlProp" Target="../ctrlProps/ctrlProp2177.xml"/><Relationship Id="rId51" Type="http://schemas.openxmlformats.org/officeDocument/2006/relationships/ctrlProp" Target="../ctrlProps/ctrlProp2220.xml"/><Relationship Id="rId72" Type="http://schemas.openxmlformats.org/officeDocument/2006/relationships/ctrlProp" Target="../ctrlProps/ctrlProp2241.xml"/><Relationship Id="rId80" Type="http://schemas.openxmlformats.org/officeDocument/2006/relationships/ctrlProp" Target="../ctrlProps/ctrlProp2249.xml"/><Relationship Id="rId85" Type="http://schemas.openxmlformats.org/officeDocument/2006/relationships/ctrlProp" Target="../ctrlProps/ctrlProp2254.xml"/><Relationship Id="rId3" Type="http://schemas.openxmlformats.org/officeDocument/2006/relationships/vmlDrawing" Target="../drawings/vmlDrawing16.vml"/><Relationship Id="rId12" Type="http://schemas.openxmlformats.org/officeDocument/2006/relationships/ctrlProp" Target="../ctrlProps/ctrlProp2181.xml"/><Relationship Id="rId17" Type="http://schemas.openxmlformats.org/officeDocument/2006/relationships/ctrlProp" Target="../ctrlProps/ctrlProp2186.xml"/><Relationship Id="rId25" Type="http://schemas.openxmlformats.org/officeDocument/2006/relationships/ctrlProp" Target="../ctrlProps/ctrlProp2194.xml"/><Relationship Id="rId33" Type="http://schemas.openxmlformats.org/officeDocument/2006/relationships/ctrlProp" Target="../ctrlProps/ctrlProp2202.xml"/><Relationship Id="rId38" Type="http://schemas.openxmlformats.org/officeDocument/2006/relationships/ctrlProp" Target="../ctrlProps/ctrlProp2207.xml"/><Relationship Id="rId46" Type="http://schemas.openxmlformats.org/officeDocument/2006/relationships/ctrlProp" Target="../ctrlProps/ctrlProp2215.xml"/><Relationship Id="rId59" Type="http://schemas.openxmlformats.org/officeDocument/2006/relationships/ctrlProp" Target="../ctrlProps/ctrlProp2228.xml"/><Relationship Id="rId67" Type="http://schemas.openxmlformats.org/officeDocument/2006/relationships/ctrlProp" Target="../ctrlProps/ctrlProp2236.xml"/><Relationship Id="rId20" Type="http://schemas.openxmlformats.org/officeDocument/2006/relationships/ctrlProp" Target="../ctrlProps/ctrlProp2189.xml"/><Relationship Id="rId41" Type="http://schemas.openxmlformats.org/officeDocument/2006/relationships/ctrlProp" Target="../ctrlProps/ctrlProp2210.xml"/><Relationship Id="rId54" Type="http://schemas.openxmlformats.org/officeDocument/2006/relationships/ctrlProp" Target="../ctrlProps/ctrlProp2223.xml"/><Relationship Id="rId62" Type="http://schemas.openxmlformats.org/officeDocument/2006/relationships/ctrlProp" Target="../ctrlProps/ctrlProp2231.xml"/><Relationship Id="rId70" Type="http://schemas.openxmlformats.org/officeDocument/2006/relationships/ctrlProp" Target="../ctrlProps/ctrlProp2239.xml"/><Relationship Id="rId75" Type="http://schemas.openxmlformats.org/officeDocument/2006/relationships/ctrlProp" Target="../ctrlProps/ctrlProp2244.xml"/><Relationship Id="rId83" Type="http://schemas.openxmlformats.org/officeDocument/2006/relationships/ctrlProp" Target="../ctrlProps/ctrlProp2252.xml"/><Relationship Id="rId1" Type="http://schemas.openxmlformats.org/officeDocument/2006/relationships/printerSettings" Target="../printerSettings/printerSettings32.bin"/><Relationship Id="rId6" Type="http://schemas.openxmlformats.org/officeDocument/2006/relationships/ctrlProp" Target="../ctrlProps/ctrlProp2175.xml"/><Relationship Id="rId15" Type="http://schemas.openxmlformats.org/officeDocument/2006/relationships/ctrlProp" Target="../ctrlProps/ctrlProp2184.xml"/><Relationship Id="rId23" Type="http://schemas.openxmlformats.org/officeDocument/2006/relationships/ctrlProp" Target="../ctrlProps/ctrlProp2192.xml"/><Relationship Id="rId28" Type="http://schemas.openxmlformats.org/officeDocument/2006/relationships/ctrlProp" Target="../ctrlProps/ctrlProp2197.xml"/><Relationship Id="rId36" Type="http://schemas.openxmlformats.org/officeDocument/2006/relationships/ctrlProp" Target="../ctrlProps/ctrlProp2205.xml"/><Relationship Id="rId49" Type="http://schemas.openxmlformats.org/officeDocument/2006/relationships/ctrlProp" Target="../ctrlProps/ctrlProp2218.xml"/><Relationship Id="rId57" Type="http://schemas.openxmlformats.org/officeDocument/2006/relationships/ctrlProp" Target="../ctrlProps/ctrlProp2226.xml"/><Relationship Id="rId10" Type="http://schemas.openxmlformats.org/officeDocument/2006/relationships/ctrlProp" Target="../ctrlProps/ctrlProp2179.xml"/><Relationship Id="rId31" Type="http://schemas.openxmlformats.org/officeDocument/2006/relationships/ctrlProp" Target="../ctrlProps/ctrlProp2200.xml"/><Relationship Id="rId44" Type="http://schemas.openxmlformats.org/officeDocument/2006/relationships/ctrlProp" Target="../ctrlProps/ctrlProp2213.xml"/><Relationship Id="rId52" Type="http://schemas.openxmlformats.org/officeDocument/2006/relationships/ctrlProp" Target="../ctrlProps/ctrlProp2221.xml"/><Relationship Id="rId60" Type="http://schemas.openxmlformats.org/officeDocument/2006/relationships/ctrlProp" Target="../ctrlProps/ctrlProp2229.xml"/><Relationship Id="rId65" Type="http://schemas.openxmlformats.org/officeDocument/2006/relationships/ctrlProp" Target="../ctrlProps/ctrlProp2234.xml"/><Relationship Id="rId73" Type="http://schemas.openxmlformats.org/officeDocument/2006/relationships/ctrlProp" Target="../ctrlProps/ctrlProp2242.xml"/><Relationship Id="rId78" Type="http://schemas.openxmlformats.org/officeDocument/2006/relationships/ctrlProp" Target="../ctrlProps/ctrlProp2247.xml"/><Relationship Id="rId81" Type="http://schemas.openxmlformats.org/officeDocument/2006/relationships/ctrlProp" Target="../ctrlProps/ctrlProp2250.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2.xml.rels><?xml version="1.0" encoding="UTF-8" standalone="yes"?>
<Relationships xmlns="http://schemas.openxmlformats.org/package/2006/relationships"><Relationship Id="rId13" Type="http://schemas.openxmlformats.org/officeDocument/2006/relationships/ctrlProp" Target="../ctrlProps/ctrlProp2264.xml"/><Relationship Id="rId18" Type="http://schemas.openxmlformats.org/officeDocument/2006/relationships/ctrlProp" Target="../ctrlProps/ctrlProp2269.xml"/><Relationship Id="rId26" Type="http://schemas.openxmlformats.org/officeDocument/2006/relationships/ctrlProp" Target="../ctrlProps/ctrlProp2277.xml"/><Relationship Id="rId39" Type="http://schemas.openxmlformats.org/officeDocument/2006/relationships/ctrlProp" Target="../ctrlProps/ctrlProp2290.xml"/><Relationship Id="rId21" Type="http://schemas.openxmlformats.org/officeDocument/2006/relationships/ctrlProp" Target="../ctrlProps/ctrlProp2272.xml"/><Relationship Id="rId34" Type="http://schemas.openxmlformats.org/officeDocument/2006/relationships/ctrlProp" Target="../ctrlProps/ctrlProp2285.xml"/><Relationship Id="rId42" Type="http://schemas.openxmlformats.org/officeDocument/2006/relationships/ctrlProp" Target="../ctrlProps/ctrlProp2293.xml"/><Relationship Id="rId47" Type="http://schemas.openxmlformats.org/officeDocument/2006/relationships/ctrlProp" Target="../ctrlProps/ctrlProp2298.xml"/><Relationship Id="rId50" Type="http://schemas.openxmlformats.org/officeDocument/2006/relationships/ctrlProp" Target="../ctrlProps/ctrlProp2301.xml"/><Relationship Id="rId55" Type="http://schemas.openxmlformats.org/officeDocument/2006/relationships/ctrlProp" Target="../ctrlProps/ctrlProp2306.xml"/><Relationship Id="rId63" Type="http://schemas.openxmlformats.org/officeDocument/2006/relationships/ctrlProp" Target="../ctrlProps/ctrlProp2314.xml"/><Relationship Id="rId68" Type="http://schemas.openxmlformats.org/officeDocument/2006/relationships/ctrlProp" Target="../ctrlProps/ctrlProp2319.xml"/><Relationship Id="rId76" Type="http://schemas.openxmlformats.org/officeDocument/2006/relationships/ctrlProp" Target="../ctrlProps/ctrlProp2327.xml"/><Relationship Id="rId84" Type="http://schemas.openxmlformats.org/officeDocument/2006/relationships/ctrlProp" Target="../ctrlProps/ctrlProp2335.xml"/><Relationship Id="rId89" Type="http://schemas.openxmlformats.org/officeDocument/2006/relationships/ctrlProp" Target="../ctrlProps/ctrlProp2340.xml"/><Relationship Id="rId7" Type="http://schemas.openxmlformats.org/officeDocument/2006/relationships/ctrlProp" Target="../ctrlProps/ctrlProp2258.xml"/><Relationship Id="rId71" Type="http://schemas.openxmlformats.org/officeDocument/2006/relationships/ctrlProp" Target="../ctrlProps/ctrlProp2322.xml"/><Relationship Id="rId92" Type="http://schemas.openxmlformats.org/officeDocument/2006/relationships/ctrlProp" Target="../ctrlProps/ctrlProp2343.xml"/><Relationship Id="rId2" Type="http://schemas.openxmlformats.org/officeDocument/2006/relationships/drawing" Target="../drawings/drawing18.xml"/><Relationship Id="rId16" Type="http://schemas.openxmlformats.org/officeDocument/2006/relationships/ctrlProp" Target="../ctrlProps/ctrlProp2267.xml"/><Relationship Id="rId29" Type="http://schemas.openxmlformats.org/officeDocument/2006/relationships/ctrlProp" Target="../ctrlProps/ctrlProp2280.xml"/><Relationship Id="rId11" Type="http://schemas.openxmlformats.org/officeDocument/2006/relationships/ctrlProp" Target="../ctrlProps/ctrlProp2262.xml"/><Relationship Id="rId24" Type="http://schemas.openxmlformats.org/officeDocument/2006/relationships/ctrlProp" Target="../ctrlProps/ctrlProp2275.xml"/><Relationship Id="rId32" Type="http://schemas.openxmlformats.org/officeDocument/2006/relationships/ctrlProp" Target="../ctrlProps/ctrlProp2283.xml"/><Relationship Id="rId37" Type="http://schemas.openxmlformats.org/officeDocument/2006/relationships/ctrlProp" Target="../ctrlProps/ctrlProp2288.xml"/><Relationship Id="rId40" Type="http://schemas.openxmlformats.org/officeDocument/2006/relationships/ctrlProp" Target="../ctrlProps/ctrlProp2291.xml"/><Relationship Id="rId45" Type="http://schemas.openxmlformats.org/officeDocument/2006/relationships/ctrlProp" Target="../ctrlProps/ctrlProp2296.xml"/><Relationship Id="rId53" Type="http://schemas.openxmlformats.org/officeDocument/2006/relationships/ctrlProp" Target="../ctrlProps/ctrlProp2304.xml"/><Relationship Id="rId58" Type="http://schemas.openxmlformats.org/officeDocument/2006/relationships/ctrlProp" Target="../ctrlProps/ctrlProp2309.xml"/><Relationship Id="rId66" Type="http://schemas.openxmlformats.org/officeDocument/2006/relationships/ctrlProp" Target="../ctrlProps/ctrlProp2317.xml"/><Relationship Id="rId74" Type="http://schemas.openxmlformats.org/officeDocument/2006/relationships/ctrlProp" Target="../ctrlProps/ctrlProp2325.xml"/><Relationship Id="rId79" Type="http://schemas.openxmlformats.org/officeDocument/2006/relationships/ctrlProp" Target="../ctrlProps/ctrlProp2330.xml"/><Relationship Id="rId87" Type="http://schemas.openxmlformats.org/officeDocument/2006/relationships/ctrlProp" Target="../ctrlProps/ctrlProp2338.xml"/><Relationship Id="rId5" Type="http://schemas.openxmlformats.org/officeDocument/2006/relationships/ctrlProp" Target="../ctrlProps/ctrlProp2256.xml"/><Relationship Id="rId61" Type="http://schemas.openxmlformats.org/officeDocument/2006/relationships/ctrlProp" Target="../ctrlProps/ctrlProp2312.xml"/><Relationship Id="rId82" Type="http://schemas.openxmlformats.org/officeDocument/2006/relationships/ctrlProp" Target="../ctrlProps/ctrlProp2333.xml"/><Relationship Id="rId90" Type="http://schemas.openxmlformats.org/officeDocument/2006/relationships/ctrlProp" Target="../ctrlProps/ctrlProp2341.xml"/><Relationship Id="rId19" Type="http://schemas.openxmlformats.org/officeDocument/2006/relationships/ctrlProp" Target="../ctrlProps/ctrlProp2270.xml"/><Relationship Id="rId14" Type="http://schemas.openxmlformats.org/officeDocument/2006/relationships/ctrlProp" Target="../ctrlProps/ctrlProp2265.xml"/><Relationship Id="rId22" Type="http://schemas.openxmlformats.org/officeDocument/2006/relationships/ctrlProp" Target="../ctrlProps/ctrlProp2273.xml"/><Relationship Id="rId27" Type="http://schemas.openxmlformats.org/officeDocument/2006/relationships/ctrlProp" Target="../ctrlProps/ctrlProp2278.xml"/><Relationship Id="rId30" Type="http://schemas.openxmlformats.org/officeDocument/2006/relationships/ctrlProp" Target="../ctrlProps/ctrlProp2281.xml"/><Relationship Id="rId35" Type="http://schemas.openxmlformats.org/officeDocument/2006/relationships/ctrlProp" Target="../ctrlProps/ctrlProp2286.xml"/><Relationship Id="rId43" Type="http://schemas.openxmlformats.org/officeDocument/2006/relationships/ctrlProp" Target="../ctrlProps/ctrlProp2294.xml"/><Relationship Id="rId48" Type="http://schemas.openxmlformats.org/officeDocument/2006/relationships/ctrlProp" Target="../ctrlProps/ctrlProp2299.xml"/><Relationship Id="rId56" Type="http://schemas.openxmlformats.org/officeDocument/2006/relationships/ctrlProp" Target="../ctrlProps/ctrlProp2307.xml"/><Relationship Id="rId64" Type="http://schemas.openxmlformats.org/officeDocument/2006/relationships/ctrlProp" Target="../ctrlProps/ctrlProp2315.xml"/><Relationship Id="rId69" Type="http://schemas.openxmlformats.org/officeDocument/2006/relationships/ctrlProp" Target="../ctrlProps/ctrlProp2320.xml"/><Relationship Id="rId77" Type="http://schemas.openxmlformats.org/officeDocument/2006/relationships/ctrlProp" Target="../ctrlProps/ctrlProp2328.xml"/><Relationship Id="rId8" Type="http://schemas.openxmlformats.org/officeDocument/2006/relationships/ctrlProp" Target="../ctrlProps/ctrlProp2259.xml"/><Relationship Id="rId51" Type="http://schemas.openxmlformats.org/officeDocument/2006/relationships/ctrlProp" Target="../ctrlProps/ctrlProp2302.xml"/><Relationship Id="rId72" Type="http://schemas.openxmlformats.org/officeDocument/2006/relationships/ctrlProp" Target="../ctrlProps/ctrlProp2323.xml"/><Relationship Id="rId80" Type="http://schemas.openxmlformats.org/officeDocument/2006/relationships/ctrlProp" Target="../ctrlProps/ctrlProp2331.xml"/><Relationship Id="rId85" Type="http://schemas.openxmlformats.org/officeDocument/2006/relationships/ctrlProp" Target="../ctrlProps/ctrlProp2336.xml"/><Relationship Id="rId93" Type="http://schemas.openxmlformats.org/officeDocument/2006/relationships/ctrlProp" Target="../ctrlProps/ctrlProp2344.xml"/><Relationship Id="rId3" Type="http://schemas.openxmlformats.org/officeDocument/2006/relationships/vmlDrawing" Target="../drawings/vmlDrawing17.vml"/><Relationship Id="rId12" Type="http://schemas.openxmlformats.org/officeDocument/2006/relationships/ctrlProp" Target="../ctrlProps/ctrlProp2263.xml"/><Relationship Id="rId17" Type="http://schemas.openxmlformats.org/officeDocument/2006/relationships/ctrlProp" Target="../ctrlProps/ctrlProp2268.xml"/><Relationship Id="rId25" Type="http://schemas.openxmlformats.org/officeDocument/2006/relationships/ctrlProp" Target="../ctrlProps/ctrlProp2276.xml"/><Relationship Id="rId33" Type="http://schemas.openxmlformats.org/officeDocument/2006/relationships/ctrlProp" Target="../ctrlProps/ctrlProp2284.xml"/><Relationship Id="rId38" Type="http://schemas.openxmlformats.org/officeDocument/2006/relationships/ctrlProp" Target="../ctrlProps/ctrlProp2289.xml"/><Relationship Id="rId46" Type="http://schemas.openxmlformats.org/officeDocument/2006/relationships/ctrlProp" Target="../ctrlProps/ctrlProp2297.xml"/><Relationship Id="rId59" Type="http://schemas.openxmlformats.org/officeDocument/2006/relationships/ctrlProp" Target="../ctrlProps/ctrlProp2310.xml"/><Relationship Id="rId67" Type="http://schemas.openxmlformats.org/officeDocument/2006/relationships/ctrlProp" Target="../ctrlProps/ctrlProp2318.xml"/><Relationship Id="rId20" Type="http://schemas.openxmlformats.org/officeDocument/2006/relationships/ctrlProp" Target="../ctrlProps/ctrlProp2271.xml"/><Relationship Id="rId41" Type="http://schemas.openxmlformats.org/officeDocument/2006/relationships/ctrlProp" Target="../ctrlProps/ctrlProp2292.xml"/><Relationship Id="rId54" Type="http://schemas.openxmlformats.org/officeDocument/2006/relationships/ctrlProp" Target="../ctrlProps/ctrlProp2305.xml"/><Relationship Id="rId62" Type="http://schemas.openxmlformats.org/officeDocument/2006/relationships/ctrlProp" Target="../ctrlProps/ctrlProp2313.xml"/><Relationship Id="rId70" Type="http://schemas.openxmlformats.org/officeDocument/2006/relationships/ctrlProp" Target="../ctrlProps/ctrlProp2321.xml"/><Relationship Id="rId75" Type="http://schemas.openxmlformats.org/officeDocument/2006/relationships/ctrlProp" Target="../ctrlProps/ctrlProp2326.xml"/><Relationship Id="rId83" Type="http://schemas.openxmlformats.org/officeDocument/2006/relationships/ctrlProp" Target="../ctrlProps/ctrlProp2334.xml"/><Relationship Id="rId88" Type="http://schemas.openxmlformats.org/officeDocument/2006/relationships/ctrlProp" Target="../ctrlProps/ctrlProp2339.xml"/><Relationship Id="rId91" Type="http://schemas.openxmlformats.org/officeDocument/2006/relationships/ctrlProp" Target="../ctrlProps/ctrlProp2342.xml"/><Relationship Id="rId1" Type="http://schemas.openxmlformats.org/officeDocument/2006/relationships/printerSettings" Target="../printerSettings/printerSettings34.bin"/><Relationship Id="rId6" Type="http://schemas.openxmlformats.org/officeDocument/2006/relationships/ctrlProp" Target="../ctrlProps/ctrlProp2257.xml"/><Relationship Id="rId15" Type="http://schemas.openxmlformats.org/officeDocument/2006/relationships/ctrlProp" Target="../ctrlProps/ctrlProp2266.xml"/><Relationship Id="rId23" Type="http://schemas.openxmlformats.org/officeDocument/2006/relationships/ctrlProp" Target="../ctrlProps/ctrlProp2274.xml"/><Relationship Id="rId28" Type="http://schemas.openxmlformats.org/officeDocument/2006/relationships/ctrlProp" Target="../ctrlProps/ctrlProp2279.xml"/><Relationship Id="rId36" Type="http://schemas.openxmlformats.org/officeDocument/2006/relationships/ctrlProp" Target="../ctrlProps/ctrlProp2287.xml"/><Relationship Id="rId49" Type="http://schemas.openxmlformats.org/officeDocument/2006/relationships/ctrlProp" Target="../ctrlProps/ctrlProp2300.xml"/><Relationship Id="rId57" Type="http://schemas.openxmlformats.org/officeDocument/2006/relationships/ctrlProp" Target="../ctrlProps/ctrlProp2308.xml"/><Relationship Id="rId10" Type="http://schemas.openxmlformats.org/officeDocument/2006/relationships/ctrlProp" Target="../ctrlProps/ctrlProp2261.xml"/><Relationship Id="rId31" Type="http://schemas.openxmlformats.org/officeDocument/2006/relationships/ctrlProp" Target="../ctrlProps/ctrlProp2282.xml"/><Relationship Id="rId44" Type="http://schemas.openxmlformats.org/officeDocument/2006/relationships/ctrlProp" Target="../ctrlProps/ctrlProp2295.xml"/><Relationship Id="rId52" Type="http://schemas.openxmlformats.org/officeDocument/2006/relationships/ctrlProp" Target="../ctrlProps/ctrlProp2303.xml"/><Relationship Id="rId60" Type="http://schemas.openxmlformats.org/officeDocument/2006/relationships/ctrlProp" Target="../ctrlProps/ctrlProp2311.xml"/><Relationship Id="rId65" Type="http://schemas.openxmlformats.org/officeDocument/2006/relationships/ctrlProp" Target="../ctrlProps/ctrlProp2316.xml"/><Relationship Id="rId73" Type="http://schemas.openxmlformats.org/officeDocument/2006/relationships/ctrlProp" Target="../ctrlProps/ctrlProp2324.xml"/><Relationship Id="rId78" Type="http://schemas.openxmlformats.org/officeDocument/2006/relationships/ctrlProp" Target="../ctrlProps/ctrlProp2329.xml"/><Relationship Id="rId81" Type="http://schemas.openxmlformats.org/officeDocument/2006/relationships/ctrlProp" Target="../ctrlProps/ctrlProp2332.xml"/><Relationship Id="rId86" Type="http://schemas.openxmlformats.org/officeDocument/2006/relationships/ctrlProp" Target="../ctrlProps/ctrlProp2337.xml"/><Relationship Id="rId4" Type="http://schemas.openxmlformats.org/officeDocument/2006/relationships/ctrlProp" Target="../ctrlProps/ctrlProp2255.xml"/><Relationship Id="rId9" Type="http://schemas.openxmlformats.org/officeDocument/2006/relationships/ctrlProp" Target="../ctrlProps/ctrlProp2260.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2349.xml"/><Relationship Id="rId13" Type="http://schemas.openxmlformats.org/officeDocument/2006/relationships/ctrlProp" Target="../ctrlProps/ctrlProp2354.xml"/><Relationship Id="rId18" Type="http://schemas.openxmlformats.org/officeDocument/2006/relationships/ctrlProp" Target="../ctrlProps/ctrlProp2359.xml"/><Relationship Id="rId26" Type="http://schemas.openxmlformats.org/officeDocument/2006/relationships/ctrlProp" Target="../ctrlProps/ctrlProp2367.xml"/><Relationship Id="rId39" Type="http://schemas.openxmlformats.org/officeDocument/2006/relationships/ctrlProp" Target="../ctrlProps/ctrlProp2380.xml"/><Relationship Id="rId3" Type="http://schemas.openxmlformats.org/officeDocument/2006/relationships/vmlDrawing" Target="../drawings/vmlDrawing18.vml"/><Relationship Id="rId21" Type="http://schemas.openxmlformats.org/officeDocument/2006/relationships/ctrlProp" Target="../ctrlProps/ctrlProp2362.xml"/><Relationship Id="rId34" Type="http://schemas.openxmlformats.org/officeDocument/2006/relationships/ctrlProp" Target="../ctrlProps/ctrlProp2375.xml"/><Relationship Id="rId7" Type="http://schemas.openxmlformats.org/officeDocument/2006/relationships/ctrlProp" Target="../ctrlProps/ctrlProp2348.xml"/><Relationship Id="rId12" Type="http://schemas.openxmlformats.org/officeDocument/2006/relationships/ctrlProp" Target="../ctrlProps/ctrlProp2353.xml"/><Relationship Id="rId17" Type="http://schemas.openxmlformats.org/officeDocument/2006/relationships/ctrlProp" Target="../ctrlProps/ctrlProp2358.xml"/><Relationship Id="rId25" Type="http://schemas.openxmlformats.org/officeDocument/2006/relationships/ctrlProp" Target="../ctrlProps/ctrlProp2366.xml"/><Relationship Id="rId33" Type="http://schemas.openxmlformats.org/officeDocument/2006/relationships/ctrlProp" Target="../ctrlProps/ctrlProp2374.xml"/><Relationship Id="rId38" Type="http://schemas.openxmlformats.org/officeDocument/2006/relationships/ctrlProp" Target="../ctrlProps/ctrlProp2379.xml"/><Relationship Id="rId2" Type="http://schemas.openxmlformats.org/officeDocument/2006/relationships/drawing" Target="../drawings/drawing19.xml"/><Relationship Id="rId16" Type="http://schemas.openxmlformats.org/officeDocument/2006/relationships/ctrlProp" Target="../ctrlProps/ctrlProp2357.xml"/><Relationship Id="rId20" Type="http://schemas.openxmlformats.org/officeDocument/2006/relationships/ctrlProp" Target="../ctrlProps/ctrlProp2361.xml"/><Relationship Id="rId29" Type="http://schemas.openxmlformats.org/officeDocument/2006/relationships/ctrlProp" Target="../ctrlProps/ctrlProp2370.xml"/><Relationship Id="rId1" Type="http://schemas.openxmlformats.org/officeDocument/2006/relationships/printerSettings" Target="../printerSettings/printerSettings36.bin"/><Relationship Id="rId6" Type="http://schemas.openxmlformats.org/officeDocument/2006/relationships/ctrlProp" Target="../ctrlProps/ctrlProp2347.xml"/><Relationship Id="rId11" Type="http://schemas.openxmlformats.org/officeDocument/2006/relationships/ctrlProp" Target="../ctrlProps/ctrlProp2352.xml"/><Relationship Id="rId24" Type="http://schemas.openxmlformats.org/officeDocument/2006/relationships/ctrlProp" Target="../ctrlProps/ctrlProp2365.xml"/><Relationship Id="rId32" Type="http://schemas.openxmlformats.org/officeDocument/2006/relationships/ctrlProp" Target="../ctrlProps/ctrlProp2373.xml"/><Relationship Id="rId37" Type="http://schemas.openxmlformats.org/officeDocument/2006/relationships/ctrlProp" Target="../ctrlProps/ctrlProp2378.xml"/><Relationship Id="rId40" Type="http://schemas.openxmlformats.org/officeDocument/2006/relationships/ctrlProp" Target="../ctrlProps/ctrlProp2381.xml"/><Relationship Id="rId5" Type="http://schemas.openxmlformats.org/officeDocument/2006/relationships/ctrlProp" Target="../ctrlProps/ctrlProp2346.xml"/><Relationship Id="rId15" Type="http://schemas.openxmlformats.org/officeDocument/2006/relationships/ctrlProp" Target="../ctrlProps/ctrlProp2356.xml"/><Relationship Id="rId23" Type="http://schemas.openxmlformats.org/officeDocument/2006/relationships/ctrlProp" Target="../ctrlProps/ctrlProp2364.xml"/><Relationship Id="rId28" Type="http://schemas.openxmlformats.org/officeDocument/2006/relationships/ctrlProp" Target="../ctrlProps/ctrlProp2369.xml"/><Relationship Id="rId36" Type="http://schemas.openxmlformats.org/officeDocument/2006/relationships/ctrlProp" Target="../ctrlProps/ctrlProp2377.xml"/><Relationship Id="rId10" Type="http://schemas.openxmlformats.org/officeDocument/2006/relationships/ctrlProp" Target="../ctrlProps/ctrlProp2351.xml"/><Relationship Id="rId19" Type="http://schemas.openxmlformats.org/officeDocument/2006/relationships/ctrlProp" Target="../ctrlProps/ctrlProp2360.xml"/><Relationship Id="rId31" Type="http://schemas.openxmlformats.org/officeDocument/2006/relationships/ctrlProp" Target="../ctrlProps/ctrlProp2372.xml"/><Relationship Id="rId4" Type="http://schemas.openxmlformats.org/officeDocument/2006/relationships/ctrlProp" Target="../ctrlProps/ctrlProp2345.xml"/><Relationship Id="rId9" Type="http://schemas.openxmlformats.org/officeDocument/2006/relationships/ctrlProp" Target="../ctrlProps/ctrlProp2350.xml"/><Relationship Id="rId14" Type="http://schemas.openxmlformats.org/officeDocument/2006/relationships/ctrlProp" Target="../ctrlProps/ctrlProp2355.xml"/><Relationship Id="rId22" Type="http://schemas.openxmlformats.org/officeDocument/2006/relationships/ctrlProp" Target="../ctrlProps/ctrlProp2363.xml"/><Relationship Id="rId27" Type="http://schemas.openxmlformats.org/officeDocument/2006/relationships/ctrlProp" Target="../ctrlProps/ctrlProp2368.xml"/><Relationship Id="rId30" Type="http://schemas.openxmlformats.org/officeDocument/2006/relationships/ctrlProp" Target="../ctrlProps/ctrlProp2371.xml"/><Relationship Id="rId35" Type="http://schemas.openxmlformats.org/officeDocument/2006/relationships/ctrlProp" Target="../ctrlProps/ctrlProp2376.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26.xml.rels><?xml version="1.0" encoding="UTF-8" standalone="yes"?>
<Relationships xmlns="http://schemas.openxmlformats.org/package/2006/relationships"><Relationship Id="rId13" Type="http://schemas.openxmlformats.org/officeDocument/2006/relationships/ctrlProp" Target="../ctrlProps/ctrlProp2390.xml"/><Relationship Id="rId18" Type="http://schemas.openxmlformats.org/officeDocument/2006/relationships/ctrlProp" Target="../ctrlProps/ctrlProp2395.xml"/><Relationship Id="rId26" Type="http://schemas.openxmlformats.org/officeDocument/2006/relationships/ctrlProp" Target="../ctrlProps/ctrlProp2403.xml"/><Relationship Id="rId39" Type="http://schemas.openxmlformats.org/officeDocument/2006/relationships/ctrlProp" Target="../ctrlProps/ctrlProp2416.xml"/><Relationship Id="rId3" Type="http://schemas.openxmlformats.org/officeDocument/2006/relationships/drawing" Target="../drawings/drawing20.xml"/><Relationship Id="rId21" Type="http://schemas.openxmlformats.org/officeDocument/2006/relationships/ctrlProp" Target="../ctrlProps/ctrlProp2398.xml"/><Relationship Id="rId34" Type="http://schemas.openxmlformats.org/officeDocument/2006/relationships/ctrlProp" Target="../ctrlProps/ctrlProp2411.xml"/><Relationship Id="rId42" Type="http://schemas.openxmlformats.org/officeDocument/2006/relationships/ctrlProp" Target="../ctrlProps/ctrlProp2419.xml"/><Relationship Id="rId47" Type="http://schemas.openxmlformats.org/officeDocument/2006/relationships/ctrlProp" Target="../ctrlProps/ctrlProp2424.xml"/><Relationship Id="rId50" Type="http://schemas.openxmlformats.org/officeDocument/2006/relationships/ctrlProp" Target="../ctrlProps/ctrlProp2427.xml"/><Relationship Id="rId7" Type="http://schemas.openxmlformats.org/officeDocument/2006/relationships/ctrlProp" Target="../ctrlProps/ctrlProp2384.xml"/><Relationship Id="rId12" Type="http://schemas.openxmlformats.org/officeDocument/2006/relationships/ctrlProp" Target="../ctrlProps/ctrlProp2389.xml"/><Relationship Id="rId17" Type="http://schemas.openxmlformats.org/officeDocument/2006/relationships/ctrlProp" Target="../ctrlProps/ctrlProp2394.xml"/><Relationship Id="rId25" Type="http://schemas.openxmlformats.org/officeDocument/2006/relationships/ctrlProp" Target="../ctrlProps/ctrlProp2402.xml"/><Relationship Id="rId33" Type="http://schemas.openxmlformats.org/officeDocument/2006/relationships/ctrlProp" Target="../ctrlProps/ctrlProp2410.xml"/><Relationship Id="rId38" Type="http://schemas.openxmlformats.org/officeDocument/2006/relationships/ctrlProp" Target="../ctrlProps/ctrlProp2415.xml"/><Relationship Id="rId46" Type="http://schemas.openxmlformats.org/officeDocument/2006/relationships/ctrlProp" Target="../ctrlProps/ctrlProp2423.xml"/><Relationship Id="rId2" Type="http://schemas.openxmlformats.org/officeDocument/2006/relationships/printerSettings" Target="../printerSettings/printerSettings39.bin"/><Relationship Id="rId16" Type="http://schemas.openxmlformats.org/officeDocument/2006/relationships/ctrlProp" Target="../ctrlProps/ctrlProp2393.xml"/><Relationship Id="rId20" Type="http://schemas.openxmlformats.org/officeDocument/2006/relationships/ctrlProp" Target="../ctrlProps/ctrlProp2397.xml"/><Relationship Id="rId29" Type="http://schemas.openxmlformats.org/officeDocument/2006/relationships/ctrlProp" Target="../ctrlProps/ctrlProp2406.xml"/><Relationship Id="rId41" Type="http://schemas.openxmlformats.org/officeDocument/2006/relationships/ctrlProp" Target="../ctrlProps/ctrlProp2418.xml"/><Relationship Id="rId1" Type="http://schemas.openxmlformats.org/officeDocument/2006/relationships/printerSettings" Target="../printerSettings/printerSettings38.bin"/><Relationship Id="rId6" Type="http://schemas.openxmlformats.org/officeDocument/2006/relationships/ctrlProp" Target="../ctrlProps/ctrlProp2383.xml"/><Relationship Id="rId11" Type="http://schemas.openxmlformats.org/officeDocument/2006/relationships/ctrlProp" Target="../ctrlProps/ctrlProp2388.xml"/><Relationship Id="rId24" Type="http://schemas.openxmlformats.org/officeDocument/2006/relationships/ctrlProp" Target="../ctrlProps/ctrlProp2401.xml"/><Relationship Id="rId32" Type="http://schemas.openxmlformats.org/officeDocument/2006/relationships/ctrlProp" Target="../ctrlProps/ctrlProp2409.xml"/><Relationship Id="rId37" Type="http://schemas.openxmlformats.org/officeDocument/2006/relationships/ctrlProp" Target="../ctrlProps/ctrlProp2414.xml"/><Relationship Id="rId40" Type="http://schemas.openxmlformats.org/officeDocument/2006/relationships/ctrlProp" Target="../ctrlProps/ctrlProp2417.xml"/><Relationship Id="rId45" Type="http://schemas.openxmlformats.org/officeDocument/2006/relationships/ctrlProp" Target="../ctrlProps/ctrlProp2422.xml"/><Relationship Id="rId53" Type="http://schemas.openxmlformats.org/officeDocument/2006/relationships/ctrlProp" Target="../ctrlProps/ctrlProp2430.xml"/><Relationship Id="rId5" Type="http://schemas.openxmlformats.org/officeDocument/2006/relationships/ctrlProp" Target="../ctrlProps/ctrlProp2382.xml"/><Relationship Id="rId15" Type="http://schemas.openxmlformats.org/officeDocument/2006/relationships/ctrlProp" Target="../ctrlProps/ctrlProp2392.xml"/><Relationship Id="rId23" Type="http://schemas.openxmlformats.org/officeDocument/2006/relationships/ctrlProp" Target="../ctrlProps/ctrlProp2400.xml"/><Relationship Id="rId28" Type="http://schemas.openxmlformats.org/officeDocument/2006/relationships/ctrlProp" Target="../ctrlProps/ctrlProp2405.xml"/><Relationship Id="rId36" Type="http://schemas.openxmlformats.org/officeDocument/2006/relationships/ctrlProp" Target="../ctrlProps/ctrlProp2413.xml"/><Relationship Id="rId49" Type="http://schemas.openxmlformats.org/officeDocument/2006/relationships/ctrlProp" Target="../ctrlProps/ctrlProp2426.xml"/><Relationship Id="rId10" Type="http://schemas.openxmlformats.org/officeDocument/2006/relationships/ctrlProp" Target="../ctrlProps/ctrlProp2387.xml"/><Relationship Id="rId19" Type="http://schemas.openxmlformats.org/officeDocument/2006/relationships/ctrlProp" Target="../ctrlProps/ctrlProp2396.xml"/><Relationship Id="rId31" Type="http://schemas.openxmlformats.org/officeDocument/2006/relationships/ctrlProp" Target="../ctrlProps/ctrlProp2408.xml"/><Relationship Id="rId44" Type="http://schemas.openxmlformats.org/officeDocument/2006/relationships/ctrlProp" Target="../ctrlProps/ctrlProp2421.xml"/><Relationship Id="rId52" Type="http://schemas.openxmlformats.org/officeDocument/2006/relationships/ctrlProp" Target="../ctrlProps/ctrlProp2429.xml"/><Relationship Id="rId4" Type="http://schemas.openxmlformats.org/officeDocument/2006/relationships/vmlDrawing" Target="../drawings/vmlDrawing19.vml"/><Relationship Id="rId9" Type="http://schemas.openxmlformats.org/officeDocument/2006/relationships/ctrlProp" Target="../ctrlProps/ctrlProp2386.xml"/><Relationship Id="rId14" Type="http://schemas.openxmlformats.org/officeDocument/2006/relationships/ctrlProp" Target="../ctrlProps/ctrlProp2391.xml"/><Relationship Id="rId22" Type="http://schemas.openxmlformats.org/officeDocument/2006/relationships/ctrlProp" Target="../ctrlProps/ctrlProp2399.xml"/><Relationship Id="rId27" Type="http://schemas.openxmlformats.org/officeDocument/2006/relationships/ctrlProp" Target="../ctrlProps/ctrlProp2404.xml"/><Relationship Id="rId30" Type="http://schemas.openxmlformats.org/officeDocument/2006/relationships/ctrlProp" Target="../ctrlProps/ctrlProp2407.xml"/><Relationship Id="rId35" Type="http://schemas.openxmlformats.org/officeDocument/2006/relationships/ctrlProp" Target="../ctrlProps/ctrlProp2412.xml"/><Relationship Id="rId43" Type="http://schemas.openxmlformats.org/officeDocument/2006/relationships/ctrlProp" Target="../ctrlProps/ctrlProp2420.xml"/><Relationship Id="rId48" Type="http://schemas.openxmlformats.org/officeDocument/2006/relationships/ctrlProp" Target="../ctrlProps/ctrlProp2425.xml"/><Relationship Id="rId8" Type="http://schemas.openxmlformats.org/officeDocument/2006/relationships/ctrlProp" Target="../ctrlProps/ctrlProp2385.xml"/><Relationship Id="rId51" Type="http://schemas.openxmlformats.org/officeDocument/2006/relationships/ctrlProp" Target="../ctrlProps/ctrlProp2428.xml"/></Relationships>
</file>

<file path=xl/worksheets/_rels/sheet27.xml.rels><?xml version="1.0" encoding="UTF-8" standalone="yes"?>
<Relationships xmlns="http://schemas.openxmlformats.org/package/2006/relationships"><Relationship Id="rId8" Type="http://schemas.openxmlformats.org/officeDocument/2006/relationships/ctrlProp" Target="../ctrlProps/ctrlProp2435.xml"/><Relationship Id="rId13" Type="http://schemas.openxmlformats.org/officeDocument/2006/relationships/ctrlProp" Target="../ctrlProps/ctrlProp2440.xml"/><Relationship Id="rId18" Type="http://schemas.openxmlformats.org/officeDocument/2006/relationships/ctrlProp" Target="../ctrlProps/ctrlProp2445.xml"/><Relationship Id="rId26" Type="http://schemas.openxmlformats.org/officeDocument/2006/relationships/ctrlProp" Target="../ctrlProps/ctrlProp2453.xml"/><Relationship Id="rId3" Type="http://schemas.openxmlformats.org/officeDocument/2006/relationships/vmlDrawing" Target="../drawings/vmlDrawing20.vml"/><Relationship Id="rId21" Type="http://schemas.openxmlformats.org/officeDocument/2006/relationships/ctrlProp" Target="../ctrlProps/ctrlProp2448.xml"/><Relationship Id="rId34" Type="http://schemas.openxmlformats.org/officeDocument/2006/relationships/ctrlProp" Target="../ctrlProps/ctrlProp2461.xml"/><Relationship Id="rId7" Type="http://schemas.openxmlformats.org/officeDocument/2006/relationships/ctrlProp" Target="../ctrlProps/ctrlProp2434.xml"/><Relationship Id="rId12" Type="http://schemas.openxmlformats.org/officeDocument/2006/relationships/ctrlProp" Target="../ctrlProps/ctrlProp2439.xml"/><Relationship Id="rId17" Type="http://schemas.openxmlformats.org/officeDocument/2006/relationships/ctrlProp" Target="../ctrlProps/ctrlProp2444.xml"/><Relationship Id="rId25" Type="http://schemas.openxmlformats.org/officeDocument/2006/relationships/ctrlProp" Target="../ctrlProps/ctrlProp2452.xml"/><Relationship Id="rId33" Type="http://schemas.openxmlformats.org/officeDocument/2006/relationships/ctrlProp" Target="../ctrlProps/ctrlProp2460.xml"/><Relationship Id="rId2" Type="http://schemas.openxmlformats.org/officeDocument/2006/relationships/drawing" Target="../drawings/drawing21.xml"/><Relationship Id="rId16" Type="http://schemas.openxmlformats.org/officeDocument/2006/relationships/ctrlProp" Target="../ctrlProps/ctrlProp2443.xml"/><Relationship Id="rId20" Type="http://schemas.openxmlformats.org/officeDocument/2006/relationships/ctrlProp" Target="../ctrlProps/ctrlProp2447.xml"/><Relationship Id="rId29" Type="http://schemas.openxmlformats.org/officeDocument/2006/relationships/ctrlProp" Target="../ctrlProps/ctrlProp2456.xml"/><Relationship Id="rId1" Type="http://schemas.openxmlformats.org/officeDocument/2006/relationships/printerSettings" Target="../printerSettings/printerSettings40.bin"/><Relationship Id="rId6" Type="http://schemas.openxmlformats.org/officeDocument/2006/relationships/ctrlProp" Target="../ctrlProps/ctrlProp2433.xml"/><Relationship Id="rId11" Type="http://schemas.openxmlformats.org/officeDocument/2006/relationships/ctrlProp" Target="../ctrlProps/ctrlProp2438.xml"/><Relationship Id="rId24" Type="http://schemas.openxmlformats.org/officeDocument/2006/relationships/ctrlProp" Target="../ctrlProps/ctrlProp2451.xml"/><Relationship Id="rId32" Type="http://schemas.openxmlformats.org/officeDocument/2006/relationships/ctrlProp" Target="../ctrlProps/ctrlProp2459.xml"/><Relationship Id="rId5" Type="http://schemas.openxmlformats.org/officeDocument/2006/relationships/ctrlProp" Target="../ctrlProps/ctrlProp2432.xml"/><Relationship Id="rId15" Type="http://schemas.openxmlformats.org/officeDocument/2006/relationships/ctrlProp" Target="../ctrlProps/ctrlProp2442.xml"/><Relationship Id="rId23" Type="http://schemas.openxmlformats.org/officeDocument/2006/relationships/ctrlProp" Target="../ctrlProps/ctrlProp2450.xml"/><Relationship Id="rId28" Type="http://schemas.openxmlformats.org/officeDocument/2006/relationships/ctrlProp" Target="../ctrlProps/ctrlProp2455.xml"/><Relationship Id="rId36" Type="http://schemas.openxmlformats.org/officeDocument/2006/relationships/ctrlProp" Target="../ctrlProps/ctrlProp2463.xml"/><Relationship Id="rId10" Type="http://schemas.openxmlformats.org/officeDocument/2006/relationships/ctrlProp" Target="../ctrlProps/ctrlProp2437.xml"/><Relationship Id="rId19" Type="http://schemas.openxmlformats.org/officeDocument/2006/relationships/ctrlProp" Target="../ctrlProps/ctrlProp2446.xml"/><Relationship Id="rId31" Type="http://schemas.openxmlformats.org/officeDocument/2006/relationships/ctrlProp" Target="../ctrlProps/ctrlProp2458.xml"/><Relationship Id="rId4" Type="http://schemas.openxmlformats.org/officeDocument/2006/relationships/ctrlProp" Target="../ctrlProps/ctrlProp2431.xml"/><Relationship Id="rId9" Type="http://schemas.openxmlformats.org/officeDocument/2006/relationships/ctrlProp" Target="../ctrlProps/ctrlProp2436.xml"/><Relationship Id="rId14" Type="http://schemas.openxmlformats.org/officeDocument/2006/relationships/ctrlProp" Target="../ctrlProps/ctrlProp2441.xml"/><Relationship Id="rId22" Type="http://schemas.openxmlformats.org/officeDocument/2006/relationships/ctrlProp" Target="../ctrlProps/ctrlProp2449.xml"/><Relationship Id="rId27" Type="http://schemas.openxmlformats.org/officeDocument/2006/relationships/ctrlProp" Target="../ctrlProps/ctrlProp2454.xml"/><Relationship Id="rId30" Type="http://schemas.openxmlformats.org/officeDocument/2006/relationships/ctrlProp" Target="../ctrlProps/ctrlProp2457.xml"/><Relationship Id="rId35" Type="http://schemas.openxmlformats.org/officeDocument/2006/relationships/ctrlProp" Target="../ctrlProps/ctrlProp2462.xml"/></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2468.xml"/><Relationship Id="rId13" Type="http://schemas.openxmlformats.org/officeDocument/2006/relationships/ctrlProp" Target="../ctrlProps/ctrlProp2473.xml"/><Relationship Id="rId18" Type="http://schemas.openxmlformats.org/officeDocument/2006/relationships/ctrlProp" Target="../ctrlProps/ctrlProp2478.xml"/><Relationship Id="rId26" Type="http://schemas.openxmlformats.org/officeDocument/2006/relationships/ctrlProp" Target="../ctrlProps/ctrlProp2486.xml"/><Relationship Id="rId3" Type="http://schemas.openxmlformats.org/officeDocument/2006/relationships/vmlDrawing" Target="../drawings/vmlDrawing21.vml"/><Relationship Id="rId21" Type="http://schemas.openxmlformats.org/officeDocument/2006/relationships/ctrlProp" Target="../ctrlProps/ctrlProp2481.xml"/><Relationship Id="rId7" Type="http://schemas.openxmlformats.org/officeDocument/2006/relationships/ctrlProp" Target="../ctrlProps/ctrlProp2467.xml"/><Relationship Id="rId12" Type="http://schemas.openxmlformats.org/officeDocument/2006/relationships/ctrlProp" Target="../ctrlProps/ctrlProp2472.xml"/><Relationship Id="rId17" Type="http://schemas.openxmlformats.org/officeDocument/2006/relationships/ctrlProp" Target="../ctrlProps/ctrlProp2477.xml"/><Relationship Id="rId25" Type="http://schemas.openxmlformats.org/officeDocument/2006/relationships/ctrlProp" Target="../ctrlProps/ctrlProp2485.xml"/><Relationship Id="rId2" Type="http://schemas.openxmlformats.org/officeDocument/2006/relationships/drawing" Target="../drawings/drawing22.xml"/><Relationship Id="rId16" Type="http://schemas.openxmlformats.org/officeDocument/2006/relationships/ctrlProp" Target="../ctrlProps/ctrlProp2476.xml"/><Relationship Id="rId20" Type="http://schemas.openxmlformats.org/officeDocument/2006/relationships/ctrlProp" Target="../ctrlProps/ctrlProp2480.xml"/><Relationship Id="rId29" Type="http://schemas.openxmlformats.org/officeDocument/2006/relationships/ctrlProp" Target="../ctrlProps/ctrlProp2489.xml"/><Relationship Id="rId1" Type="http://schemas.openxmlformats.org/officeDocument/2006/relationships/printerSettings" Target="../printerSettings/printerSettings41.bin"/><Relationship Id="rId6" Type="http://schemas.openxmlformats.org/officeDocument/2006/relationships/ctrlProp" Target="../ctrlProps/ctrlProp2466.xml"/><Relationship Id="rId11" Type="http://schemas.openxmlformats.org/officeDocument/2006/relationships/ctrlProp" Target="../ctrlProps/ctrlProp2471.xml"/><Relationship Id="rId24" Type="http://schemas.openxmlformats.org/officeDocument/2006/relationships/ctrlProp" Target="../ctrlProps/ctrlProp2484.xml"/><Relationship Id="rId5" Type="http://schemas.openxmlformats.org/officeDocument/2006/relationships/ctrlProp" Target="../ctrlProps/ctrlProp2465.xml"/><Relationship Id="rId15" Type="http://schemas.openxmlformats.org/officeDocument/2006/relationships/ctrlProp" Target="../ctrlProps/ctrlProp2475.xml"/><Relationship Id="rId23" Type="http://schemas.openxmlformats.org/officeDocument/2006/relationships/ctrlProp" Target="../ctrlProps/ctrlProp2483.xml"/><Relationship Id="rId28" Type="http://schemas.openxmlformats.org/officeDocument/2006/relationships/ctrlProp" Target="../ctrlProps/ctrlProp2488.xml"/><Relationship Id="rId10" Type="http://schemas.openxmlformats.org/officeDocument/2006/relationships/ctrlProp" Target="../ctrlProps/ctrlProp2470.xml"/><Relationship Id="rId19" Type="http://schemas.openxmlformats.org/officeDocument/2006/relationships/ctrlProp" Target="../ctrlProps/ctrlProp2479.xml"/><Relationship Id="rId31" Type="http://schemas.openxmlformats.org/officeDocument/2006/relationships/ctrlProp" Target="../ctrlProps/ctrlProp2491.xml"/><Relationship Id="rId4" Type="http://schemas.openxmlformats.org/officeDocument/2006/relationships/ctrlProp" Target="../ctrlProps/ctrlProp2464.xml"/><Relationship Id="rId9" Type="http://schemas.openxmlformats.org/officeDocument/2006/relationships/ctrlProp" Target="../ctrlProps/ctrlProp2469.xml"/><Relationship Id="rId14" Type="http://schemas.openxmlformats.org/officeDocument/2006/relationships/ctrlProp" Target="../ctrlProps/ctrlProp2474.xml"/><Relationship Id="rId22" Type="http://schemas.openxmlformats.org/officeDocument/2006/relationships/ctrlProp" Target="../ctrlProps/ctrlProp2482.xml"/><Relationship Id="rId27" Type="http://schemas.openxmlformats.org/officeDocument/2006/relationships/ctrlProp" Target="../ctrlProps/ctrlProp2487.xml"/><Relationship Id="rId30" Type="http://schemas.openxmlformats.org/officeDocument/2006/relationships/ctrlProp" Target="../ctrlProps/ctrlProp249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CB576"/>
  <sheetViews>
    <sheetView showGridLines="0" showRowColHeaders="0" tabSelected="1" zoomScaleNormal="100" zoomScaleSheetLayoutView="75" workbookViewId="0">
      <selection activeCell="U21" sqref="U21"/>
    </sheetView>
  </sheetViews>
  <sheetFormatPr defaultColWidth="9" defaultRowHeight="13.5"/>
  <cols>
    <col min="1" max="1" width="1.625" style="53" customWidth="1"/>
    <col min="2" max="2" width="5.625" style="53" customWidth="1"/>
    <col min="3" max="3" width="4.5" style="53" customWidth="1"/>
    <col min="4" max="4" width="4.625" style="53" customWidth="1"/>
    <col min="5" max="22" width="4.25" style="53" customWidth="1"/>
    <col min="23" max="25" width="1.625" style="53" customWidth="1"/>
    <col min="26" max="26" width="13.625" style="53" customWidth="1"/>
    <col min="27" max="27" width="16.375" style="53" customWidth="1"/>
    <col min="28" max="28" width="1.625" style="53" customWidth="1"/>
    <col min="29" max="44" width="3.625" style="53" customWidth="1"/>
    <col min="45" max="45" width="3.625" style="54" customWidth="1"/>
    <col min="46" max="46" width="31.375" style="54" bestFit="1" customWidth="1"/>
    <col min="47" max="47" width="4.5" style="55" bestFit="1" customWidth="1"/>
    <col min="48" max="48" width="6.125" style="55" bestFit="1" customWidth="1"/>
    <col min="49" max="49" width="7.125" style="55" bestFit="1" customWidth="1"/>
    <col min="50" max="51" width="3.625" style="55" customWidth="1"/>
    <col min="52" max="52" width="3.625" style="53" customWidth="1"/>
    <col min="53" max="53" width="10" style="53" customWidth="1"/>
    <col min="54" max="54" width="8.875" style="53" customWidth="1"/>
    <col min="55" max="55" width="4.125" style="53" customWidth="1"/>
    <col min="56" max="58" width="3.625" style="53" customWidth="1"/>
    <col min="59" max="59" width="18" style="53" customWidth="1"/>
    <col min="60" max="60" width="5.625" style="53" customWidth="1"/>
    <col min="61" max="61" width="4.75" style="53" customWidth="1"/>
    <col min="62" max="62" width="3" style="53" customWidth="1"/>
    <col min="63" max="63" width="4.25" style="53" customWidth="1"/>
    <col min="64" max="64" width="3.625" style="53" customWidth="1"/>
    <col min="65" max="65" width="9" style="53"/>
    <col min="66" max="66" width="22.625" style="53" customWidth="1"/>
    <col min="67" max="67" width="3.875" style="53" customWidth="1"/>
    <col min="68" max="68" width="4.875" style="53" customWidth="1"/>
    <col min="69" max="69" width="3.5" style="53" customWidth="1"/>
    <col min="70" max="70" width="4" style="53" customWidth="1"/>
    <col min="71" max="72" width="9" style="53"/>
    <col min="73" max="74" width="5.375" style="53" customWidth="1"/>
    <col min="75" max="75" width="3.375" style="53" customWidth="1"/>
    <col min="76" max="76" width="4.625" style="53" customWidth="1"/>
    <col min="77" max="78" width="9" style="53"/>
    <col min="79" max="79" width="5.625" style="53" customWidth="1"/>
    <col min="80" max="80" width="5" style="53" customWidth="1"/>
    <col min="81" max="16384" width="9" style="53"/>
  </cols>
  <sheetData>
    <row r="1" spans="1:47" ht="9.75" customHeight="1"/>
    <row r="2" spans="1:47" ht="19.5" customHeight="1">
      <c r="B2" s="53" t="s">
        <v>86</v>
      </c>
      <c r="Y2" s="56"/>
      <c r="Z2" s="56" t="s">
        <v>185</v>
      </c>
      <c r="AA2" s="56"/>
      <c r="AB2" s="56"/>
      <c r="AC2" s="56"/>
      <c r="AD2" s="56"/>
      <c r="AE2" s="56"/>
      <c r="AF2" s="56"/>
      <c r="AG2" s="56"/>
      <c r="AS2" s="55"/>
      <c r="AU2" s="54"/>
    </row>
    <row r="3" spans="1:47" ht="9" customHeight="1">
      <c r="Y3" s="56"/>
      <c r="Z3" s="56"/>
      <c r="AA3" s="56"/>
      <c r="AB3" s="56"/>
      <c r="AC3" s="56"/>
      <c r="AD3" s="56"/>
      <c r="AE3" s="56"/>
      <c r="AF3" s="56"/>
      <c r="AG3" s="56"/>
      <c r="AS3" s="55"/>
      <c r="AU3" s="54"/>
    </row>
    <row r="4" spans="1:47" ht="15" customHeight="1">
      <c r="B4" s="1016" t="s">
        <v>186</v>
      </c>
      <c r="C4" s="1017"/>
      <c r="D4" s="1017"/>
      <c r="E4" s="1017"/>
      <c r="F4" s="1017"/>
      <c r="G4" s="1018"/>
      <c r="N4" s="57"/>
      <c r="Y4" s="56"/>
      <c r="Z4" s="58" t="s">
        <v>629</v>
      </c>
      <c r="AA4" s="32"/>
      <c r="AB4" s="56"/>
      <c r="AC4" s="56"/>
      <c r="AD4" s="56"/>
      <c r="AE4" s="56"/>
      <c r="AF4" s="56"/>
      <c r="AG4" s="56"/>
      <c r="AS4" s="55"/>
      <c r="AU4" s="54"/>
    </row>
    <row r="5" spans="1:47" ht="15" customHeight="1">
      <c r="B5" s="1016" t="s">
        <v>474</v>
      </c>
      <c r="C5" s="1017"/>
      <c r="D5" s="1017"/>
      <c r="E5" s="1017"/>
      <c r="F5" s="1017"/>
      <c r="G5" s="1018"/>
      <c r="N5" s="57"/>
      <c r="Y5" s="56"/>
      <c r="Z5" s="59" t="s">
        <v>43</v>
      </c>
      <c r="AA5" s="29" t="str">
        <f>IF($N$6&lt;&gt;0,IF($N$4=1,VLOOKUP($N$6,$AS$85:$AV$103,4,FALSE),IF($N$4=2,VLOOKUP($N$6,$AX$85:$BA$93,4,FALSE),VLOOKUP($N$6,$BC$85:$BF$86,4,FALSE))),"")</f>
        <v/>
      </c>
      <c r="AB5" s="56"/>
      <c r="AC5" s="56"/>
      <c r="AD5" s="56"/>
      <c r="AE5" s="56"/>
      <c r="AF5" s="56"/>
      <c r="AG5" s="56"/>
      <c r="AS5" s="55"/>
      <c r="AU5" s="54"/>
    </row>
    <row r="6" spans="1:47" ht="15" customHeight="1">
      <c r="B6" s="1016" t="s">
        <v>475</v>
      </c>
      <c r="C6" s="1017"/>
      <c r="D6" s="1017"/>
      <c r="E6" s="1017"/>
      <c r="F6" s="1017"/>
      <c r="G6" s="1018"/>
      <c r="L6" s="57"/>
      <c r="M6" s="57"/>
      <c r="N6" s="57">
        <f>$AV$81</f>
        <v>0</v>
      </c>
      <c r="O6" s="53" t="str">
        <f>IF($N$6&lt;&gt;0,IF($N$4=1,VLOOKUP($N$6,$AS$85:$AW$103,5,FALSE),IF($N$4=2,VLOOKUP($N$6,$AX$85:$BB$93,5,FALSE),VLOOKUP($N$6,$BC$85:$BG$86,5,FALSE))),"")</f>
        <v/>
      </c>
      <c r="P6" s="264"/>
      <c r="Y6" s="56"/>
      <c r="Z6" s="56"/>
      <c r="AA6" s="56"/>
      <c r="AB6" s="56"/>
      <c r="AC6" s="56"/>
      <c r="AD6" s="56"/>
      <c r="AE6" s="56"/>
      <c r="AF6" s="56"/>
      <c r="AG6" s="56"/>
      <c r="AS6" s="55"/>
      <c r="AU6" s="54"/>
    </row>
    <row r="7" spans="1:47" ht="15" customHeight="1">
      <c r="C7" s="60"/>
      <c r="D7" s="60"/>
      <c r="E7" s="60"/>
      <c r="F7" s="60"/>
      <c r="G7" s="60"/>
      <c r="H7" s="60"/>
      <c r="Y7" s="56"/>
      <c r="Z7" s="58" t="s">
        <v>201</v>
      </c>
      <c r="AA7" s="61"/>
      <c r="AB7" s="56"/>
      <c r="AC7" s="56"/>
      <c r="AD7" s="56"/>
      <c r="AE7" s="56"/>
      <c r="AF7" s="56"/>
      <c r="AG7" s="56"/>
    </row>
    <row r="8" spans="1:47" ht="15" customHeight="1">
      <c r="A8" s="62"/>
      <c r="B8" s="62"/>
      <c r="C8" s="63"/>
      <c r="D8" s="63"/>
      <c r="E8" s="63"/>
      <c r="F8" s="63"/>
      <c r="G8" s="63"/>
      <c r="H8" s="63"/>
      <c r="I8" s="62"/>
      <c r="J8" s="62"/>
      <c r="K8" s="62"/>
      <c r="L8" s="62"/>
      <c r="M8" s="62"/>
      <c r="N8" s="62"/>
      <c r="O8" s="62"/>
      <c r="P8" s="62"/>
      <c r="Q8" s="62"/>
      <c r="R8" s="62"/>
      <c r="S8" s="62"/>
      <c r="T8" s="62"/>
      <c r="U8" s="62"/>
      <c r="V8" s="62"/>
      <c r="W8" s="62"/>
      <c r="Y8" s="56"/>
      <c r="Z8" s="59" t="s">
        <v>202</v>
      </c>
      <c r="AA8" s="245"/>
      <c r="AB8" s="56"/>
      <c r="AC8" s="56"/>
      <c r="AD8" s="56"/>
      <c r="AE8" s="56"/>
      <c r="AF8" s="56"/>
      <c r="AG8" s="56"/>
    </row>
    <row r="9" spans="1:47" ht="15" customHeight="1" thickBot="1">
      <c r="A9" s="62"/>
      <c r="B9" s="909" t="s">
        <v>1370</v>
      </c>
      <c r="C9" s="909"/>
      <c r="D9" s="909"/>
      <c r="E9" s="62"/>
      <c r="F9" s="62"/>
      <c r="G9" s="62"/>
      <c r="H9" s="62"/>
      <c r="I9" s="62"/>
      <c r="J9" s="62"/>
      <c r="K9" s="62"/>
      <c r="L9" s="62"/>
      <c r="M9" s="62"/>
      <c r="N9" s="62"/>
      <c r="O9" s="62"/>
      <c r="P9" s="62"/>
      <c r="Q9" s="62"/>
      <c r="R9" s="62"/>
      <c r="S9" s="62"/>
      <c r="T9" s="62"/>
      <c r="U9" s="62"/>
      <c r="V9" s="62"/>
      <c r="W9" s="64">
        <v>1</v>
      </c>
      <c r="Y9" s="56"/>
      <c r="Z9" s="65"/>
      <c r="AA9" s="66"/>
      <c r="AB9" s="56"/>
      <c r="AC9" s="56"/>
      <c r="AD9" s="56"/>
      <c r="AE9" s="56"/>
      <c r="AF9" s="56"/>
      <c r="AG9" s="56"/>
    </row>
    <row r="10" spans="1:47" ht="15" customHeight="1" thickBot="1">
      <c r="A10" s="62"/>
      <c r="B10" s="62"/>
      <c r="C10" s="62"/>
      <c r="D10" s="62"/>
      <c r="E10" s="62"/>
      <c r="F10" s="62"/>
      <c r="G10" s="62"/>
      <c r="H10" s="62"/>
      <c r="I10" s="62"/>
      <c r="J10" s="62"/>
      <c r="K10" s="62"/>
      <c r="L10" s="62"/>
      <c r="M10" s="62"/>
      <c r="N10" s="62"/>
      <c r="O10" s="62"/>
      <c r="P10" s="62"/>
      <c r="Q10" s="1008" t="s">
        <v>557</v>
      </c>
      <c r="R10" s="1009"/>
      <c r="S10" s="1009"/>
      <c r="T10" s="999" t="s">
        <v>205</v>
      </c>
      <c r="U10" s="1000"/>
      <c r="V10" s="1001"/>
      <c r="W10" s="62"/>
      <c r="X10" s="67"/>
      <c r="Y10" s="56"/>
      <c r="Z10" s="58" t="s">
        <v>576</v>
      </c>
      <c r="AA10" s="61"/>
      <c r="AB10" s="68"/>
      <c r="AC10" s="68"/>
      <c r="AD10" s="68"/>
      <c r="AE10" s="56"/>
      <c r="AF10" s="56"/>
      <c r="AG10" s="56"/>
    </row>
    <row r="11" spans="1:47" ht="15" customHeight="1" thickBot="1">
      <c r="A11" s="62"/>
      <c r="B11" s="62"/>
      <c r="C11" s="62"/>
      <c r="D11" s="62"/>
      <c r="E11" s="62"/>
      <c r="F11" s="62"/>
      <c r="G11" s="62"/>
      <c r="H11" s="62"/>
      <c r="I11" s="62"/>
      <c r="J11" s="62"/>
      <c r="K11" s="62"/>
      <c r="L11" s="62"/>
      <c r="M11" s="62"/>
      <c r="N11" s="62"/>
      <c r="O11" s="62"/>
      <c r="P11" s="62"/>
      <c r="Q11" s="1011" t="s">
        <v>882</v>
      </c>
      <c r="R11" s="1012"/>
      <c r="S11" s="1013"/>
      <c r="T11" s="999" t="s">
        <v>205</v>
      </c>
      <c r="U11" s="1000"/>
      <c r="V11" s="1001"/>
      <c r="W11" s="69"/>
      <c r="Y11" s="56"/>
      <c r="Z11" s="59" t="s">
        <v>458</v>
      </c>
      <c r="AA11" s="31" t="b">
        <v>0</v>
      </c>
      <c r="AB11" s="68"/>
      <c r="AC11" s="68"/>
      <c r="AD11" s="56"/>
      <c r="AE11" s="56"/>
      <c r="AF11" s="56"/>
      <c r="AG11" s="56"/>
      <c r="AJ11" s="70"/>
    </row>
    <row r="12" spans="1:47" ht="22.5" customHeight="1">
      <c r="A12" s="62"/>
      <c r="B12" s="62"/>
      <c r="C12" s="62"/>
      <c r="D12" s="62"/>
      <c r="E12" s="1010" t="str">
        <f>IF(OR($N$4=1,$N$4=2,$N$4=3),VLOOKUP($N$4,$AS$81:$AT$83,2,FALSE),"")</f>
        <v/>
      </c>
      <c r="F12" s="1010"/>
      <c r="G12" s="1010"/>
      <c r="H12" s="1010"/>
      <c r="I12" s="1010"/>
      <c r="J12" s="1010"/>
      <c r="K12" s="1010"/>
      <c r="L12" s="1010"/>
      <c r="M12" s="908" t="s">
        <v>1371</v>
      </c>
      <c r="N12" s="908"/>
      <c r="O12" s="908"/>
      <c r="P12" s="908"/>
      <c r="Q12" s="62"/>
      <c r="R12" s="62"/>
      <c r="S12" s="62"/>
      <c r="T12" s="62"/>
      <c r="U12" s="62"/>
      <c r="V12" s="62"/>
      <c r="W12" s="62"/>
      <c r="Y12" s="68"/>
      <c r="Z12" s="56"/>
      <c r="AA12" s="56"/>
      <c r="AB12" s="68"/>
      <c r="AC12" s="68"/>
      <c r="AD12" s="68"/>
      <c r="AE12" s="68"/>
      <c r="AF12" s="56"/>
      <c r="AG12" s="56"/>
      <c r="AJ12" s="70"/>
    </row>
    <row r="13" spans="1:47" ht="13.5" customHeight="1">
      <c r="A13" s="62"/>
      <c r="B13" s="62"/>
      <c r="C13" s="62"/>
      <c r="D13" s="62"/>
      <c r="E13" s="62"/>
      <c r="F13" s="62"/>
      <c r="G13" s="62"/>
      <c r="H13" s="62"/>
      <c r="I13" s="62"/>
      <c r="J13" s="62"/>
      <c r="K13" s="62"/>
      <c r="L13" s="62"/>
      <c r="M13" s="62"/>
      <c r="N13" s="62"/>
      <c r="O13" s="62"/>
      <c r="P13" s="62"/>
      <c r="Q13" s="910" t="s">
        <v>1372</v>
      </c>
      <c r="R13" s="910"/>
      <c r="S13" s="910"/>
      <c r="T13" s="910"/>
      <c r="U13" s="910"/>
      <c r="V13" s="71"/>
      <c r="W13" s="62"/>
      <c r="X13" s="67"/>
      <c r="Y13" s="67"/>
      <c r="AB13" s="67"/>
      <c r="AC13" s="67"/>
      <c r="AD13" s="67"/>
      <c r="AE13" s="67"/>
      <c r="AJ13" s="70"/>
    </row>
    <row r="14" spans="1:47" ht="13.5" customHeight="1">
      <c r="A14" s="62"/>
      <c r="B14" s="72" t="s">
        <v>476</v>
      </c>
      <c r="C14" s="72"/>
      <c r="D14" s="72"/>
      <c r="E14" s="72"/>
      <c r="F14" s="72"/>
      <c r="G14" s="72"/>
      <c r="H14" s="72" t="s">
        <v>347</v>
      </c>
      <c r="I14" s="62"/>
      <c r="J14" s="72"/>
      <c r="K14" s="72"/>
      <c r="L14" s="72"/>
      <c r="M14" s="72"/>
      <c r="N14" s="72"/>
      <c r="O14" s="72"/>
      <c r="P14" s="72"/>
      <c r="Q14" s="72"/>
      <c r="R14" s="72"/>
      <c r="S14" s="72"/>
      <c r="T14" s="72"/>
      <c r="U14" s="72"/>
      <c r="V14" s="72"/>
      <c r="W14" s="62"/>
      <c r="X14" s="67"/>
      <c r="AA14" s="67"/>
      <c r="AB14" s="67"/>
      <c r="AC14" s="67"/>
      <c r="AD14" s="67"/>
      <c r="AJ14" s="73"/>
    </row>
    <row r="15" spans="1:47" ht="22.5" customHeight="1">
      <c r="A15" s="62"/>
      <c r="B15" s="1019" t="s">
        <v>1374</v>
      </c>
      <c r="C15" s="1019"/>
      <c r="D15" s="1019"/>
      <c r="E15" s="1019"/>
      <c r="F15" s="1019"/>
      <c r="G15" s="74"/>
      <c r="H15" s="74"/>
      <c r="I15" s="998" t="s">
        <v>348</v>
      </c>
      <c r="J15" s="998"/>
      <c r="K15" s="998"/>
      <c r="L15" s="1014"/>
      <c r="M15" s="1014"/>
      <c r="N15" s="1014"/>
      <c r="O15" s="1014"/>
      <c r="P15" s="1014"/>
      <c r="Q15" s="1014"/>
      <c r="R15" s="1014"/>
      <c r="S15" s="1014"/>
      <c r="T15" s="1014"/>
      <c r="U15" s="1014"/>
      <c r="V15" s="1014"/>
      <c r="W15" s="62"/>
      <c r="X15" s="67"/>
      <c r="AA15" s="67"/>
      <c r="AB15" s="67"/>
      <c r="AC15" s="67"/>
      <c r="AD15" s="67"/>
      <c r="AJ15" s="73"/>
    </row>
    <row r="16" spans="1:47" ht="22.5" customHeight="1">
      <c r="A16" s="62"/>
      <c r="B16" s="72"/>
      <c r="C16" s="72"/>
      <c r="D16" s="72"/>
      <c r="E16" s="72"/>
      <c r="F16" s="72"/>
      <c r="G16" s="72"/>
      <c r="H16" s="72"/>
      <c r="I16" s="998"/>
      <c r="J16" s="998"/>
      <c r="K16" s="998"/>
      <c r="L16" s="997"/>
      <c r="M16" s="997"/>
      <c r="N16" s="997"/>
      <c r="O16" s="997"/>
      <c r="P16" s="997"/>
      <c r="Q16" s="997"/>
      <c r="R16" s="997"/>
      <c r="S16" s="997"/>
      <c r="T16" s="997"/>
      <c r="U16" s="997"/>
      <c r="V16" s="997"/>
      <c r="W16" s="72"/>
      <c r="X16" s="75"/>
      <c r="AA16" s="67"/>
      <c r="AB16" s="67"/>
      <c r="AC16" s="67"/>
      <c r="AD16" s="67"/>
    </row>
    <row r="17" spans="1:54" s="79" customFormat="1" ht="22.5" customHeight="1">
      <c r="A17" s="76"/>
      <c r="B17" s="72"/>
      <c r="C17" s="72"/>
      <c r="D17" s="72"/>
      <c r="E17" s="72"/>
      <c r="F17" s="77"/>
      <c r="G17" s="77"/>
      <c r="H17" s="72"/>
      <c r="I17" s="998" t="s">
        <v>349</v>
      </c>
      <c r="J17" s="998"/>
      <c r="K17" s="998"/>
      <c r="L17" s="997"/>
      <c r="M17" s="997"/>
      <c r="N17" s="997"/>
      <c r="O17" s="997"/>
      <c r="P17" s="997"/>
      <c r="Q17" s="997"/>
      <c r="R17" s="997"/>
      <c r="S17" s="997"/>
      <c r="T17" s="997"/>
      <c r="U17" s="1061"/>
      <c r="V17" s="1061"/>
      <c r="W17" s="74"/>
      <c r="X17" s="78"/>
      <c r="Y17" s="75"/>
      <c r="Z17" s="75"/>
      <c r="AA17" s="75"/>
      <c r="AB17" s="75"/>
      <c r="AC17" s="75"/>
      <c r="AD17" s="75"/>
      <c r="AE17" s="75"/>
      <c r="AF17" s="75"/>
      <c r="AG17" s="75"/>
      <c r="AH17" s="75"/>
      <c r="AI17" s="75"/>
      <c r="AJ17" s="75"/>
      <c r="AK17" s="75"/>
      <c r="AQ17" s="53"/>
      <c r="AR17" s="53"/>
      <c r="AS17" s="54"/>
      <c r="AT17" s="54"/>
      <c r="AU17" s="55"/>
      <c r="AV17" s="55"/>
      <c r="AW17" s="55"/>
      <c r="AX17" s="55"/>
      <c r="AY17" s="55"/>
      <c r="AZ17" s="53"/>
      <c r="BA17" s="53"/>
      <c r="BB17" s="53"/>
    </row>
    <row r="18" spans="1:54" s="79" customFormat="1" ht="22.5" customHeight="1">
      <c r="A18" s="76"/>
      <c r="B18" s="72"/>
      <c r="C18" s="72"/>
      <c r="D18" s="72"/>
      <c r="E18" s="72"/>
      <c r="F18" s="72"/>
      <c r="G18" s="72"/>
      <c r="H18" s="72"/>
      <c r="I18" s="998" t="s">
        <v>350</v>
      </c>
      <c r="J18" s="998"/>
      <c r="K18" s="998"/>
      <c r="L18" s="997"/>
      <c r="M18" s="997"/>
      <c r="N18" s="997"/>
      <c r="O18" s="997"/>
      <c r="P18" s="997"/>
      <c r="Q18" s="997"/>
      <c r="R18" s="997"/>
      <c r="S18" s="997"/>
      <c r="T18" s="997"/>
      <c r="U18" s="1062"/>
      <c r="V18" s="1062"/>
      <c r="W18" s="72"/>
      <c r="X18" s="75"/>
      <c r="Y18" s="78"/>
      <c r="Z18" s="75"/>
      <c r="AA18" s="78"/>
      <c r="AB18" s="80"/>
      <c r="AQ18" s="53"/>
      <c r="AR18" s="53"/>
      <c r="AS18" s="54"/>
      <c r="AT18" s="54"/>
      <c r="AU18" s="55"/>
      <c r="AV18" s="55"/>
      <c r="AW18" s="55"/>
      <c r="AX18" s="55"/>
      <c r="AY18" s="55"/>
      <c r="AZ18" s="53"/>
      <c r="BA18" s="53"/>
      <c r="BB18" s="53"/>
    </row>
    <row r="19" spans="1:54" s="79" customFormat="1" ht="15" customHeight="1">
      <c r="A19" s="76"/>
      <c r="B19" s="72"/>
      <c r="C19" s="3"/>
      <c r="D19" s="3"/>
      <c r="E19" s="3"/>
      <c r="F19" s="3"/>
      <c r="G19" s="3"/>
      <c r="H19" s="3"/>
      <c r="I19" s="76"/>
      <c r="J19" s="3"/>
      <c r="K19" s="3"/>
      <c r="L19" s="3"/>
      <c r="M19" s="4"/>
      <c r="N19" s="72"/>
      <c r="O19" s="72"/>
      <c r="P19" s="76"/>
      <c r="Q19" s="72"/>
      <c r="R19" s="72"/>
      <c r="S19" s="72"/>
      <c r="T19" s="72"/>
      <c r="U19" s="72"/>
      <c r="V19" s="72"/>
      <c r="W19" s="72"/>
      <c r="X19" s="81"/>
      <c r="Y19" s="75"/>
      <c r="Z19" s="78"/>
      <c r="AA19" s="75"/>
      <c r="AB19" s="80"/>
      <c r="AQ19" s="53"/>
      <c r="AR19" s="53"/>
      <c r="AS19" s="54"/>
      <c r="AT19" s="54"/>
      <c r="AU19" s="55"/>
      <c r="AV19" s="55"/>
      <c r="AW19" s="55"/>
      <c r="AX19" s="55"/>
      <c r="AY19" s="55"/>
      <c r="AZ19" s="53"/>
      <c r="BA19" s="53"/>
      <c r="BB19" s="53"/>
    </row>
    <row r="20" spans="1:54" s="79" customFormat="1" ht="15" customHeight="1">
      <c r="A20" s="76"/>
      <c r="B20" s="489" t="s">
        <v>928</v>
      </c>
      <c r="C20" s="4"/>
      <c r="D20" s="4"/>
      <c r="E20" s="4"/>
      <c r="F20" s="4"/>
      <c r="G20" s="4"/>
      <c r="H20" s="4"/>
      <c r="I20" s="76"/>
      <c r="J20" s="4"/>
      <c r="K20" s="4"/>
      <c r="L20" s="4"/>
      <c r="M20" s="4"/>
      <c r="N20" s="4"/>
      <c r="O20" s="82"/>
      <c r="P20" s="76"/>
      <c r="Q20" s="489" t="str">
        <f>IF(OR($N$4=1,$N$4=2,$N$4=3),VLOOKUP($N$4,$AS$81:$AT$83,2,FALSE),"")</f>
        <v/>
      </c>
      <c r="R20" s="4"/>
      <c r="S20" s="4"/>
      <c r="T20" s="4"/>
      <c r="U20" s="4"/>
      <c r="V20" s="4"/>
      <c r="W20" s="4"/>
      <c r="X20" s="81"/>
      <c r="Y20" s="81"/>
      <c r="Z20" s="75"/>
      <c r="AA20" s="81"/>
      <c r="AB20" s="81"/>
      <c r="AQ20" s="53"/>
      <c r="AR20" s="53"/>
      <c r="AS20" s="54"/>
      <c r="AT20" s="54"/>
      <c r="AU20" s="55"/>
      <c r="AV20" s="55"/>
      <c r="AW20" s="55"/>
      <c r="AX20" s="55"/>
      <c r="AY20" s="55"/>
      <c r="AZ20" s="53"/>
      <c r="BA20" s="53"/>
      <c r="BB20" s="53"/>
    </row>
    <row r="21" spans="1:54" s="83" customFormat="1" ht="15" customHeight="1">
      <c r="A21" s="82"/>
      <c r="B21" s="489" t="s">
        <v>1375</v>
      </c>
      <c r="C21" s="4"/>
      <c r="D21" s="4"/>
      <c r="E21" s="4"/>
      <c r="F21" s="4"/>
      <c r="G21" s="4"/>
      <c r="H21" s="4"/>
      <c r="I21" s="4"/>
      <c r="J21" s="4"/>
      <c r="K21" s="4"/>
      <c r="L21" s="4"/>
      <c r="M21" s="4"/>
      <c r="N21" s="4"/>
      <c r="O21" s="4"/>
      <c r="P21" s="4"/>
      <c r="Q21" s="4"/>
      <c r="R21" s="4"/>
      <c r="S21" s="4"/>
      <c r="T21" s="4"/>
      <c r="U21" s="4"/>
      <c r="V21" s="4"/>
      <c r="W21" s="82"/>
      <c r="Y21" s="81"/>
      <c r="Z21" s="81"/>
      <c r="AA21" s="81"/>
      <c r="AB21" s="81"/>
      <c r="AQ21" s="53"/>
      <c r="AR21" s="53"/>
      <c r="AS21" s="54"/>
      <c r="AT21" s="54"/>
      <c r="AU21" s="55"/>
      <c r="AV21" s="55"/>
      <c r="AW21" s="55"/>
      <c r="AX21" s="55"/>
      <c r="AY21" s="55"/>
      <c r="AZ21" s="53"/>
      <c r="BA21" s="53"/>
      <c r="BB21" s="53"/>
    </row>
    <row r="22" spans="1:54" s="83" customFormat="1" ht="15" customHeight="1" thickBot="1">
      <c r="A22" s="82"/>
      <c r="B22" s="84"/>
      <c r="C22" s="84"/>
      <c r="D22" s="84"/>
      <c r="E22" s="84"/>
      <c r="F22" s="84"/>
      <c r="G22" s="84"/>
      <c r="H22" s="84"/>
      <c r="I22" s="84"/>
      <c r="J22" s="84"/>
      <c r="K22" s="84"/>
      <c r="L22" s="84"/>
      <c r="M22" s="84"/>
      <c r="N22" s="84"/>
      <c r="O22" s="84"/>
      <c r="P22" s="84"/>
      <c r="Q22" s="84"/>
      <c r="R22" s="84"/>
      <c r="S22" s="84"/>
      <c r="T22" s="84"/>
      <c r="U22" s="84"/>
      <c r="V22" s="84"/>
      <c r="W22" s="5"/>
      <c r="X22" s="6"/>
      <c r="Y22" s="81"/>
      <c r="Z22" s="81"/>
      <c r="AA22" s="81"/>
      <c r="AB22" s="80"/>
      <c r="AQ22" s="53"/>
      <c r="AR22" s="53"/>
      <c r="AS22" s="54"/>
      <c r="AT22" s="54"/>
      <c r="AU22" s="55"/>
      <c r="AV22" s="55"/>
      <c r="AW22" s="55"/>
      <c r="AX22" s="55"/>
      <c r="AY22" s="55"/>
      <c r="AZ22" s="53"/>
      <c r="BA22" s="53"/>
      <c r="BB22" s="53"/>
    </row>
    <row r="23" spans="1:54" s="79" customFormat="1" ht="15" customHeight="1">
      <c r="A23" s="76"/>
      <c r="B23" s="1063" t="s">
        <v>351</v>
      </c>
      <c r="C23" s="1056" t="s">
        <v>514</v>
      </c>
      <c r="D23" s="1056"/>
      <c r="E23" s="1056"/>
      <c r="F23" s="1057"/>
      <c r="G23" s="1023" t="s">
        <v>205</v>
      </c>
      <c r="H23" s="1024"/>
      <c r="I23" s="1024"/>
      <c r="J23" s="1024"/>
      <c r="K23" s="1024"/>
      <c r="L23" s="1024"/>
      <c r="M23" s="1024"/>
      <c r="N23" s="1024"/>
      <c r="O23" s="1024"/>
      <c r="P23" s="1024"/>
      <c r="Q23" s="1024"/>
      <c r="R23" s="1024"/>
      <c r="S23" s="1024"/>
      <c r="T23" s="1024"/>
      <c r="U23" s="1024"/>
      <c r="V23" s="1025"/>
      <c r="W23" s="5"/>
      <c r="X23" s="6"/>
      <c r="Y23" s="6"/>
      <c r="Z23" s="81"/>
      <c r="AA23" s="6"/>
      <c r="AB23" s="6"/>
      <c r="AC23" s="6"/>
      <c r="AD23" s="6"/>
      <c r="AE23" s="6"/>
      <c r="AF23" s="6"/>
      <c r="AG23" s="6"/>
      <c r="AH23" s="6"/>
      <c r="AI23" s="6"/>
      <c r="AJ23" s="6"/>
      <c r="AK23" s="6"/>
      <c r="AQ23" s="53"/>
      <c r="AR23" s="53"/>
      <c r="AS23" s="54"/>
      <c r="AT23" s="54"/>
      <c r="AU23" s="55"/>
      <c r="AV23" s="55"/>
      <c r="AW23" s="55"/>
      <c r="AX23" s="55"/>
      <c r="AY23" s="55"/>
      <c r="AZ23" s="53"/>
      <c r="BA23" s="53"/>
      <c r="BB23" s="53"/>
    </row>
    <row r="24" spans="1:54" s="79" customFormat="1" ht="22.5" customHeight="1">
      <c r="A24" s="76"/>
      <c r="B24" s="1064"/>
      <c r="C24" s="985" t="s">
        <v>352</v>
      </c>
      <c r="D24" s="985"/>
      <c r="E24" s="985"/>
      <c r="F24" s="986"/>
      <c r="G24" s="1068" t="s">
        <v>205</v>
      </c>
      <c r="H24" s="1069"/>
      <c r="I24" s="1069"/>
      <c r="J24" s="1069"/>
      <c r="K24" s="1069"/>
      <c r="L24" s="1069"/>
      <c r="M24" s="1069"/>
      <c r="N24" s="1069"/>
      <c r="O24" s="1069"/>
      <c r="P24" s="1069"/>
      <c r="Q24" s="1069"/>
      <c r="R24" s="1069"/>
      <c r="S24" s="1069"/>
      <c r="T24" s="1069"/>
      <c r="U24" s="1069"/>
      <c r="V24" s="1070"/>
      <c r="W24" s="62"/>
      <c r="X24" s="67"/>
      <c r="Y24" s="6"/>
      <c r="Z24" s="6"/>
      <c r="AA24" s="6"/>
      <c r="AB24" s="6"/>
      <c r="AC24" s="6"/>
      <c r="AD24" s="6"/>
      <c r="AE24" s="6"/>
      <c r="AF24" s="6"/>
      <c r="AG24" s="6"/>
      <c r="AH24" s="6"/>
      <c r="AI24" s="6"/>
      <c r="AJ24" s="6"/>
      <c r="AK24" s="6"/>
      <c r="AQ24" s="53"/>
      <c r="AR24" s="53"/>
      <c r="AS24" s="54"/>
      <c r="AT24" s="54"/>
      <c r="AU24" s="55"/>
      <c r="AV24" s="55"/>
      <c r="AW24" s="55"/>
      <c r="AX24" s="55"/>
      <c r="AY24" s="55"/>
      <c r="AZ24" s="53"/>
      <c r="BA24" s="53"/>
      <c r="BB24" s="53"/>
    </row>
    <row r="25" spans="1:54" ht="15" customHeight="1">
      <c r="A25" s="62"/>
      <c r="B25" s="1064"/>
      <c r="C25" s="953" t="s">
        <v>353</v>
      </c>
      <c r="D25" s="983"/>
      <c r="E25" s="983"/>
      <c r="F25" s="984"/>
      <c r="G25" s="85" t="s">
        <v>127</v>
      </c>
      <c r="H25" s="942"/>
      <c r="I25" s="942"/>
      <c r="J25" s="942"/>
      <c r="K25" s="943"/>
      <c r="L25" s="1029" t="s">
        <v>590</v>
      </c>
      <c r="M25" s="1030"/>
      <c r="N25" s="1030"/>
      <c r="O25" s="1030"/>
      <c r="P25" s="1030"/>
      <c r="Q25" s="1030"/>
      <c r="R25" s="1030"/>
      <c r="S25" s="1030"/>
      <c r="T25" s="1030"/>
      <c r="U25" s="1030"/>
      <c r="V25" s="1031"/>
      <c r="W25" s="62"/>
      <c r="X25" s="67"/>
      <c r="Y25" s="67"/>
      <c r="Z25" s="6"/>
      <c r="AA25" s="67"/>
      <c r="AB25" s="67"/>
      <c r="AC25" s="67"/>
      <c r="AD25" s="67"/>
      <c r="AQ25" s="79"/>
      <c r="AR25" s="79"/>
      <c r="AY25" s="86"/>
      <c r="AZ25" s="79"/>
      <c r="BA25" s="79"/>
      <c r="BB25" s="79"/>
    </row>
    <row r="26" spans="1:54" ht="22.5" customHeight="1">
      <c r="A26" s="62"/>
      <c r="B26" s="1064"/>
      <c r="C26" s="985"/>
      <c r="D26" s="985"/>
      <c r="E26" s="985"/>
      <c r="F26" s="986"/>
      <c r="G26" s="934" t="s">
        <v>205</v>
      </c>
      <c r="H26" s="935"/>
      <c r="I26" s="935"/>
      <c r="J26" s="935"/>
      <c r="K26" s="935"/>
      <c r="L26" s="935"/>
      <c r="M26" s="935"/>
      <c r="N26" s="935"/>
      <c r="O26" s="935"/>
      <c r="P26" s="935"/>
      <c r="Q26" s="935"/>
      <c r="R26" s="935"/>
      <c r="S26" s="935"/>
      <c r="T26" s="935"/>
      <c r="U26" s="935"/>
      <c r="V26" s="936"/>
      <c r="W26" s="62"/>
      <c r="X26" s="67"/>
      <c r="Y26" s="67"/>
      <c r="Z26" s="67"/>
      <c r="AA26" s="67"/>
      <c r="AB26" s="67"/>
      <c r="AC26" s="67"/>
      <c r="AD26" s="67"/>
      <c r="AQ26" s="79"/>
      <c r="AR26" s="79"/>
      <c r="AY26" s="86"/>
      <c r="AZ26" s="79"/>
      <c r="BA26" s="79"/>
      <c r="BB26" s="79"/>
    </row>
    <row r="27" spans="1:54" ht="22.5" customHeight="1">
      <c r="A27" s="62"/>
      <c r="B27" s="1064"/>
      <c r="C27" s="987"/>
      <c r="D27" s="987"/>
      <c r="E27" s="987"/>
      <c r="F27" s="988"/>
      <c r="G27" s="944" t="s">
        <v>205</v>
      </c>
      <c r="H27" s="945"/>
      <c r="I27" s="945"/>
      <c r="J27" s="945"/>
      <c r="K27" s="945"/>
      <c r="L27" s="945"/>
      <c r="M27" s="945"/>
      <c r="N27" s="945"/>
      <c r="O27" s="945"/>
      <c r="P27" s="945"/>
      <c r="Q27" s="945"/>
      <c r="R27" s="945"/>
      <c r="S27" s="945"/>
      <c r="T27" s="945"/>
      <c r="U27" s="945"/>
      <c r="V27" s="946"/>
      <c r="W27" s="62"/>
      <c r="X27" s="67"/>
      <c r="Y27" s="67"/>
      <c r="Z27" s="67"/>
      <c r="AA27" s="67"/>
      <c r="AB27" s="67"/>
      <c r="AC27" s="67"/>
      <c r="AD27" s="67"/>
      <c r="AQ27" s="79"/>
      <c r="AR27" s="79"/>
      <c r="AY27" s="86"/>
      <c r="AZ27" s="79"/>
      <c r="BA27" s="79"/>
      <c r="BB27" s="79"/>
    </row>
    <row r="28" spans="1:54" ht="22.5" customHeight="1">
      <c r="A28" s="62"/>
      <c r="B28" s="1064"/>
      <c r="C28" s="1033" t="s">
        <v>591</v>
      </c>
      <c r="D28" s="1033"/>
      <c r="E28" s="1033"/>
      <c r="F28" s="1067"/>
      <c r="G28" s="1032" t="s">
        <v>342</v>
      </c>
      <c r="H28" s="1033"/>
      <c r="I28" s="1033"/>
      <c r="J28" s="1034" t="s">
        <v>205</v>
      </c>
      <c r="K28" s="1035"/>
      <c r="L28" s="1035"/>
      <c r="M28" s="1035"/>
      <c r="N28" s="1037"/>
      <c r="O28" s="1066" t="s">
        <v>592</v>
      </c>
      <c r="P28" s="1066"/>
      <c r="Q28" s="1066"/>
      <c r="R28" s="1034" t="s">
        <v>205</v>
      </c>
      <c r="S28" s="1035"/>
      <c r="T28" s="1035"/>
      <c r="U28" s="1035"/>
      <c r="V28" s="1036"/>
      <c r="W28" s="62"/>
      <c r="X28" s="67"/>
      <c r="Y28" s="67"/>
      <c r="Z28" s="67"/>
      <c r="AA28" s="67"/>
      <c r="AB28" s="67"/>
      <c r="AC28" s="67"/>
      <c r="AD28" s="67"/>
      <c r="AQ28" s="79"/>
      <c r="AR28" s="79"/>
      <c r="AY28" s="86"/>
      <c r="AZ28" s="79"/>
      <c r="BA28" s="79"/>
      <c r="BB28" s="79"/>
    </row>
    <row r="29" spans="1:54" ht="22.5" customHeight="1">
      <c r="A29" s="62"/>
      <c r="B29" s="1064"/>
      <c r="C29" s="1033" t="s">
        <v>593</v>
      </c>
      <c r="D29" s="1033"/>
      <c r="E29" s="1033"/>
      <c r="F29" s="1067"/>
      <c r="G29" s="1026" t="str">
        <f>IF(OR(N5=1,N5=2,N5=3,N5=4,N5=5,N5=6,N5=7,N5=8,N5=9,N5=10,N5=11,N5=12,N5=13,N5=14,N5=15),VLOOKUP(N5,AS108:AU122,2,FALSE),"")</f>
        <v/>
      </c>
      <c r="H29" s="1027"/>
      <c r="I29" s="1027"/>
      <c r="J29" s="1027"/>
      <c r="K29" s="1027"/>
      <c r="L29" s="1027"/>
      <c r="M29" s="1027"/>
      <c r="N29" s="1028"/>
      <c r="O29" s="1032" t="s">
        <v>487</v>
      </c>
      <c r="P29" s="1033"/>
      <c r="Q29" s="1067"/>
      <c r="R29" s="1005"/>
      <c r="S29" s="1006"/>
      <c r="T29" s="1006"/>
      <c r="U29" s="1006"/>
      <c r="V29" s="1007"/>
      <c r="W29" s="62"/>
      <c r="Z29" s="67"/>
      <c r="AA29" s="67"/>
      <c r="AB29" s="67"/>
      <c r="AC29" s="67"/>
      <c r="AD29" s="67"/>
      <c r="AQ29" s="83"/>
      <c r="AR29" s="83"/>
      <c r="AY29" s="88"/>
      <c r="AZ29" s="83"/>
      <c r="BA29" s="83"/>
      <c r="BB29" s="83"/>
    </row>
    <row r="30" spans="1:54" ht="22.5" customHeight="1">
      <c r="A30" s="62"/>
      <c r="B30" s="1064"/>
      <c r="C30" s="983" t="s">
        <v>488</v>
      </c>
      <c r="D30" s="983"/>
      <c r="E30" s="1066" t="s">
        <v>489</v>
      </c>
      <c r="F30" s="1066"/>
      <c r="G30" s="1002"/>
      <c r="H30" s="1003"/>
      <c r="I30" s="1003"/>
      <c r="J30" s="1003"/>
      <c r="K30" s="1003"/>
      <c r="L30" s="1003"/>
      <c r="M30" s="1003"/>
      <c r="N30" s="1003"/>
      <c r="O30" s="1003"/>
      <c r="P30" s="1003"/>
      <c r="Q30" s="1003"/>
      <c r="R30" s="1003"/>
      <c r="S30" s="1003"/>
      <c r="T30" s="1003"/>
      <c r="U30" s="1003"/>
      <c r="V30" s="1004"/>
      <c r="W30" s="62"/>
      <c r="X30" s="67"/>
      <c r="Y30" s="67"/>
      <c r="Z30" s="67"/>
      <c r="AA30" s="67"/>
      <c r="AB30" s="67"/>
      <c r="AC30" s="67"/>
      <c r="AD30" s="67"/>
      <c r="AQ30" s="83"/>
      <c r="AR30" s="83"/>
      <c r="AY30" s="88"/>
      <c r="AZ30" s="83"/>
      <c r="BA30" s="83"/>
      <c r="BB30" s="83"/>
    </row>
    <row r="31" spans="1:54" ht="22.5" customHeight="1">
      <c r="A31" s="62"/>
      <c r="B31" s="1064"/>
      <c r="C31" s="985"/>
      <c r="D31" s="985"/>
      <c r="E31" s="1066" t="s">
        <v>490</v>
      </c>
      <c r="F31" s="1066"/>
      <c r="G31" s="1005"/>
      <c r="H31" s="1006"/>
      <c r="I31" s="1006"/>
      <c r="J31" s="1006"/>
      <c r="K31" s="1006"/>
      <c r="L31" s="1006"/>
      <c r="M31" s="1006"/>
      <c r="N31" s="1006"/>
      <c r="O31" s="1006"/>
      <c r="P31" s="1006"/>
      <c r="Q31" s="1006"/>
      <c r="R31" s="1006"/>
      <c r="S31" s="1006"/>
      <c r="T31" s="1006"/>
      <c r="U31" s="1006"/>
      <c r="V31" s="1007"/>
      <c r="W31" s="62"/>
      <c r="X31" s="67"/>
      <c r="Y31" s="67"/>
      <c r="Z31" s="67"/>
      <c r="AA31" s="67"/>
      <c r="AB31" s="67"/>
      <c r="AC31" s="67"/>
      <c r="AD31" s="67"/>
      <c r="AQ31" s="79"/>
      <c r="AR31" s="79"/>
      <c r="AY31" s="86"/>
      <c r="AZ31" s="79"/>
      <c r="BA31" s="79"/>
      <c r="BB31" s="79"/>
    </row>
    <row r="32" spans="1:54" ht="15" customHeight="1">
      <c r="A32" s="62"/>
      <c r="B32" s="1064"/>
      <c r="C32" s="985"/>
      <c r="D32" s="985"/>
      <c r="E32" s="1071" t="s">
        <v>491</v>
      </c>
      <c r="F32" s="984"/>
      <c r="G32" s="87" t="s">
        <v>651</v>
      </c>
      <c r="H32" s="942"/>
      <c r="I32" s="942"/>
      <c r="J32" s="942"/>
      <c r="K32" s="943"/>
      <c r="L32" s="1029" t="s">
        <v>590</v>
      </c>
      <c r="M32" s="1030"/>
      <c r="N32" s="1030"/>
      <c r="O32" s="1030"/>
      <c r="P32" s="1030"/>
      <c r="Q32" s="1030"/>
      <c r="R32" s="1030"/>
      <c r="S32" s="1030"/>
      <c r="T32" s="1030"/>
      <c r="U32" s="1030"/>
      <c r="V32" s="1031"/>
      <c r="W32" s="62"/>
      <c r="X32" s="67"/>
      <c r="Y32" s="67"/>
      <c r="Z32" s="67"/>
      <c r="AA32" s="67"/>
      <c r="AB32" s="67"/>
      <c r="AC32" s="67"/>
      <c r="AD32" s="67"/>
      <c r="AQ32" s="79"/>
      <c r="AR32" s="79"/>
      <c r="AY32" s="86"/>
      <c r="AZ32" s="79"/>
      <c r="BA32" s="79"/>
      <c r="BB32" s="79"/>
    </row>
    <row r="33" spans="1:42" ht="22.5" customHeight="1">
      <c r="A33" s="62"/>
      <c r="B33" s="1064"/>
      <c r="C33" s="985"/>
      <c r="D33" s="985"/>
      <c r="E33" s="1072"/>
      <c r="F33" s="986"/>
      <c r="G33" s="934" t="s">
        <v>205</v>
      </c>
      <c r="H33" s="935"/>
      <c r="I33" s="935"/>
      <c r="J33" s="935"/>
      <c r="K33" s="935"/>
      <c r="L33" s="935"/>
      <c r="M33" s="935"/>
      <c r="N33" s="935"/>
      <c r="O33" s="935"/>
      <c r="P33" s="935"/>
      <c r="Q33" s="935"/>
      <c r="R33" s="935"/>
      <c r="S33" s="935"/>
      <c r="T33" s="935"/>
      <c r="U33" s="935"/>
      <c r="V33" s="936"/>
      <c r="W33" s="62"/>
      <c r="X33" s="67"/>
      <c r="Y33" s="67"/>
      <c r="Z33" s="67"/>
      <c r="AA33" s="67"/>
      <c r="AB33" s="67"/>
      <c r="AC33" s="67"/>
      <c r="AD33" s="67"/>
    </row>
    <row r="34" spans="1:42" ht="22.5" customHeight="1">
      <c r="A34" s="62"/>
      <c r="B34" s="1065"/>
      <c r="C34" s="987"/>
      <c r="D34" s="987"/>
      <c r="E34" s="1073"/>
      <c r="F34" s="988"/>
      <c r="G34" s="944" t="s">
        <v>205</v>
      </c>
      <c r="H34" s="945"/>
      <c r="I34" s="945"/>
      <c r="J34" s="945"/>
      <c r="K34" s="945"/>
      <c r="L34" s="945"/>
      <c r="M34" s="945"/>
      <c r="N34" s="945"/>
      <c r="O34" s="945"/>
      <c r="P34" s="945"/>
      <c r="Q34" s="945"/>
      <c r="R34" s="945"/>
      <c r="S34" s="945"/>
      <c r="T34" s="945"/>
      <c r="U34" s="945"/>
      <c r="V34" s="946"/>
      <c r="W34" s="62"/>
      <c r="X34" s="67"/>
      <c r="Y34" s="67"/>
      <c r="Z34" s="67"/>
    </row>
    <row r="35" spans="1:42" ht="15" customHeight="1">
      <c r="A35" s="62"/>
      <c r="B35" s="978" t="s">
        <v>1376</v>
      </c>
      <c r="C35" s="981" t="s">
        <v>514</v>
      </c>
      <c r="D35" s="981"/>
      <c r="E35" s="981"/>
      <c r="F35" s="982"/>
      <c r="G35" s="1020"/>
      <c r="H35" s="1021"/>
      <c r="I35" s="1021"/>
      <c r="J35" s="1021"/>
      <c r="K35" s="1021"/>
      <c r="L35" s="1021"/>
      <c r="M35" s="1021"/>
      <c r="N35" s="1021"/>
      <c r="O35" s="1021"/>
      <c r="P35" s="1021"/>
      <c r="Q35" s="1021"/>
      <c r="R35" s="1021"/>
      <c r="S35" s="1021"/>
      <c r="T35" s="1021"/>
      <c r="U35" s="1021"/>
      <c r="V35" s="1022"/>
      <c r="W35" s="62"/>
      <c r="X35" s="67"/>
      <c r="Y35" s="67"/>
      <c r="AA35" s="67"/>
      <c r="AB35" s="67"/>
      <c r="AC35" s="67"/>
      <c r="AD35" s="67"/>
    </row>
    <row r="36" spans="1:42" ht="22.5" customHeight="1">
      <c r="A36" s="62"/>
      <c r="B36" s="979"/>
      <c r="C36" s="985" t="s">
        <v>352</v>
      </c>
      <c r="D36" s="985"/>
      <c r="E36" s="985"/>
      <c r="F36" s="986"/>
      <c r="G36" s="991"/>
      <c r="H36" s="992"/>
      <c r="I36" s="992"/>
      <c r="J36" s="992"/>
      <c r="K36" s="992"/>
      <c r="L36" s="992"/>
      <c r="M36" s="992"/>
      <c r="N36" s="992"/>
      <c r="O36" s="992"/>
      <c r="P36" s="992"/>
      <c r="Q36" s="992"/>
      <c r="R36" s="992"/>
      <c r="S36" s="992"/>
      <c r="T36" s="992"/>
      <c r="U36" s="992"/>
      <c r="V36" s="993"/>
      <c r="W36" s="62"/>
      <c r="X36" s="67"/>
      <c r="Y36" s="67"/>
      <c r="Z36" s="67"/>
      <c r="AA36" s="67"/>
      <c r="AB36" s="67"/>
      <c r="AC36" s="67"/>
      <c r="AD36" s="67"/>
    </row>
    <row r="37" spans="1:42" ht="15" customHeight="1">
      <c r="A37" s="62"/>
      <c r="B37" s="979"/>
      <c r="C37" s="953" t="s">
        <v>492</v>
      </c>
      <c r="D37" s="953"/>
      <c r="E37" s="953"/>
      <c r="F37" s="954"/>
      <c r="G37" s="87" t="s">
        <v>651</v>
      </c>
      <c r="H37" s="942"/>
      <c r="I37" s="942"/>
      <c r="J37" s="942"/>
      <c r="K37" s="943"/>
      <c r="L37" s="926" t="s">
        <v>643</v>
      </c>
      <c r="M37" s="926"/>
      <c r="N37" s="926"/>
      <c r="O37" s="926"/>
      <c r="P37" s="926"/>
      <c r="Q37" s="937"/>
      <c r="R37" s="938"/>
      <c r="S37" s="939"/>
      <c r="T37" s="940" t="s">
        <v>644</v>
      </c>
      <c r="U37" s="941"/>
      <c r="V37" s="34"/>
      <c r="W37" s="62"/>
      <c r="X37" s="67"/>
      <c r="Y37" s="67"/>
      <c r="Z37" s="67"/>
      <c r="AA37" s="67"/>
      <c r="AB37" s="67"/>
      <c r="AC37" s="67"/>
      <c r="AD37" s="67"/>
    </row>
    <row r="38" spans="1:42" ht="22.5" customHeight="1">
      <c r="A38" s="62"/>
      <c r="B38" s="979"/>
      <c r="C38" s="956"/>
      <c r="D38" s="956"/>
      <c r="E38" s="956"/>
      <c r="F38" s="957"/>
      <c r="G38" s="934" t="s">
        <v>205</v>
      </c>
      <c r="H38" s="935"/>
      <c r="I38" s="935"/>
      <c r="J38" s="935"/>
      <c r="K38" s="935"/>
      <c r="L38" s="935"/>
      <c r="M38" s="935"/>
      <c r="N38" s="935"/>
      <c r="O38" s="935"/>
      <c r="P38" s="935"/>
      <c r="Q38" s="935"/>
      <c r="R38" s="935"/>
      <c r="S38" s="935"/>
      <c r="T38" s="935"/>
      <c r="U38" s="935"/>
      <c r="V38" s="936"/>
      <c r="W38" s="62"/>
      <c r="X38" s="67"/>
      <c r="Y38" s="67"/>
      <c r="Z38" s="67"/>
      <c r="AA38" s="67"/>
      <c r="AB38" s="67"/>
      <c r="AC38" s="67"/>
      <c r="AD38" s="67"/>
    </row>
    <row r="39" spans="1:42" ht="22.5" customHeight="1">
      <c r="A39" s="62"/>
      <c r="B39" s="979"/>
      <c r="C39" s="989"/>
      <c r="D39" s="989"/>
      <c r="E39" s="989"/>
      <c r="F39" s="990"/>
      <c r="G39" s="944" t="s">
        <v>205</v>
      </c>
      <c r="H39" s="945"/>
      <c r="I39" s="945"/>
      <c r="J39" s="945"/>
      <c r="K39" s="945"/>
      <c r="L39" s="945"/>
      <c r="M39" s="945"/>
      <c r="N39" s="945"/>
      <c r="O39" s="945"/>
      <c r="P39" s="945"/>
      <c r="Q39" s="945"/>
      <c r="R39" s="945"/>
      <c r="S39" s="945"/>
      <c r="T39" s="945"/>
      <c r="U39" s="945"/>
      <c r="V39" s="946"/>
      <c r="W39" s="62"/>
      <c r="X39" s="67"/>
      <c r="Y39" s="67"/>
      <c r="Z39" s="67"/>
      <c r="AA39" s="67"/>
      <c r="AB39" s="67"/>
      <c r="AC39" s="67"/>
      <c r="AD39" s="67"/>
    </row>
    <row r="40" spans="1:42" ht="22.5" customHeight="1">
      <c r="A40" s="62"/>
      <c r="B40" s="979"/>
      <c r="C40" s="983" t="s">
        <v>493</v>
      </c>
      <c r="D40" s="983"/>
      <c r="E40" s="983"/>
      <c r="F40" s="984"/>
      <c r="G40" s="927" t="str">
        <f>IF($N$4="","",VLOOKUP($N$4,$AS$81:$AT$83,2,FALSE))</f>
        <v/>
      </c>
      <c r="H40" s="928"/>
      <c r="I40" s="928"/>
      <c r="J40" s="928"/>
      <c r="K40" s="928"/>
      <c r="L40" s="928"/>
      <c r="M40" s="928"/>
      <c r="N40" s="928"/>
      <c r="O40" s="928"/>
      <c r="P40" s="928"/>
      <c r="Q40" s="928"/>
      <c r="R40" s="928"/>
      <c r="S40" s="928"/>
      <c r="T40" s="928"/>
      <c r="U40" s="928"/>
      <c r="V40" s="929"/>
      <c r="W40" s="62"/>
      <c r="Z40" s="67"/>
      <c r="AA40" s="89"/>
      <c r="AB40" s="89"/>
      <c r="AC40" s="89"/>
      <c r="AD40" s="89"/>
      <c r="AE40" s="90"/>
      <c r="AF40" s="90"/>
      <c r="AG40" s="90"/>
      <c r="AH40" s="90"/>
      <c r="AI40" s="90"/>
      <c r="AJ40" s="90"/>
      <c r="AK40" s="90"/>
      <c r="AL40" s="90"/>
      <c r="AM40" s="90"/>
      <c r="AN40" s="90"/>
      <c r="AO40" s="90"/>
    </row>
    <row r="41" spans="1:42" ht="22.5" customHeight="1">
      <c r="A41" s="62"/>
      <c r="B41" s="979"/>
      <c r="C41" s="985"/>
      <c r="D41" s="985"/>
      <c r="E41" s="985"/>
      <c r="F41" s="986"/>
      <c r="G41" s="965" t="str">
        <f>IF($N$6&lt;&gt;0,IF($N$4=1,VLOOKUP($N$6,$AS$85:$AV$103,2,FALSE),IF($N$4=2,VLOOKUP($N$6,$AX$85:$BA$93,2,FALSE),VLOOKUP($N$6,$BC$85:$BF$86,2,FALSE))),"")</f>
        <v/>
      </c>
      <c r="H41" s="966"/>
      <c r="I41" s="966"/>
      <c r="J41" s="966"/>
      <c r="K41" s="966"/>
      <c r="L41" s="967"/>
      <c r="M41" s="930" t="s">
        <v>1373</v>
      </c>
      <c r="N41" s="931"/>
      <c r="O41" s="931"/>
      <c r="P41" s="931"/>
      <c r="Q41" s="931"/>
      <c r="R41" s="931"/>
      <c r="S41" s="91" t="s">
        <v>171</v>
      </c>
      <c r="T41" s="950" t="s">
        <v>629</v>
      </c>
      <c r="U41" s="950"/>
      <c r="V41" s="964"/>
      <c r="W41" s="62"/>
      <c r="Z41" s="89"/>
      <c r="AA41" s="89"/>
      <c r="AB41" s="89"/>
      <c r="AC41" s="89"/>
      <c r="AD41" s="89"/>
      <c r="AE41" s="90"/>
      <c r="AF41" s="90"/>
      <c r="AG41" s="90"/>
      <c r="AH41" s="90"/>
      <c r="AI41" s="90"/>
      <c r="AJ41" s="90"/>
      <c r="AK41" s="90"/>
      <c r="AL41" s="90"/>
      <c r="AM41" s="90"/>
      <c r="AN41" s="90"/>
      <c r="AO41" s="90"/>
    </row>
    <row r="42" spans="1:42" ht="22.5" customHeight="1">
      <c r="A42" s="62"/>
      <c r="B42" s="980"/>
      <c r="C42" s="987"/>
      <c r="D42" s="987"/>
      <c r="E42" s="987"/>
      <c r="F42" s="988"/>
      <c r="G42" s="968"/>
      <c r="H42" s="969"/>
      <c r="I42" s="969"/>
      <c r="J42" s="969"/>
      <c r="K42" s="969"/>
      <c r="L42" s="970"/>
      <c r="M42" s="971"/>
      <c r="N42" s="972"/>
      <c r="O42" s="972"/>
      <c r="P42" s="972"/>
      <c r="Q42" s="972"/>
      <c r="R42" s="972"/>
      <c r="S42" s="7" t="str">
        <f>IF($N$6&lt;&gt;0,IF($N$4=1,VLOOKUP($N$6,$AS$85:$AV$103,3,FALSE),IF($N$4=2,VLOOKUP($N$6,$AX$85:$BA$103,3,FALSE),VLOOKUP($N$6,$BC$85:$BF$86,3,FALSE))),"")</f>
        <v/>
      </c>
      <c r="T42" s="961"/>
      <c r="U42" s="962"/>
      <c r="V42" s="963"/>
      <c r="W42" s="62"/>
      <c r="X42" s="67"/>
      <c r="Y42" s="67"/>
      <c r="Z42" s="89"/>
      <c r="AA42" s="89"/>
      <c r="AB42" s="89"/>
      <c r="AC42" s="89"/>
      <c r="AD42" s="89"/>
      <c r="AE42" s="90"/>
      <c r="AF42" s="90"/>
      <c r="AG42" s="90"/>
      <c r="AH42" s="90"/>
      <c r="AI42" s="90"/>
      <c r="AJ42" s="90"/>
      <c r="AK42" s="90"/>
      <c r="AL42" s="90"/>
      <c r="AM42" s="90"/>
      <c r="AN42" s="90"/>
      <c r="AO42" s="90"/>
    </row>
    <row r="43" spans="1:42" ht="22.5" customHeight="1">
      <c r="A43" s="62"/>
      <c r="B43" s="973" t="s">
        <v>631</v>
      </c>
      <c r="C43" s="974"/>
      <c r="D43" s="974"/>
      <c r="E43" s="974"/>
      <c r="F43" s="975"/>
      <c r="G43" s="976"/>
      <c r="H43" s="976"/>
      <c r="I43" s="976"/>
      <c r="J43" s="976"/>
      <c r="K43" s="976"/>
      <c r="L43" s="976"/>
      <c r="M43" s="976"/>
      <c r="N43" s="976"/>
      <c r="O43" s="976"/>
      <c r="P43" s="976"/>
      <c r="Q43" s="976"/>
      <c r="R43" s="976"/>
      <c r="S43" s="976"/>
      <c r="T43" s="976"/>
      <c r="U43" s="976"/>
      <c r="V43" s="977"/>
      <c r="W43" s="62"/>
      <c r="X43" s="67"/>
      <c r="Y43" s="67"/>
      <c r="Z43" s="89"/>
      <c r="AA43" s="89"/>
      <c r="AB43" s="89"/>
      <c r="AC43" s="89"/>
      <c r="AD43" s="89"/>
      <c r="AE43" s="90"/>
      <c r="AF43" s="90"/>
      <c r="AG43" s="90"/>
      <c r="AH43" s="90"/>
      <c r="AI43" s="90"/>
      <c r="AJ43" s="90"/>
      <c r="AK43" s="90"/>
      <c r="AL43" s="90"/>
      <c r="AM43" s="90"/>
      <c r="AN43" s="90"/>
      <c r="AO43" s="90"/>
    </row>
    <row r="44" spans="1:42" ht="22.5" customHeight="1">
      <c r="A44" s="62"/>
      <c r="B44" s="952" t="s">
        <v>425</v>
      </c>
      <c r="C44" s="953"/>
      <c r="D44" s="953"/>
      <c r="E44" s="953"/>
      <c r="F44" s="954"/>
      <c r="G44" s="950" t="s">
        <v>426</v>
      </c>
      <c r="H44" s="951"/>
      <c r="I44" s="951"/>
      <c r="J44" s="958"/>
      <c r="K44" s="959"/>
      <c r="L44" s="959"/>
      <c r="M44" s="959"/>
      <c r="N44" s="959"/>
      <c r="O44" s="960"/>
      <c r="P44" s="932" t="s">
        <v>629</v>
      </c>
      <c r="Q44" s="933"/>
      <c r="R44" s="933"/>
      <c r="S44" s="947"/>
      <c r="T44" s="948"/>
      <c r="U44" s="948"/>
      <c r="V44" s="949"/>
      <c r="W44" s="62"/>
      <c r="Z44" s="89"/>
      <c r="AA44" s="90"/>
      <c r="AB44" s="90"/>
      <c r="AC44" s="90"/>
      <c r="AD44" s="90"/>
      <c r="AE44" s="90"/>
      <c r="AF44" s="90"/>
      <c r="AG44" s="90"/>
      <c r="AH44" s="90"/>
      <c r="AI44" s="90"/>
      <c r="AJ44" s="90"/>
      <c r="AK44" s="90"/>
      <c r="AL44" s="90"/>
      <c r="AM44" s="90"/>
      <c r="AN44" s="90"/>
      <c r="AO44" s="90"/>
    </row>
    <row r="45" spans="1:42" ht="22.5" customHeight="1">
      <c r="A45" s="62"/>
      <c r="B45" s="955"/>
      <c r="C45" s="956"/>
      <c r="D45" s="956"/>
      <c r="E45" s="956"/>
      <c r="F45" s="957"/>
      <c r="G45" s="921" t="s">
        <v>427</v>
      </c>
      <c r="H45" s="922"/>
      <c r="I45" s="922"/>
      <c r="J45" s="994"/>
      <c r="K45" s="995"/>
      <c r="L45" s="995"/>
      <c r="M45" s="995"/>
      <c r="N45" s="995"/>
      <c r="O45" s="995"/>
      <c r="P45" s="995"/>
      <c r="Q45" s="995"/>
      <c r="R45" s="995"/>
      <c r="S45" s="995"/>
      <c r="T45" s="995"/>
      <c r="U45" s="995"/>
      <c r="V45" s="996"/>
      <c r="W45" s="62"/>
      <c r="Z45" s="90"/>
      <c r="AA45" s="90"/>
      <c r="AB45" s="90"/>
      <c r="AC45" s="90"/>
      <c r="AD45" s="90"/>
      <c r="AE45" s="90"/>
      <c r="AF45" s="90"/>
      <c r="AG45" s="90"/>
      <c r="AH45" s="90"/>
      <c r="AI45" s="90"/>
      <c r="AJ45" s="90"/>
      <c r="AK45" s="90"/>
      <c r="AL45" s="90"/>
      <c r="AM45" s="90"/>
      <c r="AN45" s="90"/>
      <c r="AO45" s="90"/>
      <c r="AP45" s="90"/>
    </row>
    <row r="46" spans="1:42" ht="22.9" customHeight="1">
      <c r="A46" s="62"/>
      <c r="B46" s="1040" t="s">
        <v>774</v>
      </c>
      <c r="C46" s="1041"/>
      <c r="D46" s="1041"/>
      <c r="E46" s="1041"/>
      <c r="F46" s="1041"/>
      <c r="G46" s="1042"/>
      <c r="H46" s="1043"/>
      <c r="I46" s="1043"/>
      <c r="J46" s="1043"/>
      <c r="K46" s="1044"/>
      <c r="L46" s="1041" t="s">
        <v>880</v>
      </c>
      <c r="M46" s="1041"/>
      <c r="N46" s="1041"/>
      <c r="O46" s="1041"/>
      <c r="P46" s="1041"/>
      <c r="Q46" s="1042"/>
      <c r="R46" s="1051"/>
      <c r="S46" s="1051"/>
      <c r="T46" s="1051"/>
      <c r="U46" s="1051"/>
      <c r="V46" s="1052"/>
      <c r="W46" s="62"/>
      <c r="X46" s="67"/>
      <c r="Y46" s="67"/>
      <c r="Z46" s="90"/>
      <c r="AA46" s="90"/>
      <c r="AB46" s="90"/>
      <c r="AC46" s="90"/>
      <c r="AD46" s="90"/>
      <c r="AE46" s="90"/>
      <c r="AF46" s="90"/>
      <c r="AG46" s="90"/>
      <c r="AH46" s="90"/>
      <c r="AI46" s="90"/>
      <c r="AJ46" s="90"/>
      <c r="AK46" s="90"/>
      <c r="AL46" s="90"/>
      <c r="AM46" s="90"/>
      <c r="AN46" s="90"/>
      <c r="AO46" s="90"/>
      <c r="AP46" s="90"/>
    </row>
    <row r="47" spans="1:42" ht="23.25" customHeight="1">
      <c r="A47" s="62"/>
      <c r="B47" s="1040" t="s">
        <v>775</v>
      </c>
      <c r="C47" s="1041"/>
      <c r="D47" s="1041"/>
      <c r="E47" s="1041"/>
      <c r="F47" s="1041"/>
      <c r="G47" s="1045">
        <v>2</v>
      </c>
      <c r="H47" s="1046"/>
      <c r="I47" s="1046"/>
      <c r="J47" s="1046"/>
      <c r="K47" s="1047"/>
      <c r="L47" s="1053" t="s">
        <v>1137</v>
      </c>
      <c r="M47" s="1053"/>
      <c r="N47" s="1053"/>
      <c r="O47" s="1053"/>
      <c r="P47" s="1053"/>
      <c r="Q47" s="918">
        <v>2</v>
      </c>
      <c r="R47" s="919"/>
      <c r="S47" s="919"/>
      <c r="T47" s="919"/>
      <c r="U47" s="919"/>
      <c r="V47" s="920"/>
      <c r="W47" s="62"/>
      <c r="X47" s="67"/>
      <c r="Y47" s="67"/>
      <c r="Z47" s="90"/>
      <c r="AA47" s="90"/>
      <c r="AB47" s="90"/>
      <c r="AC47" s="90"/>
      <c r="AD47" s="90"/>
      <c r="AE47" s="90"/>
      <c r="AF47" s="90"/>
      <c r="AG47" s="90"/>
      <c r="AH47" s="90"/>
      <c r="AI47" s="90"/>
      <c r="AJ47" s="90"/>
      <c r="AK47" s="90"/>
      <c r="AL47" s="90"/>
      <c r="AM47" s="90"/>
      <c r="AN47" s="90"/>
      <c r="AO47" s="90"/>
      <c r="AP47" s="90"/>
    </row>
    <row r="48" spans="1:42" ht="22.9" customHeight="1">
      <c r="A48" s="62"/>
      <c r="B48" s="1040" t="s">
        <v>776</v>
      </c>
      <c r="C48" s="1041"/>
      <c r="D48" s="1041"/>
      <c r="E48" s="1041"/>
      <c r="F48" s="1041"/>
      <c r="G48" s="1042"/>
      <c r="H48" s="1043"/>
      <c r="I48" s="1043"/>
      <c r="J48" s="1043"/>
      <c r="K48" s="1044"/>
      <c r="L48" s="1041" t="s">
        <v>881</v>
      </c>
      <c r="M48" s="1041"/>
      <c r="N48" s="1041"/>
      <c r="O48" s="1041"/>
      <c r="P48" s="1041"/>
      <c r="Q48" s="1048"/>
      <c r="R48" s="1049"/>
      <c r="S48" s="1049"/>
      <c r="T48" s="1049"/>
      <c r="U48" s="1049"/>
      <c r="V48" s="1050"/>
      <c r="W48" s="62"/>
      <c r="X48" s="67"/>
      <c r="Y48" s="67"/>
      <c r="Z48" s="90"/>
      <c r="AA48" s="90"/>
      <c r="AB48" s="90"/>
      <c r="AC48" s="90"/>
      <c r="AD48" s="90"/>
      <c r="AE48" s="90"/>
      <c r="AF48" s="90"/>
      <c r="AG48" s="90"/>
      <c r="AH48" s="90"/>
      <c r="AI48" s="90"/>
      <c r="AJ48" s="90"/>
      <c r="AK48" s="90"/>
      <c r="AL48" s="90"/>
      <c r="AM48" s="90"/>
      <c r="AN48" s="90"/>
      <c r="AO48" s="90"/>
      <c r="AP48" s="90"/>
    </row>
    <row r="49" spans="1:54" ht="27" customHeight="1">
      <c r="A49" s="62"/>
      <c r="B49" s="1054" t="s">
        <v>1138</v>
      </c>
      <c r="C49" s="1055"/>
      <c r="D49" s="1055"/>
      <c r="E49" s="1055"/>
      <c r="F49" s="1055"/>
      <c r="G49" s="917">
        <v>2</v>
      </c>
      <c r="H49" s="917"/>
      <c r="I49" s="917"/>
      <c r="J49" s="917"/>
      <c r="K49" s="917"/>
      <c r="L49" s="1015" t="s">
        <v>1139</v>
      </c>
      <c r="M49" s="1015"/>
      <c r="N49" s="1015"/>
      <c r="O49" s="1015"/>
      <c r="P49" s="1015"/>
      <c r="Q49" s="914" t="s">
        <v>205</v>
      </c>
      <c r="R49" s="915"/>
      <c r="S49" s="915"/>
      <c r="T49" s="915"/>
      <c r="U49" s="915"/>
      <c r="V49" s="916"/>
      <c r="W49" s="62"/>
      <c r="X49" s="67"/>
      <c r="Y49" s="67"/>
      <c r="Z49" s="90"/>
      <c r="AA49" s="90"/>
      <c r="AB49" s="90"/>
      <c r="AC49" s="90"/>
      <c r="AD49" s="90"/>
      <c r="AE49" s="90"/>
      <c r="AF49" s="90"/>
      <c r="AG49" s="90"/>
      <c r="AH49" s="90"/>
      <c r="AI49" s="90"/>
      <c r="AJ49" s="90"/>
      <c r="AK49" s="90"/>
      <c r="AL49" s="90"/>
      <c r="AM49" s="90"/>
      <c r="AN49" s="90"/>
      <c r="AO49" s="90"/>
      <c r="AP49" s="90"/>
    </row>
    <row r="50" spans="1:54" ht="22.9" customHeight="1" thickBot="1">
      <c r="A50" s="62"/>
      <c r="B50" s="1058" t="s">
        <v>1335</v>
      </c>
      <c r="C50" s="1059"/>
      <c r="D50" s="1059"/>
      <c r="E50" s="1059"/>
      <c r="F50" s="1060"/>
      <c r="G50" s="923"/>
      <c r="H50" s="924"/>
      <c r="I50" s="924"/>
      <c r="J50" s="924"/>
      <c r="K50" s="925"/>
      <c r="L50" s="911" t="s">
        <v>205</v>
      </c>
      <c r="M50" s="912"/>
      <c r="N50" s="912"/>
      <c r="O50" s="912"/>
      <c r="P50" s="912"/>
      <c r="Q50" s="912"/>
      <c r="R50" s="912"/>
      <c r="S50" s="912"/>
      <c r="T50" s="912"/>
      <c r="U50" s="912"/>
      <c r="V50" s="913"/>
      <c r="W50" s="62"/>
      <c r="X50" s="89"/>
      <c r="Y50" s="67"/>
      <c r="Z50" s="90"/>
      <c r="AA50" s="90"/>
      <c r="AB50" s="90"/>
      <c r="AC50" s="90"/>
      <c r="AD50" s="90"/>
      <c r="AE50" s="90"/>
      <c r="AF50" s="90"/>
      <c r="AG50" s="90"/>
      <c r="AH50" s="90"/>
      <c r="AI50" s="90"/>
      <c r="AJ50" s="90"/>
      <c r="AK50" s="90"/>
      <c r="AL50" s="90"/>
      <c r="AM50" s="90"/>
      <c r="AN50" s="90"/>
      <c r="AO50" s="90"/>
      <c r="AP50" s="90"/>
    </row>
    <row r="51" spans="1:54" s="90" customFormat="1" ht="15" customHeight="1">
      <c r="A51" s="62"/>
      <c r="B51" s="1038" t="s">
        <v>251</v>
      </c>
      <c r="C51" s="1038"/>
      <c r="D51" s="1038"/>
      <c r="E51" s="1038"/>
      <c r="F51" s="1038"/>
      <c r="G51" s="1038"/>
      <c r="H51" s="1038"/>
      <c r="I51" s="1038"/>
      <c r="J51" s="1038"/>
      <c r="K51" s="1038"/>
      <c r="L51" s="1038"/>
      <c r="M51" s="1038"/>
      <c r="N51" s="1038"/>
      <c r="O51" s="1038"/>
      <c r="P51" s="1038"/>
      <c r="Q51" s="1038"/>
      <c r="R51" s="1038"/>
      <c r="S51" s="1038"/>
      <c r="T51" s="1038"/>
      <c r="U51" s="1038"/>
      <c r="V51" s="1038"/>
      <c r="W51" s="62"/>
      <c r="X51" s="89"/>
      <c r="Y51" s="89"/>
      <c r="AA51" s="53"/>
      <c r="AB51" s="53"/>
      <c r="AC51" s="53"/>
      <c r="AD51" s="53"/>
      <c r="AE51" s="53"/>
      <c r="AF51" s="53"/>
      <c r="AG51" s="53"/>
      <c r="AH51" s="53"/>
      <c r="AI51" s="53"/>
      <c r="AJ51" s="53"/>
      <c r="AK51" s="53"/>
      <c r="AL51" s="53"/>
      <c r="AM51" s="53"/>
      <c r="AN51" s="53"/>
      <c r="AO51" s="53"/>
      <c r="AQ51" s="53"/>
      <c r="AR51" s="53"/>
      <c r="AS51" s="54"/>
      <c r="AT51" s="54"/>
      <c r="AU51" s="55"/>
      <c r="AV51" s="55"/>
      <c r="AW51" s="55"/>
      <c r="AX51" s="55"/>
      <c r="AY51" s="55"/>
      <c r="AZ51" s="53"/>
      <c r="BA51" s="53"/>
      <c r="BB51" s="53"/>
    </row>
    <row r="52" spans="1:54" s="90" customFormat="1" ht="15" customHeight="1">
      <c r="A52" s="62"/>
      <c r="B52" s="1039" t="s">
        <v>645</v>
      </c>
      <c r="C52" s="1039"/>
      <c r="D52" s="1039"/>
      <c r="E52" s="1039"/>
      <c r="F52" s="1039"/>
      <c r="G52" s="1039"/>
      <c r="H52" s="1039"/>
      <c r="I52" s="1039"/>
      <c r="J52" s="1039"/>
      <c r="K52" s="1039"/>
      <c r="L52" s="1039"/>
      <c r="M52" s="1039"/>
      <c r="N52" s="1039"/>
      <c r="O52" s="1039"/>
      <c r="P52" s="1039"/>
      <c r="Q52" s="1039"/>
      <c r="R52" s="1039"/>
      <c r="S52" s="1039"/>
      <c r="T52" s="1039"/>
      <c r="U52" s="1039"/>
      <c r="V52" s="1039"/>
      <c r="W52" s="62"/>
      <c r="Y52" s="89"/>
      <c r="Z52" s="53"/>
      <c r="AA52" s="67"/>
      <c r="AB52" s="67"/>
      <c r="AC52" s="67"/>
      <c r="AD52" s="67"/>
      <c r="AE52" s="67"/>
      <c r="AF52" s="67"/>
      <c r="AG52" s="67"/>
      <c r="AH52" s="67"/>
      <c r="AI52" s="67"/>
      <c r="AJ52" s="67"/>
      <c r="AK52" s="67"/>
      <c r="AL52" s="67"/>
      <c r="AM52" s="67"/>
      <c r="AN52" s="67"/>
      <c r="AO52" s="67"/>
      <c r="AS52" s="54"/>
      <c r="AT52" s="54"/>
      <c r="AU52" s="55"/>
      <c r="AV52" s="55"/>
      <c r="AW52" s="55"/>
      <c r="AX52" s="55"/>
      <c r="AY52" s="55"/>
      <c r="AZ52" s="53"/>
      <c r="BA52" s="53"/>
      <c r="BB52" s="53"/>
    </row>
    <row r="53" spans="1:54" s="90" customFormat="1" ht="15" customHeight="1">
      <c r="A53" s="62"/>
      <c r="B53" s="1039" t="s">
        <v>456</v>
      </c>
      <c r="C53" s="1039"/>
      <c r="D53" s="1039"/>
      <c r="E53" s="1039"/>
      <c r="F53" s="1039"/>
      <c r="G53" s="1039"/>
      <c r="H53" s="1039"/>
      <c r="I53" s="1039"/>
      <c r="J53" s="1039"/>
      <c r="K53" s="1039"/>
      <c r="L53" s="1039"/>
      <c r="M53" s="1039"/>
      <c r="N53" s="1039"/>
      <c r="O53" s="1039"/>
      <c r="P53" s="1039"/>
      <c r="Q53" s="1039"/>
      <c r="R53" s="1039"/>
      <c r="S53" s="1039"/>
      <c r="T53" s="1039"/>
      <c r="U53" s="1039"/>
      <c r="V53" s="1039"/>
      <c r="W53" s="62"/>
      <c r="Z53" s="67"/>
      <c r="AA53" s="67"/>
      <c r="AB53" s="67"/>
      <c r="AC53" s="67"/>
      <c r="AD53" s="67"/>
      <c r="AE53" s="67"/>
      <c r="AF53" s="67"/>
      <c r="AG53" s="67"/>
      <c r="AH53" s="67"/>
      <c r="AI53" s="67"/>
      <c r="AJ53" s="67"/>
      <c r="AK53" s="67"/>
      <c r="AL53" s="67"/>
      <c r="AM53" s="67"/>
      <c r="AN53" s="67"/>
      <c r="AO53" s="67"/>
      <c r="AS53" s="54"/>
      <c r="AT53" s="54"/>
      <c r="AU53" s="55"/>
      <c r="AV53" s="55"/>
      <c r="AW53" s="55"/>
      <c r="AX53" s="55"/>
      <c r="AY53" s="55"/>
      <c r="AZ53" s="53"/>
      <c r="BA53" s="53"/>
      <c r="BB53" s="53"/>
    </row>
    <row r="54" spans="1:54" s="90" customFormat="1" ht="15" customHeight="1">
      <c r="A54" s="62"/>
      <c r="B54" s="413" t="s">
        <v>1047</v>
      </c>
      <c r="C54" s="413"/>
      <c r="D54" s="413"/>
      <c r="E54" s="413"/>
      <c r="F54" s="413"/>
      <c r="G54" s="413"/>
      <c r="H54" s="413"/>
      <c r="I54" s="413"/>
      <c r="J54" s="413"/>
      <c r="K54" s="413"/>
      <c r="L54" s="413"/>
      <c r="M54" s="413"/>
      <c r="N54" s="413"/>
      <c r="O54" s="413"/>
      <c r="P54" s="413"/>
      <c r="Q54" s="413"/>
      <c r="R54" s="413"/>
      <c r="S54" s="413"/>
      <c r="T54" s="413"/>
      <c r="U54" s="413"/>
      <c r="V54" s="413"/>
      <c r="W54" s="62"/>
      <c r="Z54" s="67"/>
      <c r="AA54" s="67"/>
      <c r="AB54" s="67"/>
      <c r="AC54" s="67"/>
      <c r="AD54" s="67"/>
      <c r="AE54" s="67"/>
      <c r="AF54" s="67"/>
      <c r="AG54" s="67"/>
      <c r="AH54" s="67"/>
      <c r="AI54" s="67"/>
      <c r="AJ54" s="67"/>
      <c r="AK54" s="67"/>
      <c r="AL54" s="67"/>
      <c r="AM54" s="67"/>
      <c r="AN54" s="67"/>
      <c r="AO54" s="67"/>
      <c r="AP54" s="53"/>
      <c r="AS54" s="54"/>
      <c r="AT54" s="54"/>
      <c r="AU54" s="55"/>
      <c r="AV54" s="55"/>
      <c r="AW54" s="55"/>
      <c r="AX54" s="55"/>
      <c r="AY54" s="55"/>
      <c r="AZ54" s="53"/>
      <c r="BA54" s="53"/>
      <c r="BB54" s="53"/>
    </row>
    <row r="55" spans="1:54" s="90" customFormat="1" ht="9.75" customHeight="1">
      <c r="A55" s="62"/>
      <c r="B55" s="413" t="s">
        <v>428</v>
      </c>
      <c r="C55" s="413"/>
      <c r="D55" s="413"/>
      <c r="E55" s="413"/>
      <c r="F55" s="413"/>
      <c r="G55" s="413"/>
      <c r="H55" s="413"/>
      <c r="I55" s="413"/>
      <c r="J55" s="413"/>
      <c r="K55" s="413"/>
      <c r="L55" s="413"/>
      <c r="M55" s="413"/>
      <c r="N55" s="413"/>
      <c r="O55" s="413"/>
      <c r="P55" s="413"/>
      <c r="Q55" s="413"/>
      <c r="R55" s="413"/>
      <c r="S55" s="413"/>
      <c r="T55" s="413"/>
      <c r="U55" s="413"/>
      <c r="V55" s="413"/>
      <c r="W55" s="92"/>
      <c r="Z55" s="67"/>
      <c r="AA55" s="67"/>
      <c r="AB55" s="67"/>
      <c r="AC55" s="67"/>
      <c r="AD55" s="67"/>
      <c r="AE55" s="67"/>
      <c r="AF55" s="67"/>
      <c r="AG55" s="67"/>
      <c r="AH55" s="67"/>
      <c r="AI55" s="67"/>
      <c r="AJ55" s="67"/>
      <c r="AK55" s="67"/>
      <c r="AL55" s="67"/>
      <c r="AM55" s="67"/>
      <c r="AN55" s="67"/>
      <c r="AO55" s="67"/>
      <c r="AP55" s="67"/>
      <c r="AS55" s="54"/>
      <c r="AT55" s="54"/>
      <c r="AU55" s="55"/>
      <c r="AV55" s="55"/>
      <c r="AW55" s="55"/>
      <c r="AX55" s="55"/>
      <c r="AY55" s="55"/>
      <c r="AZ55" s="53"/>
      <c r="BA55" s="53"/>
      <c r="BB55" s="53"/>
    </row>
    <row r="56" spans="1:54" s="90" customFormat="1">
      <c r="A56" s="92"/>
      <c r="B56" s="413" t="s">
        <v>1377</v>
      </c>
      <c r="C56" s="413"/>
      <c r="D56" s="413"/>
      <c r="E56" s="413"/>
      <c r="F56" s="413"/>
      <c r="G56" s="413"/>
      <c r="H56" s="413"/>
      <c r="I56" s="413"/>
      <c r="J56" s="413"/>
      <c r="K56" s="413"/>
      <c r="L56" s="413"/>
      <c r="M56" s="413"/>
      <c r="N56" s="413"/>
      <c r="O56" s="413"/>
      <c r="P56" s="413"/>
      <c r="Q56" s="413"/>
      <c r="R56" s="413"/>
      <c r="S56" s="413"/>
      <c r="T56" s="413"/>
      <c r="U56" s="413"/>
      <c r="V56" s="413"/>
      <c r="W56" s="92"/>
      <c r="Z56" s="67"/>
      <c r="AA56" s="67"/>
      <c r="AB56" s="67"/>
      <c r="AC56" s="67"/>
      <c r="AD56" s="67"/>
      <c r="AE56" s="67"/>
      <c r="AF56" s="67"/>
      <c r="AG56" s="67"/>
      <c r="AH56" s="67"/>
      <c r="AI56" s="67"/>
      <c r="AJ56" s="67"/>
      <c r="AK56" s="67"/>
      <c r="AL56" s="67"/>
      <c r="AM56" s="67"/>
      <c r="AN56" s="67"/>
      <c r="AO56" s="67"/>
      <c r="AP56" s="67"/>
      <c r="AS56" s="54"/>
      <c r="AT56" s="54"/>
      <c r="AU56" s="55"/>
      <c r="AV56" s="55"/>
      <c r="AW56" s="55"/>
      <c r="AX56" s="55"/>
      <c r="AY56" s="55"/>
      <c r="AZ56" s="53"/>
      <c r="BA56" s="53"/>
      <c r="BB56" s="53"/>
    </row>
    <row r="57" spans="1:54" s="90" customFormat="1">
      <c r="A57" s="92"/>
      <c r="B57" s="413" t="s">
        <v>929</v>
      </c>
      <c r="C57" s="413"/>
      <c r="D57" s="413"/>
      <c r="E57" s="413"/>
      <c r="F57" s="413"/>
      <c r="G57" s="413"/>
      <c r="H57" s="413"/>
      <c r="I57" s="413"/>
      <c r="J57" s="413"/>
      <c r="K57" s="413"/>
      <c r="L57" s="413"/>
      <c r="M57" s="413"/>
      <c r="N57" s="413"/>
      <c r="O57" s="413"/>
      <c r="P57" s="413"/>
      <c r="Q57" s="413"/>
      <c r="R57" s="413"/>
      <c r="S57" s="413"/>
      <c r="T57" s="413"/>
      <c r="U57" s="413"/>
      <c r="V57" s="413"/>
      <c r="W57" s="92"/>
      <c r="Z57" s="67"/>
      <c r="AA57" s="67"/>
      <c r="AB57" s="67"/>
      <c r="AC57" s="67"/>
      <c r="AD57" s="67"/>
      <c r="AE57" s="67"/>
      <c r="AF57" s="67"/>
      <c r="AG57" s="67"/>
      <c r="AH57" s="67"/>
      <c r="AI57" s="67"/>
      <c r="AJ57" s="67"/>
      <c r="AK57" s="67"/>
      <c r="AL57" s="67"/>
      <c r="AM57" s="67"/>
      <c r="AN57" s="67"/>
      <c r="AO57" s="67"/>
      <c r="AP57" s="67"/>
      <c r="AS57" s="54"/>
      <c r="AT57" s="54"/>
      <c r="AU57" s="55"/>
      <c r="AV57" s="55"/>
      <c r="AW57" s="55"/>
      <c r="AX57" s="55"/>
      <c r="AY57" s="55"/>
      <c r="AZ57" s="53"/>
      <c r="BA57" s="53"/>
      <c r="BB57" s="53"/>
    </row>
    <row r="58" spans="1:54" s="90" customFormat="1">
      <c r="A58" s="92"/>
      <c r="B58" s="413" t="s">
        <v>453</v>
      </c>
      <c r="C58" s="413"/>
      <c r="D58" s="413"/>
      <c r="E58" s="413"/>
      <c r="F58" s="413"/>
      <c r="G58" s="413"/>
      <c r="H58" s="413"/>
      <c r="I58" s="413"/>
      <c r="J58" s="413"/>
      <c r="K58" s="413"/>
      <c r="L58" s="413"/>
      <c r="M58" s="413"/>
      <c r="N58" s="413"/>
      <c r="O58" s="413"/>
      <c r="P58" s="413"/>
      <c r="Q58" s="413"/>
      <c r="R58" s="413"/>
      <c r="S58" s="413"/>
      <c r="T58" s="413"/>
      <c r="U58" s="413"/>
      <c r="V58" s="413"/>
      <c r="W58" s="92"/>
      <c r="Z58" s="67"/>
      <c r="AA58" s="67"/>
      <c r="AB58" s="67"/>
      <c r="AC58" s="67"/>
      <c r="AD58" s="67"/>
      <c r="AE58" s="67"/>
      <c r="AF58" s="67"/>
      <c r="AG58" s="67"/>
      <c r="AH58" s="67"/>
      <c r="AI58" s="67"/>
      <c r="AJ58" s="67"/>
      <c r="AK58" s="67"/>
      <c r="AL58" s="67"/>
      <c r="AM58" s="67"/>
      <c r="AN58" s="67"/>
      <c r="AO58" s="67"/>
      <c r="AP58" s="67"/>
      <c r="AS58" s="54"/>
      <c r="AT58" s="54"/>
      <c r="AU58" s="55"/>
      <c r="AV58" s="55"/>
      <c r="AW58" s="55"/>
      <c r="AX58" s="55"/>
      <c r="AY58" s="55"/>
      <c r="AZ58" s="53"/>
      <c r="BA58" s="53"/>
      <c r="BB58" s="53"/>
    </row>
    <row r="59" spans="1:54" s="90" customFormat="1">
      <c r="A59" s="92"/>
      <c r="B59" s="413" t="s">
        <v>567</v>
      </c>
      <c r="C59" s="413"/>
      <c r="D59" s="413"/>
      <c r="E59" s="413"/>
      <c r="F59" s="413"/>
      <c r="G59" s="413"/>
      <c r="H59" s="413"/>
      <c r="I59" s="413"/>
      <c r="J59" s="413"/>
      <c r="K59" s="413"/>
      <c r="L59" s="413"/>
      <c r="M59" s="413"/>
      <c r="N59" s="413"/>
      <c r="O59" s="413"/>
      <c r="P59" s="413"/>
      <c r="Q59" s="413"/>
      <c r="R59" s="413"/>
      <c r="S59" s="413"/>
      <c r="T59" s="413"/>
      <c r="U59" s="413"/>
      <c r="V59" s="413"/>
      <c r="W59" s="92"/>
      <c r="Z59" s="67"/>
      <c r="AA59" s="67"/>
      <c r="AB59" s="67"/>
      <c r="AC59" s="67"/>
      <c r="AD59" s="67"/>
      <c r="AE59" s="67"/>
      <c r="AF59" s="67"/>
      <c r="AG59" s="67"/>
      <c r="AH59" s="67"/>
      <c r="AI59" s="67"/>
      <c r="AJ59" s="67"/>
      <c r="AK59" s="67"/>
      <c r="AL59" s="67"/>
      <c r="AM59" s="67"/>
      <c r="AN59" s="67"/>
      <c r="AO59" s="67"/>
      <c r="AP59" s="67"/>
      <c r="AS59" s="54"/>
      <c r="AT59" s="54"/>
      <c r="AU59" s="55"/>
      <c r="AV59" s="55"/>
      <c r="AW59" s="55"/>
      <c r="AX59" s="55"/>
      <c r="AY59" s="55"/>
      <c r="AZ59" s="53"/>
      <c r="BA59" s="53"/>
      <c r="BB59" s="53"/>
    </row>
    <row r="60" spans="1:54" s="90" customFormat="1">
      <c r="A60" s="92"/>
      <c r="B60" s="93"/>
      <c r="C60" s="93"/>
      <c r="D60" s="93"/>
      <c r="E60" s="93"/>
      <c r="F60" s="93"/>
      <c r="G60" s="93"/>
      <c r="H60" s="93"/>
      <c r="I60" s="93"/>
      <c r="J60" s="93"/>
      <c r="K60" s="93"/>
      <c r="L60" s="93"/>
      <c r="M60" s="93"/>
      <c r="N60" s="93"/>
      <c r="O60" s="93"/>
      <c r="P60" s="93"/>
      <c r="Q60" s="93"/>
      <c r="R60" s="93"/>
      <c r="S60" s="93"/>
      <c r="T60" s="93"/>
      <c r="U60" s="93"/>
      <c r="V60" s="346" t="s">
        <v>1339</v>
      </c>
      <c r="W60" s="345"/>
      <c r="Z60" s="67"/>
      <c r="AA60" s="67"/>
      <c r="AB60" s="67"/>
      <c r="AC60" s="67"/>
      <c r="AD60" s="67"/>
      <c r="AE60" s="67"/>
      <c r="AF60" s="67"/>
      <c r="AG60" s="67"/>
      <c r="AH60" s="67"/>
      <c r="AI60" s="67"/>
      <c r="AJ60" s="67"/>
      <c r="AK60" s="67"/>
      <c r="AL60" s="67"/>
      <c r="AM60" s="67"/>
      <c r="AN60" s="67"/>
      <c r="AO60" s="67"/>
      <c r="AP60" s="67"/>
      <c r="AS60" s="54"/>
      <c r="AT60" s="54"/>
      <c r="AU60" s="55"/>
      <c r="AV60" s="55"/>
      <c r="AW60" s="55"/>
      <c r="AX60" s="55"/>
      <c r="AY60" s="55"/>
      <c r="AZ60" s="53"/>
      <c r="BA60" s="53"/>
      <c r="BB60" s="53"/>
    </row>
    <row r="61" spans="1:54" s="90" customFormat="1">
      <c r="D61" s="94"/>
      <c r="E61" s="94"/>
      <c r="F61" s="94"/>
      <c r="G61" s="94"/>
      <c r="H61" s="94"/>
      <c r="I61" s="94"/>
      <c r="J61" s="94"/>
      <c r="M61" s="94"/>
      <c r="N61" s="94"/>
      <c r="O61" s="94"/>
      <c r="P61" s="94"/>
      <c r="Q61" s="94"/>
      <c r="R61" s="94"/>
      <c r="S61" s="94"/>
      <c r="T61" s="94"/>
      <c r="U61" s="94"/>
      <c r="V61" s="94"/>
      <c r="Z61" s="67"/>
      <c r="AA61" s="67"/>
      <c r="AB61" s="67"/>
      <c r="AC61" s="67"/>
      <c r="AD61" s="67"/>
      <c r="AE61" s="67"/>
      <c r="AF61" s="67"/>
      <c r="AG61" s="67"/>
      <c r="AH61" s="67"/>
      <c r="AI61" s="67"/>
      <c r="AJ61" s="67"/>
      <c r="AK61" s="67"/>
      <c r="AL61" s="67"/>
      <c r="AM61" s="67"/>
      <c r="AN61" s="67"/>
      <c r="AO61" s="67"/>
      <c r="AP61" s="67"/>
      <c r="AS61" s="54"/>
      <c r="AT61" s="54"/>
      <c r="AU61" s="55"/>
      <c r="AV61" s="55"/>
      <c r="AW61" s="55"/>
      <c r="AX61" s="55"/>
      <c r="AY61" s="55"/>
      <c r="AZ61" s="53"/>
      <c r="BA61" s="53"/>
      <c r="BB61" s="53"/>
    </row>
    <row r="62" spans="1:54" s="90" customFormat="1">
      <c r="D62" s="94"/>
      <c r="E62" s="94"/>
      <c r="F62" s="94"/>
      <c r="G62" s="94"/>
      <c r="H62" s="94"/>
      <c r="I62" s="94"/>
      <c r="J62" s="94"/>
      <c r="M62" s="94"/>
      <c r="N62" s="94"/>
      <c r="O62" s="94"/>
      <c r="P62" s="94"/>
      <c r="Q62" s="94"/>
      <c r="R62" s="94"/>
      <c r="S62" s="94"/>
      <c r="T62" s="94"/>
      <c r="U62" s="94"/>
      <c r="V62" s="94"/>
      <c r="Z62" s="67"/>
      <c r="AA62" s="67"/>
      <c r="AB62" s="67"/>
      <c r="AC62" s="67"/>
      <c r="AD62" s="67"/>
      <c r="AE62" s="67"/>
      <c r="AF62" s="67"/>
      <c r="AG62" s="67"/>
      <c r="AH62" s="67"/>
      <c r="AI62" s="67"/>
      <c r="AJ62" s="67"/>
      <c r="AK62" s="67"/>
      <c r="AL62" s="67"/>
      <c r="AM62" s="67"/>
      <c r="AN62" s="67"/>
      <c r="AO62" s="67"/>
      <c r="AP62" s="67"/>
      <c r="AS62" s="54"/>
      <c r="AT62" s="54"/>
      <c r="AU62" s="55"/>
      <c r="AV62" s="55"/>
      <c r="AW62" s="55"/>
      <c r="AX62" s="55"/>
      <c r="AY62" s="55"/>
      <c r="AZ62" s="53"/>
      <c r="BA62" s="53"/>
      <c r="BB62" s="53"/>
    </row>
    <row r="63" spans="1:54" s="90" customFormat="1">
      <c r="D63" s="94"/>
      <c r="E63" s="94"/>
      <c r="F63" s="94"/>
      <c r="G63" s="94"/>
      <c r="H63" s="94"/>
      <c r="I63" s="94"/>
      <c r="J63" s="94"/>
      <c r="M63" s="94"/>
      <c r="N63" s="94"/>
      <c r="O63" s="94"/>
      <c r="P63" s="94"/>
      <c r="Q63" s="94"/>
      <c r="R63" s="94"/>
      <c r="S63" s="94"/>
      <c r="T63" s="94"/>
      <c r="U63" s="94"/>
      <c r="V63" s="94"/>
      <c r="Z63" s="67"/>
      <c r="AA63" s="67"/>
      <c r="AB63" s="67"/>
      <c r="AC63" s="67"/>
      <c r="AD63" s="67"/>
      <c r="AE63" s="67"/>
      <c r="AF63" s="67"/>
      <c r="AG63" s="67"/>
      <c r="AH63" s="67"/>
      <c r="AI63" s="67"/>
      <c r="AJ63" s="67"/>
      <c r="AK63" s="67"/>
      <c r="AL63" s="67"/>
      <c r="AM63" s="67"/>
      <c r="AN63" s="67"/>
      <c r="AO63" s="67"/>
      <c r="AP63" s="67"/>
      <c r="AS63" s="54"/>
      <c r="AT63" s="54"/>
      <c r="AU63" s="55"/>
      <c r="AV63" s="55"/>
      <c r="AW63" s="55"/>
      <c r="AX63" s="55"/>
      <c r="AY63" s="55"/>
      <c r="AZ63" s="53"/>
      <c r="BA63" s="53"/>
      <c r="BB63" s="53"/>
    </row>
    <row r="64" spans="1:54" s="90" customFormat="1">
      <c r="D64" s="94"/>
      <c r="E64" s="94"/>
      <c r="F64" s="94"/>
      <c r="G64" s="94"/>
      <c r="H64" s="94"/>
      <c r="I64" s="94"/>
      <c r="J64" s="94"/>
      <c r="M64" s="94"/>
      <c r="N64" s="94"/>
      <c r="O64" s="94"/>
      <c r="P64" s="94"/>
      <c r="Q64" s="94"/>
      <c r="R64" s="94"/>
      <c r="S64" s="94"/>
      <c r="T64" s="94"/>
      <c r="U64" s="94"/>
      <c r="V64" s="94"/>
      <c r="Z64" s="67"/>
      <c r="AA64" s="67"/>
      <c r="AB64" s="67"/>
      <c r="AC64" s="67"/>
      <c r="AD64" s="67"/>
      <c r="AE64" s="67"/>
      <c r="AF64" s="67"/>
      <c r="AG64" s="67"/>
      <c r="AH64" s="67"/>
      <c r="AI64" s="67"/>
      <c r="AJ64" s="67"/>
      <c r="AK64" s="67"/>
      <c r="AL64" s="67"/>
      <c r="AM64" s="67"/>
      <c r="AN64" s="67"/>
      <c r="AO64" s="67"/>
      <c r="AP64" s="67"/>
      <c r="AS64" s="54"/>
      <c r="AT64" s="54"/>
      <c r="AU64" s="55"/>
      <c r="AV64" s="55"/>
      <c r="AW64" s="55"/>
      <c r="AX64" s="55"/>
      <c r="AY64" s="55"/>
      <c r="AZ64" s="53"/>
      <c r="BA64" s="53"/>
      <c r="BB64" s="53"/>
    </row>
    <row r="65" spans="4:54" s="90" customFormat="1">
      <c r="D65" s="94"/>
      <c r="E65" s="94"/>
      <c r="F65" s="94"/>
      <c r="G65" s="94"/>
      <c r="H65" s="94"/>
      <c r="I65" s="94"/>
      <c r="J65" s="94"/>
      <c r="M65" s="94"/>
      <c r="N65" s="94"/>
      <c r="O65" s="94"/>
      <c r="P65" s="94"/>
      <c r="Q65" s="94"/>
      <c r="R65" s="94"/>
      <c r="S65" s="94"/>
      <c r="T65" s="94"/>
      <c r="U65" s="94"/>
      <c r="V65" s="94"/>
      <c r="Z65" s="67"/>
      <c r="AA65" s="67"/>
      <c r="AB65" s="67"/>
      <c r="AC65" s="67"/>
      <c r="AD65" s="67"/>
      <c r="AE65" s="67"/>
      <c r="AF65" s="67"/>
      <c r="AG65" s="67"/>
      <c r="AH65" s="67"/>
      <c r="AI65" s="67"/>
      <c r="AJ65" s="67"/>
      <c r="AK65" s="67"/>
      <c r="AL65" s="67"/>
      <c r="AM65" s="67"/>
      <c r="AN65" s="67"/>
      <c r="AO65" s="67"/>
      <c r="AP65" s="67"/>
      <c r="AS65" s="54"/>
      <c r="AT65" s="54"/>
      <c r="AU65" s="55"/>
      <c r="AV65" s="55"/>
      <c r="AW65" s="55"/>
      <c r="AX65" s="55"/>
      <c r="AY65" s="55"/>
      <c r="AZ65" s="53"/>
      <c r="BA65" s="53"/>
      <c r="BB65" s="53"/>
    </row>
    <row r="66" spans="4:54" s="90" customFormat="1">
      <c r="D66" s="94"/>
      <c r="E66" s="94"/>
      <c r="F66" s="94"/>
      <c r="G66" s="94"/>
      <c r="H66" s="94"/>
      <c r="I66" s="94"/>
      <c r="J66" s="94"/>
      <c r="M66" s="94"/>
      <c r="N66" s="94"/>
      <c r="O66" s="94"/>
      <c r="P66" s="94"/>
      <c r="Q66" s="94"/>
      <c r="R66" s="94"/>
      <c r="S66" s="94"/>
      <c r="T66" s="94"/>
      <c r="U66" s="94"/>
      <c r="V66" s="94"/>
      <c r="Z66" s="67"/>
      <c r="AA66" s="67"/>
      <c r="AB66" s="67"/>
      <c r="AC66" s="67"/>
      <c r="AD66" s="67"/>
      <c r="AE66" s="67"/>
      <c r="AF66" s="67"/>
      <c r="AG66" s="67"/>
      <c r="AH66" s="67"/>
      <c r="AI66" s="67"/>
      <c r="AJ66" s="67"/>
      <c r="AK66" s="67"/>
      <c r="AL66" s="67"/>
      <c r="AM66" s="67"/>
      <c r="AN66" s="67"/>
      <c r="AO66" s="67"/>
      <c r="AP66" s="67"/>
      <c r="AS66" s="54"/>
      <c r="AT66" s="54"/>
      <c r="AU66" s="55"/>
      <c r="AV66" s="55"/>
      <c r="AW66" s="55"/>
      <c r="AX66" s="55"/>
      <c r="AY66" s="55"/>
      <c r="AZ66" s="53"/>
      <c r="BA66" s="53"/>
      <c r="BB66" s="53"/>
    </row>
    <row r="67" spans="4:54" s="90" customFormat="1">
      <c r="D67" s="94"/>
      <c r="E67" s="94"/>
      <c r="F67" s="94"/>
      <c r="G67" s="94"/>
      <c r="H67" s="94"/>
      <c r="I67" s="94"/>
      <c r="J67" s="94"/>
      <c r="M67" s="94"/>
      <c r="N67" s="94"/>
      <c r="O67" s="94"/>
      <c r="P67" s="94"/>
      <c r="Q67" s="94"/>
      <c r="R67" s="94"/>
      <c r="S67" s="94"/>
      <c r="T67" s="94"/>
      <c r="U67" s="94"/>
      <c r="V67" s="94"/>
      <c r="Z67" s="67"/>
      <c r="AA67" s="67"/>
      <c r="AB67" s="67"/>
      <c r="AC67" s="67"/>
      <c r="AD67" s="67"/>
      <c r="AE67" s="67"/>
      <c r="AF67" s="67"/>
      <c r="AG67" s="67"/>
      <c r="AH67" s="67"/>
      <c r="AI67" s="67"/>
      <c r="AJ67" s="67"/>
      <c r="AK67" s="67"/>
      <c r="AL67" s="67"/>
      <c r="AM67" s="67"/>
      <c r="AN67" s="67"/>
      <c r="AO67" s="67"/>
      <c r="AP67" s="67"/>
      <c r="AS67" s="54"/>
      <c r="AT67" s="54"/>
      <c r="AU67" s="55"/>
      <c r="AV67" s="55"/>
      <c r="AW67" s="55"/>
      <c r="AX67" s="55"/>
      <c r="AY67" s="55"/>
      <c r="AZ67" s="53"/>
      <c r="BA67" s="53"/>
      <c r="BB67" s="53"/>
    </row>
    <row r="68" spans="4:54" s="90" customFormat="1">
      <c r="D68" s="94"/>
      <c r="E68" s="94"/>
      <c r="F68" s="94"/>
      <c r="G68" s="94"/>
      <c r="H68" s="94"/>
      <c r="I68" s="94"/>
      <c r="J68" s="94"/>
      <c r="M68" s="94"/>
      <c r="N68" s="94"/>
      <c r="O68" s="94"/>
      <c r="P68" s="94"/>
      <c r="Q68" s="94"/>
      <c r="R68" s="94"/>
      <c r="S68" s="94"/>
      <c r="T68" s="94"/>
      <c r="U68" s="94"/>
      <c r="V68" s="94"/>
      <c r="Z68" s="67"/>
      <c r="AA68" s="67"/>
      <c r="AB68" s="67"/>
      <c r="AC68" s="67"/>
      <c r="AD68" s="67"/>
      <c r="AE68" s="67"/>
      <c r="AF68" s="67"/>
      <c r="AG68" s="67"/>
      <c r="AH68" s="67"/>
      <c r="AI68" s="67"/>
      <c r="AJ68" s="67"/>
      <c r="AK68" s="67"/>
      <c r="AL68" s="67"/>
      <c r="AM68" s="67"/>
      <c r="AN68" s="67"/>
      <c r="AO68" s="67"/>
      <c r="AP68" s="67"/>
      <c r="AS68" s="54"/>
      <c r="AT68" s="54"/>
      <c r="AU68" s="55"/>
      <c r="AV68" s="55"/>
      <c r="AW68" s="55"/>
      <c r="AX68" s="55"/>
      <c r="AY68" s="55"/>
      <c r="AZ68" s="53"/>
      <c r="BA68" s="53"/>
      <c r="BB68" s="53"/>
    </row>
    <row r="69" spans="4:54" s="90" customFormat="1">
      <c r="D69" s="94"/>
      <c r="E69" s="94"/>
      <c r="F69" s="94"/>
      <c r="G69" s="94"/>
      <c r="H69" s="94"/>
      <c r="I69" s="94"/>
      <c r="J69" s="94"/>
      <c r="M69" s="94"/>
      <c r="N69" s="94"/>
      <c r="O69" s="94"/>
      <c r="P69" s="94"/>
      <c r="Q69" s="94"/>
      <c r="R69" s="94"/>
      <c r="S69" s="94"/>
      <c r="T69" s="94"/>
      <c r="U69" s="94"/>
      <c r="V69" s="94"/>
      <c r="Z69" s="67"/>
      <c r="AA69" s="67"/>
      <c r="AB69" s="67"/>
      <c r="AC69" s="67"/>
      <c r="AD69" s="67"/>
      <c r="AE69" s="67"/>
      <c r="AF69" s="67"/>
      <c r="AG69" s="67"/>
      <c r="AH69" s="67"/>
      <c r="AI69" s="67"/>
      <c r="AJ69" s="67"/>
      <c r="AK69" s="67"/>
      <c r="AL69" s="67"/>
      <c r="AM69" s="67"/>
      <c r="AN69" s="67"/>
      <c r="AO69" s="67"/>
      <c r="AP69" s="67"/>
      <c r="AS69" s="54"/>
      <c r="AT69" s="54"/>
      <c r="AU69" s="55"/>
      <c r="AV69" s="55"/>
      <c r="AW69" s="55"/>
      <c r="AX69" s="55"/>
      <c r="AY69" s="55"/>
      <c r="AZ69" s="53"/>
      <c r="BA69" s="53"/>
      <c r="BB69" s="53"/>
    </row>
    <row r="70" spans="4:54" s="90" customFormat="1">
      <c r="D70" s="94"/>
      <c r="E70" s="94"/>
      <c r="F70" s="94"/>
      <c r="G70" s="94"/>
      <c r="H70" s="94"/>
      <c r="I70" s="94"/>
      <c r="J70" s="94"/>
      <c r="M70" s="94"/>
      <c r="N70" s="94"/>
      <c r="O70" s="94"/>
      <c r="P70" s="94"/>
      <c r="Q70" s="94"/>
      <c r="R70" s="94"/>
      <c r="S70" s="94"/>
      <c r="T70" s="94"/>
      <c r="U70" s="94"/>
      <c r="V70" s="94"/>
      <c r="Z70" s="67"/>
      <c r="AA70" s="67"/>
      <c r="AB70" s="67"/>
      <c r="AC70" s="67"/>
      <c r="AD70" s="67"/>
      <c r="AE70" s="67"/>
      <c r="AF70" s="67"/>
      <c r="AG70" s="67"/>
      <c r="AH70" s="67"/>
      <c r="AI70" s="67"/>
      <c r="AJ70" s="67"/>
      <c r="AK70" s="67"/>
      <c r="AL70" s="67"/>
      <c r="AM70" s="67"/>
      <c r="AN70" s="67"/>
      <c r="AO70" s="67"/>
      <c r="AP70" s="67"/>
      <c r="AS70" s="54"/>
      <c r="AT70" s="54"/>
      <c r="AU70" s="55"/>
      <c r="AV70" s="55"/>
      <c r="AW70" s="55"/>
      <c r="AX70" s="55"/>
      <c r="AY70" s="55"/>
      <c r="AZ70" s="53"/>
      <c r="BA70" s="53"/>
      <c r="BB70" s="53"/>
    </row>
    <row r="71" spans="4:54" s="90" customFormat="1">
      <c r="D71" s="94"/>
      <c r="E71" s="94"/>
      <c r="F71" s="94"/>
      <c r="G71" s="94"/>
      <c r="H71" s="94"/>
      <c r="I71" s="94"/>
      <c r="J71" s="94"/>
      <c r="M71" s="94"/>
      <c r="N71" s="94"/>
      <c r="O71" s="94"/>
      <c r="P71" s="94"/>
      <c r="Q71" s="94"/>
      <c r="R71" s="94"/>
      <c r="S71" s="94"/>
      <c r="T71" s="94"/>
      <c r="U71" s="94"/>
      <c r="V71" s="94"/>
      <c r="Z71" s="67"/>
      <c r="AA71" s="67"/>
      <c r="AB71" s="67"/>
      <c r="AC71" s="67"/>
      <c r="AD71" s="67"/>
      <c r="AE71" s="67"/>
      <c r="AF71" s="67"/>
      <c r="AG71" s="67"/>
      <c r="AH71" s="67"/>
      <c r="AI71" s="67"/>
      <c r="AJ71" s="67"/>
      <c r="AK71" s="67"/>
      <c r="AL71" s="67"/>
      <c r="AM71" s="67"/>
      <c r="AN71" s="67"/>
      <c r="AO71" s="67"/>
      <c r="AP71" s="67"/>
      <c r="AS71" s="54"/>
      <c r="AT71" s="54"/>
      <c r="AU71" s="55"/>
      <c r="AV71" s="55"/>
      <c r="AW71" s="55"/>
      <c r="AX71" s="55"/>
      <c r="AY71" s="55"/>
      <c r="AZ71" s="53"/>
      <c r="BA71" s="53"/>
      <c r="BB71" s="53"/>
    </row>
    <row r="72" spans="4:54" s="90" customFormat="1">
      <c r="D72" s="94"/>
      <c r="E72" s="94"/>
      <c r="F72" s="94"/>
      <c r="G72" s="94"/>
      <c r="H72" s="94"/>
      <c r="I72" s="94"/>
      <c r="J72" s="94"/>
      <c r="M72" s="94"/>
      <c r="N72" s="94"/>
      <c r="O72" s="94"/>
      <c r="P72" s="94"/>
      <c r="Q72" s="94"/>
      <c r="R72" s="94"/>
      <c r="S72" s="94"/>
      <c r="T72" s="94"/>
      <c r="U72" s="94"/>
      <c r="V72" s="94"/>
      <c r="Z72" s="67"/>
      <c r="AA72" s="67"/>
      <c r="AB72" s="67"/>
      <c r="AC72" s="67"/>
      <c r="AD72" s="67"/>
      <c r="AE72" s="67"/>
      <c r="AF72" s="67"/>
      <c r="AG72" s="67"/>
      <c r="AH72" s="67"/>
      <c r="AI72" s="67"/>
      <c r="AJ72" s="67"/>
      <c r="AK72" s="67"/>
      <c r="AL72" s="67"/>
      <c r="AM72" s="67"/>
      <c r="AN72" s="67"/>
      <c r="AO72" s="67"/>
      <c r="AP72" s="67"/>
      <c r="AS72" s="54"/>
      <c r="AT72" s="54"/>
      <c r="AU72" s="55"/>
      <c r="AV72" s="55"/>
      <c r="AW72" s="55"/>
      <c r="AX72" s="55"/>
      <c r="AY72" s="55"/>
      <c r="AZ72" s="53"/>
      <c r="BA72" s="53"/>
      <c r="BB72" s="53"/>
    </row>
    <row r="73" spans="4:54" s="90" customFormat="1">
      <c r="D73" s="94"/>
      <c r="E73" s="94"/>
      <c r="F73" s="94"/>
      <c r="G73" s="94"/>
      <c r="H73" s="94"/>
      <c r="I73" s="94"/>
      <c r="J73" s="94"/>
      <c r="M73" s="94"/>
      <c r="N73" s="94"/>
      <c r="O73" s="94"/>
      <c r="P73" s="94"/>
      <c r="Q73" s="94"/>
      <c r="R73" s="94"/>
      <c r="S73" s="94"/>
      <c r="T73" s="94"/>
      <c r="U73" s="94"/>
      <c r="V73" s="94"/>
      <c r="Z73" s="67"/>
      <c r="AA73" s="67"/>
      <c r="AB73" s="67"/>
      <c r="AC73" s="67"/>
      <c r="AD73" s="67"/>
      <c r="AE73" s="67"/>
      <c r="AF73" s="67"/>
      <c r="AG73" s="67"/>
      <c r="AH73" s="67"/>
      <c r="AI73" s="67"/>
      <c r="AJ73" s="67"/>
      <c r="AK73" s="67"/>
      <c r="AL73" s="67"/>
      <c r="AM73" s="67"/>
      <c r="AN73" s="67"/>
      <c r="AO73" s="67"/>
      <c r="AP73" s="67"/>
      <c r="AS73" s="54"/>
      <c r="AT73" s="54"/>
      <c r="AU73" s="55"/>
      <c r="AV73" s="55"/>
      <c r="AW73" s="55"/>
      <c r="AX73" s="55"/>
      <c r="AY73" s="55"/>
      <c r="AZ73" s="53"/>
      <c r="BA73" s="53"/>
      <c r="BB73" s="53"/>
    </row>
    <row r="74" spans="4:54" s="90" customFormat="1">
      <c r="D74" s="94"/>
      <c r="E74" s="94"/>
      <c r="F74" s="94"/>
      <c r="G74" s="94"/>
      <c r="H74" s="94"/>
      <c r="I74" s="94"/>
      <c r="J74" s="94"/>
      <c r="M74" s="94"/>
      <c r="N74" s="94"/>
      <c r="O74" s="94"/>
      <c r="P74" s="94"/>
      <c r="Q74" s="94"/>
      <c r="R74" s="94"/>
      <c r="S74" s="94"/>
      <c r="T74" s="94"/>
      <c r="U74" s="94"/>
      <c r="V74" s="94"/>
      <c r="Z74" s="67"/>
      <c r="AA74" s="67"/>
      <c r="AB74" s="67"/>
      <c r="AC74" s="67"/>
      <c r="AD74" s="67"/>
      <c r="AE74" s="67"/>
      <c r="AF74" s="67"/>
      <c r="AG74" s="67"/>
      <c r="AH74" s="67"/>
      <c r="AI74" s="67"/>
      <c r="AJ74" s="67"/>
      <c r="AK74" s="67"/>
      <c r="AL74" s="67"/>
      <c r="AM74" s="67"/>
      <c r="AN74" s="67"/>
      <c r="AO74" s="67"/>
      <c r="AP74" s="67"/>
      <c r="AS74" s="54"/>
      <c r="AT74" s="54"/>
      <c r="AU74" s="55"/>
      <c r="AV74" s="55"/>
      <c r="AW74" s="55"/>
      <c r="AX74" s="55"/>
      <c r="AY74" s="55"/>
      <c r="AZ74" s="53"/>
      <c r="BA74" s="53"/>
      <c r="BB74" s="53"/>
    </row>
    <row r="75" spans="4:54" s="90" customFormat="1">
      <c r="D75" s="94"/>
      <c r="E75" s="94"/>
      <c r="F75" s="94"/>
      <c r="G75" s="94"/>
      <c r="H75" s="94"/>
      <c r="I75" s="94"/>
      <c r="J75" s="94"/>
      <c r="M75" s="94"/>
      <c r="N75" s="94"/>
      <c r="O75" s="94"/>
      <c r="P75" s="94"/>
      <c r="Q75" s="94"/>
      <c r="R75" s="94"/>
      <c r="S75" s="94"/>
      <c r="T75" s="94"/>
      <c r="U75" s="94"/>
      <c r="V75" s="94"/>
      <c r="Z75" s="67"/>
      <c r="AA75" s="67"/>
      <c r="AB75" s="67"/>
      <c r="AC75" s="67"/>
      <c r="AD75" s="67"/>
      <c r="AE75" s="67"/>
      <c r="AF75" s="67"/>
      <c r="AG75" s="67"/>
      <c r="AH75" s="67"/>
      <c r="AI75" s="67"/>
      <c r="AJ75" s="67"/>
      <c r="AK75" s="67"/>
      <c r="AL75" s="67"/>
      <c r="AM75" s="67"/>
      <c r="AN75" s="67"/>
      <c r="AO75" s="67"/>
      <c r="AP75" s="67"/>
      <c r="AS75" s="54"/>
      <c r="AT75" s="54"/>
      <c r="AU75" s="55"/>
      <c r="AV75" s="55"/>
      <c r="AW75" s="55"/>
      <c r="AX75" s="55"/>
      <c r="AY75" s="55"/>
      <c r="AZ75" s="53"/>
      <c r="BA75" s="53"/>
      <c r="BB75" s="53"/>
    </row>
    <row r="76" spans="4:54" s="90" customFormat="1">
      <c r="D76" s="94"/>
      <c r="E76" s="94"/>
      <c r="F76" s="94"/>
      <c r="G76" s="94"/>
      <c r="H76" s="94"/>
      <c r="I76" s="94"/>
      <c r="J76" s="94"/>
      <c r="M76" s="94"/>
      <c r="N76" s="94"/>
      <c r="O76" s="94"/>
      <c r="P76" s="94"/>
      <c r="Q76" s="94"/>
      <c r="R76" s="94"/>
      <c r="S76" s="94"/>
      <c r="T76" s="94"/>
      <c r="U76" s="94"/>
      <c r="V76" s="94"/>
      <c r="Z76" s="67"/>
      <c r="AA76" s="67"/>
      <c r="AB76" s="67"/>
      <c r="AC76" s="67"/>
      <c r="AD76" s="67"/>
      <c r="AE76" s="67"/>
      <c r="AF76" s="67"/>
      <c r="AG76" s="67"/>
      <c r="AH76" s="67"/>
      <c r="AI76" s="67"/>
      <c r="AJ76" s="67"/>
      <c r="AK76" s="67"/>
      <c r="AL76" s="67"/>
      <c r="AM76" s="67"/>
      <c r="AN76" s="67"/>
      <c r="AO76" s="67"/>
      <c r="AP76" s="67"/>
      <c r="AS76" s="54"/>
      <c r="AT76" s="54"/>
      <c r="AU76" s="55"/>
      <c r="AV76" s="55"/>
      <c r="AW76" s="55"/>
      <c r="AX76" s="55"/>
      <c r="AY76" s="55"/>
      <c r="AZ76" s="53"/>
      <c r="BA76" s="53"/>
      <c r="BB76" s="53"/>
    </row>
    <row r="77" spans="4:54" s="90" customFormat="1">
      <c r="D77" s="94"/>
      <c r="E77" s="94"/>
      <c r="F77" s="94"/>
      <c r="G77" s="94"/>
      <c r="H77" s="94"/>
      <c r="I77" s="94"/>
      <c r="J77" s="94"/>
      <c r="M77" s="94"/>
      <c r="N77" s="94"/>
      <c r="O77" s="94"/>
      <c r="P77" s="94"/>
      <c r="Q77" s="94"/>
      <c r="R77" s="94"/>
      <c r="S77" s="94"/>
      <c r="T77" s="94"/>
      <c r="U77" s="94"/>
      <c r="V77" s="94"/>
      <c r="Z77" s="67"/>
      <c r="AA77" s="67"/>
      <c r="AB77" s="67"/>
      <c r="AC77" s="67"/>
      <c r="AD77" s="67"/>
      <c r="AE77" s="67"/>
      <c r="AF77" s="67"/>
      <c r="AG77" s="67"/>
      <c r="AH77" s="67"/>
      <c r="AI77" s="67"/>
      <c r="AJ77" s="67"/>
      <c r="AK77" s="67"/>
      <c r="AL77" s="67"/>
      <c r="AM77" s="67"/>
      <c r="AN77" s="67"/>
      <c r="AO77" s="67"/>
      <c r="AP77" s="67"/>
      <c r="AS77" s="54"/>
      <c r="AT77" s="54"/>
      <c r="AU77" s="55"/>
      <c r="AV77" s="55"/>
      <c r="AW77" s="55"/>
      <c r="AX77" s="55"/>
      <c r="AY77" s="55"/>
      <c r="AZ77" s="53"/>
      <c r="BA77" s="53"/>
      <c r="BB77" s="53"/>
    </row>
    <row r="78" spans="4:54" s="90" customFormat="1">
      <c r="D78" s="94"/>
      <c r="E78" s="94"/>
      <c r="F78" s="94"/>
      <c r="G78" s="94"/>
      <c r="H78" s="94"/>
      <c r="I78" s="94"/>
      <c r="J78" s="94"/>
      <c r="M78" s="94"/>
      <c r="N78" s="94"/>
      <c r="O78" s="94"/>
      <c r="P78" s="94"/>
      <c r="Q78" s="94"/>
      <c r="R78" s="94"/>
      <c r="S78" s="94"/>
      <c r="T78" s="94"/>
      <c r="U78" s="94"/>
      <c r="V78" s="94"/>
      <c r="Z78" s="67"/>
      <c r="AA78" s="67"/>
      <c r="AB78" s="67"/>
      <c r="AC78" s="67"/>
      <c r="AD78" s="67"/>
      <c r="AE78" s="67"/>
      <c r="AF78" s="67"/>
      <c r="AG78" s="67"/>
      <c r="AH78" s="67"/>
      <c r="AI78" s="67"/>
      <c r="AJ78" s="67"/>
      <c r="AK78" s="67"/>
      <c r="AL78" s="67"/>
      <c r="AM78" s="67"/>
      <c r="AN78" s="67"/>
      <c r="AO78" s="67"/>
      <c r="AP78" s="67"/>
      <c r="AS78" s="54"/>
      <c r="AT78" s="54"/>
      <c r="AU78" s="55"/>
      <c r="AV78" s="55"/>
      <c r="AW78" s="55"/>
      <c r="AX78" s="55"/>
      <c r="AY78" s="55"/>
      <c r="AZ78" s="53"/>
      <c r="BA78" s="53"/>
      <c r="BB78" s="53"/>
    </row>
    <row r="79" spans="4:54" s="90" customFormat="1">
      <c r="D79" s="94"/>
      <c r="E79" s="94"/>
      <c r="F79" s="94"/>
      <c r="G79" s="94"/>
      <c r="H79" s="94"/>
      <c r="I79" s="94"/>
      <c r="J79" s="94"/>
      <c r="M79" s="94"/>
      <c r="N79" s="94"/>
      <c r="O79" s="94"/>
      <c r="P79" s="94"/>
      <c r="Q79" s="94"/>
      <c r="R79" s="94"/>
      <c r="S79" s="94"/>
      <c r="T79" s="94"/>
      <c r="U79" s="94"/>
      <c r="V79" s="94"/>
      <c r="Z79" s="67"/>
      <c r="AA79" s="67"/>
      <c r="AB79" s="67"/>
      <c r="AC79" s="67"/>
      <c r="AD79" s="67"/>
      <c r="AE79" s="67"/>
      <c r="AF79" s="67"/>
      <c r="AG79" s="67"/>
      <c r="AH79" s="67"/>
      <c r="AI79" s="67"/>
      <c r="AJ79" s="67"/>
      <c r="AK79" s="67"/>
      <c r="AL79" s="67"/>
      <c r="AM79" s="67"/>
      <c r="AN79" s="67"/>
      <c r="AO79" s="67"/>
      <c r="AP79" s="67"/>
      <c r="AS79" s="54"/>
      <c r="AT79" s="54"/>
      <c r="AU79" s="55"/>
      <c r="AV79" s="55"/>
      <c r="AW79" s="55"/>
      <c r="AX79" s="55"/>
      <c r="AY79" s="55"/>
      <c r="AZ79" s="53"/>
      <c r="BA79" s="53"/>
      <c r="BB79" s="53"/>
    </row>
    <row r="80" spans="4:54" s="90" customFormat="1">
      <c r="D80" s="94"/>
      <c r="E80" s="94"/>
      <c r="F80" s="94"/>
      <c r="G80" s="94"/>
      <c r="H80" s="94"/>
      <c r="I80" s="94"/>
      <c r="J80" s="94"/>
      <c r="M80" s="94"/>
      <c r="N80" s="94"/>
      <c r="O80" s="94"/>
      <c r="P80" s="94"/>
      <c r="Q80" s="94"/>
      <c r="R80" s="94"/>
      <c r="S80" s="94"/>
      <c r="T80" s="94"/>
      <c r="U80" s="94"/>
      <c r="V80" s="94"/>
      <c r="Z80" s="67"/>
      <c r="AA80" s="67"/>
      <c r="AB80" s="67"/>
      <c r="AC80" s="67"/>
      <c r="AD80" s="67"/>
      <c r="AE80" s="67"/>
      <c r="AF80" s="67"/>
      <c r="AG80" s="67"/>
      <c r="AH80" s="67"/>
      <c r="AI80" s="67"/>
      <c r="AJ80" s="67"/>
      <c r="AK80" s="67"/>
      <c r="AL80" s="67"/>
      <c r="AM80" s="67"/>
      <c r="AN80" s="67"/>
      <c r="AO80" s="67"/>
      <c r="AP80" s="67"/>
      <c r="AS80" s="54"/>
      <c r="AT80" s="54"/>
      <c r="AU80" s="55"/>
      <c r="AV80" s="55" t="s">
        <v>714</v>
      </c>
      <c r="AW80" s="55"/>
      <c r="AX80" s="55"/>
      <c r="AY80" s="55"/>
      <c r="AZ80" s="53"/>
      <c r="BA80" s="53"/>
      <c r="BB80" s="53"/>
    </row>
    <row r="81" spans="1:59" s="90" customFormat="1">
      <c r="D81" s="94"/>
      <c r="E81" s="94"/>
      <c r="F81" s="94"/>
      <c r="G81" s="94"/>
      <c r="H81" s="94"/>
      <c r="I81" s="94"/>
      <c r="J81" s="94"/>
      <c r="M81" s="94"/>
      <c r="N81" s="94"/>
      <c r="O81" s="94"/>
      <c r="P81" s="94"/>
      <c r="Q81" s="94"/>
      <c r="R81" s="94"/>
      <c r="S81" s="94"/>
      <c r="T81" s="94"/>
      <c r="U81" s="94"/>
      <c r="V81" s="94"/>
      <c r="Z81" s="67"/>
      <c r="AA81" s="67"/>
      <c r="AB81" s="67"/>
      <c r="AC81" s="67"/>
      <c r="AD81" s="67"/>
      <c r="AE81" s="67"/>
      <c r="AF81" s="67"/>
      <c r="AG81" s="67"/>
      <c r="AH81" s="67"/>
      <c r="AI81" s="67"/>
      <c r="AJ81" s="67"/>
      <c r="AK81" s="67"/>
      <c r="AL81" s="67"/>
      <c r="AM81" s="67"/>
      <c r="AN81" s="67"/>
      <c r="AO81" s="67"/>
      <c r="AP81" s="67"/>
      <c r="AS81" s="95">
        <v>1</v>
      </c>
      <c r="AT81" s="96" t="s">
        <v>723</v>
      </c>
      <c r="AU81" s="97"/>
      <c r="AV81" s="408">
        <f>IF(OR($L$6="",$L$6=0),0,IF($N$4=1,VLOOKUP($L$6,$AR$84:$AW$103,2,FALSE),IF($N$4=2,VLOOKUP($L$6,WAM対応2,1,FALSE),IF($N$4=3,VLOOKUP($L$6,BC85:BF86,1,FALSE),0))))</f>
        <v>0</v>
      </c>
      <c r="AW81" s="55"/>
      <c r="AX81" s="55"/>
      <c r="AY81" s="97"/>
    </row>
    <row r="82" spans="1:59" s="90" customFormat="1">
      <c r="D82" s="94"/>
      <c r="E82" s="94"/>
      <c r="F82" s="94"/>
      <c r="G82" s="94"/>
      <c r="H82" s="94"/>
      <c r="I82" s="94"/>
      <c r="J82" s="94"/>
      <c r="M82" s="94"/>
      <c r="N82" s="94"/>
      <c r="O82" s="94"/>
      <c r="P82" s="94"/>
      <c r="Q82" s="94"/>
      <c r="R82" s="94"/>
      <c r="S82" s="94"/>
      <c r="T82" s="94"/>
      <c r="U82" s="94"/>
      <c r="V82" s="94"/>
      <c r="X82" s="53"/>
      <c r="Z82" s="67"/>
      <c r="AA82" s="67"/>
      <c r="AB82" s="67"/>
      <c r="AC82" s="67"/>
      <c r="AD82" s="67"/>
      <c r="AE82" s="67"/>
      <c r="AF82" s="67"/>
      <c r="AG82" s="67"/>
      <c r="AH82" s="67"/>
      <c r="AI82" s="67"/>
      <c r="AJ82" s="67"/>
      <c r="AK82" s="67"/>
      <c r="AL82" s="67"/>
      <c r="AM82" s="67"/>
      <c r="AN82" s="67"/>
      <c r="AO82" s="67"/>
      <c r="AP82" s="67"/>
      <c r="AS82" s="98">
        <v>2</v>
      </c>
      <c r="AT82" s="98" t="s">
        <v>724</v>
      </c>
      <c r="AU82" s="97"/>
      <c r="AV82" s="97"/>
      <c r="AW82" s="55"/>
      <c r="AX82" s="55">
        <f>VLOOKUP($L$6,$AR$84:$AW$106,2,FALSE)</f>
        <v>0</v>
      </c>
      <c r="AY82" s="97"/>
    </row>
    <row r="83" spans="1:59">
      <c r="A83" s="90"/>
      <c r="B83" s="90"/>
      <c r="C83" s="90"/>
      <c r="D83" s="67"/>
      <c r="E83" s="67"/>
      <c r="F83" s="67"/>
      <c r="G83" s="67"/>
      <c r="H83" s="67"/>
      <c r="I83" s="67"/>
      <c r="J83" s="67"/>
      <c r="K83" s="90"/>
      <c r="L83" s="90"/>
      <c r="M83" s="67"/>
      <c r="N83" s="67"/>
      <c r="O83" s="67"/>
      <c r="P83" s="67"/>
      <c r="Q83" s="67"/>
      <c r="R83" s="67"/>
      <c r="S83" s="67"/>
      <c r="T83" s="67"/>
      <c r="U83" s="67"/>
      <c r="V83" s="67"/>
      <c r="W83" s="90"/>
      <c r="X83" s="67"/>
      <c r="Z83" s="67"/>
      <c r="AA83" s="67"/>
      <c r="AB83" s="67"/>
      <c r="AC83" s="67"/>
      <c r="AD83" s="67"/>
      <c r="AE83" s="67"/>
      <c r="AF83" s="67"/>
      <c r="AG83" s="67"/>
      <c r="AH83" s="67"/>
      <c r="AI83" s="67"/>
      <c r="AJ83" s="67"/>
      <c r="AK83" s="67"/>
      <c r="AL83" s="67"/>
      <c r="AM83" s="67"/>
      <c r="AN83" s="67"/>
      <c r="AO83" s="67"/>
      <c r="AP83" s="67"/>
      <c r="AQ83" s="90"/>
      <c r="AR83" s="90"/>
      <c r="AS83" s="98">
        <v>3</v>
      </c>
      <c r="AT83" s="98" t="s">
        <v>954</v>
      </c>
      <c r="AU83" s="97"/>
      <c r="AV83" s="97"/>
      <c r="AY83" s="97"/>
      <c r="AZ83" s="90"/>
      <c r="BA83" s="90"/>
      <c r="BB83" s="90"/>
    </row>
    <row r="84" spans="1:59" s="67" customFormat="1">
      <c r="A84" s="90"/>
      <c r="B84" s="90"/>
      <c r="C84" s="90"/>
      <c r="K84" s="90"/>
      <c r="L84" s="90"/>
      <c r="W84" s="53"/>
      <c r="AQ84" s="412" t="s">
        <v>716</v>
      </c>
      <c r="AR84" s="97">
        <v>0</v>
      </c>
      <c r="AS84" s="409">
        <v>0</v>
      </c>
      <c r="AT84" s="98" t="s">
        <v>715</v>
      </c>
      <c r="AU84" s="97"/>
      <c r="AV84" s="97"/>
      <c r="AW84" s="55"/>
      <c r="AX84" s="55"/>
      <c r="AY84" s="97"/>
      <c r="AZ84" s="90"/>
      <c r="BA84" s="90"/>
      <c r="BB84" s="90"/>
    </row>
    <row r="85" spans="1:59" s="67" customFormat="1">
      <c r="A85" s="53"/>
      <c r="B85" s="53"/>
      <c r="C85" s="53"/>
      <c r="K85" s="53"/>
      <c r="L85" s="53"/>
      <c r="AQ85" s="53"/>
      <c r="AR85" s="97">
        <v>1</v>
      </c>
      <c r="AS85" s="410">
        <v>1</v>
      </c>
      <c r="AT85" s="99" t="s">
        <v>498</v>
      </c>
      <c r="AU85" s="97">
        <v>1</v>
      </c>
      <c r="AV85" s="97">
        <v>11</v>
      </c>
      <c r="AW85" s="55">
        <v>1</v>
      </c>
      <c r="AX85" s="99">
        <v>1</v>
      </c>
      <c r="AY85" s="99" t="s">
        <v>310</v>
      </c>
      <c r="AZ85" s="100">
        <v>3</v>
      </c>
      <c r="BA85" s="100">
        <v>22</v>
      </c>
      <c r="BB85" s="97">
        <v>1</v>
      </c>
      <c r="BC85" s="99">
        <v>1</v>
      </c>
      <c r="BD85" s="101" t="s">
        <v>778</v>
      </c>
      <c r="BE85" s="97">
        <v>14</v>
      </c>
      <c r="BF85" s="97">
        <v>53</v>
      </c>
      <c r="BG85" s="103">
        <v>1</v>
      </c>
    </row>
    <row r="86" spans="1:59" s="67" customFormat="1">
      <c r="AR86" s="411">
        <v>2</v>
      </c>
      <c r="AS86" s="410">
        <v>2</v>
      </c>
      <c r="AT86" s="99" t="s">
        <v>496</v>
      </c>
      <c r="AU86" s="97">
        <v>1</v>
      </c>
      <c r="AV86" s="97">
        <v>12</v>
      </c>
      <c r="AW86" s="55">
        <v>1</v>
      </c>
      <c r="AX86" s="99">
        <v>2</v>
      </c>
      <c r="AY86" s="101" t="s">
        <v>696</v>
      </c>
      <c r="AZ86" s="97">
        <v>8</v>
      </c>
      <c r="BA86" s="97">
        <v>32</v>
      </c>
      <c r="BB86" s="97">
        <v>1</v>
      </c>
      <c r="BC86" s="99">
        <v>2</v>
      </c>
      <c r="BD86" s="98" t="s">
        <v>779</v>
      </c>
      <c r="BE86" s="97">
        <v>14</v>
      </c>
      <c r="BF86" s="97">
        <v>54</v>
      </c>
      <c r="BG86" s="103">
        <v>1</v>
      </c>
    </row>
    <row r="87" spans="1:59" s="67" customFormat="1">
      <c r="AR87" s="97">
        <v>3</v>
      </c>
      <c r="AS87" s="410">
        <v>3</v>
      </c>
      <c r="AT87" s="99" t="s">
        <v>497</v>
      </c>
      <c r="AU87" s="100">
        <v>1</v>
      </c>
      <c r="AV87" s="100">
        <v>13</v>
      </c>
      <c r="AW87" s="55">
        <v>1</v>
      </c>
      <c r="AX87" s="101">
        <v>3</v>
      </c>
      <c r="AY87" s="101" t="s">
        <v>540</v>
      </c>
      <c r="AZ87" s="97">
        <v>9</v>
      </c>
      <c r="BA87" s="97">
        <v>41</v>
      </c>
      <c r="BB87" s="97">
        <v>1</v>
      </c>
      <c r="BC87" s="101"/>
      <c r="BD87" s="101"/>
      <c r="BE87" s="100"/>
      <c r="BF87" s="100"/>
      <c r="BG87" s="103"/>
    </row>
    <row r="88" spans="1:59" s="67" customFormat="1">
      <c r="AR88" s="411">
        <v>4</v>
      </c>
      <c r="AS88" s="410">
        <v>22</v>
      </c>
      <c r="AT88" s="99" t="s">
        <v>176</v>
      </c>
      <c r="AU88" s="100">
        <v>1</v>
      </c>
      <c r="AV88" s="100">
        <v>15</v>
      </c>
      <c r="AW88" s="55">
        <v>1</v>
      </c>
      <c r="AX88" s="99">
        <v>4</v>
      </c>
      <c r="AY88" s="101" t="s">
        <v>454</v>
      </c>
      <c r="AZ88" s="97">
        <v>10</v>
      </c>
      <c r="BA88" s="97">
        <v>42</v>
      </c>
      <c r="BB88" s="97">
        <v>1</v>
      </c>
      <c r="BC88" s="99"/>
      <c r="BD88" s="99"/>
      <c r="BE88" s="100"/>
      <c r="BF88" s="100"/>
      <c r="BG88" s="103"/>
    </row>
    <row r="89" spans="1:59" s="67" customFormat="1">
      <c r="AR89" s="97">
        <v>5</v>
      </c>
      <c r="AS89" s="410">
        <v>4</v>
      </c>
      <c r="AT89" s="99" t="s">
        <v>374</v>
      </c>
      <c r="AU89" s="100">
        <v>2</v>
      </c>
      <c r="AV89" s="100">
        <v>21</v>
      </c>
      <c r="AW89" s="55">
        <v>1</v>
      </c>
      <c r="AX89" s="101">
        <v>5</v>
      </c>
      <c r="AY89" s="101" t="s">
        <v>457</v>
      </c>
      <c r="AZ89" s="97">
        <v>10</v>
      </c>
      <c r="BA89" s="97">
        <v>34</v>
      </c>
      <c r="BB89" s="97">
        <v>1</v>
      </c>
      <c r="BC89" s="99"/>
      <c r="BD89" s="99"/>
      <c r="BE89" s="100"/>
      <c r="BF89" s="100"/>
      <c r="BG89" s="103"/>
    </row>
    <row r="90" spans="1:59" s="67" customFormat="1">
      <c r="AR90" s="411">
        <v>6</v>
      </c>
      <c r="AS90" s="410">
        <v>5</v>
      </c>
      <c r="AT90" s="99" t="s">
        <v>310</v>
      </c>
      <c r="AU90" s="100">
        <v>3</v>
      </c>
      <c r="AV90" s="100">
        <v>22</v>
      </c>
      <c r="AW90" s="55">
        <v>1</v>
      </c>
      <c r="AX90" s="99">
        <v>6</v>
      </c>
      <c r="AY90" s="101" t="s">
        <v>513</v>
      </c>
      <c r="AZ90" s="97">
        <v>11</v>
      </c>
      <c r="BA90" s="97">
        <v>43</v>
      </c>
      <c r="BB90" s="97">
        <v>1</v>
      </c>
      <c r="BC90" s="99"/>
      <c r="BD90" s="99"/>
      <c r="BE90" s="100"/>
      <c r="BF90" s="100"/>
      <c r="BG90" s="103"/>
    </row>
    <row r="91" spans="1:59" s="67" customFormat="1">
      <c r="AR91" s="97">
        <v>7</v>
      </c>
      <c r="AS91" s="410">
        <v>7</v>
      </c>
      <c r="AT91" s="99" t="s">
        <v>158</v>
      </c>
      <c r="AU91" s="102">
        <v>5</v>
      </c>
      <c r="AV91" s="102">
        <v>24</v>
      </c>
      <c r="AW91" s="55">
        <v>1</v>
      </c>
      <c r="AX91" s="101">
        <v>7</v>
      </c>
      <c r="AY91" s="101" t="s">
        <v>649</v>
      </c>
      <c r="AZ91" s="97">
        <v>11</v>
      </c>
      <c r="BA91" s="97">
        <v>44</v>
      </c>
      <c r="BB91" s="55">
        <v>1</v>
      </c>
      <c r="BC91" s="101"/>
      <c r="BD91" s="99"/>
      <c r="BE91" s="102"/>
      <c r="BF91" s="102"/>
      <c r="BG91" s="103"/>
    </row>
    <row r="92" spans="1:59" s="67" customFormat="1">
      <c r="AR92" s="411">
        <v>8</v>
      </c>
      <c r="AS92" s="410">
        <v>8</v>
      </c>
      <c r="AT92" s="99" t="s">
        <v>164</v>
      </c>
      <c r="AU92" s="102">
        <v>6</v>
      </c>
      <c r="AV92" s="102">
        <v>14</v>
      </c>
      <c r="AW92" s="55">
        <v>1</v>
      </c>
      <c r="AX92" s="99">
        <v>8</v>
      </c>
      <c r="AY92" s="101" t="s">
        <v>650</v>
      </c>
      <c r="AZ92" s="97">
        <v>12</v>
      </c>
      <c r="BA92" s="97">
        <v>45</v>
      </c>
      <c r="BB92" s="103">
        <v>1</v>
      </c>
      <c r="BC92" s="99"/>
      <c r="BD92" s="99"/>
      <c r="BE92" s="102"/>
      <c r="BF92" s="102"/>
      <c r="BG92" s="103"/>
    </row>
    <row r="93" spans="1:59" s="67" customFormat="1">
      <c r="AR93" s="97">
        <v>9</v>
      </c>
      <c r="AS93" s="410">
        <v>10</v>
      </c>
      <c r="AT93" s="99" t="s">
        <v>166</v>
      </c>
      <c r="AU93" s="100">
        <v>7</v>
      </c>
      <c r="AV93" s="100">
        <v>33</v>
      </c>
      <c r="AW93" s="55">
        <v>1</v>
      </c>
      <c r="AX93" s="101">
        <v>9</v>
      </c>
      <c r="AY93" s="101" t="s">
        <v>272</v>
      </c>
      <c r="AZ93" s="97">
        <v>12</v>
      </c>
      <c r="BA93" s="97">
        <v>46</v>
      </c>
      <c r="BB93" s="103">
        <v>1</v>
      </c>
      <c r="BC93" s="99"/>
      <c r="BD93" s="99"/>
      <c r="BE93" s="100"/>
      <c r="BF93" s="100"/>
      <c r="BG93" s="103"/>
    </row>
    <row r="94" spans="1:59" s="67" customFormat="1">
      <c r="AR94" s="411">
        <v>10</v>
      </c>
      <c r="AS94" s="410">
        <v>12</v>
      </c>
      <c r="AT94" s="99" t="s">
        <v>525</v>
      </c>
      <c r="AU94" s="97">
        <v>7</v>
      </c>
      <c r="AV94" s="97">
        <v>33</v>
      </c>
      <c r="AW94" s="55">
        <v>2</v>
      </c>
      <c r="AX94" s="99"/>
      <c r="AY94" s="99"/>
      <c r="AZ94" s="100"/>
      <c r="BA94" s="100"/>
      <c r="BB94" s="103"/>
      <c r="BC94" s="99"/>
      <c r="BD94" s="99"/>
      <c r="BE94" s="100"/>
      <c r="BF94" s="100"/>
      <c r="BG94" s="103"/>
    </row>
    <row r="95" spans="1:59" s="67" customFormat="1">
      <c r="AR95" s="411">
        <v>11</v>
      </c>
      <c r="AS95" s="410">
        <v>23</v>
      </c>
      <c r="AT95" s="99" t="s">
        <v>1305</v>
      </c>
      <c r="AU95" s="97">
        <v>15</v>
      </c>
      <c r="AV95" s="97">
        <v>35</v>
      </c>
      <c r="AW95" s="55">
        <v>1</v>
      </c>
      <c r="AX95" s="101"/>
      <c r="AY95" s="99"/>
      <c r="AZ95" s="97"/>
      <c r="BA95" s="97"/>
      <c r="BB95" s="103"/>
      <c r="BC95" s="101"/>
      <c r="BD95" s="99"/>
      <c r="BE95" s="97"/>
      <c r="BF95" s="97"/>
      <c r="BG95" s="103"/>
    </row>
    <row r="96" spans="1:59" s="67" customFormat="1">
      <c r="AR96" s="97">
        <v>12</v>
      </c>
      <c r="AS96" s="777">
        <v>15</v>
      </c>
      <c r="AT96" s="597" t="s">
        <v>540</v>
      </c>
      <c r="AU96" s="598">
        <v>9</v>
      </c>
      <c r="AV96" s="598">
        <v>41</v>
      </c>
      <c r="AW96" s="599">
        <v>1</v>
      </c>
      <c r="AX96" s="99"/>
      <c r="AY96" s="99"/>
      <c r="AZ96" s="97"/>
      <c r="BA96" s="97"/>
      <c r="BB96" s="103"/>
      <c r="BC96" s="99"/>
      <c r="BD96" s="99"/>
      <c r="BE96" s="97"/>
      <c r="BF96" s="97"/>
      <c r="BG96" s="103"/>
    </row>
    <row r="97" spans="44:59" s="67" customFormat="1">
      <c r="AR97" s="411">
        <v>13</v>
      </c>
      <c r="AS97" s="777">
        <v>16</v>
      </c>
      <c r="AT97" s="597" t="s">
        <v>454</v>
      </c>
      <c r="AU97" s="598">
        <v>10</v>
      </c>
      <c r="AV97" s="598">
        <v>42</v>
      </c>
      <c r="AW97" s="599">
        <v>1</v>
      </c>
      <c r="AX97" s="99"/>
      <c r="AY97" s="99"/>
      <c r="AZ97" s="97"/>
      <c r="BA97" s="97"/>
      <c r="BB97" s="103"/>
      <c r="BC97" s="99"/>
      <c r="BD97" s="99"/>
      <c r="BE97" s="97"/>
      <c r="BF97" s="97"/>
      <c r="BG97" s="103"/>
    </row>
    <row r="98" spans="44:59" s="67" customFormat="1">
      <c r="AR98" s="97">
        <v>14</v>
      </c>
      <c r="AS98" s="777">
        <v>17</v>
      </c>
      <c r="AT98" s="597" t="s">
        <v>377</v>
      </c>
      <c r="AU98" s="598">
        <v>10</v>
      </c>
      <c r="AV98" s="598">
        <v>34</v>
      </c>
      <c r="AW98" s="600">
        <v>1</v>
      </c>
      <c r="AX98" s="99"/>
      <c r="AY98" s="99"/>
      <c r="AZ98" s="97"/>
      <c r="BA98" s="97"/>
      <c r="BB98" s="103"/>
      <c r="BC98" s="99"/>
      <c r="BD98" s="99"/>
      <c r="BE98" s="97"/>
      <c r="BF98" s="97"/>
      <c r="BG98" s="103"/>
    </row>
    <row r="99" spans="44:59" s="67" customFormat="1">
      <c r="AR99" s="411">
        <v>15</v>
      </c>
      <c r="AS99" s="777">
        <v>18</v>
      </c>
      <c r="AT99" s="597" t="s">
        <v>513</v>
      </c>
      <c r="AU99" s="598">
        <v>11</v>
      </c>
      <c r="AV99" s="598">
        <v>43</v>
      </c>
      <c r="AW99" s="600">
        <v>1</v>
      </c>
      <c r="AX99" s="99"/>
      <c r="AY99" s="101"/>
      <c r="AZ99" s="97"/>
      <c r="BA99" s="97"/>
      <c r="BB99" s="103"/>
      <c r="BC99" s="99"/>
      <c r="BD99" s="101"/>
      <c r="BE99" s="97"/>
      <c r="BF99" s="97"/>
      <c r="BG99" s="103"/>
    </row>
    <row r="100" spans="44:59" s="67" customFormat="1">
      <c r="AR100" s="97">
        <v>16</v>
      </c>
      <c r="AS100" s="777">
        <v>19</v>
      </c>
      <c r="AT100" s="597" t="s">
        <v>649</v>
      </c>
      <c r="AU100" s="598">
        <v>11</v>
      </c>
      <c r="AV100" s="598">
        <v>44</v>
      </c>
      <c r="AW100" s="599">
        <v>1</v>
      </c>
      <c r="AX100" s="99"/>
      <c r="AY100" s="101"/>
      <c r="AZ100" s="97"/>
      <c r="BA100" s="97"/>
      <c r="BB100" s="103"/>
      <c r="BC100" s="99"/>
      <c r="BD100" s="101"/>
      <c r="BE100" s="97"/>
      <c r="BF100" s="97"/>
      <c r="BG100" s="103"/>
    </row>
    <row r="101" spans="44:59" s="67" customFormat="1">
      <c r="AR101" s="411">
        <v>17</v>
      </c>
      <c r="AS101" s="777">
        <v>20</v>
      </c>
      <c r="AT101" s="597" t="s">
        <v>650</v>
      </c>
      <c r="AU101" s="598">
        <v>12</v>
      </c>
      <c r="AV101" s="598">
        <v>45</v>
      </c>
      <c r="AW101" s="599">
        <v>1</v>
      </c>
      <c r="AX101" s="99"/>
      <c r="AY101" s="101"/>
      <c r="AZ101" s="97"/>
      <c r="BA101" s="97"/>
      <c r="BB101" s="103"/>
      <c r="BC101" s="99"/>
      <c r="BD101" s="101"/>
      <c r="BE101" s="97"/>
      <c r="BF101" s="97"/>
      <c r="BG101" s="103"/>
    </row>
    <row r="102" spans="44:59" s="67" customFormat="1">
      <c r="AR102" s="97">
        <v>18</v>
      </c>
      <c r="AS102" s="777">
        <v>21</v>
      </c>
      <c r="AT102" s="597" t="s">
        <v>272</v>
      </c>
      <c r="AU102" s="598">
        <v>12</v>
      </c>
      <c r="AV102" s="598">
        <v>46</v>
      </c>
      <c r="AW102" s="570">
        <v>1</v>
      </c>
      <c r="AX102" s="99"/>
      <c r="AY102" s="101"/>
      <c r="AZ102" s="97"/>
      <c r="BA102" s="97"/>
      <c r="BB102" s="103"/>
      <c r="BC102" s="99"/>
      <c r="BD102" s="101"/>
      <c r="BE102" s="97"/>
      <c r="BF102" s="97"/>
      <c r="BG102" s="103"/>
    </row>
    <row r="103" spans="44:59" s="67" customFormat="1">
      <c r="AR103" s="97">
        <v>19</v>
      </c>
      <c r="AS103" s="777">
        <v>24</v>
      </c>
      <c r="AT103" s="597" t="s">
        <v>1306</v>
      </c>
      <c r="AU103" s="598">
        <v>16</v>
      </c>
      <c r="AV103" s="598">
        <v>47</v>
      </c>
      <c r="AW103" s="570">
        <v>1</v>
      </c>
      <c r="AX103" s="99"/>
      <c r="AY103" s="101"/>
      <c r="AZ103" s="97"/>
      <c r="BA103" s="97"/>
      <c r="BB103" s="103"/>
      <c r="BC103" s="99"/>
      <c r="BD103" s="101"/>
      <c r="BE103" s="97"/>
      <c r="BF103" s="97"/>
      <c r="BG103" s="103"/>
    </row>
    <row r="104" spans="44:59" s="67" customFormat="1">
      <c r="AR104" s="411"/>
      <c r="AS104" s="410"/>
      <c r="AT104" s="101"/>
      <c r="AU104" s="97"/>
      <c r="AV104" s="97"/>
      <c r="AW104" s="86"/>
      <c r="AX104" s="99"/>
      <c r="AY104" s="101"/>
      <c r="AZ104" s="97"/>
      <c r="BA104" s="97"/>
      <c r="BB104" s="103"/>
      <c r="BC104" s="99"/>
      <c r="BD104" s="101"/>
      <c r="BE104" s="97"/>
      <c r="BF104" s="97"/>
      <c r="BG104" s="103"/>
    </row>
    <row r="105" spans="44:59" s="67" customFormat="1">
      <c r="AR105" s="97"/>
      <c r="AS105" s="410"/>
      <c r="AT105" s="101"/>
      <c r="AU105" s="97"/>
      <c r="AV105" s="97"/>
      <c r="AW105" s="55"/>
      <c r="AX105" s="99"/>
      <c r="AY105" s="101"/>
      <c r="AZ105" s="97"/>
      <c r="BA105" s="97"/>
      <c r="BB105" s="103"/>
      <c r="BC105" s="99"/>
      <c r="BD105" s="101"/>
      <c r="BE105" s="97"/>
      <c r="BF105" s="97"/>
      <c r="BG105" s="103"/>
    </row>
    <row r="106" spans="44:59" s="67" customFormat="1">
      <c r="AR106" s="411"/>
      <c r="AS106" s="410"/>
      <c r="AT106" s="101"/>
      <c r="AU106" s="97"/>
      <c r="AV106" s="97"/>
      <c r="AW106" s="55"/>
      <c r="AX106" s="99"/>
      <c r="AY106" s="101"/>
      <c r="AZ106" s="97"/>
      <c r="BA106" s="97"/>
      <c r="BB106" s="103"/>
      <c r="BC106" s="99"/>
      <c r="BD106" s="101"/>
      <c r="BE106" s="97"/>
      <c r="BF106" s="97"/>
      <c r="BG106" s="103"/>
    </row>
    <row r="107" spans="44:59" s="67" customFormat="1">
      <c r="AR107" s="411"/>
      <c r="AS107" s="410"/>
      <c r="AT107" s="98"/>
      <c r="AU107" s="97"/>
      <c r="AV107" s="97"/>
      <c r="AW107" s="55"/>
      <c r="AX107" s="55"/>
      <c r="AY107" s="103"/>
    </row>
    <row r="108" spans="44:59" s="67" customFormat="1">
      <c r="AS108" s="98">
        <v>1</v>
      </c>
      <c r="AT108" s="98" t="s">
        <v>279</v>
      </c>
      <c r="AU108" s="98">
        <v>1</v>
      </c>
      <c r="AV108" s="97"/>
      <c r="AW108" s="55"/>
      <c r="AX108" s="55"/>
      <c r="AY108" s="103"/>
    </row>
    <row r="109" spans="44:59" s="67" customFormat="1">
      <c r="AS109" s="98">
        <v>2</v>
      </c>
      <c r="AT109" s="98" t="s">
        <v>280</v>
      </c>
      <c r="AU109" s="98">
        <v>2</v>
      </c>
      <c r="AV109" s="97"/>
      <c r="AW109" s="55"/>
      <c r="AX109" s="55"/>
      <c r="AY109" s="103"/>
    </row>
    <row r="110" spans="44:59" s="67" customFormat="1">
      <c r="AS110" s="98">
        <v>3</v>
      </c>
      <c r="AT110" s="98" t="s">
        <v>281</v>
      </c>
      <c r="AU110" s="98">
        <v>3</v>
      </c>
      <c r="AV110" s="97"/>
      <c r="AW110" s="55"/>
      <c r="AX110" s="55"/>
      <c r="AY110" s="103"/>
    </row>
    <row r="111" spans="44:59" s="67" customFormat="1">
      <c r="AS111" s="98">
        <v>4</v>
      </c>
      <c r="AT111" s="98" t="s">
        <v>291</v>
      </c>
      <c r="AU111" s="98">
        <v>4</v>
      </c>
      <c r="AV111" s="97"/>
      <c r="AW111" s="55"/>
      <c r="AX111" s="55"/>
      <c r="AY111" s="103"/>
    </row>
    <row r="112" spans="44:59" s="67" customFormat="1">
      <c r="AS112" s="98">
        <v>5</v>
      </c>
      <c r="AT112" s="98" t="s">
        <v>284</v>
      </c>
      <c r="AU112" s="98">
        <v>5</v>
      </c>
      <c r="AV112" s="97"/>
      <c r="AW112" s="55"/>
      <c r="AX112" s="55"/>
      <c r="AY112" s="103"/>
    </row>
    <row r="113" spans="2:51" s="67" customFormat="1">
      <c r="AS113" s="98">
        <v>6</v>
      </c>
      <c r="AT113" s="98" t="s">
        <v>449</v>
      </c>
      <c r="AU113" s="98">
        <v>6</v>
      </c>
      <c r="AV113" s="97"/>
      <c r="AW113" s="55"/>
      <c r="AX113" s="55"/>
      <c r="AY113" s="103"/>
    </row>
    <row r="114" spans="2:51" s="67" customFormat="1">
      <c r="AS114" s="98">
        <v>7</v>
      </c>
      <c r="AT114" s="98" t="s">
        <v>146</v>
      </c>
      <c r="AU114" s="98">
        <v>7</v>
      </c>
      <c r="AV114" s="97"/>
      <c r="AW114" s="55"/>
      <c r="AX114" s="55"/>
      <c r="AY114" s="103"/>
    </row>
    <row r="115" spans="2:51" s="67" customFormat="1">
      <c r="AS115" s="98">
        <v>8</v>
      </c>
      <c r="AT115" s="98" t="s">
        <v>100</v>
      </c>
      <c r="AU115" s="98">
        <v>8</v>
      </c>
      <c r="AV115" s="97"/>
      <c r="AW115" s="55"/>
      <c r="AX115" s="55"/>
      <c r="AY115" s="103"/>
    </row>
    <row r="116" spans="2:51" s="67" customFormat="1">
      <c r="AS116" s="98">
        <v>9</v>
      </c>
      <c r="AT116" s="98" t="s">
        <v>101</v>
      </c>
      <c r="AU116" s="98">
        <v>9</v>
      </c>
      <c r="AV116" s="97"/>
      <c r="AW116" s="55"/>
      <c r="AX116" s="55"/>
      <c r="AY116" s="103"/>
    </row>
    <row r="117" spans="2:51" s="67" customFormat="1">
      <c r="AS117" s="98">
        <v>10</v>
      </c>
      <c r="AT117" s="98" t="s">
        <v>102</v>
      </c>
      <c r="AU117" s="98">
        <v>10</v>
      </c>
      <c r="AV117" s="97"/>
      <c r="AW117" s="55"/>
      <c r="AX117" s="55"/>
      <c r="AY117" s="103"/>
    </row>
    <row r="118" spans="2:51" s="67" customFormat="1">
      <c r="AS118" s="98">
        <v>11</v>
      </c>
      <c r="AT118" s="98" t="s">
        <v>88</v>
      </c>
      <c r="AU118" s="98">
        <v>11</v>
      </c>
      <c r="AV118" s="97"/>
      <c r="AW118" s="55"/>
      <c r="AX118" s="55"/>
      <c r="AY118" s="103"/>
    </row>
    <row r="119" spans="2:51" s="67" customFormat="1">
      <c r="AS119" s="98">
        <v>12</v>
      </c>
      <c r="AT119" s="98" t="s">
        <v>89</v>
      </c>
      <c r="AU119" s="98">
        <v>12</v>
      </c>
      <c r="AV119" s="97"/>
      <c r="AW119" s="55"/>
      <c r="AX119" s="55"/>
      <c r="AY119" s="103"/>
    </row>
    <row r="120" spans="2:51" s="67" customFormat="1">
      <c r="AA120" s="53"/>
      <c r="AB120" s="53"/>
      <c r="AC120" s="53"/>
      <c r="AD120" s="53"/>
      <c r="AE120" s="53"/>
      <c r="AF120" s="53"/>
      <c r="AG120" s="53"/>
      <c r="AH120" s="53"/>
      <c r="AI120" s="53"/>
      <c r="AJ120" s="53"/>
      <c r="AK120" s="53"/>
      <c r="AL120" s="53"/>
      <c r="AM120" s="53"/>
      <c r="AN120" s="53"/>
      <c r="AO120" s="53"/>
      <c r="AS120" s="98">
        <v>13</v>
      </c>
      <c r="AT120" s="98" t="s">
        <v>90</v>
      </c>
      <c r="AU120" s="98">
        <v>13</v>
      </c>
      <c r="AV120" s="97"/>
      <c r="AW120" s="55"/>
      <c r="AX120" s="55"/>
      <c r="AY120" s="103"/>
    </row>
    <row r="121" spans="2:51" s="67" customFormat="1">
      <c r="Z121" s="53"/>
      <c r="AA121" s="53"/>
      <c r="AB121" s="53"/>
      <c r="AC121" s="53"/>
      <c r="AD121" s="53"/>
      <c r="AE121" s="53"/>
      <c r="AF121" s="53"/>
      <c r="AG121" s="53"/>
      <c r="AH121" s="53"/>
      <c r="AI121" s="53"/>
      <c r="AJ121" s="53"/>
      <c r="AK121" s="53"/>
      <c r="AL121" s="53"/>
      <c r="AM121" s="53"/>
      <c r="AN121" s="53"/>
      <c r="AO121" s="53"/>
      <c r="AS121" s="98">
        <v>14</v>
      </c>
      <c r="AT121" s="98" t="s">
        <v>200</v>
      </c>
      <c r="AU121" s="98">
        <v>14</v>
      </c>
      <c r="AV121" s="97"/>
      <c r="AW121" s="55"/>
      <c r="AX121" s="55"/>
      <c r="AY121" s="103"/>
    </row>
    <row r="122" spans="2:51" s="67" customFormat="1">
      <c r="Z122" s="53"/>
      <c r="AA122" s="53"/>
      <c r="AB122" s="53"/>
      <c r="AC122" s="53"/>
      <c r="AD122" s="53"/>
      <c r="AE122" s="53"/>
      <c r="AF122" s="53"/>
      <c r="AG122" s="53"/>
      <c r="AH122" s="53"/>
      <c r="AI122" s="53"/>
      <c r="AJ122" s="53"/>
      <c r="AK122" s="53"/>
      <c r="AL122" s="53"/>
      <c r="AM122" s="53"/>
      <c r="AN122" s="53"/>
      <c r="AO122" s="53"/>
      <c r="AS122" s="98">
        <v>15</v>
      </c>
      <c r="AT122" s="98" t="s">
        <v>445</v>
      </c>
      <c r="AU122" s="98">
        <v>99</v>
      </c>
      <c r="AV122" s="97"/>
      <c r="AW122" s="55"/>
      <c r="AX122" s="55"/>
      <c r="AY122" s="103"/>
    </row>
    <row r="123" spans="2:51" s="67" customFormat="1">
      <c r="Z123" s="53"/>
      <c r="AA123" s="53"/>
      <c r="AB123" s="53"/>
      <c r="AC123" s="53"/>
      <c r="AD123" s="53"/>
      <c r="AE123" s="53"/>
      <c r="AF123" s="53"/>
      <c r="AG123" s="53"/>
      <c r="AH123" s="53"/>
      <c r="AI123" s="53"/>
      <c r="AJ123" s="53"/>
      <c r="AK123" s="53"/>
      <c r="AL123" s="53"/>
      <c r="AM123" s="53"/>
      <c r="AN123" s="53"/>
      <c r="AO123" s="53"/>
      <c r="AS123" s="98"/>
      <c r="AT123" s="98"/>
      <c r="AU123" s="97"/>
      <c r="AV123" s="97"/>
      <c r="AW123" s="55"/>
      <c r="AX123" s="55"/>
      <c r="AY123" s="103"/>
    </row>
    <row r="124" spans="2:51" s="67" customFormat="1">
      <c r="Z124" s="53"/>
      <c r="AA124" s="53"/>
      <c r="AB124" s="53"/>
      <c r="AC124" s="53"/>
      <c r="AD124" s="53"/>
      <c r="AE124" s="53"/>
      <c r="AF124" s="53"/>
      <c r="AG124" s="53"/>
      <c r="AH124" s="53"/>
      <c r="AI124" s="53"/>
      <c r="AJ124" s="53"/>
      <c r="AK124" s="53"/>
      <c r="AL124" s="53"/>
      <c r="AM124" s="53"/>
      <c r="AN124" s="53"/>
      <c r="AO124" s="53"/>
      <c r="AP124" s="53"/>
      <c r="AS124" s="98">
        <v>1</v>
      </c>
      <c r="AT124" s="98" t="s">
        <v>577</v>
      </c>
      <c r="AU124" s="97"/>
      <c r="AV124" s="97"/>
      <c r="AW124" s="55"/>
      <c r="AX124" s="55"/>
      <c r="AY124" s="103"/>
    </row>
    <row r="125" spans="2:51" s="67" customFormat="1">
      <c r="Z125" s="53"/>
      <c r="AA125" s="53"/>
      <c r="AB125" s="53"/>
      <c r="AC125" s="53"/>
      <c r="AD125" s="53"/>
      <c r="AE125" s="53"/>
      <c r="AF125" s="53"/>
      <c r="AG125" s="53"/>
      <c r="AH125" s="53"/>
      <c r="AI125" s="53"/>
      <c r="AJ125" s="53"/>
      <c r="AK125" s="53"/>
      <c r="AL125" s="53"/>
      <c r="AM125" s="53"/>
      <c r="AN125" s="53"/>
      <c r="AO125" s="53"/>
      <c r="AP125" s="53"/>
      <c r="AS125" s="98">
        <v>2</v>
      </c>
      <c r="AT125" s="98" t="s">
        <v>578</v>
      </c>
      <c r="AU125" s="97"/>
      <c r="AV125" s="97"/>
      <c r="AW125" s="55"/>
      <c r="AX125" s="55"/>
      <c r="AY125" s="103"/>
    </row>
    <row r="126" spans="2:51" s="67" customFormat="1">
      <c r="Z126" s="53"/>
      <c r="AA126" s="53"/>
      <c r="AB126" s="53"/>
      <c r="AC126" s="53"/>
      <c r="AD126" s="53"/>
      <c r="AE126" s="53"/>
      <c r="AF126" s="53"/>
      <c r="AG126" s="53"/>
      <c r="AH126" s="53"/>
      <c r="AI126" s="53"/>
      <c r="AJ126" s="53"/>
      <c r="AK126" s="53"/>
      <c r="AL126" s="53"/>
      <c r="AM126" s="53"/>
      <c r="AN126" s="53"/>
      <c r="AO126" s="53"/>
      <c r="AP126" s="53"/>
      <c r="AS126" s="98">
        <v>3</v>
      </c>
      <c r="AT126" s="98" t="s">
        <v>583</v>
      </c>
      <c r="AU126" s="97"/>
      <c r="AV126" s="97"/>
      <c r="AW126" s="55"/>
      <c r="AX126" s="55"/>
      <c r="AY126" s="103"/>
    </row>
    <row r="127" spans="2:51" s="67" customFormat="1">
      <c r="B127" s="53"/>
      <c r="C127" s="53"/>
      <c r="D127" s="53"/>
      <c r="E127" s="53"/>
      <c r="F127" s="53"/>
      <c r="G127" s="53"/>
      <c r="H127" s="53"/>
      <c r="I127" s="53"/>
      <c r="J127" s="53"/>
      <c r="K127" s="53"/>
      <c r="L127" s="53"/>
      <c r="M127" s="53"/>
      <c r="N127" s="53"/>
      <c r="O127" s="53"/>
      <c r="P127" s="53"/>
      <c r="Q127" s="53"/>
      <c r="R127" s="53"/>
      <c r="S127" s="53"/>
      <c r="T127" s="53"/>
      <c r="U127" s="53"/>
      <c r="V127" s="53"/>
      <c r="Z127" s="53"/>
      <c r="AA127" s="53"/>
      <c r="AB127" s="53"/>
      <c r="AC127" s="53"/>
      <c r="AD127" s="53"/>
      <c r="AE127" s="53"/>
      <c r="AF127" s="53"/>
      <c r="AG127" s="53"/>
      <c r="AH127" s="53"/>
      <c r="AI127" s="53"/>
      <c r="AJ127" s="53"/>
      <c r="AK127" s="53"/>
      <c r="AL127" s="53"/>
      <c r="AM127" s="53"/>
      <c r="AN127" s="53"/>
      <c r="AO127" s="53"/>
      <c r="AP127" s="53"/>
      <c r="AS127" s="98"/>
      <c r="AT127" s="98"/>
      <c r="AU127" s="97"/>
      <c r="AV127" s="97"/>
      <c r="AW127" s="55"/>
      <c r="AX127" s="55"/>
      <c r="AY127" s="103"/>
    </row>
    <row r="128" spans="2:51" s="67" customFormat="1">
      <c r="B128" s="53"/>
      <c r="C128" s="53"/>
      <c r="D128" s="53"/>
      <c r="E128" s="53"/>
      <c r="F128" s="53"/>
      <c r="G128" s="53"/>
      <c r="H128" s="53"/>
      <c r="I128" s="53"/>
      <c r="J128" s="53"/>
      <c r="K128" s="53"/>
      <c r="L128" s="53"/>
      <c r="M128" s="53"/>
      <c r="N128" s="53"/>
      <c r="O128" s="53"/>
      <c r="P128" s="53"/>
      <c r="Q128" s="53"/>
      <c r="R128" s="53"/>
      <c r="S128" s="53"/>
      <c r="T128" s="53"/>
      <c r="U128" s="53"/>
      <c r="V128" s="53"/>
      <c r="Z128" s="53"/>
      <c r="AA128" s="53"/>
      <c r="AB128" s="53"/>
      <c r="AC128" s="53"/>
      <c r="AD128" s="53"/>
      <c r="AE128" s="53"/>
      <c r="AF128" s="53"/>
      <c r="AG128" s="53"/>
      <c r="AH128" s="53"/>
      <c r="AI128" s="53"/>
      <c r="AJ128" s="53"/>
      <c r="AK128" s="53"/>
      <c r="AL128" s="53"/>
      <c r="AM128" s="53"/>
      <c r="AN128" s="53"/>
      <c r="AO128" s="53"/>
      <c r="AP128" s="53"/>
      <c r="AS128" s="98">
        <v>1</v>
      </c>
      <c r="AT128" s="98" t="s">
        <v>579</v>
      </c>
      <c r="AU128" s="97"/>
      <c r="AV128" s="97"/>
      <c r="AW128" s="55"/>
      <c r="AX128" s="55"/>
      <c r="AY128" s="103"/>
    </row>
    <row r="129" spans="1:54" s="67" customFormat="1">
      <c r="B129" s="53"/>
      <c r="C129" s="53"/>
      <c r="D129" s="53"/>
      <c r="E129" s="53"/>
      <c r="F129" s="53"/>
      <c r="G129" s="53"/>
      <c r="H129" s="53"/>
      <c r="I129" s="53"/>
      <c r="J129" s="53"/>
      <c r="K129" s="53"/>
      <c r="L129" s="53"/>
      <c r="M129" s="53"/>
      <c r="N129" s="53"/>
      <c r="O129" s="53"/>
      <c r="P129" s="53"/>
      <c r="Q129" s="53"/>
      <c r="R129" s="53"/>
      <c r="S129" s="53"/>
      <c r="T129" s="53"/>
      <c r="U129" s="53"/>
      <c r="V129" s="53"/>
      <c r="X129" s="53"/>
      <c r="Z129" s="53"/>
      <c r="AA129" s="53"/>
      <c r="AB129" s="53"/>
      <c r="AC129" s="53"/>
      <c r="AD129" s="53"/>
      <c r="AE129" s="53"/>
      <c r="AF129" s="53"/>
      <c r="AG129" s="53"/>
      <c r="AH129" s="53"/>
      <c r="AI129" s="53"/>
      <c r="AJ129" s="53"/>
      <c r="AK129" s="53"/>
      <c r="AL129" s="53"/>
      <c r="AM129" s="53"/>
      <c r="AN129" s="53"/>
      <c r="AO129" s="53"/>
      <c r="AP129" s="53"/>
      <c r="AS129" s="54">
        <v>2</v>
      </c>
      <c r="AT129" s="98" t="s">
        <v>580</v>
      </c>
      <c r="AU129" s="97"/>
      <c r="AV129" s="97"/>
      <c r="AW129" s="55"/>
      <c r="AX129" s="55"/>
      <c r="AY129" s="103"/>
    </row>
    <row r="130" spans="1:54">
      <c r="A130" s="67"/>
      <c r="W130" s="67"/>
      <c r="AQ130" s="67"/>
      <c r="AR130" s="67"/>
      <c r="AS130" s="104">
        <v>8</v>
      </c>
      <c r="AT130" s="101" t="s">
        <v>582</v>
      </c>
      <c r="AU130" s="97"/>
      <c r="AV130" s="97"/>
      <c r="AY130" s="103"/>
      <c r="AZ130" s="67"/>
      <c r="BA130" s="67"/>
      <c r="BB130" s="67"/>
    </row>
    <row r="131" spans="1:54">
      <c r="A131" s="67"/>
      <c r="AQ131" s="67"/>
      <c r="AR131" s="67"/>
      <c r="AS131" s="104">
        <v>9</v>
      </c>
      <c r="AT131" s="101" t="s">
        <v>581</v>
      </c>
      <c r="AW131" s="97"/>
      <c r="AX131" s="97"/>
      <c r="AY131" s="103"/>
      <c r="AZ131" s="67"/>
      <c r="BA131" s="67"/>
      <c r="BB131" s="67"/>
    </row>
    <row r="132" spans="1:54">
      <c r="AR132" s="67"/>
      <c r="AS132" s="104"/>
      <c r="AT132" s="104"/>
      <c r="AU132" s="103"/>
      <c r="AV132" s="103"/>
      <c r="AW132" s="97"/>
      <c r="AX132" s="97"/>
      <c r="AY132" s="103"/>
      <c r="AZ132" s="67"/>
      <c r="BA132" s="67"/>
      <c r="BB132" s="67"/>
    </row>
    <row r="133" spans="1:54">
      <c r="AS133" s="104" t="str">
        <f>IF($N$6&lt;&gt;0,IF($N$4=1,VLOOKUP($N$6,$AS$85:$AV$105,2,FALSE),IF($N$4=2,VLOOKUP($N$6,$AX$85:$BA$93,2,FALSE),VLOOKUP($N$6,$BC$85:$BF$85,2,FALSE))),"")</f>
        <v/>
      </c>
      <c r="AT133" s="104"/>
      <c r="AU133" s="103"/>
      <c r="AV133" s="103"/>
      <c r="AW133" s="97"/>
      <c r="AX133" s="97"/>
      <c r="AY133" s="103"/>
      <c r="AZ133" s="67"/>
      <c r="BA133" s="67"/>
      <c r="BB133" s="67"/>
    </row>
    <row r="134" spans="1:54">
      <c r="AS134" s="104"/>
      <c r="AT134" s="104"/>
      <c r="AU134" s="103"/>
      <c r="AV134" s="103"/>
      <c r="AW134" s="97"/>
      <c r="AX134" s="97"/>
      <c r="AY134" s="103"/>
      <c r="AZ134" s="67"/>
      <c r="BA134" s="67"/>
      <c r="BB134" s="67"/>
    </row>
    <row r="135" spans="1:54">
      <c r="AS135" s="54" t="s">
        <v>459</v>
      </c>
      <c r="AU135" s="103"/>
      <c r="AV135" s="103"/>
      <c r="AW135" s="97"/>
      <c r="AX135" s="97"/>
      <c r="AY135" s="103"/>
      <c r="AZ135" s="67"/>
      <c r="BA135" s="67"/>
      <c r="BB135" s="67"/>
    </row>
    <row r="136" spans="1:54">
      <c r="AS136" s="98">
        <v>1</v>
      </c>
      <c r="AT136" s="98" t="s">
        <v>460</v>
      </c>
      <c r="AU136" s="103"/>
      <c r="AV136" s="103"/>
      <c r="AW136" s="97"/>
      <c r="AX136" s="97"/>
      <c r="AY136" s="103"/>
      <c r="AZ136" s="67"/>
      <c r="BA136" s="67"/>
      <c r="BB136" s="67"/>
    </row>
    <row r="137" spans="1:54">
      <c r="AS137" s="98">
        <v>2</v>
      </c>
      <c r="AT137" s="98" t="s">
        <v>742</v>
      </c>
      <c r="AU137" s="103"/>
      <c r="AV137" s="103"/>
      <c r="AW137" s="97"/>
      <c r="AX137" s="97"/>
      <c r="AY137" s="103"/>
      <c r="AZ137" s="67"/>
      <c r="BA137" s="67"/>
      <c r="BB137" s="67"/>
    </row>
    <row r="138" spans="1:54">
      <c r="AS138" s="98">
        <v>3</v>
      </c>
      <c r="AT138" s="98" t="s">
        <v>48</v>
      </c>
      <c r="AU138" s="103"/>
      <c r="AV138" s="103"/>
      <c r="AW138" s="97"/>
      <c r="AX138" s="97"/>
      <c r="AY138" s="103"/>
    </row>
    <row r="139" spans="1:54">
      <c r="AS139" s="104">
        <v>4</v>
      </c>
      <c r="AT139" s="104" t="s">
        <v>49</v>
      </c>
      <c r="AU139" s="103"/>
      <c r="AV139" s="103"/>
      <c r="AW139" s="97"/>
      <c r="AX139" s="97"/>
    </row>
    <row r="140" spans="1:54">
      <c r="AS140" s="104">
        <v>99</v>
      </c>
      <c r="AT140" s="104" t="s">
        <v>50</v>
      </c>
      <c r="AU140" s="103"/>
      <c r="AV140" s="103"/>
      <c r="AW140" s="97"/>
      <c r="AX140" s="97"/>
    </row>
    <row r="141" spans="1:54">
      <c r="AS141" s="104"/>
      <c r="AT141" s="104"/>
      <c r="AU141" s="103"/>
      <c r="AV141" s="103"/>
    </row>
    <row r="142" spans="1:54">
      <c r="AS142" s="104"/>
      <c r="AT142" s="104"/>
      <c r="AU142" s="103"/>
      <c r="AV142" s="103"/>
      <c r="AW142" s="103"/>
      <c r="AX142" s="103"/>
    </row>
    <row r="143" spans="1:54">
      <c r="AR143" s="349" t="s">
        <v>226</v>
      </c>
      <c r="AS143" s="105"/>
      <c r="AT143" s="106"/>
      <c r="AU143" s="107"/>
      <c r="AW143" s="103"/>
      <c r="AX143" s="103"/>
    </row>
    <row r="144" spans="1:54">
      <c r="AR144" s="349"/>
      <c r="AS144" s="108" t="s">
        <v>310</v>
      </c>
      <c r="AT144" s="109"/>
      <c r="AU144" s="109"/>
      <c r="AV144" s="109"/>
      <c r="AW144" s="110"/>
      <c r="AX144" s="103"/>
    </row>
    <row r="145" spans="44:51">
      <c r="AR145" s="349"/>
      <c r="AS145" s="111">
        <v>1</v>
      </c>
      <c r="AT145" s="112"/>
      <c r="AU145" s="113"/>
      <c r="AV145" s="118" t="s">
        <v>473</v>
      </c>
      <c r="AW145" s="114">
        <v>1</v>
      </c>
      <c r="AX145" s="103"/>
      <c r="AY145" s="55" t="s">
        <v>357</v>
      </c>
    </row>
    <row r="146" spans="44:51">
      <c r="AR146" s="350"/>
      <c r="AS146" s="115">
        <v>2</v>
      </c>
      <c r="AT146" s="116" t="s">
        <v>265</v>
      </c>
      <c r="AU146" s="117"/>
      <c r="AV146" s="118" t="s">
        <v>632</v>
      </c>
      <c r="AW146" s="119">
        <v>2</v>
      </c>
      <c r="AX146" s="103"/>
      <c r="AY146" s="55" t="s">
        <v>1187</v>
      </c>
    </row>
    <row r="147" spans="44:51">
      <c r="AR147" s="350"/>
      <c r="AS147" s="115">
        <v>3</v>
      </c>
      <c r="AT147" s="116" t="s">
        <v>266</v>
      </c>
      <c r="AU147" s="117"/>
      <c r="AV147" s="118" t="s">
        <v>267</v>
      </c>
      <c r="AW147" s="119">
        <v>3</v>
      </c>
      <c r="AX147" s="103"/>
      <c r="AY147" s="55" t="s">
        <v>358</v>
      </c>
    </row>
    <row r="148" spans="44:51">
      <c r="AR148" s="350"/>
      <c r="AS148" s="115">
        <v>4</v>
      </c>
      <c r="AT148" s="116" t="s">
        <v>268</v>
      </c>
      <c r="AU148" s="117"/>
      <c r="AV148" s="118" t="s">
        <v>269</v>
      </c>
      <c r="AW148" s="119">
        <v>4</v>
      </c>
      <c r="AX148" s="103"/>
    </row>
    <row r="149" spans="44:51">
      <c r="AR149" s="350"/>
      <c r="AS149" s="115">
        <v>5</v>
      </c>
      <c r="AT149" s="116" t="s">
        <v>270</v>
      </c>
      <c r="AU149" s="117"/>
      <c r="AV149" s="118" t="s">
        <v>271</v>
      </c>
      <c r="AW149" s="119">
        <v>5</v>
      </c>
      <c r="AX149" s="103"/>
    </row>
    <row r="150" spans="44:51">
      <c r="AR150" s="350"/>
      <c r="AS150" s="115">
        <v>6</v>
      </c>
      <c r="AT150" s="116" t="s">
        <v>500</v>
      </c>
      <c r="AU150" s="117"/>
      <c r="AV150" s="118" t="s">
        <v>501</v>
      </c>
      <c r="AW150" s="119">
        <v>6</v>
      </c>
      <c r="AX150" s="103"/>
    </row>
    <row r="151" spans="44:51">
      <c r="AR151" s="350"/>
      <c r="AS151" s="115">
        <v>7</v>
      </c>
      <c r="AT151" s="116" t="s">
        <v>502</v>
      </c>
      <c r="AU151" s="117"/>
      <c r="AV151" s="118" t="s">
        <v>503</v>
      </c>
      <c r="AW151" s="119">
        <v>7</v>
      </c>
      <c r="AX151" s="103"/>
    </row>
    <row r="152" spans="44:51">
      <c r="AR152" s="350"/>
      <c r="AS152" s="115">
        <v>8</v>
      </c>
      <c r="AT152" s="116" t="s">
        <v>504</v>
      </c>
      <c r="AU152" s="117"/>
      <c r="AV152" s="118" t="s">
        <v>505</v>
      </c>
      <c r="AW152" s="119">
        <v>8</v>
      </c>
      <c r="AX152" s="103"/>
    </row>
    <row r="153" spans="44:51">
      <c r="AR153" s="350"/>
      <c r="AS153" s="115">
        <v>9</v>
      </c>
      <c r="AT153" s="116" t="s">
        <v>506</v>
      </c>
      <c r="AU153" s="117"/>
      <c r="AV153" s="118" t="s">
        <v>752</v>
      </c>
      <c r="AW153" s="119">
        <v>9</v>
      </c>
      <c r="AX153" s="103"/>
    </row>
    <row r="154" spans="44:51">
      <c r="AR154" s="350"/>
      <c r="AS154" s="115">
        <v>10</v>
      </c>
      <c r="AT154" s="116" t="s">
        <v>753</v>
      </c>
      <c r="AU154" s="117"/>
      <c r="AV154" s="118" t="s">
        <v>754</v>
      </c>
      <c r="AW154" s="119">
        <v>10</v>
      </c>
      <c r="AX154" s="103"/>
    </row>
    <row r="155" spans="44:51">
      <c r="AR155" s="350"/>
      <c r="AS155" s="120">
        <v>11</v>
      </c>
      <c r="AT155" s="121" t="s">
        <v>755</v>
      </c>
      <c r="AU155" s="122"/>
      <c r="AV155" s="123" t="s">
        <v>756</v>
      </c>
      <c r="AW155" s="124">
        <v>11</v>
      </c>
      <c r="AX155" s="103"/>
    </row>
    <row r="156" spans="44:51">
      <c r="AR156" s="351"/>
      <c r="AS156" s="272" t="s">
        <v>374</v>
      </c>
      <c r="AT156" s="127"/>
      <c r="AU156" s="128"/>
      <c r="AV156" s="129"/>
      <c r="AW156" s="130"/>
      <c r="AX156" s="103"/>
    </row>
    <row r="157" spans="44:51">
      <c r="AR157" s="351"/>
      <c r="AS157" s="111">
        <v>1</v>
      </c>
      <c r="AT157" s="112"/>
      <c r="AU157" s="113"/>
      <c r="AV157" s="118" t="s">
        <v>473</v>
      </c>
      <c r="AW157" s="114">
        <v>1</v>
      </c>
      <c r="AX157" s="103"/>
    </row>
    <row r="158" spans="44:51">
      <c r="AR158" s="351"/>
      <c r="AS158" s="115">
        <v>2</v>
      </c>
      <c r="AT158" s="116" t="s">
        <v>153</v>
      </c>
      <c r="AU158" s="117"/>
      <c r="AV158" s="118" t="s">
        <v>632</v>
      </c>
      <c r="AW158" s="119">
        <v>2</v>
      </c>
      <c r="AX158" s="103"/>
    </row>
    <row r="159" spans="44:51">
      <c r="AR159" s="351"/>
      <c r="AS159" s="115">
        <v>3</v>
      </c>
      <c r="AT159" s="116" t="s">
        <v>154</v>
      </c>
      <c r="AU159" s="117"/>
      <c r="AV159" s="118" t="s">
        <v>267</v>
      </c>
      <c r="AW159" s="119">
        <v>3</v>
      </c>
      <c r="AX159" s="103"/>
    </row>
    <row r="160" spans="44:51">
      <c r="AR160" s="351"/>
      <c r="AS160" s="115">
        <v>4</v>
      </c>
      <c r="AT160" s="116" t="s">
        <v>155</v>
      </c>
      <c r="AU160" s="117"/>
      <c r="AV160" s="118" t="s">
        <v>269</v>
      </c>
      <c r="AW160" s="119">
        <v>4</v>
      </c>
      <c r="AX160" s="103"/>
    </row>
    <row r="161" spans="44:51">
      <c r="AR161" s="351"/>
      <c r="AS161" s="120">
        <v>5</v>
      </c>
      <c r="AT161" s="121" t="s">
        <v>17</v>
      </c>
      <c r="AU161" s="122"/>
      <c r="AV161" s="123" t="s">
        <v>271</v>
      </c>
      <c r="AW161" s="124">
        <v>5</v>
      </c>
      <c r="AX161" s="103"/>
    </row>
    <row r="162" spans="44:51">
      <c r="AR162" s="351"/>
      <c r="AS162" s="126" t="s">
        <v>408</v>
      </c>
      <c r="AT162" s="131"/>
      <c r="AU162" s="128"/>
      <c r="AV162" s="132"/>
      <c r="AW162" s="133"/>
      <c r="AX162" s="103"/>
    </row>
    <row r="163" spans="44:51">
      <c r="AR163" s="351"/>
      <c r="AS163" s="126" t="s">
        <v>409</v>
      </c>
      <c r="AT163" s="131" t="s">
        <v>410</v>
      </c>
      <c r="AU163" s="128"/>
      <c r="AV163" s="132" t="s">
        <v>411</v>
      </c>
      <c r="AW163" s="133" t="s">
        <v>412</v>
      </c>
      <c r="AX163" s="103"/>
    </row>
    <row r="164" spans="44:51">
      <c r="AR164" s="351"/>
      <c r="AS164" s="111">
        <v>1</v>
      </c>
      <c r="AT164" s="134"/>
      <c r="AU164" s="113"/>
      <c r="AV164" s="135" t="s">
        <v>98</v>
      </c>
      <c r="AW164" s="114">
        <v>1</v>
      </c>
      <c r="AX164" s="103"/>
      <c r="AY164" s="55" t="s">
        <v>633</v>
      </c>
    </row>
    <row r="165" spans="44:51">
      <c r="AR165" s="351"/>
      <c r="AS165" s="115">
        <v>2</v>
      </c>
      <c r="AT165" s="116" t="s">
        <v>413</v>
      </c>
      <c r="AU165" s="117"/>
      <c r="AV165" s="118" t="s">
        <v>198</v>
      </c>
      <c r="AW165" s="119">
        <v>2</v>
      </c>
      <c r="AX165" s="103"/>
      <c r="AY165" s="55" t="s">
        <v>634</v>
      </c>
    </row>
    <row r="166" spans="44:51">
      <c r="AR166" s="351"/>
      <c r="AS166" s="115">
        <v>3</v>
      </c>
      <c r="AT166" s="116" t="s">
        <v>414</v>
      </c>
      <c r="AU166" s="117"/>
      <c r="AV166" s="118" t="s">
        <v>267</v>
      </c>
      <c r="AW166" s="119">
        <v>3</v>
      </c>
      <c r="AX166" s="103"/>
      <c r="AY166" s="55" t="s">
        <v>359</v>
      </c>
    </row>
    <row r="167" spans="44:51">
      <c r="AR167" s="351"/>
      <c r="AS167" s="115">
        <v>4</v>
      </c>
      <c r="AT167" s="116" t="s">
        <v>415</v>
      </c>
      <c r="AU167" s="117"/>
      <c r="AV167" s="118" t="s">
        <v>269</v>
      </c>
      <c r="AW167" s="119">
        <v>4</v>
      </c>
      <c r="AX167" s="103"/>
    </row>
    <row r="168" spans="44:51">
      <c r="AR168" s="351"/>
      <c r="AS168" s="115">
        <v>5</v>
      </c>
      <c r="AT168" s="116" t="s">
        <v>416</v>
      </c>
      <c r="AU168" s="117"/>
      <c r="AV168" s="118" t="s">
        <v>271</v>
      </c>
      <c r="AW168" s="119">
        <v>5</v>
      </c>
      <c r="AX168" s="103"/>
    </row>
    <row r="169" spans="44:51">
      <c r="AR169" s="351"/>
      <c r="AS169" s="115">
        <v>6</v>
      </c>
      <c r="AT169" s="116" t="s">
        <v>717</v>
      </c>
      <c r="AU169" s="117"/>
      <c r="AV169" s="118" t="s">
        <v>501</v>
      </c>
      <c r="AW169" s="119">
        <v>6</v>
      </c>
      <c r="AX169" s="103"/>
    </row>
    <row r="170" spans="44:51">
      <c r="AR170" s="351"/>
      <c r="AS170" s="115">
        <v>7</v>
      </c>
      <c r="AT170" s="116" t="s">
        <v>718</v>
      </c>
      <c r="AU170" s="117"/>
      <c r="AV170" s="118" t="s">
        <v>503</v>
      </c>
      <c r="AW170" s="119">
        <v>7</v>
      </c>
      <c r="AX170" s="103"/>
    </row>
    <row r="171" spans="44:51">
      <c r="AR171" s="351"/>
      <c r="AS171" s="115">
        <v>8</v>
      </c>
      <c r="AT171" s="116" t="s">
        <v>719</v>
      </c>
      <c r="AU171" s="117"/>
      <c r="AV171" s="118" t="s">
        <v>505</v>
      </c>
      <c r="AW171" s="119">
        <v>8</v>
      </c>
      <c r="AX171" s="103"/>
    </row>
    <row r="172" spans="44:51">
      <c r="AR172" s="351"/>
      <c r="AS172" s="115">
        <v>9</v>
      </c>
      <c r="AT172" s="116" t="s">
        <v>720</v>
      </c>
      <c r="AU172" s="117"/>
      <c r="AV172" s="118" t="s">
        <v>752</v>
      </c>
      <c r="AW172" s="119">
        <v>9</v>
      </c>
      <c r="AX172" s="103"/>
    </row>
    <row r="173" spans="44:51">
      <c r="AR173" s="351"/>
      <c r="AS173" s="115">
        <v>10</v>
      </c>
      <c r="AT173" s="116" t="s">
        <v>721</v>
      </c>
      <c r="AU173" s="117"/>
      <c r="AV173" s="118" t="s">
        <v>754</v>
      </c>
      <c r="AW173" s="119">
        <v>10</v>
      </c>
      <c r="AX173" s="103"/>
    </row>
    <row r="174" spans="44:51">
      <c r="AR174" s="351"/>
      <c r="AS174" s="120">
        <v>11</v>
      </c>
      <c r="AT174" s="121" t="s">
        <v>722</v>
      </c>
      <c r="AU174" s="122"/>
      <c r="AV174" s="123" t="s">
        <v>756</v>
      </c>
      <c r="AW174" s="124">
        <v>11</v>
      </c>
      <c r="AX174" s="103"/>
    </row>
    <row r="175" spans="44:51">
      <c r="AR175" s="351"/>
      <c r="AS175" s="272" t="s">
        <v>560</v>
      </c>
      <c r="AT175" s="131"/>
      <c r="AU175" s="128"/>
      <c r="AV175" s="132"/>
      <c r="AW175" s="133"/>
      <c r="AX175" s="103"/>
    </row>
    <row r="176" spans="44:51">
      <c r="AR176" s="351"/>
      <c r="AS176" s="126" t="s">
        <v>409</v>
      </c>
      <c r="AT176" s="131" t="s">
        <v>410</v>
      </c>
      <c r="AU176" s="128"/>
      <c r="AV176" s="132" t="s">
        <v>411</v>
      </c>
      <c r="AW176" s="133" t="s">
        <v>412</v>
      </c>
      <c r="AX176" s="103"/>
    </row>
    <row r="177" spans="44:51">
      <c r="AR177" s="351"/>
      <c r="AS177" s="111">
        <v>1</v>
      </c>
      <c r="AT177" s="134"/>
      <c r="AU177" s="113"/>
      <c r="AV177" s="135" t="s">
        <v>99</v>
      </c>
      <c r="AW177" s="114">
        <v>1</v>
      </c>
      <c r="AX177" s="103"/>
    </row>
    <row r="178" spans="44:51">
      <c r="AR178" s="351"/>
      <c r="AS178" s="115">
        <v>2</v>
      </c>
      <c r="AT178" s="116" t="s">
        <v>561</v>
      </c>
      <c r="AU178" s="117"/>
      <c r="AV178" s="118" t="s">
        <v>198</v>
      </c>
      <c r="AW178" s="119">
        <v>2</v>
      </c>
      <c r="AX178" s="103"/>
    </row>
    <row r="179" spans="44:51">
      <c r="AR179" s="351"/>
      <c r="AS179" s="120">
        <v>3</v>
      </c>
      <c r="AT179" s="121" t="s">
        <v>585</v>
      </c>
      <c r="AU179" s="122"/>
      <c r="AV179" s="123" t="s">
        <v>267</v>
      </c>
      <c r="AW179" s="124">
        <v>3</v>
      </c>
      <c r="AX179" s="103"/>
    </row>
    <row r="180" spans="44:51">
      <c r="AS180" s="104"/>
      <c r="AT180" s="104"/>
      <c r="AU180" s="103"/>
      <c r="AV180" s="103"/>
      <c r="AW180" s="103"/>
      <c r="AX180" s="103"/>
    </row>
    <row r="181" spans="44:51">
      <c r="AR181" s="53" t="s">
        <v>274</v>
      </c>
      <c r="AS181" s="104"/>
      <c r="AT181" s="104"/>
      <c r="AU181" s="103"/>
      <c r="AV181" s="103"/>
      <c r="AW181" s="103"/>
      <c r="AX181" s="103"/>
    </row>
    <row r="182" spans="44:51">
      <c r="AS182" s="136" t="s">
        <v>195</v>
      </c>
      <c r="AT182" s="137"/>
      <c r="AU182" s="138"/>
      <c r="AV182" s="138"/>
      <c r="AW182" s="130"/>
    </row>
    <row r="183" spans="44:51">
      <c r="AS183" s="139" t="s">
        <v>688</v>
      </c>
      <c r="AT183" s="136" t="s">
        <v>689</v>
      </c>
      <c r="AU183" s="140"/>
      <c r="AV183" s="141" t="s">
        <v>587</v>
      </c>
      <c r="AW183" s="142" t="s">
        <v>690</v>
      </c>
      <c r="AX183" s="347"/>
    </row>
    <row r="184" spans="44:51">
      <c r="AS184" s="143">
        <v>1</v>
      </c>
      <c r="AT184" s="144"/>
      <c r="AU184" s="145"/>
      <c r="AV184" s="146" t="s">
        <v>98</v>
      </c>
      <c r="AW184" s="143">
        <v>1</v>
      </c>
      <c r="AX184" s="347"/>
      <c r="AY184" s="55" t="s">
        <v>123</v>
      </c>
    </row>
    <row r="185" spans="44:51">
      <c r="AS185" s="147">
        <v>2</v>
      </c>
      <c r="AT185" s="148" t="s">
        <v>691</v>
      </c>
      <c r="AU185" s="149"/>
      <c r="AV185" s="150" t="s">
        <v>64</v>
      </c>
      <c r="AW185" s="147">
        <v>2</v>
      </c>
      <c r="AX185" s="347"/>
      <c r="AY185" s="55" t="s">
        <v>65</v>
      </c>
    </row>
    <row r="186" spans="44:51">
      <c r="AS186" s="147">
        <v>3</v>
      </c>
      <c r="AT186" s="148" t="s">
        <v>66</v>
      </c>
      <c r="AU186" s="149"/>
      <c r="AV186" s="150" t="s">
        <v>267</v>
      </c>
      <c r="AW186" s="147">
        <v>3</v>
      </c>
      <c r="AX186" s="347"/>
      <c r="AY186" s="55" t="s">
        <v>435</v>
      </c>
    </row>
    <row r="187" spans="44:51">
      <c r="AS187" s="151">
        <v>4</v>
      </c>
      <c r="AT187" s="152" t="s">
        <v>436</v>
      </c>
      <c r="AU187" s="153"/>
      <c r="AV187" s="154" t="s">
        <v>269</v>
      </c>
      <c r="AW187" s="151">
        <v>4</v>
      </c>
      <c r="AX187" s="103"/>
    </row>
    <row r="188" spans="44:51">
      <c r="AS188" s="155" t="s">
        <v>662</v>
      </c>
      <c r="AT188" s="137"/>
      <c r="AU188" s="138"/>
      <c r="AV188" s="138"/>
      <c r="AW188" s="156"/>
      <c r="AX188" s="103"/>
    </row>
    <row r="189" spans="44:51">
      <c r="AS189" s="157" t="s">
        <v>688</v>
      </c>
      <c r="AT189" s="158" t="s">
        <v>689</v>
      </c>
      <c r="AU189" s="159"/>
      <c r="AV189" s="160" t="s">
        <v>587</v>
      </c>
      <c r="AW189" s="161" t="s">
        <v>690</v>
      </c>
      <c r="AX189" s="347"/>
    </row>
    <row r="190" spans="44:51">
      <c r="AS190" s="143">
        <v>1</v>
      </c>
      <c r="AT190" s="144"/>
      <c r="AU190" s="145"/>
      <c r="AV190" s="146" t="s">
        <v>99</v>
      </c>
      <c r="AW190" s="143">
        <v>1</v>
      </c>
      <c r="AX190" s="347"/>
    </row>
    <row r="191" spans="44:51">
      <c r="AS191" s="147">
        <v>2</v>
      </c>
      <c r="AT191" s="148" t="s">
        <v>663</v>
      </c>
      <c r="AU191" s="117"/>
      <c r="AV191" s="162" t="s">
        <v>64</v>
      </c>
      <c r="AW191" s="147">
        <v>2</v>
      </c>
      <c r="AX191" s="103"/>
    </row>
    <row r="192" spans="44:51">
      <c r="AS192" s="147">
        <v>3</v>
      </c>
      <c r="AT192" s="148" t="s">
        <v>421</v>
      </c>
      <c r="AU192" s="117"/>
      <c r="AV192" s="162" t="s">
        <v>267</v>
      </c>
      <c r="AW192" s="147">
        <v>3</v>
      </c>
      <c r="AX192" s="103"/>
    </row>
    <row r="193" spans="45:50">
      <c r="AS193" s="147">
        <v>4</v>
      </c>
      <c r="AT193" s="148" t="s">
        <v>422</v>
      </c>
      <c r="AU193" s="117"/>
      <c r="AV193" s="162" t="s">
        <v>269</v>
      </c>
      <c r="AW193" s="147">
        <v>4</v>
      </c>
      <c r="AX193" s="103"/>
    </row>
    <row r="194" spans="45:50">
      <c r="AS194" s="151">
        <v>5</v>
      </c>
      <c r="AT194" s="152" t="s">
        <v>664</v>
      </c>
      <c r="AU194" s="122"/>
      <c r="AV194" s="163" t="s">
        <v>271</v>
      </c>
      <c r="AW194" s="151">
        <v>5</v>
      </c>
      <c r="AX194" s="103"/>
    </row>
    <row r="195" spans="45:50">
      <c r="AS195" s="164" t="s">
        <v>182</v>
      </c>
      <c r="AT195" s="137"/>
      <c r="AU195" s="128"/>
      <c r="AV195" s="129"/>
      <c r="AW195" s="130"/>
      <c r="AX195" s="103"/>
    </row>
    <row r="196" spans="45:50">
      <c r="AS196" s="157" t="s">
        <v>688</v>
      </c>
      <c r="AT196" s="158" t="s">
        <v>689</v>
      </c>
      <c r="AU196" s="159"/>
      <c r="AV196" s="160" t="s">
        <v>587</v>
      </c>
      <c r="AW196" s="161" t="s">
        <v>690</v>
      </c>
      <c r="AX196" s="347"/>
    </row>
    <row r="197" spans="45:50">
      <c r="AS197" s="143">
        <v>1</v>
      </c>
      <c r="AT197" s="144"/>
      <c r="AU197" s="145"/>
      <c r="AV197" s="145" t="s">
        <v>98</v>
      </c>
      <c r="AW197" s="143">
        <v>1</v>
      </c>
      <c r="AX197" s="347"/>
    </row>
    <row r="198" spans="45:50">
      <c r="AS198" s="147">
        <v>2</v>
      </c>
      <c r="AT198" s="148" t="s">
        <v>663</v>
      </c>
      <c r="AU198" s="165"/>
      <c r="AV198" s="162" t="s">
        <v>64</v>
      </c>
      <c r="AW198" s="166">
        <v>2</v>
      </c>
      <c r="AX198" s="103"/>
    </row>
    <row r="199" spans="45:50">
      <c r="AS199" s="147">
        <v>3</v>
      </c>
      <c r="AT199" s="148" t="s">
        <v>421</v>
      </c>
      <c r="AU199" s="165"/>
      <c r="AV199" s="162" t="s">
        <v>267</v>
      </c>
      <c r="AW199" s="166">
        <v>3</v>
      </c>
      <c r="AX199" s="103"/>
    </row>
    <row r="200" spans="45:50">
      <c r="AS200" s="147">
        <v>4</v>
      </c>
      <c r="AT200" s="148" t="s">
        <v>665</v>
      </c>
      <c r="AU200" s="165"/>
      <c r="AV200" s="162" t="s">
        <v>269</v>
      </c>
      <c r="AW200" s="166">
        <v>4</v>
      </c>
      <c r="AX200" s="103"/>
    </row>
    <row r="201" spans="45:50">
      <c r="AS201" s="151">
        <v>5</v>
      </c>
      <c r="AT201" s="152" t="s">
        <v>423</v>
      </c>
      <c r="AU201" s="167"/>
      <c r="AV201" s="163" t="s">
        <v>271</v>
      </c>
      <c r="AW201" s="168">
        <v>5</v>
      </c>
      <c r="AX201" s="103"/>
    </row>
    <row r="202" spans="45:50">
      <c r="AS202" s="164" t="s">
        <v>183</v>
      </c>
      <c r="AT202" s="137"/>
      <c r="AU202" s="129"/>
      <c r="AV202" s="138"/>
      <c r="AW202" s="130"/>
      <c r="AX202" s="103"/>
    </row>
    <row r="203" spans="45:50">
      <c r="AS203" s="157" t="s">
        <v>688</v>
      </c>
      <c r="AT203" s="158" t="s">
        <v>689</v>
      </c>
      <c r="AU203" s="159"/>
      <c r="AV203" s="160" t="s">
        <v>587</v>
      </c>
      <c r="AW203" s="161" t="s">
        <v>690</v>
      </c>
      <c r="AX203" s="347"/>
    </row>
    <row r="204" spans="45:50">
      <c r="AS204" s="143">
        <v>1</v>
      </c>
      <c r="AT204" s="144"/>
      <c r="AU204" s="145"/>
      <c r="AV204" s="145" t="s">
        <v>99</v>
      </c>
      <c r="AW204" s="143">
        <v>1</v>
      </c>
      <c r="AX204" s="347"/>
    </row>
    <row r="205" spans="45:50">
      <c r="AS205" s="147">
        <v>2</v>
      </c>
      <c r="AT205" s="169" t="s">
        <v>184</v>
      </c>
      <c r="AU205" s="165"/>
      <c r="AV205" s="162" t="s">
        <v>64</v>
      </c>
      <c r="AW205" s="147">
        <v>2</v>
      </c>
      <c r="AX205" s="103"/>
    </row>
    <row r="206" spans="45:50">
      <c r="AS206" s="147">
        <v>3</v>
      </c>
      <c r="AT206" s="169" t="s">
        <v>421</v>
      </c>
      <c r="AU206" s="165"/>
      <c r="AV206" s="162" t="s">
        <v>267</v>
      </c>
      <c r="AW206" s="147">
        <v>3</v>
      </c>
      <c r="AX206" s="103"/>
    </row>
    <row r="207" spans="45:50">
      <c r="AS207" s="147">
        <v>4</v>
      </c>
      <c r="AT207" s="169" t="s">
        <v>665</v>
      </c>
      <c r="AU207" s="165"/>
      <c r="AV207" s="162" t="s">
        <v>269</v>
      </c>
      <c r="AW207" s="147">
        <v>4</v>
      </c>
      <c r="AX207" s="103"/>
    </row>
    <row r="208" spans="45:50">
      <c r="AS208" s="151">
        <v>5</v>
      </c>
      <c r="AT208" s="170" t="s">
        <v>423</v>
      </c>
      <c r="AU208" s="167"/>
      <c r="AV208" s="163" t="s">
        <v>271</v>
      </c>
      <c r="AW208" s="151">
        <v>5</v>
      </c>
      <c r="AX208" s="103"/>
    </row>
    <row r="209" spans="44:51">
      <c r="AW209" s="103"/>
      <c r="AX209" s="103"/>
    </row>
    <row r="210" spans="44:51">
      <c r="AR210" s="352" t="s">
        <v>687</v>
      </c>
      <c r="AW210" s="103"/>
      <c r="AX210" s="103"/>
    </row>
    <row r="211" spans="44:51">
      <c r="AS211" s="139" t="s">
        <v>688</v>
      </c>
      <c r="AT211" s="136" t="s">
        <v>689</v>
      </c>
      <c r="AU211" s="140"/>
      <c r="AV211" s="141" t="s">
        <v>587</v>
      </c>
      <c r="AW211" s="142" t="s">
        <v>690</v>
      </c>
      <c r="AX211" s="103"/>
    </row>
    <row r="212" spans="44:51">
      <c r="AS212" s="143">
        <v>1</v>
      </c>
      <c r="AT212" s="144"/>
      <c r="AU212" s="145"/>
      <c r="AV212" s="146" t="s">
        <v>96</v>
      </c>
      <c r="AW212" s="143">
        <v>1</v>
      </c>
      <c r="AX212" s="103"/>
      <c r="AY212" s="55" t="s">
        <v>518</v>
      </c>
    </row>
    <row r="213" spans="44:51">
      <c r="AS213" s="166">
        <v>2</v>
      </c>
      <c r="AT213" s="148" t="s">
        <v>691</v>
      </c>
      <c r="AU213" s="149"/>
      <c r="AV213" s="150" t="s">
        <v>668</v>
      </c>
      <c r="AW213" s="166">
        <v>2</v>
      </c>
      <c r="AX213" s="103"/>
      <c r="AY213" s="55" t="s">
        <v>519</v>
      </c>
    </row>
    <row r="214" spans="44:51">
      <c r="AS214" s="166">
        <v>3</v>
      </c>
      <c r="AT214" s="148" t="s">
        <v>692</v>
      </c>
      <c r="AU214" s="149"/>
      <c r="AV214" s="150" t="s">
        <v>669</v>
      </c>
      <c r="AW214" s="166">
        <v>3</v>
      </c>
      <c r="AX214" s="103"/>
      <c r="AY214" s="55" t="s">
        <v>260</v>
      </c>
    </row>
    <row r="215" spans="44:51">
      <c r="AS215" s="166">
        <v>4</v>
      </c>
      <c r="AT215" s="148" t="s">
        <v>693</v>
      </c>
      <c r="AU215" s="149"/>
      <c r="AV215" s="150" t="s">
        <v>670</v>
      </c>
      <c r="AW215" s="166">
        <v>4</v>
      </c>
      <c r="AX215" s="103"/>
    </row>
    <row r="216" spans="44:51">
      <c r="AS216" s="166">
        <v>5</v>
      </c>
      <c r="AT216" s="148" t="s">
        <v>550</v>
      </c>
      <c r="AU216" s="149"/>
      <c r="AV216" s="150" t="s">
        <v>671</v>
      </c>
      <c r="AW216" s="166">
        <v>5</v>
      </c>
      <c r="AX216" s="103"/>
    </row>
    <row r="217" spans="44:51">
      <c r="AS217" s="166">
        <v>6</v>
      </c>
      <c r="AT217" s="148" t="s">
        <v>551</v>
      </c>
      <c r="AU217" s="149"/>
      <c r="AV217" s="150" t="s">
        <v>672</v>
      </c>
      <c r="AW217" s="166">
        <v>6</v>
      </c>
      <c r="AX217" s="103"/>
    </row>
    <row r="218" spans="44:51">
      <c r="AS218" s="166">
        <v>7</v>
      </c>
      <c r="AT218" s="148" t="s">
        <v>552</v>
      </c>
      <c r="AU218" s="149"/>
      <c r="AV218" s="150" t="s">
        <v>482</v>
      </c>
      <c r="AW218" s="166">
        <v>7</v>
      </c>
    </row>
    <row r="219" spans="44:51">
      <c r="AS219" s="166">
        <v>8</v>
      </c>
      <c r="AT219" s="148" t="s">
        <v>282</v>
      </c>
      <c r="AU219" s="149"/>
      <c r="AV219" s="150" t="s">
        <v>483</v>
      </c>
      <c r="AW219" s="166">
        <v>8</v>
      </c>
    </row>
    <row r="220" spans="44:51">
      <c r="AS220" s="166">
        <v>9</v>
      </c>
      <c r="AT220" s="148" t="s">
        <v>283</v>
      </c>
      <c r="AU220" s="149"/>
      <c r="AV220" s="150" t="s">
        <v>484</v>
      </c>
      <c r="AW220" s="166">
        <v>9</v>
      </c>
    </row>
    <row r="221" spans="44:51">
      <c r="AS221" s="166">
        <v>10</v>
      </c>
      <c r="AT221" s="148" t="s">
        <v>477</v>
      </c>
      <c r="AU221" s="149"/>
      <c r="AV221" s="150" t="s">
        <v>485</v>
      </c>
      <c r="AW221" s="166">
        <v>10</v>
      </c>
    </row>
    <row r="222" spans="44:51">
      <c r="AS222" s="166">
        <v>11</v>
      </c>
      <c r="AT222" s="148" t="s">
        <v>478</v>
      </c>
      <c r="AU222" s="149"/>
      <c r="AV222" s="150" t="s">
        <v>756</v>
      </c>
      <c r="AW222" s="166">
        <v>11</v>
      </c>
    </row>
    <row r="223" spans="44:51">
      <c r="AS223" s="166">
        <v>12</v>
      </c>
      <c r="AT223" s="148" t="s">
        <v>479</v>
      </c>
      <c r="AU223" s="149"/>
      <c r="AV223" s="150" t="s">
        <v>480</v>
      </c>
      <c r="AW223" s="166">
        <v>12</v>
      </c>
    </row>
    <row r="224" spans="44:51">
      <c r="AS224" s="168">
        <v>13</v>
      </c>
      <c r="AT224" s="152" t="s">
        <v>533</v>
      </c>
      <c r="AU224" s="153"/>
      <c r="AV224" s="154" t="s">
        <v>481</v>
      </c>
      <c r="AW224" s="168">
        <v>13</v>
      </c>
    </row>
    <row r="225" spans="44:51">
      <c r="AR225" s="351"/>
      <c r="AS225" s="347"/>
      <c r="AT225" s="347"/>
      <c r="AU225" s="348"/>
      <c r="AV225" s="347"/>
    </row>
    <row r="226" spans="44:51">
      <c r="AR226" s="352" t="s">
        <v>709</v>
      </c>
      <c r="AS226" s="104"/>
      <c r="AT226" s="171"/>
      <c r="AU226" s="171"/>
      <c r="AV226" s="97"/>
    </row>
    <row r="227" spans="44:51">
      <c r="AS227" s="139" t="s">
        <v>688</v>
      </c>
      <c r="AT227" s="136" t="s">
        <v>689</v>
      </c>
      <c r="AU227" s="140"/>
      <c r="AV227" s="141" t="s">
        <v>587</v>
      </c>
      <c r="AW227" s="142" t="s">
        <v>690</v>
      </c>
    </row>
    <row r="228" spans="44:51">
      <c r="AS228" s="143">
        <v>1</v>
      </c>
      <c r="AT228" s="144"/>
      <c r="AU228" s="145"/>
      <c r="AV228" s="146" t="s">
        <v>97</v>
      </c>
      <c r="AW228" s="143">
        <v>1</v>
      </c>
      <c r="AY228" s="55" t="s">
        <v>129</v>
      </c>
    </row>
    <row r="229" spans="44:51">
      <c r="AS229" s="166">
        <v>2</v>
      </c>
      <c r="AT229" s="148" t="s">
        <v>189</v>
      </c>
      <c r="AU229" s="149"/>
      <c r="AV229" s="172" t="s">
        <v>247</v>
      </c>
      <c r="AW229" s="166">
        <v>2</v>
      </c>
      <c r="AY229" s="55" t="s">
        <v>558</v>
      </c>
    </row>
    <row r="230" spans="44:51">
      <c r="AS230" s="166">
        <v>3</v>
      </c>
      <c r="AT230" s="148" t="s">
        <v>190</v>
      </c>
      <c r="AU230" s="149"/>
      <c r="AV230" s="172" t="s">
        <v>248</v>
      </c>
      <c r="AW230" s="166">
        <v>3</v>
      </c>
      <c r="AY230" s="55" t="s">
        <v>559</v>
      </c>
    </row>
    <row r="231" spans="44:51">
      <c r="AS231" s="166">
        <v>4</v>
      </c>
      <c r="AT231" s="148" t="s">
        <v>191</v>
      </c>
      <c r="AU231" s="149"/>
      <c r="AV231" s="172" t="s">
        <v>30</v>
      </c>
      <c r="AW231" s="166">
        <v>4</v>
      </c>
    </row>
    <row r="232" spans="44:51">
      <c r="AS232" s="166">
        <v>5</v>
      </c>
      <c r="AT232" s="148" t="s">
        <v>192</v>
      </c>
      <c r="AU232" s="149"/>
      <c r="AV232" s="172" t="s">
        <v>31</v>
      </c>
      <c r="AW232" s="166">
        <v>5</v>
      </c>
    </row>
    <row r="233" spans="44:51">
      <c r="AS233" s="166">
        <v>6</v>
      </c>
      <c r="AT233" s="148" t="s">
        <v>193</v>
      </c>
      <c r="AU233" s="149"/>
      <c r="AV233" s="172" t="s">
        <v>32</v>
      </c>
      <c r="AW233" s="166">
        <v>6</v>
      </c>
    </row>
    <row r="234" spans="44:51">
      <c r="AS234" s="168">
        <v>7</v>
      </c>
      <c r="AT234" s="152" t="s">
        <v>194</v>
      </c>
      <c r="AU234" s="153"/>
      <c r="AV234" s="173" t="s">
        <v>33</v>
      </c>
      <c r="AW234" s="168">
        <v>7</v>
      </c>
    </row>
    <row r="236" spans="44:51">
      <c r="AR236" s="53" t="s">
        <v>196</v>
      </c>
      <c r="AS236" s="55"/>
      <c r="AT236" s="171"/>
      <c r="AU236" s="171"/>
    </row>
    <row r="237" spans="44:51">
      <c r="AS237" s="139" t="s">
        <v>688</v>
      </c>
      <c r="AT237" s="136" t="s">
        <v>689</v>
      </c>
      <c r="AU237" s="174"/>
      <c r="AV237" s="141" t="s">
        <v>587</v>
      </c>
      <c r="AW237" s="142" t="s">
        <v>690</v>
      </c>
    </row>
    <row r="238" spans="44:51">
      <c r="AS238" s="175">
        <v>1</v>
      </c>
      <c r="AT238" s="176"/>
      <c r="AU238" s="177"/>
      <c r="AV238" s="178" t="s">
        <v>96</v>
      </c>
      <c r="AW238" s="175">
        <v>1</v>
      </c>
      <c r="AY238" s="55" t="s">
        <v>355</v>
      </c>
    </row>
    <row r="239" spans="44:51">
      <c r="AS239" s="147">
        <v>2</v>
      </c>
      <c r="AT239" s="148" t="s">
        <v>589</v>
      </c>
      <c r="AU239" s="179"/>
      <c r="AV239" s="150" t="s">
        <v>197</v>
      </c>
      <c r="AW239" s="147">
        <v>2</v>
      </c>
      <c r="AY239" s="55" t="s">
        <v>354</v>
      </c>
    </row>
    <row r="240" spans="44:51">
      <c r="AS240" s="151">
        <v>3</v>
      </c>
      <c r="AT240" s="180" t="s">
        <v>532</v>
      </c>
      <c r="AU240" s="181"/>
      <c r="AV240" s="154" t="s">
        <v>437</v>
      </c>
      <c r="AW240" s="151">
        <v>3</v>
      </c>
      <c r="AY240" s="55" t="s">
        <v>356</v>
      </c>
    </row>
    <row r="242" spans="44:51">
      <c r="AR242" s="73" t="s">
        <v>226</v>
      </c>
      <c r="AS242" s="104"/>
      <c r="AT242" s="171"/>
      <c r="AU242" s="171"/>
      <c r="AV242" s="97"/>
    </row>
    <row r="243" spans="44:51">
      <c r="AS243" s="139" t="s">
        <v>374</v>
      </c>
      <c r="AT243" s="136"/>
      <c r="AU243" s="140"/>
      <c r="AV243" s="141" t="s">
        <v>587</v>
      </c>
      <c r="AW243" s="142" t="s">
        <v>690</v>
      </c>
    </row>
    <row r="244" spans="44:51">
      <c r="AS244" s="143">
        <v>1</v>
      </c>
      <c r="AT244" s="144"/>
      <c r="AU244" s="145"/>
      <c r="AV244" s="146" t="s">
        <v>178</v>
      </c>
      <c r="AW244" s="143">
        <v>1</v>
      </c>
      <c r="AY244" s="55" t="s">
        <v>515</v>
      </c>
    </row>
    <row r="245" spans="44:51">
      <c r="AS245" s="166">
        <v>2</v>
      </c>
      <c r="AT245" s="148" t="s">
        <v>153</v>
      </c>
      <c r="AU245" s="149"/>
      <c r="AV245" s="172" t="s">
        <v>198</v>
      </c>
      <c r="AW245" s="166">
        <v>2</v>
      </c>
      <c r="AY245" s="55" t="s">
        <v>516</v>
      </c>
    </row>
    <row r="246" spans="44:51">
      <c r="AS246" s="166">
        <v>3</v>
      </c>
      <c r="AT246" s="148" t="s">
        <v>154</v>
      </c>
      <c r="AU246" s="149"/>
      <c r="AV246" s="172" t="s">
        <v>267</v>
      </c>
      <c r="AW246" s="166">
        <v>3</v>
      </c>
      <c r="AY246" s="55" t="s">
        <v>517</v>
      </c>
    </row>
    <row r="247" spans="44:51">
      <c r="AS247" s="166">
        <v>4</v>
      </c>
      <c r="AT247" s="148" t="s">
        <v>155</v>
      </c>
      <c r="AU247" s="149"/>
      <c r="AV247" s="172" t="s">
        <v>269</v>
      </c>
      <c r="AW247" s="166">
        <v>4</v>
      </c>
    </row>
    <row r="248" spans="44:51">
      <c r="AS248" s="166">
        <v>5</v>
      </c>
      <c r="AT248" s="148" t="s">
        <v>17</v>
      </c>
      <c r="AU248" s="149"/>
      <c r="AV248" s="172" t="s">
        <v>271</v>
      </c>
      <c r="AW248" s="166">
        <v>5</v>
      </c>
    </row>
    <row r="249" spans="44:51">
      <c r="AS249" s="265">
        <v>6</v>
      </c>
      <c r="AT249" s="266" t="s">
        <v>179</v>
      </c>
      <c r="AU249" s="267"/>
      <c r="AV249" s="268" t="s">
        <v>180</v>
      </c>
      <c r="AW249" s="265">
        <v>6</v>
      </c>
    </row>
    <row r="250" spans="44:51">
      <c r="AS250" s="269"/>
      <c r="AT250" s="269"/>
      <c r="AU250" s="270"/>
      <c r="AV250" s="271"/>
      <c r="AW250" s="269"/>
    </row>
    <row r="251" spans="44:51">
      <c r="AS251" s="126" t="s">
        <v>360</v>
      </c>
      <c r="AT251" s="131"/>
      <c r="AU251" s="128"/>
      <c r="AV251" s="132"/>
      <c r="AW251" s="133"/>
      <c r="AX251" s="103"/>
    </row>
    <row r="252" spans="44:51">
      <c r="AS252" s="126" t="s">
        <v>409</v>
      </c>
      <c r="AT252" s="131" t="s">
        <v>410</v>
      </c>
      <c r="AU252" s="128"/>
      <c r="AV252" s="132" t="s">
        <v>411</v>
      </c>
      <c r="AW252" s="133" t="s">
        <v>412</v>
      </c>
      <c r="AX252" s="103"/>
    </row>
    <row r="253" spans="44:51">
      <c r="AS253" s="111">
        <v>1</v>
      </c>
      <c r="AT253" s="134"/>
      <c r="AU253" s="113"/>
      <c r="AV253" s="135" t="s">
        <v>99</v>
      </c>
      <c r="AW253" s="114">
        <v>1</v>
      </c>
      <c r="AX253" s="103"/>
      <c r="AY253" s="55" t="s">
        <v>363</v>
      </c>
    </row>
    <row r="254" spans="44:51">
      <c r="AS254" s="115">
        <v>2</v>
      </c>
      <c r="AT254" s="116" t="s">
        <v>187</v>
      </c>
      <c r="AU254" s="117"/>
      <c r="AV254" s="118" t="s">
        <v>198</v>
      </c>
      <c r="AW254" s="119">
        <v>2</v>
      </c>
      <c r="AX254" s="103"/>
      <c r="AY254" s="55" t="s">
        <v>364</v>
      </c>
    </row>
    <row r="255" spans="44:51">
      <c r="AS255" s="275">
        <v>3</v>
      </c>
      <c r="AT255" s="276" t="s">
        <v>257</v>
      </c>
      <c r="AU255" s="277"/>
      <c r="AV255" s="278" t="s">
        <v>267</v>
      </c>
      <c r="AW255" s="279">
        <v>3</v>
      </c>
      <c r="AX255" s="103"/>
      <c r="AY255" s="55" t="s">
        <v>365</v>
      </c>
    </row>
    <row r="256" spans="44:51">
      <c r="AS256" s="120">
        <v>4</v>
      </c>
      <c r="AT256" s="121" t="s">
        <v>361</v>
      </c>
      <c r="AU256" s="122"/>
      <c r="AV256" s="123" t="s">
        <v>362</v>
      </c>
      <c r="AW256" s="124">
        <v>4</v>
      </c>
    </row>
    <row r="258" spans="44:52">
      <c r="AS258" s="126" t="s">
        <v>560</v>
      </c>
      <c r="AT258" s="131"/>
      <c r="AU258" s="128"/>
      <c r="AV258" s="132"/>
      <c r="AW258" s="133"/>
      <c r="AX258" s="55" t="s">
        <v>1196</v>
      </c>
    </row>
    <row r="259" spans="44:52">
      <c r="AS259" s="126" t="s">
        <v>409</v>
      </c>
      <c r="AT259" s="131" t="s">
        <v>410</v>
      </c>
      <c r="AU259" s="128"/>
      <c r="AV259" s="606" t="s">
        <v>411</v>
      </c>
      <c r="AW259" s="133" t="s">
        <v>412</v>
      </c>
    </row>
    <row r="260" spans="44:52">
      <c r="AS260" s="111">
        <v>1</v>
      </c>
      <c r="AT260" s="134"/>
      <c r="AU260" s="113"/>
      <c r="AV260" s="607" t="s">
        <v>99</v>
      </c>
      <c r="AW260" s="114">
        <v>1</v>
      </c>
      <c r="AY260" s="55" t="s">
        <v>635</v>
      </c>
      <c r="AZ260" s="53" t="s">
        <v>1202</v>
      </c>
    </row>
    <row r="261" spans="44:52">
      <c r="AS261" s="115">
        <v>2</v>
      </c>
      <c r="AT261" s="116" t="s">
        <v>187</v>
      </c>
      <c r="AU261" s="117"/>
      <c r="AV261" s="162" t="s">
        <v>362</v>
      </c>
      <c r="AW261" s="119">
        <v>2</v>
      </c>
      <c r="AY261" s="55" t="s">
        <v>584</v>
      </c>
      <c r="AZ261" s="53" t="s">
        <v>1200</v>
      </c>
    </row>
    <row r="262" spans="44:52">
      <c r="AS262" s="275">
        <v>3</v>
      </c>
      <c r="AT262" s="276" t="s">
        <v>85</v>
      </c>
      <c r="AU262" s="277"/>
      <c r="AV262" s="608" t="s">
        <v>366</v>
      </c>
      <c r="AW262" s="279">
        <v>3</v>
      </c>
      <c r="AY262" s="55" t="s">
        <v>586</v>
      </c>
      <c r="AZ262" s="53" t="s">
        <v>1198</v>
      </c>
    </row>
    <row r="263" spans="44:52">
      <c r="AS263" s="115">
        <v>4</v>
      </c>
      <c r="AT263" s="116" t="s">
        <v>361</v>
      </c>
      <c r="AU263" s="117"/>
      <c r="AV263" s="162" t="s">
        <v>198</v>
      </c>
      <c r="AW263" s="119">
        <v>4</v>
      </c>
    </row>
    <row r="264" spans="44:52">
      <c r="AS264" s="275">
        <v>5</v>
      </c>
      <c r="AT264" s="276" t="s">
        <v>1188</v>
      </c>
      <c r="AU264" s="277"/>
      <c r="AV264" s="608" t="s">
        <v>267</v>
      </c>
      <c r="AW264" s="279">
        <v>5</v>
      </c>
    </row>
    <row r="265" spans="44:52">
      <c r="AS265" s="767">
        <v>6</v>
      </c>
      <c r="AT265" s="768" t="s">
        <v>1191</v>
      </c>
      <c r="AU265" s="769"/>
      <c r="AV265" s="770" t="s">
        <v>1192</v>
      </c>
      <c r="AW265" s="771">
        <v>6</v>
      </c>
      <c r="AX265" s="570"/>
      <c r="AY265" s="570" t="s">
        <v>1195</v>
      </c>
    </row>
    <row r="266" spans="44:52">
      <c r="AS266" s="767">
        <v>7</v>
      </c>
      <c r="AT266" s="768" t="s">
        <v>1189</v>
      </c>
      <c r="AU266" s="769"/>
      <c r="AV266" s="770" t="s">
        <v>1193</v>
      </c>
      <c r="AW266" s="771">
        <v>7</v>
      </c>
      <c r="AX266" s="570"/>
      <c r="AY266" s="570" t="s">
        <v>1195</v>
      </c>
    </row>
    <row r="267" spans="44:52">
      <c r="AS267" s="772">
        <v>8</v>
      </c>
      <c r="AT267" s="773" t="s">
        <v>1190</v>
      </c>
      <c r="AU267" s="774"/>
      <c r="AV267" s="775" t="s">
        <v>1194</v>
      </c>
      <c r="AW267" s="776">
        <v>8</v>
      </c>
      <c r="AX267" s="570"/>
      <c r="AY267" s="570" t="s">
        <v>1195</v>
      </c>
    </row>
    <row r="269" spans="44:52">
      <c r="AR269" s="73" t="s">
        <v>614</v>
      </c>
      <c r="AW269" s="103"/>
      <c r="AX269" s="103"/>
    </row>
    <row r="270" spans="44:52">
      <c r="AS270" s="139" t="s">
        <v>688</v>
      </c>
      <c r="AT270" s="136" t="s">
        <v>689</v>
      </c>
      <c r="AU270" s="140"/>
      <c r="AV270" s="141" t="s">
        <v>587</v>
      </c>
      <c r="AW270" s="142" t="s">
        <v>690</v>
      </c>
      <c r="AX270" s="103"/>
    </row>
    <row r="271" spans="44:52">
      <c r="AS271" s="143">
        <v>1</v>
      </c>
      <c r="AT271" s="144"/>
      <c r="AU271" s="145"/>
      <c r="AV271" s="146" t="s">
        <v>99</v>
      </c>
      <c r="AW271" s="143">
        <v>1</v>
      </c>
      <c r="AX271" s="103"/>
      <c r="AY271" s="55" t="s">
        <v>259</v>
      </c>
    </row>
    <row r="272" spans="44:52">
      <c r="AS272" s="166">
        <v>2</v>
      </c>
      <c r="AT272" s="148" t="s">
        <v>367</v>
      </c>
      <c r="AU272" s="149"/>
      <c r="AV272" s="150" t="s">
        <v>606</v>
      </c>
      <c r="AW272" s="166">
        <v>2</v>
      </c>
      <c r="AX272" s="103"/>
      <c r="AY272" s="55" t="s">
        <v>507</v>
      </c>
    </row>
    <row r="273" spans="44:51">
      <c r="AS273" s="166">
        <v>3</v>
      </c>
      <c r="AT273" s="148" t="s">
        <v>368</v>
      </c>
      <c r="AU273" s="149"/>
      <c r="AV273" s="150" t="s">
        <v>607</v>
      </c>
      <c r="AW273" s="166">
        <v>3</v>
      </c>
      <c r="AX273" s="103"/>
      <c r="AY273" s="55" t="s">
        <v>261</v>
      </c>
    </row>
    <row r="274" spans="44:51">
      <c r="AS274" s="166">
        <v>4</v>
      </c>
      <c r="AT274" s="148" t="s">
        <v>369</v>
      </c>
      <c r="AU274" s="149"/>
      <c r="AV274" s="150" t="s">
        <v>608</v>
      </c>
      <c r="AW274" s="166">
        <v>4</v>
      </c>
      <c r="AX274" s="103"/>
    </row>
    <row r="275" spans="44:51">
      <c r="AS275" s="166">
        <v>5</v>
      </c>
      <c r="AT275" s="148" t="s">
        <v>370</v>
      </c>
      <c r="AU275" s="149"/>
      <c r="AV275" s="150" t="s">
        <v>609</v>
      </c>
      <c r="AW275" s="166">
        <v>5</v>
      </c>
      <c r="AX275" s="103"/>
    </row>
    <row r="276" spans="44:51">
      <c r="AS276" s="166">
        <v>6</v>
      </c>
      <c r="AT276" s="148" t="s">
        <v>371</v>
      </c>
      <c r="AU276" s="149"/>
      <c r="AV276" s="150" t="s">
        <v>610</v>
      </c>
      <c r="AW276" s="166">
        <v>6</v>
      </c>
      <c r="AX276" s="103"/>
    </row>
    <row r="277" spans="44:51">
      <c r="AS277" s="166">
        <v>7</v>
      </c>
      <c r="AT277" s="148" t="s">
        <v>603</v>
      </c>
      <c r="AU277" s="149"/>
      <c r="AV277" s="150" t="s">
        <v>611</v>
      </c>
      <c r="AW277" s="166">
        <v>7</v>
      </c>
    </row>
    <row r="278" spans="44:51">
      <c r="AS278" s="166">
        <v>8</v>
      </c>
      <c r="AT278" s="148" t="s">
        <v>604</v>
      </c>
      <c r="AU278" s="149"/>
      <c r="AV278" s="150" t="s">
        <v>612</v>
      </c>
      <c r="AW278" s="166">
        <v>8</v>
      </c>
    </row>
    <row r="279" spans="44:51">
      <c r="AS279" s="166">
        <v>9</v>
      </c>
      <c r="AT279" s="148" t="s">
        <v>605</v>
      </c>
      <c r="AU279" s="149"/>
      <c r="AV279" s="150" t="s">
        <v>613</v>
      </c>
      <c r="AW279" s="166">
        <v>9</v>
      </c>
    </row>
    <row r="280" spans="44:51">
      <c r="AS280" s="168">
        <v>10</v>
      </c>
      <c r="AT280" s="152" t="s">
        <v>258</v>
      </c>
      <c r="AU280" s="153"/>
      <c r="AV280" s="154" t="s">
        <v>481</v>
      </c>
      <c r="AW280" s="168">
        <v>10</v>
      </c>
    </row>
    <row r="282" spans="44:51">
      <c r="AR282" s="73" t="s">
        <v>508</v>
      </c>
      <c r="AW282" s="103"/>
      <c r="AX282" s="103"/>
    </row>
    <row r="283" spans="44:51">
      <c r="AS283" s="139" t="s">
        <v>688</v>
      </c>
      <c r="AT283" s="136" t="s">
        <v>689</v>
      </c>
      <c r="AU283" s="140"/>
      <c r="AV283" s="141" t="s">
        <v>587</v>
      </c>
      <c r="AW283" s="142" t="s">
        <v>690</v>
      </c>
      <c r="AX283" s="103"/>
    </row>
    <row r="284" spans="44:51">
      <c r="AS284" s="143">
        <v>1</v>
      </c>
      <c r="AT284" s="144"/>
      <c r="AU284" s="145"/>
      <c r="AV284" s="146" t="s">
        <v>99</v>
      </c>
      <c r="AW284" s="143">
        <v>1</v>
      </c>
      <c r="AX284" s="103"/>
      <c r="AY284" s="55" t="s">
        <v>509</v>
      </c>
    </row>
    <row r="285" spans="44:51">
      <c r="AS285" s="166">
        <v>2</v>
      </c>
      <c r="AT285" s="148" t="s">
        <v>512</v>
      </c>
      <c r="AU285" s="149"/>
      <c r="AV285" s="150" t="s">
        <v>311</v>
      </c>
      <c r="AW285" s="166">
        <v>2</v>
      </c>
      <c r="AX285" s="103"/>
      <c r="AY285" s="55" t="s">
        <v>510</v>
      </c>
    </row>
    <row r="286" spans="44:51">
      <c r="AS286" s="166">
        <v>3</v>
      </c>
      <c r="AT286" s="148" t="s">
        <v>368</v>
      </c>
      <c r="AU286" s="149"/>
      <c r="AV286" s="150" t="s">
        <v>647</v>
      </c>
      <c r="AW286" s="166">
        <v>3</v>
      </c>
      <c r="AX286" s="103"/>
      <c r="AY286" s="55" t="s">
        <v>511</v>
      </c>
    </row>
    <row r="287" spans="44:51">
      <c r="AS287" s="166">
        <v>4</v>
      </c>
      <c r="AT287" s="148" t="s">
        <v>369</v>
      </c>
      <c r="AU287" s="149"/>
      <c r="AV287" s="150" t="s">
        <v>362</v>
      </c>
      <c r="AW287" s="166">
        <v>4</v>
      </c>
      <c r="AX287" s="103"/>
    </row>
    <row r="288" spans="44:51">
      <c r="AS288" s="166">
        <v>5</v>
      </c>
      <c r="AT288" s="148" t="s">
        <v>370</v>
      </c>
      <c r="AU288" s="149"/>
      <c r="AV288" s="150" t="s">
        <v>366</v>
      </c>
      <c r="AW288" s="166">
        <v>5</v>
      </c>
      <c r="AX288" s="103"/>
    </row>
    <row r="289" spans="44:51">
      <c r="AS289" s="168">
        <v>6</v>
      </c>
      <c r="AT289" s="152" t="s">
        <v>646</v>
      </c>
      <c r="AU289" s="153"/>
      <c r="AV289" s="154" t="s">
        <v>648</v>
      </c>
      <c r="AW289" s="168">
        <v>6</v>
      </c>
      <c r="AX289" s="103"/>
    </row>
    <row r="291" spans="44:51">
      <c r="AR291" s="53" t="s">
        <v>292</v>
      </c>
    </row>
    <row r="292" spans="44:51">
      <c r="AS292" s="139" t="s">
        <v>688</v>
      </c>
      <c r="AT292" s="136" t="s">
        <v>689</v>
      </c>
      <c r="AU292" s="140"/>
      <c r="AV292" s="141" t="s">
        <v>293</v>
      </c>
      <c r="AW292" s="142" t="s">
        <v>690</v>
      </c>
    </row>
    <row r="293" spans="44:51">
      <c r="AS293" s="143">
        <v>1</v>
      </c>
      <c r="AT293" s="585" t="s">
        <v>1105</v>
      </c>
      <c r="AU293" s="145"/>
      <c r="AV293" s="146" t="s">
        <v>668</v>
      </c>
      <c r="AW293" s="143">
        <v>1</v>
      </c>
      <c r="AY293" s="55" t="s">
        <v>1041</v>
      </c>
    </row>
    <row r="294" spans="44:51">
      <c r="AS294" s="166">
        <v>2</v>
      </c>
      <c r="AT294" s="148" t="s">
        <v>621</v>
      </c>
      <c r="AU294" s="149"/>
      <c r="AV294" s="150" t="s">
        <v>669</v>
      </c>
      <c r="AW294" s="166">
        <v>2</v>
      </c>
      <c r="AY294" s="55" t="s">
        <v>294</v>
      </c>
    </row>
    <row r="295" spans="44:51">
      <c r="AS295" s="166">
        <v>3</v>
      </c>
      <c r="AT295" s="148" t="s">
        <v>622</v>
      </c>
      <c r="AU295" s="149"/>
      <c r="AV295" s="150" t="s">
        <v>670</v>
      </c>
      <c r="AW295" s="166">
        <v>3</v>
      </c>
      <c r="AY295" s="55" t="s">
        <v>295</v>
      </c>
    </row>
    <row r="296" spans="44:51">
      <c r="AS296" s="166">
        <v>4</v>
      </c>
      <c r="AT296" s="148" t="s">
        <v>623</v>
      </c>
      <c r="AU296" s="149"/>
      <c r="AV296" s="150" t="s">
        <v>671</v>
      </c>
      <c r="AW296" s="166">
        <v>4</v>
      </c>
    </row>
    <row r="297" spans="44:51">
      <c r="AS297" s="166">
        <v>5</v>
      </c>
      <c r="AT297" s="148" t="s">
        <v>624</v>
      </c>
      <c r="AU297" s="149"/>
      <c r="AV297" s="150" t="s">
        <v>672</v>
      </c>
      <c r="AW297" s="166">
        <v>5</v>
      </c>
    </row>
    <row r="298" spans="44:51">
      <c r="AS298" s="168">
        <v>6</v>
      </c>
      <c r="AT298" s="152" t="s">
        <v>625</v>
      </c>
      <c r="AU298" s="153"/>
      <c r="AV298" s="154" t="s">
        <v>482</v>
      </c>
      <c r="AW298" s="168">
        <v>6</v>
      </c>
    </row>
    <row r="300" spans="44:51">
      <c r="AR300" s="53" t="s">
        <v>296</v>
      </c>
    </row>
    <row r="301" spans="44:51">
      <c r="AS301" s="139" t="s">
        <v>688</v>
      </c>
      <c r="AT301" s="136" t="s">
        <v>689</v>
      </c>
      <c r="AU301" s="331"/>
      <c r="AV301" s="331"/>
      <c r="AW301" s="332"/>
    </row>
    <row r="302" spans="44:51">
      <c r="AS302" s="143">
        <v>1</v>
      </c>
      <c r="AT302" s="291"/>
      <c r="AU302" s="333"/>
      <c r="AV302" s="333"/>
      <c r="AW302" s="334"/>
    </row>
    <row r="303" spans="44:51">
      <c r="AS303" s="166">
        <v>2</v>
      </c>
      <c r="AT303" s="148" t="s">
        <v>777</v>
      </c>
      <c r="AU303" s="335"/>
      <c r="AV303" s="335"/>
      <c r="AW303" s="336"/>
      <c r="AY303" s="55" t="s">
        <v>277</v>
      </c>
    </row>
    <row r="304" spans="44:51">
      <c r="AS304" s="563">
        <v>3</v>
      </c>
      <c r="AT304" s="564" t="s">
        <v>1001</v>
      </c>
      <c r="AU304" s="403"/>
      <c r="AV304" s="403"/>
      <c r="AW304" s="404"/>
    </row>
    <row r="305" spans="44:51">
      <c r="AS305" s="563">
        <v>4</v>
      </c>
      <c r="AT305" s="565" t="s">
        <v>938</v>
      </c>
      <c r="AU305" s="403"/>
      <c r="AV305" s="403"/>
      <c r="AW305" s="404"/>
    </row>
    <row r="306" spans="44:51">
      <c r="AS306" s="564">
        <v>5</v>
      </c>
      <c r="AT306" s="565" t="s">
        <v>1128</v>
      </c>
      <c r="AU306" s="403"/>
      <c r="AV306" s="403"/>
      <c r="AW306" s="404"/>
    </row>
    <row r="307" spans="44:51">
      <c r="AS307" s="565">
        <v>6</v>
      </c>
      <c r="AT307" s="565" t="s">
        <v>1129</v>
      </c>
      <c r="AU307" s="277"/>
      <c r="AV307" s="277"/>
      <c r="AW307" s="407"/>
    </row>
    <row r="308" spans="44:51">
      <c r="AS308" s="589">
        <v>7</v>
      </c>
      <c r="AT308" s="589" t="s">
        <v>1130</v>
      </c>
      <c r="AU308" s="122"/>
      <c r="AV308" s="122"/>
      <c r="AW308" s="405"/>
    </row>
    <row r="309" spans="44:51">
      <c r="AR309" s="53" t="s">
        <v>172</v>
      </c>
    </row>
    <row r="311" spans="44:51">
      <c r="AS311" s="54" t="s">
        <v>69</v>
      </c>
    </row>
    <row r="312" spans="44:51">
      <c r="AS312" s="139" t="s">
        <v>688</v>
      </c>
      <c r="AT312" s="136" t="s">
        <v>689</v>
      </c>
      <c r="AU312" s="140"/>
      <c r="AV312" s="141" t="s">
        <v>297</v>
      </c>
      <c r="AW312" s="142" t="s">
        <v>690</v>
      </c>
    </row>
    <row r="313" spans="44:51">
      <c r="AS313" s="292">
        <v>1</v>
      </c>
      <c r="AT313" s="303"/>
      <c r="AU313" s="293"/>
      <c r="AV313" s="294" t="s">
        <v>99</v>
      </c>
      <c r="AW313" s="304">
        <v>1</v>
      </c>
      <c r="AY313" s="55" t="s">
        <v>75</v>
      </c>
    </row>
    <row r="314" spans="44:51">
      <c r="AS314" s="265">
        <v>2</v>
      </c>
      <c r="AT314" s="266" t="s">
        <v>696</v>
      </c>
      <c r="AU314" s="267"/>
      <c r="AV314" s="400" t="s">
        <v>173</v>
      </c>
      <c r="AW314" s="265">
        <v>2</v>
      </c>
      <c r="AY314" s="55" t="s">
        <v>76</v>
      </c>
    </row>
    <row r="315" spans="44:51">
      <c r="AS315" s="269"/>
      <c r="AT315" s="269"/>
      <c r="AU315" s="270"/>
      <c r="AV315" s="270"/>
      <c r="AW315" s="269"/>
      <c r="AY315" s="55" t="s">
        <v>77</v>
      </c>
    </row>
    <row r="316" spans="44:51">
      <c r="AS316" s="54" t="s">
        <v>70</v>
      </c>
    </row>
    <row r="317" spans="44:51">
      <c r="AS317" s="139" t="s">
        <v>688</v>
      </c>
      <c r="AT317" s="136" t="s">
        <v>689</v>
      </c>
      <c r="AU317" s="140"/>
      <c r="AV317" s="141" t="s">
        <v>297</v>
      </c>
      <c r="AW317" s="142" t="s">
        <v>690</v>
      </c>
    </row>
    <row r="318" spans="44:51">
      <c r="AS318" s="292">
        <v>1</v>
      </c>
      <c r="AT318" s="303" t="s">
        <v>973</v>
      </c>
      <c r="AU318" s="293"/>
      <c r="AV318" s="342" t="s">
        <v>82</v>
      </c>
      <c r="AW318" s="304">
        <v>1</v>
      </c>
      <c r="AY318" s="55" t="s">
        <v>78</v>
      </c>
    </row>
    <row r="319" spans="44:51">
      <c r="AS319" s="166">
        <v>2</v>
      </c>
      <c r="AT319" s="148" t="s">
        <v>974</v>
      </c>
      <c r="AU319" s="149"/>
      <c r="AV319" s="343" t="s">
        <v>893</v>
      </c>
      <c r="AW319" s="166">
        <v>2</v>
      </c>
      <c r="AY319" s="55" t="s">
        <v>79</v>
      </c>
    </row>
    <row r="320" spans="44:51">
      <c r="AS320" s="265">
        <v>3</v>
      </c>
      <c r="AT320" s="266" t="s">
        <v>894</v>
      </c>
      <c r="AU320" s="267"/>
      <c r="AV320" s="344" t="s">
        <v>81</v>
      </c>
      <c r="AW320" s="265">
        <v>3</v>
      </c>
      <c r="AY320" s="55" t="s">
        <v>80</v>
      </c>
    </row>
    <row r="321" spans="45:51">
      <c r="AS321" s="339">
        <v>4</v>
      </c>
      <c r="AT321" s="340" t="s">
        <v>166</v>
      </c>
      <c r="AU321" s="341"/>
      <c r="AV321" s="343" t="s">
        <v>896</v>
      </c>
      <c r="AW321" s="147">
        <v>4</v>
      </c>
    </row>
    <row r="322" spans="45:51">
      <c r="AS322" s="339">
        <v>5</v>
      </c>
      <c r="AT322" s="148" t="s">
        <v>898</v>
      </c>
      <c r="AU322" s="149"/>
      <c r="AV322" s="343" t="s">
        <v>897</v>
      </c>
      <c r="AW322" s="147">
        <v>5</v>
      </c>
    </row>
    <row r="323" spans="45:51">
      <c r="AS323" s="166"/>
      <c r="AT323" s="148"/>
      <c r="AU323" s="149"/>
      <c r="AV323" s="343"/>
      <c r="AW323" s="147"/>
    </row>
    <row r="324" spans="45:51">
      <c r="AS324" s="166"/>
      <c r="AT324" s="148"/>
      <c r="AU324" s="149"/>
      <c r="AV324" s="150"/>
      <c r="AW324" s="147"/>
    </row>
    <row r="325" spans="45:51">
      <c r="AS325" s="168"/>
      <c r="AT325" s="152"/>
      <c r="AU325" s="153"/>
      <c r="AV325" s="154"/>
      <c r="AW325" s="168"/>
    </row>
    <row r="326" spans="45:51">
      <c r="AS326" s="54" t="s">
        <v>71</v>
      </c>
    </row>
    <row r="327" spans="45:51">
      <c r="AS327" s="139" t="s">
        <v>688</v>
      </c>
      <c r="AT327" s="136" t="s">
        <v>689</v>
      </c>
      <c r="AU327" s="140"/>
      <c r="AV327" s="141" t="s">
        <v>297</v>
      </c>
      <c r="AW327" s="142" t="s">
        <v>690</v>
      </c>
    </row>
    <row r="328" spans="45:51">
      <c r="AS328" s="292">
        <v>1</v>
      </c>
      <c r="AT328" s="303"/>
      <c r="AU328" s="293"/>
      <c r="AV328" s="294" t="s">
        <v>99</v>
      </c>
      <c r="AW328" s="304">
        <v>1</v>
      </c>
      <c r="AY328" s="55" t="s">
        <v>83</v>
      </c>
    </row>
    <row r="329" spans="45:51">
      <c r="AS329" s="265">
        <v>2</v>
      </c>
      <c r="AT329" s="266" t="s">
        <v>696</v>
      </c>
      <c r="AU329" s="267"/>
      <c r="AV329" s="400" t="s">
        <v>173</v>
      </c>
      <c r="AW329" s="265">
        <v>2</v>
      </c>
      <c r="AY329" s="55" t="s">
        <v>84</v>
      </c>
    </row>
    <row r="330" spans="45:51">
      <c r="AS330" s="269"/>
      <c r="AT330" s="269"/>
      <c r="AU330" s="270"/>
      <c r="AV330" s="270"/>
      <c r="AW330" s="269"/>
      <c r="AY330" s="55" t="s">
        <v>298</v>
      </c>
    </row>
    <row r="331" spans="45:51">
      <c r="AS331" s="54" t="s">
        <v>74</v>
      </c>
    </row>
    <row r="332" spans="45:51">
      <c r="AS332" s="139" t="s">
        <v>688</v>
      </c>
      <c r="AT332" s="136" t="s">
        <v>689</v>
      </c>
      <c r="AU332" s="140"/>
      <c r="AV332" s="141" t="s">
        <v>297</v>
      </c>
      <c r="AW332" s="142" t="s">
        <v>690</v>
      </c>
    </row>
    <row r="333" spans="45:51">
      <c r="AS333" s="292">
        <v>1</v>
      </c>
      <c r="AT333" s="303"/>
      <c r="AU333" s="293"/>
      <c r="AV333" s="294" t="s">
        <v>99</v>
      </c>
      <c r="AW333" s="304">
        <v>1</v>
      </c>
      <c r="AY333" s="55" t="s">
        <v>1114</v>
      </c>
    </row>
    <row r="334" spans="45:51">
      <c r="AS334" s="265">
        <v>2</v>
      </c>
      <c r="AT334" s="266" t="s">
        <v>767</v>
      </c>
      <c r="AU334" s="267"/>
      <c r="AV334" s="400" t="s">
        <v>768</v>
      </c>
      <c r="AW334" s="265">
        <v>2</v>
      </c>
      <c r="AY334" s="55" t="s">
        <v>299</v>
      </c>
    </row>
    <row r="335" spans="45:51">
      <c r="AS335" s="269"/>
      <c r="AT335" s="269"/>
      <c r="AU335" s="270"/>
      <c r="AV335" s="270"/>
      <c r="AW335" s="269"/>
      <c r="AY335" s="55" t="s">
        <v>300</v>
      </c>
    </row>
    <row r="336" spans="45:51">
      <c r="AS336" s="54" t="s">
        <v>73</v>
      </c>
    </row>
    <row r="337" spans="45:80">
      <c r="AS337" s="139" t="s">
        <v>688</v>
      </c>
      <c r="AT337" s="136" t="s">
        <v>689</v>
      </c>
      <c r="AU337" s="140"/>
      <c r="AV337" s="141" t="s">
        <v>297</v>
      </c>
      <c r="AW337" s="142" t="s">
        <v>690</v>
      </c>
    </row>
    <row r="338" spans="45:80">
      <c r="AS338" s="292">
        <v>1</v>
      </c>
      <c r="AT338" s="303"/>
      <c r="AU338" s="293"/>
      <c r="AV338" s="294" t="s">
        <v>99</v>
      </c>
      <c r="AW338" s="304">
        <v>1</v>
      </c>
      <c r="AY338" s="55" t="s">
        <v>301</v>
      </c>
    </row>
    <row r="339" spans="45:80">
      <c r="AS339" s="168">
        <v>2</v>
      </c>
      <c r="AT339" s="152" t="s">
        <v>767</v>
      </c>
      <c r="AU339" s="153"/>
      <c r="AV339" s="154" t="s">
        <v>768</v>
      </c>
      <c r="AW339" s="168">
        <v>2</v>
      </c>
      <c r="AY339" s="55" t="s">
        <v>302</v>
      </c>
    </row>
    <row r="340" spans="45:80">
      <c r="AS340" s="401"/>
      <c r="AT340" s="401"/>
      <c r="AU340" s="402"/>
      <c r="AV340" s="402"/>
      <c r="AW340" s="401"/>
      <c r="AY340" s="55" t="s">
        <v>303</v>
      </c>
    </row>
    <row r="341" spans="45:80">
      <c r="AS341" s="54" t="s">
        <v>72</v>
      </c>
    </row>
    <row r="342" spans="45:80">
      <c r="AS342" s="139" t="s">
        <v>688</v>
      </c>
      <c r="AT342" s="136" t="s">
        <v>689</v>
      </c>
      <c r="AU342" s="140"/>
      <c r="AV342" s="141" t="s">
        <v>297</v>
      </c>
      <c r="AW342" s="142" t="s">
        <v>690</v>
      </c>
    </row>
    <row r="343" spans="45:80">
      <c r="AS343" s="292">
        <v>1</v>
      </c>
      <c r="AT343" s="303"/>
      <c r="AU343" s="293"/>
      <c r="AV343" s="294" t="s">
        <v>99</v>
      </c>
      <c r="AW343" s="304">
        <v>1</v>
      </c>
      <c r="AY343" s="55" t="s">
        <v>304</v>
      </c>
    </row>
    <row r="344" spans="45:80">
      <c r="AS344" s="265">
        <v>2</v>
      </c>
      <c r="AT344" s="266" t="s">
        <v>767</v>
      </c>
      <c r="AU344" s="267"/>
      <c r="AV344" s="400" t="s">
        <v>768</v>
      </c>
      <c r="AW344" s="265">
        <v>2</v>
      </c>
      <c r="AY344" s="55" t="s">
        <v>548</v>
      </c>
    </row>
    <row r="345" spans="45:80">
      <c r="AS345" s="269"/>
      <c r="AT345" s="269"/>
      <c r="AU345" s="270"/>
      <c r="AV345" s="270"/>
      <c r="AW345" s="269"/>
      <c r="AY345" s="55" t="s">
        <v>549</v>
      </c>
    </row>
    <row r="346" spans="45:80">
      <c r="AS346" s="401"/>
      <c r="AT346" s="401"/>
      <c r="AU346" s="402"/>
      <c r="AV346" s="402"/>
      <c r="AW346" s="401"/>
    </row>
    <row r="349" spans="45:80">
      <c r="BK349" s="435"/>
      <c r="BL349" s="54" t="s">
        <v>830</v>
      </c>
      <c r="BM349" s="54"/>
      <c r="BN349" s="55"/>
      <c r="BO349" s="55"/>
      <c r="BP349" s="55"/>
      <c r="BQ349" s="435"/>
      <c r="BR349" s="434" t="s">
        <v>834</v>
      </c>
      <c r="BS349" s="434"/>
      <c r="BT349" s="435"/>
      <c r="BU349" s="435"/>
      <c r="BV349" s="435"/>
      <c r="BW349" s="435"/>
      <c r="BX349" s="435" t="s">
        <v>857</v>
      </c>
      <c r="BY349" s="435"/>
      <c r="BZ349" s="435"/>
      <c r="CA349" s="435"/>
      <c r="CB349" s="435"/>
    </row>
    <row r="350" spans="45:80">
      <c r="AZ350" s="434" t="s">
        <v>812</v>
      </c>
      <c r="BA350" s="434"/>
      <c r="BB350" s="435"/>
      <c r="BC350" s="435"/>
      <c r="BD350" s="435"/>
      <c r="BE350" s="435"/>
      <c r="BF350" s="434" t="s">
        <v>788</v>
      </c>
      <c r="BG350" s="435"/>
      <c r="BH350" s="435"/>
      <c r="BI350" s="435"/>
      <c r="BJ350" s="435"/>
      <c r="BK350" s="435"/>
      <c r="BL350" s="139" t="s">
        <v>688</v>
      </c>
      <c r="BM350" s="136" t="s">
        <v>689</v>
      </c>
      <c r="BN350" s="140"/>
      <c r="BO350" s="141" t="s">
        <v>293</v>
      </c>
      <c r="BP350" s="142" t="s">
        <v>690</v>
      </c>
      <c r="BQ350" s="435"/>
      <c r="BR350" s="436" t="s">
        <v>688</v>
      </c>
      <c r="BS350" s="437" t="s">
        <v>689</v>
      </c>
      <c r="BT350" s="438"/>
      <c r="BU350" s="439" t="s">
        <v>293</v>
      </c>
      <c r="BV350" s="440" t="s">
        <v>690</v>
      </c>
      <c r="BW350" s="435"/>
      <c r="BX350" s="436" t="s">
        <v>688</v>
      </c>
      <c r="BY350" s="437" t="s">
        <v>689</v>
      </c>
      <c r="BZ350" s="438"/>
      <c r="CA350" s="439" t="s">
        <v>293</v>
      </c>
      <c r="CB350" s="440" t="s">
        <v>690</v>
      </c>
    </row>
    <row r="351" spans="45:80">
      <c r="AS351" s="54" t="s">
        <v>795</v>
      </c>
      <c r="AY351" s="54"/>
      <c r="AZ351" s="436" t="s">
        <v>688</v>
      </c>
      <c r="BA351" s="437" t="s">
        <v>689</v>
      </c>
      <c r="BB351" s="438"/>
      <c r="BC351" s="439" t="s">
        <v>293</v>
      </c>
      <c r="BD351" s="440" t="s">
        <v>690</v>
      </c>
      <c r="BE351" s="434"/>
      <c r="BF351" s="436" t="s">
        <v>688</v>
      </c>
      <c r="BG351" s="437" t="s">
        <v>689</v>
      </c>
      <c r="BH351" s="441"/>
      <c r="BI351" s="441"/>
      <c r="BJ351" s="442"/>
      <c r="BK351" s="435"/>
      <c r="BL351" s="143">
        <v>1</v>
      </c>
      <c r="BM351" s="144"/>
      <c r="BN351" s="145"/>
      <c r="BO351" s="146" t="s">
        <v>96</v>
      </c>
      <c r="BP351" s="420">
        <v>1</v>
      </c>
      <c r="BQ351" s="435"/>
      <c r="BR351" s="443">
        <v>1</v>
      </c>
      <c r="BS351" s="444"/>
      <c r="BT351" s="445"/>
      <c r="BU351" s="446" t="s">
        <v>838</v>
      </c>
      <c r="BV351" s="447">
        <v>1</v>
      </c>
      <c r="BW351" s="435"/>
      <c r="BX351" s="601">
        <v>1</v>
      </c>
      <c r="BY351" s="585" t="s">
        <v>823</v>
      </c>
      <c r="BZ351" s="602"/>
      <c r="CA351" s="603" t="s">
        <v>197</v>
      </c>
      <c r="CB351" s="604">
        <v>1</v>
      </c>
    </row>
    <row r="352" spans="45:80">
      <c r="AS352" s="139" t="s">
        <v>688</v>
      </c>
      <c r="AT352" s="136" t="s">
        <v>689</v>
      </c>
      <c r="AU352" s="140"/>
      <c r="AV352" s="141" t="s">
        <v>293</v>
      </c>
      <c r="AW352" s="142" t="s">
        <v>690</v>
      </c>
      <c r="AY352" s="54"/>
      <c r="AZ352" s="443">
        <v>1</v>
      </c>
      <c r="BA352" s="444"/>
      <c r="BB352" s="445"/>
      <c r="BC352" s="446" t="s">
        <v>815</v>
      </c>
      <c r="BD352" s="447">
        <v>1</v>
      </c>
      <c r="BE352" s="434"/>
      <c r="BF352" s="443">
        <v>1</v>
      </c>
      <c r="BG352" s="448" t="s">
        <v>823</v>
      </c>
      <c r="BH352" s="449"/>
      <c r="BI352" s="449"/>
      <c r="BJ352" s="450"/>
      <c r="BK352" s="435"/>
      <c r="BL352" s="166">
        <v>2</v>
      </c>
      <c r="BM352" s="148" t="s">
        <v>798</v>
      </c>
      <c r="BN352" s="149"/>
      <c r="BO352" s="150" t="s">
        <v>197</v>
      </c>
      <c r="BP352" s="166">
        <v>2</v>
      </c>
      <c r="BQ352" s="435"/>
      <c r="BR352" s="451">
        <v>2</v>
      </c>
      <c r="BS352" s="452" t="s">
        <v>807</v>
      </c>
      <c r="BT352" s="453"/>
      <c r="BU352" s="454" t="s">
        <v>839</v>
      </c>
      <c r="BV352" s="451">
        <v>2</v>
      </c>
      <c r="BW352" s="435"/>
      <c r="BX352" s="566">
        <v>2</v>
      </c>
      <c r="BY352" s="576" t="s">
        <v>1031</v>
      </c>
      <c r="BZ352" s="575"/>
      <c r="CA352" s="605" t="s">
        <v>31</v>
      </c>
      <c r="CB352" s="566">
        <v>2</v>
      </c>
    </row>
    <row r="353" spans="45:80">
      <c r="AS353" s="143">
        <v>1</v>
      </c>
      <c r="AT353" s="144"/>
      <c r="AU353" s="145"/>
      <c r="AV353" s="146" t="s">
        <v>801</v>
      </c>
      <c r="AW353" s="420">
        <v>1</v>
      </c>
      <c r="AY353" s="54"/>
      <c r="AZ353" s="451">
        <v>2</v>
      </c>
      <c r="BA353" s="452" t="s">
        <v>807</v>
      </c>
      <c r="BB353" s="453"/>
      <c r="BC353" s="454" t="s">
        <v>816</v>
      </c>
      <c r="BD353" s="451">
        <v>2</v>
      </c>
      <c r="BE353" s="434"/>
      <c r="BF353" s="451">
        <v>2</v>
      </c>
      <c r="BG353" s="452" t="s">
        <v>826</v>
      </c>
      <c r="BH353" s="455"/>
      <c r="BI353" s="455"/>
      <c r="BJ353" s="456"/>
      <c r="BK353" s="435"/>
      <c r="BL353" s="166">
        <v>3</v>
      </c>
      <c r="BM353" s="148" t="s">
        <v>799</v>
      </c>
      <c r="BN353" s="149"/>
      <c r="BO353" s="150" t="s">
        <v>248</v>
      </c>
      <c r="BP353" s="166">
        <v>3</v>
      </c>
      <c r="BQ353" s="435"/>
      <c r="BR353" s="451">
        <v>3</v>
      </c>
      <c r="BS353" s="452" t="s">
        <v>808</v>
      </c>
      <c r="BT353" s="453"/>
      <c r="BU353" s="454" t="s">
        <v>840</v>
      </c>
      <c r="BV353" s="451">
        <v>3</v>
      </c>
      <c r="BW353" s="435"/>
      <c r="BX353" s="566">
        <v>3</v>
      </c>
      <c r="BY353" s="576" t="s">
        <v>1032</v>
      </c>
      <c r="BZ353" s="575"/>
      <c r="CA353" s="605" t="s">
        <v>248</v>
      </c>
      <c r="CB353" s="566">
        <v>3</v>
      </c>
    </row>
    <row r="354" spans="45:80">
      <c r="AS354" s="166">
        <v>2</v>
      </c>
      <c r="AT354" s="148" t="s">
        <v>796</v>
      </c>
      <c r="AU354" s="149"/>
      <c r="AV354" s="150" t="s">
        <v>802</v>
      </c>
      <c r="AW354" s="166">
        <v>2</v>
      </c>
      <c r="AY354" s="54"/>
      <c r="AZ354" s="451">
        <v>3</v>
      </c>
      <c r="BA354" s="452" t="s">
        <v>808</v>
      </c>
      <c r="BB354" s="453"/>
      <c r="BC354" s="454" t="s">
        <v>817</v>
      </c>
      <c r="BD354" s="451">
        <v>3</v>
      </c>
      <c r="BE354" s="435"/>
      <c r="BF354" s="457">
        <v>3</v>
      </c>
      <c r="BG354" s="458" t="s">
        <v>824</v>
      </c>
      <c r="BH354" s="459"/>
      <c r="BI354" s="459"/>
      <c r="BJ354" s="460"/>
      <c r="BK354" s="435"/>
      <c r="BL354" s="168">
        <v>4</v>
      </c>
      <c r="BM354" s="152" t="s">
        <v>800</v>
      </c>
      <c r="BN354" s="153"/>
      <c r="BO354" s="154" t="s">
        <v>30</v>
      </c>
      <c r="BP354" s="168">
        <v>4</v>
      </c>
      <c r="BQ354" s="435"/>
      <c r="BR354" s="457">
        <v>4</v>
      </c>
      <c r="BS354" s="458" t="s">
        <v>809</v>
      </c>
      <c r="BT354" s="476"/>
      <c r="BU354" s="477" t="s">
        <v>841</v>
      </c>
      <c r="BV354" s="457">
        <v>4</v>
      </c>
      <c r="BW354" s="435"/>
      <c r="BX354" s="577">
        <v>4</v>
      </c>
      <c r="BY354" s="593" t="s">
        <v>1033</v>
      </c>
      <c r="BZ354" s="595"/>
      <c r="CA354" s="591" t="s">
        <v>30</v>
      </c>
      <c r="CB354" s="577">
        <v>4</v>
      </c>
    </row>
    <row r="355" spans="45:80">
      <c r="AS355" s="166">
        <v>3</v>
      </c>
      <c r="AT355" s="148" t="s">
        <v>797</v>
      </c>
      <c r="AU355" s="149"/>
      <c r="AV355" s="150" t="s">
        <v>803</v>
      </c>
      <c r="AW355" s="166">
        <v>3</v>
      </c>
      <c r="AZ355" s="451">
        <v>4</v>
      </c>
      <c r="BA355" s="452" t="s">
        <v>809</v>
      </c>
      <c r="BB355" s="453"/>
      <c r="BC355" s="454" t="s">
        <v>818</v>
      </c>
      <c r="BD355" s="451">
        <v>4</v>
      </c>
      <c r="BE355" s="435"/>
      <c r="BF355" s="461">
        <v>4</v>
      </c>
      <c r="BG355" s="461" t="s">
        <v>825</v>
      </c>
      <c r="BH355" s="462"/>
      <c r="BI355" s="462"/>
      <c r="BJ355" s="463"/>
      <c r="BK355" s="435"/>
      <c r="BL355" s="54" t="s">
        <v>831</v>
      </c>
      <c r="BM355" s="401"/>
      <c r="BN355" s="402"/>
      <c r="BO355" s="402"/>
      <c r="BP355" s="401"/>
      <c r="BQ355" s="435"/>
      <c r="BR355" s="457">
        <v>5</v>
      </c>
      <c r="BS355" s="458" t="s">
        <v>810</v>
      </c>
      <c r="BT355" s="476"/>
      <c r="BU355" s="477" t="s">
        <v>842</v>
      </c>
      <c r="BV355" s="457">
        <v>5</v>
      </c>
      <c r="BW355" s="435"/>
      <c r="BX355" s="434" t="s">
        <v>858</v>
      </c>
      <c r="BY355" s="480"/>
      <c r="BZ355" s="481"/>
      <c r="CA355" s="481"/>
      <c r="CB355" s="480"/>
    </row>
    <row r="356" spans="45:80">
      <c r="AS356" s="166">
        <v>4</v>
      </c>
      <c r="AT356" s="148" t="s">
        <v>798</v>
      </c>
      <c r="AU356" s="149"/>
      <c r="AV356" s="150" t="s">
        <v>804</v>
      </c>
      <c r="AW356" s="166">
        <v>4</v>
      </c>
      <c r="AZ356" s="451">
        <v>5</v>
      </c>
      <c r="BA356" s="452" t="s">
        <v>810</v>
      </c>
      <c r="BB356" s="453"/>
      <c r="BC356" s="454" t="s">
        <v>819</v>
      </c>
      <c r="BD356" s="451">
        <v>5</v>
      </c>
      <c r="BE356" s="435"/>
      <c r="BF356" s="434" t="s">
        <v>822</v>
      </c>
      <c r="BG356" s="464"/>
      <c r="BH356" s="465"/>
      <c r="BI356" s="465"/>
      <c r="BJ356" s="464"/>
      <c r="BK356" s="435"/>
      <c r="BL356" s="54" t="s">
        <v>832</v>
      </c>
      <c r="BM356" s="401"/>
      <c r="BN356" s="470"/>
      <c r="BO356" s="402"/>
      <c r="BP356" s="470"/>
      <c r="BQ356" s="435"/>
      <c r="BR356" s="478">
        <v>6</v>
      </c>
      <c r="BS356" s="467" t="s">
        <v>811</v>
      </c>
      <c r="BT356" s="479"/>
      <c r="BU356" s="468" t="s">
        <v>843</v>
      </c>
      <c r="BV356" s="478">
        <v>6</v>
      </c>
      <c r="BW356" s="435"/>
      <c r="BX356" s="434" t="s">
        <v>859</v>
      </c>
      <c r="BY356" s="480"/>
      <c r="BZ356" s="482"/>
      <c r="CA356" s="481"/>
      <c r="CB356" s="482"/>
    </row>
    <row r="357" spans="45:80">
      <c r="AS357" s="166">
        <v>5</v>
      </c>
      <c r="AT357" s="148" t="s">
        <v>799</v>
      </c>
      <c r="AU357" s="149"/>
      <c r="AV357" s="150" t="s">
        <v>805</v>
      </c>
      <c r="AW357" s="166">
        <v>5</v>
      </c>
      <c r="AZ357" s="466">
        <v>6</v>
      </c>
      <c r="BA357" s="467" t="s">
        <v>811</v>
      </c>
      <c r="BB357" s="463"/>
      <c r="BC357" s="468" t="s">
        <v>820</v>
      </c>
      <c r="BD357" s="469">
        <v>6</v>
      </c>
      <c r="BE357" s="435"/>
      <c r="BF357" s="435"/>
      <c r="BG357" s="435"/>
      <c r="BH357" s="435"/>
      <c r="BI357" s="435"/>
      <c r="BJ357" s="435"/>
      <c r="BK357" s="435"/>
      <c r="BL357" s="54" t="s">
        <v>833</v>
      </c>
      <c r="BM357" s="54"/>
      <c r="BN357" s="55"/>
      <c r="BO357" s="55"/>
      <c r="BP357" s="55"/>
      <c r="BQ357" s="435"/>
      <c r="BR357" s="434" t="s">
        <v>835</v>
      </c>
      <c r="BS357" s="480"/>
      <c r="BT357" s="481"/>
      <c r="BU357" s="481"/>
      <c r="BV357" s="480"/>
      <c r="BW357" s="435"/>
      <c r="BX357" s="434" t="s">
        <v>860</v>
      </c>
      <c r="BY357" s="434"/>
      <c r="BZ357" s="435"/>
      <c r="CA357" s="435"/>
      <c r="CB357" s="435"/>
    </row>
    <row r="358" spans="45:80">
      <c r="AS358" s="421">
        <v>6</v>
      </c>
      <c r="AT358" s="152" t="s">
        <v>800</v>
      </c>
      <c r="AU358" s="405"/>
      <c r="AV358" s="154" t="s">
        <v>886</v>
      </c>
      <c r="AW358" s="151">
        <v>6</v>
      </c>
      <c r="AZ358" s="434" t="s">
        <v>813</v>
      </c>
      <c r="BA358" s="435"/>
      <c r="BB358" s="435"/>
      <c r="BC358" s="435"/>
      <c r="BD358" s="435"/>
      <c r="BE358" s="435"/>
      <c r="BF358" s="435"/>
      <c r="BG358" s="435"/>
      <c r="BH358" s="435"/>
      <c r="BI358" s="435"/>
      <c r="BJ358" s="435"/>
      <c r="BK358" s="435"/>
      <c r="BL358" s="54"/>
      <c r="BM358" s="54"/>
      <c r="BN358" s="55"/>
      <c r="BO358" s="55"/>
      <c r="BP358" s="55"/>
      <c r="BQ358" s="435"/>
      <c r="BR358" s="434" t="s">
        <v>836</v>
      </c>
      <c r="BS358" s="480"/>
      <c r="BT358" s="482"/>
      <c r="BU358" s="481"/>
      <c r="BV358" s="482"/>
      <c r="BW358" s="435"/>
      <c r="BX358" s="434"/>
      <c r="BY358" s="480"/>
      <c r="BZ358" s="482"/>
      <c r="CA358" s="481"/>
      <c r="CB358" s="482"/>
    </row>
    <row r="359" spans="45:80">
      <c r="AS359" s="54" t="s">
        <v>792</v>
      </c>
      <c r="AZ359" s="434" t="s">
        <v>814</v>
      </c>
      <c r="BA359" s="435"/>
      <c r="BB359" s="435"/>
      <c r="BC359" s="435"/>
      <c r="BD359" s="435"/>
      <c r="BE359" s="435"/>
      <c r="BF359" s="435"/>
      <c r="BG359" s="435"/>
      <c r="BH359" s="435"/>
      <c r="BI359" s="435"/>
      <c r="BJ359" s="435"/>
      <c r="BK359" s="435"/>
      <c r="BL359" s="54"/>
      <c r="BM359" s="54"/>
      <c r="BN359" s="55"/>
      <c r="BO359" s="55"/>
      <c r="BP359" s="55"/>
      <c r="BQ359" s="435"/>
      <c r="BR359" s="434" t="s">
        <v>837</v>
      </c>
      <c r="BS359" s="434"/>
      <c r="BT359" s="435"/>
      <c r="BU359" s="435"/>
      <c r="BV359" s="435"/>
      <c r="BW359" s="435"/>
      <c r="BX359" s="434"/>
      <c r="BY359" s="434"/>
      <c r="BZ359" s="435"/>
      <c r="CA359" s="435"/>
      <c r="CB359" s="435"/>
    </row>
    <row r="360" spans="45:80">
      <c r="AS360" s="54" t="s">
        <v>793</v>
      </c>
      <c r="AZ360" s="434" t="s">
        <v>821</v>
      </c>
      <c r="BA360" s="435"/>
      <c r="BB360" s="435"/>
      <c r="BC360" s="435"/>
      <c r="BD360" s="435"/>
      <c r="BE360" s="435"/>
      <c r="BF360" s="435"/>
      <c r="BG360" s="435"/>
      <c r="BH360" s="435"/>
      <c r="BI360" s="435"/>
      <c r="BJ360" s="435"/>
      <c r="BQ360" s="435"/>
      <c r="BR360" s="434"/>
      <c r="BS360" s="434"/>
      <c r="BT360" s="435"/>
      <c r="BU360" s="435"/>
      <c r="BV360" s="435"/>
      <c r="BW360" s="435"/>
      <c r="BX360" s="435"/>
      <c r="BY360" s="435"/>
      <c r="BZ360" s="435"/>
      <c r="CA360" s="435"/>
      <c r="CB360" s="435"/>
    </row>
    <row r="361" spans="45:80">
      <c r="AS361" s="54" t="s">
        <v>794</v>
      </c>
      <c r="BF361" s="434" t="s">
        <v>888</v>
      </c>
      <c r="BG361" s="435"/>
      <c r="BH361" s="435"/>
      <c r="BI361" s="435"/>
      <c r="BJ361" s="435"/>
    </row>
    <row r="362" spans="45:80">
      <c r="BF362" s="436" t="s">
        <v>688</v>
      </c>
      <c r="BG362" s="437" t="s">
        <v>689</v>
      </c>
      <c r="BH362" s="441"/>
      <c r="BI362" s="441"/>
      <c r="BJ362" s="442"/>
    </row>
    <row r="363" spans="45:80">
      <c r="BF363" s="443">
        <v>1</v>
      </c>
      <c r="BG363" s="448" t="s">
        <v>823</v>
      </c>
      <c r="BH363" s="449"/>
      <c r="BI363" s="449"/>
      <c r="BJ363" s="450"/>
    </row>
    <row r="364" spans="45:80">
      <c r="BF364" s="451">
        <v>2</v>
      </c>
      <c r="BG364" s="452" t="s">
        <v>889</v>
      </c>
      <c r="BH364" s="455"/>
      <c r="BI364" s="455"/>
      <c r="BJ364" s="456"/>
    </row>
    <row r="365" spans="45:80">
      <c r="BF365" s="478">
        <v>3</v>
      </c>
      <c r="BG365" s="467" t="s">
        <v>890</v>
      </c>
      <c r="BH365" s="485"/>
      <c r="BI365" s="485"/>
      <c r="BJ365" s="486"/>
    </row>
    <row r="366" spans="45:80">
      <c r="BF366" s="434" t="s">
        <v>891</v>
      </c>
      <c r="BG366" s="487"/>
      <c r="BH366" s="488"/>
      <c r="BI366" s="488"/>
      <c r="BJ366" s="488"/>
    </row>
    <row r="367" spans="45:80">
      <c r="BF367" s="434"/>
      <c r="BG367" s="480"/>
      <c r="BH367" s="481"/>
      <c r="BI367" s="481"/>
      <c r="BJ367" s="480"/>
    </row>
    <row r="368" spans="45:80">
      <c r="BF368" s="435"/>
      <c r="BG368" s="435"/>
      <c r="BH368" s="435"/>
      <c r="BI368" s="435"/>
      <c r="BJ368" s="435"/>
    </row>
    <row r="369" spans="45:62">
      <c r="BF369" s="435"/>
      <c r="BG369" s="435"/>
      <c r="BH369" s="435"/>
      <c r="BI369" s="435"/>
      <c r="BJ369" s="435"/>
    </row>
    <row r="370" spans="45:62">
      <c r="BF370" s="435"/>
      <c r="BG370" s="435"/>
      <c r="BH370" s="435"/>
      <c r="BI370" s="435"/>
      <c r="BJ370" s="435"/>
    </row>
    <row r="371" spans="45:62">
      <c r="AS371" s="54" t="s">
        <v>971</v>
      </c>
      <c r="BF371" s="435"/>
      <c r="BG371" s="435"/>
      <c r="BH371" s="435"/>
      <c r="BI371" s="435"/>
      <c r="BJ371" s="435"/>
    </row>
    <row r="372" spans="45:62">
      <c r="AS372" s="139" t="s">
        <v>688</v>
      </c>
      <c r="AT372" s="136" t="s">
        <v>689</v>
      </c>
      <c r="AU372" s="140"/>
      <c r="AV372" s="141" t="s">
        <v>293</v>
      </c>
      <c r="AW372" s="142" t="s">
        <v>690</v>
      </c>
    </row>
    <row r="373" spans="45:62">
      <c r="AS373" s="292">
        <v>1</v>
      </c>
      <c r="AT373" s="303"/>
      <c r="AU373" s="293"/>
      <c r="AV373" s="342" t="s">
        <v>82</v>
      </c>
      <c r="AW373" s="304">
        <v>1</v>
      </c>
      <c r="AY373" s="55" t="s">
        <v>935</v>
      </c>
    </row>
    <row r="374" spans="45:62">
      <c r="AS374" s="166">
        <v>2</v>
      </c>
      <c r="AT374" s="340" t="s">
        <v>165</v>
      </c>
      <c r="AU374" s="341"/>
      <c r="AV374" s="343" t="s">
        <v>895</v>
      </c>
      <c r="AW374" s="166">
        <v>2</v>
      </c>
      <c r="AY374" s="55" t="s">
        <v>936</v>
      </c>
    </row>
    <row r="375" spans="45:62">
      <c r="AS375" s="265">
        <v>3</v>
      </c>
      <c r="AT375" s="340" t="s">
        <v>166</v>
      </c>
      <c r="AU375" s="341"/>
      <c r="AV375" s="343" t="s">
        <v>896</v>
      </c>
      <c r="AW375" s="265">
        <v>3</v>
      </c>
      <c r="AY375" s="55" t="s">
        <v>937</v>
      </c>
    </row>
    <row r="376" spans="45:62">
      <c r="AS376" s="339"/>
      <c r="AT376" s="340"/>
      <c r="AU376" s="341"/>
      <c r="AV376" s="343"/>
      <c r="AW376" s="147"/>
    </row>
    <row r="377" spans="45:62">
      <c r="AS377" s="339"/>
      <c r="AT377" s="340"/>
      <c r="AU377" s="341"/>
      <c r="AV377" s="343"/>
      <c r="AW377" s="147"/>
    </row>
    <row r="378" spans="45:62">
      <c r="AS378" s="166"/>
      <c r="AT378" s="148"/>
      <c r="AU378" s="149"/>
      <c r="AV378" s="343"/>
      <c r="AW378" s="147"/>
    </row>
    <row r="379" spans="45:62">
      <c r="AS379" s="166"/>
      <c r="AT379" s="148"/>
      <c r="AU379" s="149"/>
      <c r="AV379" s="150"/>
      <c r="AW379" s="147"/>
    </row>
    <row r="380" spans="45:62">
      <c r="AS380" s="168"/>
      <c r="AT380" s="152"/>
      <c r="AU380" s="153"/>
      <c r="AV380" s="154"/>
      <c r="AW380" s="168"/>
    </row>
    <row r="383" spans="45:62">
      <c r="AS383" s="54" t="s">
        <v>940</v>
      </c>
    </row>
    <row r="384" spans="45:62">
      <c r="AS384" s="139" t="s">
        <v>688</v>
      </c>
      <c r="AT384" s="136" t="s">
        <v>689</v>
      </c>
      <c r="AU384" s="140"/>
      <c r="AV384" s="141" t="s">
        <v>293</v>
      </c>
      <c r="AW384" s="142" t="s">
        <v>690</v>
      </c>
    </row>
    <row r="385" spans="45:51">
      <c r="AS385" s="292">
        <v>1</v>
      </c>
      <c r="AT385" s="303" t="s">
        <v>948</v>
      </c>
      <c r="AU385" s="293"/>
      <c r="AV385" s="342" t="s">
        <v>949</v>
      </c>
      <c r="AW385" s="304">
        <v>1</v>
      </c>
      <c r="AY385" s="55" t="s">
        <v>953</v>
      </c>
    </row>
    <row r="386" spans="45:51">
      <c r="AS386" s="166">
        <v>2</v>
      </c>
      <c r="AT386" s="148" t="s">
        <v>777</v>
      </c>
      <c r="AU386" s="341"/>
      <c r="AV386" s="343" t="s">
        <v>950</v>
      </c>
      <c r="AW386" s="166">
        <v>2</v>
      </c>
      <c r="AY386" s="55" t="s">
        <v>941</v>
      </c>
    </row>
    <row r="387" spans="45:51">
      <c r="AS387" s="265">
        <v>3</v>
      </c>
      <c r="AT387" s="406" t="s">
        <v>939</v>
      </c>
      <c r="AU387" s="341"/>
      <c r="AV387" s="343" t="s">
        <v>951</v>
      </c>
      <c r="AW387" s="265">
        <v>3</v>
      </c>
      <c r="AY387" s="55" t="s">
        <v>969</v>
      </c>
    </row>
    <row r="388" spans="45:51">
      <c r="AS388" s="505">
        <v>4</v>
      </c>
      <c r="AT388" s="266" t="s">
        <v>938</v>
      </c>
      <c r="AU388" s="407"/>
      <c r="AV388" s="344" t="s">
        <v>952</v>
      </c>
      <c r="AW388" s="506">
        <v>4</v>
      </c>
    </row>
    <row r="389" spans="45:51">
      <c r="AS389" s="507"/>
      <c r="AT389" s="269"/>
      <c r="AU389" s="508"/>
      <c r="AV389" s="509"/>
      <c r="AW389" s="508"/>
    </row>
    <row r="390" spans="45:51">
      <c r="AS390" s="401"/>
      <c r="AT390" s="401"/>
      <c r="AU390" s="402"/>
      <c r="AV390" s="510"/>
      <c r="AW390" s="470"/>
    </row>
    <row r="391" spans="45:51">
      <c r="AS391" s="401" t="s">
        <v>961</v>
      </c>
      <c r="AT391" s="401"/>
      <c r="AU391" s="402"/>
      <c r="AV391" s="402"/>
      <c r="AW391" s="470"/>
    </row>
    <row r="392" spans="45:51">
      <c r="AS392" s="139" t="s">
        <v>688</v>
      </c>
      <c r="AT392" s="136" t="s">
        <v>689</v>
      </c>
      <c r="AU392" s="140"/>
      <c r="AV392" s="141" t="s">
        <v>293</v>
      </c>
      <c r="AW392" s="142" t="s">
        <v>690</v>
      </c>
    </row>
    <row r="393" spans="45:51">
      <c r="AS393" s="292">
        <v>1</v>
      </c>
      <c r="AT393" s="303" t="s">
        <v>962</v>
      </c>
      <c r="AU393" s="293"/>
      <c r="AV393" s="512" t="s">
        <v>975</v>
      </c>
      <c r="AW393" s="304">
        <v>1</v>
      </c>
      <c r="AY393" s="55" t="s">
        <v>968</v>
      </c>
    </row>
    <row r="394" spans="45:51">
      <c r="AS394" s="166">
        <v>2</v>
      </c>
      <c r="AT394" s="340" t="s">
        <v>963</v>
      </c>
      <c r="AU394" s="341"/>
      <c r="AV394" s="343" t="s">
        <v>965</v>
      </c>
      <c r="AW394" s="166">
        <v>2</v>
      </c>
      <c r="AY394" s="55" t="s">
        <v>967</v>
      </c>
    </row>
    <row r="395" spans="45:51">
      <c r="AS395" s="265">
        <v>3</v>
      </c>
      <c r="AT395" s="340" t="s">
        <v>964</v>
      </c>
      <c r="AU395" s="341"/>
      <c r="AV395" s="343" t="s">
        <v>966</v>
      </c>
      <c r="AW395" s="265">
        <v>3</v>
      </c>
      <c r="AY395" s="55" t="s">
        <v>970</v>
      </c>
    </row>
    <row r="396" spans="45:51">
      <c r="AS396" s="339"/>
      <c r="AT396" s="340"/>
      <c r="AU396" s="341"/>
      <c r="AV396" s="343"/>
      <c r="AW396" s="147"/>
    </row>
    <row r="397" spans="45:51">
      <c r="AS397" s="339"/>
      <c r="AT397" s="340"/>
      <c r="AU397" s="341"/>
      <c r="AV397" s="343"/>
      <c r="AW397" s="147"/>
    </row>
    <row r="398" spans="45:51">
      <c r="AS398" s="166"/>
      <c r="AT398" s="148"/>
      <c r="AU398" s="149"/>
      <c r="AV398" s="343"/>
      <c r="AW398" s="147"/>
    </row>
    <row r="399" spans="45:51">
      <c r="AS399" s="166"/>
      <c r="AT399" s="148"/>
      <c r="AU399" s="149"/>
      <c r="AV399" s="150"/>
      <c r="AW399" s="147"/>
    </row>
    <row r="400" spans="45:51">
      <c r="AS400" s="168"/>
      <c r="AT400" s="152"/>
      <c r="AU400" s="153"/>
      <c r="AV400" s="154"/>
      <c r="AW400" s="168"/>
    </row>
    <row r="403" spans="45:51">
      <c r="AS403" s="54" t="s">
        <v>982</v>
      </c>
    </row>
    <row r="404" spans="45:51">
      <c r="AS404" s="139" t="s">
        <v>688</v>
      </c>
      <c r="AT404" s="136" t="s">
        <v>689</v>
      </c>
      <c r="AU404" s="140"/>
      <c r="AV404" s="141" t="s">
        <v>293</v>
      </c>
      <c r="AW404" s="142" t="s">
        <v>690</v>
      </c>
    </row>
    <row r="405" spans="45:51">
      <c r="AS405" s="292">
        <v>1</v>
      </c>
      <c r="AT405" s="144"/>
      <c r="AU405" s="293"/>
      <c r="AV405" s="512" t="s">
        <v>82</v>
      </c>
      <c r="AW405" s="304">
        <v>1</v>
      </c>
      <c r="AY405" s="55" t="s">
        <v>992</v>
      </c>
    </row>
    <row r="406" spans="45:51">
      <c r="AS406" s="566">
        <v>2</v>
      </c>
      <c r="AT406" s="572" t="s">
        <v>1002</v>
      </c>
      <c r="AU406" s="573"/>
      <c r="AV406" s="567" t="s">
        <v>1007</v>
      </c>
      <c r="AW406" s="566">
        <v>2</v>
      </c>
      <c r="AY406" s="55" t="s">
        <v>989</v>
      </c>
    </row>
    <row r="407" spans="45:51">
      <c r="AS407" s="563">
        <v>3</v>
      </c>
      <c r="AT407" s="574" t="s">
        <v>1003</v>
      </c>
      <c r="AU407" s="573"/>
      <c r="AV407" s="568" t="s">
        <v>1008</v>
      </c>
      <c r="AW407" s="563">
        <v>3</v>
      </c>
      <c r="AY407" s="55" t="s">
        <v>990</v>
      </c>
    </row>
    <row r="408" spans="45:51">
      <c r="AS408" s="566">
        <v>4</v>
      </c>
      <c r="AT408" s="572" t="s">
        <v>1004</v>
      </c>
      <c r="AU408" s="573"/>
      <c r="AV408" s="567" t="s">
        <v>64</v>
      </c>
      <c r="AW408" s="566">
        <v>4</v>
      </c>
    </row>
    <row r="409" spans="45:51">
      <c r="AS409" s="563">
        <v>5</v>
      </c>
      <c r="AT409" s="574" t="s">
        <v>983</v>
      </c>
      <c r="AU409" s="573"/>
      <c r="AV409" s="568" t="s">
        <v>647</v>
      </c>
      <c r="AW409" s="563">
        <v>5</v>
      </c>
    </row>
    <row r="410" spans="45:51">
      <c r="AS410" s="566">
        <v>6</v>
      </c>
      <c r="AT410" s="574" t="s">
        <v>984</v>
      </c>
      <c r="AU410" s="573"/>
      <c r="AV410" s="569" t="s">
        <v>269</v>
      </c>
      <c r="AW410" s="566">
        <v>6</v>
      </c>
    </row>
    <row r="411" spans="45:51">
      <c r="AS411" s="563">
        <v>7</v>
      </c>
      <c r="AT411" s="574" t="s">
        <v>985</v>
      </c>
      <c r="AU411" s="573"/>
      <c r="AV411" s="568" t="s">
        <v>271</v>
      </c>
      <c r="AW411" s="563">
        <v>7</v>
      </c>
    </row>
    <row r="412" spans="45:51">
      <c r="AS412" s="566">
        <v>8</v>
      </c>
      <c r="AT412" s="574" t="s">
        <v>1005</v>
      </c>
      <c r="AU412" s="575"/>
      <c r="AV412" s="569" t="s">
        <v>501</v>
      </c>
      <c r="AW412" s="566">
        <v>8</v>
      </c>
    </row>
    <row r="413" spans="45:51">
      <c r="AS413" s="563">
        <v>9</v>
      </c>
      <c r="AT413" s="576" t="s">
        <v>986</v>
      </c>
      <c r="AU413" s="575"/>
      <c r="AV413" s="568" t="s">
        <v>503</v>
      </c>
      <c r="AW413" s="563">
        <v>9</v>
      </c>
    </row>
    <row r="414" spans="45:51">
      <c r="AS414" s="563">
        <v>10</v>
      </c>
      <c r="AT414" s="576" t="s">
        <v>988</v>
      </c>
      <c r="AU414" s="575"/>
      <c r="AV414" s="569" t="s">
        <v>505</v>
      </c>
      <c r="AW414" s="566">
        <v>10</v>
      </c>
    </row>
    <row r="415" spans="45:51">
      <c r="AS415" s="563">
        <v>11</v>
      </c>
      <c r="AT415" s="576" t="s">
        <v>1006</v>
      </c>
      <c r="AU415" s="575"/>
      <c r="AV415" s="568" t="s">
        <v>752</v>
      </c>
      <c r="AW415" s="563">
        <v>11</v>
      </c>
    </row>
    <row r="416" spans="45:51">
      <c r="AS416" s="577">
        <v>12</v>
      </c>
      <c r="AT416" s="564" t="s">
        <v>987</v>
      </c>
      <c r="AU416" s="578"/>
      <c r="AV416" s="569" t="s">
        <v>754</v>
      </c>
      <c r="AW416" s="577">
        <v>12</v>
      </c>
    </row>
    <row r="417" spans="45:51">
      <c r="AT417" s="269"/>
      <c r="AU417" s="508"/>
      <c r="AV417" s="508"/>
    </row>
    <row r="419" spans="45:51">
      <c r="AS419" s="571" t="s">
        <v>1009</v>
      </c>
      <c r="AT419" s="571"/>
      <c r="AU419" s="570"/>
      <c r="AV419" s="570"/>
      <c r="AW419" s="570"/>
      <c r="AX419" s="570"/>
      <c r="AY419" s="570"/>
    </row>
    <row r="420" spans="45:51">
      <c r="AS420" s="579" t="s">
        <v>688</v>
      </c>
      <c r="AT420" s="580" t="s">
        <v>689</v>
      </c>
      <c r="AU420" s="581"/>
      <c r="AV420" s="582" t="s">
        <v>1010</v>
      </c>
      <c r="AW420" s="583" t="s">
        <v>690</v>
      </c>
      <c r="AX420" s="570"/>
      <c r="AY420" s="570"/>
    </row>
    <row r="421" spans="45:51">
      <c r="AS421" s="584">
        <v>1</v>
      </c>
      <c r="AT421" s="585"/>
      <c r="AU421" s="586"/>
      <c r="AV421" s="569" t="s">
        <v>197</v>
      </c>
      <c r="AW421" s="587">
        <v>1</v>
      </c>
      <c r="AX421" s="570"/>
      <c r="AY421" s="571" t="s">
        <v>1011</v>
      </c>
    </row>
    <row r="422" spans="45:51">
      <c r="AS422" s="566">
        <v>2</v>
      </c>
      <c r="AT422" s="576" t="s">
        <v>1012</v>
      </c>
      <c r="AU422" s="573"/>
      <c r="AV422" s="567" t="s">
        <v>248</v>
      </c>
      <c r="AW422" s="566">
        <v>2</v>
      </c>
      <c r="AX422" s="570"/>
      <c r="AY422" s="571" t="s">
        <v>1013</v>
      </c>
    </row>
    <row r="423" spans="45:51">
      <c r="AS423" s="588">
        <v>3</v>
      </c>
      <c r="AT423" s="589" t="s">
        <v>1014</v>
      </c>
      <c r="AU423" s="590"/>
      <c r="AV423" s="591" t="s">
        <v>1111</v>
      </c>
      <c r="AW423" s="592">
        <v>3</v>
      </c>
      <c r="AX423" s="570"/>
      <c r="AY423" s="571" t="s">
        <v>1015</v>
      </c>
    </row>
    <row r="424" spans="45:51">
      <c r="AS424" s="571"/>
      <c r="AT424" s="571"/>
      <c r="AU424" s="570"/>
      <c r="AV424" s="570"/>
      <c r="AW424" s="570"/>
      <c r="AX424" s="570"/>
      <c r="AY424" s="570"/>
    </row>
    <row r="425" spans="45:51">
      <c r="AS425" s="571"/>
      <c r="AT425" s="571"/>
      <c r="AU425" s="570"/>
      <c r="AV425" s="570"/>
      <c r="AW425" s="570"/>
      <c r="AX425" s="570"/>
      <c r="AY425" s="570"/>
    </row>
    <row r="426" spans="45:51">
      <c r="AS426" s="571" t="s">
        <v>1016</v>
      </c>
      <c r="AT426" s="571"/>
      <c r="AU426" s="570"/>
      <c r="AV426" s="570"/>
      <c r="AW426" s="570"/>
      <c r="AX426" s="570"/>
      <c r="AY426" s="570"/>
    </row>
    <row r="427" spans="45:51">
      <c r="AS427" s="579" t="s">
        <v>688</v>
      </c>
      <c r="AT427" s="580" t="s">
        <v>689</v>
      </c>
      <c r="AU427" s="581"/>
      <c r="AV427" s="582" t="s">
        <v>293</v>
      </c>
      <c r="AW427" s="583" t="s">
        <v>690</v>
      </c>
      <c r="AX427" s="570"/>
      <c r="AY427" s="570"/>
    </row>
    <row r="428" spans="45:51">
      <c r="AS428" s="584">
        <v>1</v>
      </c>
      <c r="AT428" s="585" t="s">
        <v>823</v>
      </c>
      <c r="AU428" s="586"/>
      <c r="AV428" s="569" t="s">
        <v>1017</v>
      </c>
      <c r="AW428" s="587">
        <v>1</v>
      </c>
      <c r="AX428" s="570"/>
      <c r="AY428" s="571" t="s">
        <v>1018</v>
      </c>
    </row>
    <row r="429" spans="45:51">
      <c r="AS429" s="566">
        <v>2</v>
      </c>
      <c r="AT429" s="576" t="s">
        <v>1019</v>
      </c>
      <c r="AU429" s="573"/>
      <c r="AV429" s="567" t="s">
        <v>1020</v>
      </c>
      <c r="AW429" s="566">
        <v>2</v>
      </c>
      <c r="AX429" s="570"/>
      <c r="AY429" s="571" t="s">
        <v>1021</v>
      </c>
    </row>
    <row r="430" spans="45:51">
      <c r="AS430" s="566">
        <v>3</v>
      </c>
      <c r="AT430" s="576" t="s">
        <v>939</v>
      </c>
      <c r="AU430" s="573"/>
      <c r="AV430" s="567" t="s">
        <v>30</v>
      </c>
      <c r="AW430" s="566">
        <v>3</v>
      </c>
      <c r="AX430" s="570"/>
      <c r="AY430" s="571" t="s">
        <v>1022</v>
      </c>
    </row>
    <row r="431" spans="45:51">
      <c r="AS431" s="566">
        <v>4</v>
      </c>
      <c r="AT431" s="576" t="s">
        <v>938</v>
      </c>
      <c r="AU431" s="573"/>
      <c r="AV431" s="567" t="s">
        <v>1023</v>
      </c>
      <c r="AW431" s="566">
        <v>4</v>
      </c>
      <c r="AX431" s="570"/>
      <c r="AY431" s="570"/>
    </row>
    <row r="432" spans="45:51">
      <c r="AS432" s="566">
        <v>5</v>
      </c>
      <c r="AT432" s="576" t="s">
        <v>1024</v>
      </c>
      <c r="AU432" s="573"/>
      <c r="AV432" s="567" t="s">
        <v>32</v>
      </c>
      <c r="AW432" s="566">
        <v>5</v>
      </c>
      <c r="AX432" s="570"/>
      <c r="AY432" s="570"/>
    </row>
    <row r="433" spans="45:51">
      <c r="AS433" s="566">
        <v>6</v>
      </c>
      <c r="AT433" s="576" t="s">
        <v>1025</v>
      </c>
      <c r="AU433" s="573"/>
      <c r="AV433" s="567" t="s">
        <v>1026</v>
      </c>
      <c r="AW433" s="566">
        <v>6</v>
      </c>
      <c r="AX433" s="570"/>
      <c r="AY433" s="570"/>
    </row>
    <row r="434" spans="45:51">
      <c r="AS434" s="566">
        <v>7</v>
      </c>
      <c r="AT434" s="576" t="s">
        <v>1027</v>
      </c>
      <c r="AU434" s="573"/>
      <c r="AV434" s="567" t="s">
        <v>1028</v>
      </c>
      <c r="AW434" s="566">
        <v>7</v>
      </c>
      <c r="AX434" s="570"/>
      <c r="AY434" s="570"/>
    </row>
    <row r="435" spans="45:51">
      <c r="AS435" s="577">
        <v>8</v>
      </c>
      <c r="AT435" s="593" t="s">
        <v>1029</v>
      </c>
      <c r="AU435" s="590"/>
      <c r="AV435" s="594" t="s">
        <v>1030</v>
      </c>
      <c r="AW435" s="577">
        <v>8</v>
      </c>
      <c r="AX435" s="570"/>
      <c r="AY435" s="570"/>
    </row>
    <row r="436" spans="45:51">
      <c r="AS436" s="571"/>
      <c r="AT436" s="571"/>
      <c r="AU436" s="570"/>
      <c r="AV436" s="570"/>
      <c r="AW436" s="570"/>
      <c r="AX436" s="570"/>
      <c r="AY436" s="570"/>
    </row>
    <row r="437" spans="45:51">
      <c r="AS437" s="571"/>
      <c r="AT437" s="571"/>
      <c r="AU437" s="570"/>
      <c r="AV437" s="570"/>
      <c r="AW437" s="570"/>
      <c r="AX437" s="570"/>
      <c r="AY437" s="570"/>
    </row>
    <row r="438" spans="45:51">
      <c r="AS438" s="571" t="s">
        <v>1109</v>
      </c>
      <c r="AT438" s="571"/>
      <c r="AU438" s="570"/>
      <c r="AV438" s="570"/>
      <c r="AW438" s="570"/>
      <c r="AX438" s="570"/>
      <c r="AY438" s="570"/>
    </row>
    <row r="439" spans="45:51">
      <c r="AS439" s="579" t="s">
        <v>688</v>
      </c>
      <c r="AT439" s="580" t="s">
        <v>689</v>
      </c>
      <c r="AU439" s="581"/>
      <c r="AV439" s="582" t="s">
        <v>293</v>
      </c>
      <c r="AW439" s="583" t="s">
        <v>690</v>
      </c>
      <c r="AX439" s="570"/>
      <c r="AY439" s="570"/>
    </row>
    <row r="440" spans="45:51">
      <c r="AS440" s="584">
        <v>1</v>
      </c>
      <c r="AT440" s="585"/>
      <c r="AU440" s="586"/>
      <c r="AV440" s="569" t="s">
        <v>815</v>
      </c>
      <c r="AW440" s="587">
        <v>1</v>
      </c>
      <c r="AX440" s="570"/>
      <c r="AY440" s="570" t="s">
        <v>1106</v>
      </c>
    </row>
    <row r="441" spans="45:51">
      <c r="AS441" s="566">
        <v>2</v>
      </c>
      <c r="AT441" s="572" t="s">
        <v>1095</v>
      </c>
      <c r="AU441" s="573"/>
      <c r="AV441" s="567" t="s">
        <v>1088</v>
      </c>
      <c r="AW441" s="566">
        <v>2</v>
      </c>
      <c r="AX441" s="570"/>
      <c r="AY441" s="570" t="s">
        <v>1107</v>
      </c>
    </row>
    <row r="442" spans="45:51">
      <c r="AS442" s="563">
        <v>3</v>
      </c>
      <c r="AT442" s="574" t="s">
        <v>1096</v>
      </c>
      <c r="AU442" s="573"/>
      <c r="AV442" s="568" t="s">
        <v>647</v>
      </c>
      <c r="AW442" s="563">
        <v>3</v>
      </c>
      <c r="AX442" s="570"/>
      <c r="AY442" s="570" t="s">
        <v>1108</v>
      </c>
    </row>
    <row r="443" spans="45:51">
      <c r="AS443" s="566">
        <v>4</v>
      </c>
      <c r="AT443" s="574" t="s">
        <v>1097</v>
      </c>
      <c r="AU443" s="573"/>
      <c r="AV443" s="567" t="s">
        <v>362</v>
      </c>
      <c r="AW443" s="566">
        <v>4</v>
      </c>
      <c r="AX443" s="570"/>
      <c r="AY443" s="570"/>
    </row>
    <row r="444" spans="45:51">
      <c r="AS444" s="563">
        <v>5</v>
      </c>
      <c r="AT444" s="574" t="s">
        <v>1098</v>
      </c>
      <c r="AU444" s="573"/>
      <c r="AV444" s="568" t="s">
        <v>819</v>
      </c>
      <c r="AW444" s="563">
        <v>5</v>
      </c>
      <c r="AX444" s="570"/>
      <c r="AY444" s="570"/>
    </row>
    <row r="445" spans="45:51">
      <c r="AS445" s="566">
        <v>6</v>
      </c>
      <c r="AT445" s="574" t="s">
        <v>1099</v>
      </c>
      <c r="AU445" s="573"/>
      <c r="AV445" s="569" t="s">
        <v>1089</v>
      </c>
      <c r="AW445" s="566">
        <v>6</v>
      </c>
      <c r="AX445" s="570"/>
      <c r="AY445" s="570"/>
    </row>
    <row r="446" spans="45:51">
      <c r="AS446" s="563">
        <v>7</v>
      </c>
      <c r="AT446" s="574" t="s">
        <v>1100</v>
      </c>
      <c r="AU446" s="573"/>
      <c r="AV446" s="568" t="s">
        <v>1090</v>
      </c>
      <c r="AW446" s="563">
        <v>7</v>
      </c>
      <c r="AX446" s="570"/>
      <c r="AY446" s="570"/>
    </row>
    <row r="447" spans="45:51">
      <c r="AS447" s="566">
        <v>8</v>
      </c>
      <c r="AT447" s="574" t="s">
        <v>1101</v>
      </c>
      <c r="AU447" s="575"/>
      <c r="AV447" s="569" t="s">
        <v>1091</v>
      </c>
      <c r="AW447" s="566">
        <v>8</v>
      </c>
      <c r="AX447" s="570"/>
      <c r="AY447" s="570"/>
    </row>
    <row r="448" spans="45:51">
      <c r="AS448" s="563">
        <v>9</v>
      </c>
      <c r="AT448" s="574" t="s">
        <v>1102</v>
      </c>
      <c r="AU448" s="575"/>
      <c r="AV448" s="568" t="s">
        <v>1092</v>
      </c>
      <c r="AW448" s="563">
        <v>9</v>
      </c>
      <c r="AX448" s="570"/>
      <c r="AY448" s="570"/>
    </row>
    <row r="449" spans="45:51">
      <c r="AS449" s="563">
        <v>10</v>
      </c>
      <c r="AT449" s="574" t="s">
        <v>1103</v>
      </c>
      <c r="AU449" s="575"/>
      <c r="AV449" s="569" t="s">
        <v>1093</v>
      </c>
      <c r="AW449" s="566">
        <v>10</v>
      </c>
      <c r="AX449" s="570"/>
      <c r="AY449" s="570"/>
    </row>
    <row r="450" spans="45:51">
      <c r="AS450" s="577">
        <v>11</v>
      </c>
      <c r="AT450" s="593" t="s">
        <v>1104</v>
      </c>
      <c r="AU450" s="595"/>
      <c r="AV450" s="596" t="s">
        <v>1094</v>
      </c>
      <c r="AW450" s="577">
        <v>11</v>
      </c>
      <c r="AX450" s="570"/>
      <c r="AY450" s="570"/>
    </row>
    <row r="451" spans="45:51">
      <c r="AS451" s="571"/>
      <c r="AT451" s="571"/>
      <c r="AU451" s="570"/>
      <c r="AV451" s="570"/>
      <c r="AW451" s="570"/>
      <c r="AX451" s="570"/>
      <c r="AY451" s="570"/>
    </row>
    <row r="452" spans="45:51">
      <c r="AS452" s="570" t="s">
        <v>1186</v>
      </c>
      <c r="AT452" s="571"/>
      <c r="AU452" s="570"/>
      <c r="AV452" s="570"/>
      <c r="AW452" s="570"/>
      <c r="AX452" s="570"/>
      <c r="AY452" s="570"/>
    </row>
    <row r="453" spans="45:51">
      <c r="AS453" s="54" t="s">
        <v>1141</v>
      </c>
    </row>
    <row r="454" spans="45:51">
      <c r="AS454" s="546" t="s">
        <v>1143</v>
      </c>
      <c r="AT454" s="547" t="s">
        <v>1144</v>
      </c>
      <c r="AU454" s="548"/>
      <c r="AV454" s="561" t="s">
        <v>293</v>
      </c>
      <c r="AW454" s="548" t="s">
        <v>1145</v>
      </c>
    </row>
    <row r="455" spans="45:51">
      <c r="AS455" s="549">
        <v>1</v>
      </c>
      <c r="AT455" s="550" t="s">
        <v>1146</v>
      </c>
      <c r="AU455" s="551"/>
      <c r="AV455" s="552">
        <v>1</v>
      </c>
      <c r="AW455" s="553"/>
    </row>
    <row r="456" spans="45:51">
      <c r="AS456" s="554">
        <v>2</v>
      </c>
      <c r="AT456" s="555" t="s">
        <v>1147</v>
      </c>
      <c r="AU456" s="556"/>
      <c r="AV456" s="552">
        <v>2</v>
      </c>
      <c r="AW456" s="557"/>
      <c r="AY456" s="55" t="s">
        <v>1142</v>
      </c>
    </row>
    <row r="457" spans="45:51">
      <c r="AS457" s="558">
        <v>3</v>
      </c>
      <c r="AT457" s="461" t="s">
        <v>1148</v>
      </c>
      <c r="AU457" s="463"/>
      <c r="AV457" s="559">
        <v>3</v>
      </c>
      <c r="AW457" s="560"/>
    </row>
    <row r="459" spans="45:51">
      <c r="AS459" s="54" t="s">
        <v>1149</v>
      </c>
    </row>
    <row r="460" spans="45:51">
      <c r="AS460" s="546" t="s">
        <v>1143</v>
      </c>
      <c r="AT460" s="547" t="s">
        <v>1144</v>
      </c>
      <c r="AU460" s="548"/>
      <c r="AV460" s="561" t="s">
        <v>293</v>
      </c>
      <c r="AW460" s="548" t="s">
        <v>1145</v>
      </c>
    </row>
    <row r="461" spans="45:51">
      <c r="AS461" s="549">
        <v>1</v>
      </c>
      <c r="AT461" s="550" t="s">
        <v>1146</v>
      </c>
      <c r="AU461" s="551"/>
      <c r="AV461" s="552">
        <v>1</v>
      </c>
      <c r="AW461" s="553"/>
    </row>
    <row r="462" spans="45:51">
      <c r="AS462" s="554">
        <v>2</v>
      </c>
      <c r="AT462" s="555" t="s">
        <v>1151</v>
      </c>
      <c r="AU462" s="556"/>
      <c r="AV462" s="552">
        <v>2</v>
      </c>
      <c r="AW462" s="557"/>
      <c r="AY462" s="55" t="s">
        <v>1150</v>
      </c>
    </row>
    <row r="463" spans="45:51">
      <c r="AS463" s="558">
        <v>3</v>
      </c>
      <c r="AT463" s="461" t="s">
        <v>1148</v>
      </c>
      <c r="AU463" s="463"/>
      <c r="AV463" s="559">
        <v>3</v>
      </c>
      <c r="AW463" s="560"/>
    </row>
    <row r="465" spans="45:51">
      <c r="AS465" s="54" t="s">
        <v>1152</v>
      </c>
    </row>
    <row r="466" spans="45:51">
      <c r="AS466" s="546" t="s">
        <v>1143</v>
      </c>
      <c r="AT466" s="547" t="s">
        <v>1144</v>
      </c>
      <c r="AU466" s="548"/>
      <c r="AV466" s="561" t="s">
        <v>293</v>
      </c>
      <c r="AW466" s="548" t="s">
        <v>1145</v>
      </c>
    </row>
    <row r="467" spans="45:51">
      <c r="AS467" s="549">
        <v>1</v>
      </c>
      <c r="AT467" s="550" t="s">
        <v>1146</v>
      </c>
      <c r="AU467" s="551"/>
      <c r="AV467" s="552">
        <v>1</v>
      </c>
      <c r="AW467" s="553"/>
    </row>
    <row r="468" spans="45:51">
      <c r="AS468" s="554">
        <v>2</v>
      </c>
      <c r="AT468" s="555" t="s">
        <v>1154</v>
      </c>
      <c r="AU468" s="556"/>
      <c r="AV468" s="552">
        <v>2</v>
      </c>
      <c r="AW468" s="557"/>
      <c r="AY468" s="55" t="s">
        <v>1153</v>
      </c>
    </row>
    <row r="469" spans="45:51">
      <c r="AS469" s="558">
        <v>3</v>
      </c>
      <c r="AT469" s="461" t="s">
        <v>1155</v>
      </c>
      <c r="AU469" s="463"/>
      <c r="AV469" s="559">
        <v>3</v>
      </c>
      <c r="AW469" s="560"/>
    </row>
    <row r="471" spans="45:51">
      <c r="AS471" s="54" t="s">
        <v>1156</v>
      </c>
    </row>
    <row r="472" spans="45:51">
      <c r="AS472" s="546" t="s">
        <v>1143</v>
      </c>
      <c r="AT472" s="547" t="s">
        <v>1144</v>
      </c>
      <c r="AU472" s="548"/>
      <c r="AV472" s="561" t="s">
        <v>293</v>
      </c>
      <c r="AW472" s="548" t="s">
        <v>1145</v>
      </c>
    </row>
    <row r="473" spans="45:51">
      <c r="AS473" s="549">
        <v>1</v>
      </c>
      <c r="AT473" s="550" t="s">
        <v>1247</v>
      </c>
      <c r="AU473" s="551"/>
      <c r="AV473" s="552">
        <v>1</v>
      </c>
      <c r="AW473" s="553"/>
    </row>
    <row r="474" spans="45:51">
      <c r="AS474" s="554">
        <v>2</v>
      </c>
      <c r="AT474" s="555" t="s">
        <v>1248</v>
      </c>
      <c r="AU474" s="556"/>
      <c r="AV474" s="552">
        <v>2</v>
      </c>
      <c r="AW474" s="557"/>
      <c r="AY474" s="55" t="s">
        <v>1157</v>
      </c>
    </row>
    <row r="475" spans="45:51">
      <c r="AS475" s="558">
        <v>3</v>
      </c>
      <c r="AT475" s="461" t="s">
        <v>1158</v>
      </c>
      <c r="AU475" s="463"/>
      <c r="AV475" s="559">
        <v>3</v>
      </c>
      <c r="AW475" s="560"/>
    </row>
    <row r="477" spans="45:51">
      <c r="AS477" s="54" t="s">
        <v>1159</v>
      </c>
    </row>
    <row r="478" spans="45:51">
      <c r="AS478" s="546" t="s">
        <v>1143</v>
      </c>
      <c r="AT478" s="547" t="s">
        <v>1144</v>
      </c>
      <c r="AU478" s="548"/>
      <c r="AV478" s="561" t="s">
        <v>293</v>
      </c>
      <c r="AW478" s="548" t="s">
        <v>1145</v>
      </c>
    </row>
    <row r="479" spans="45:51">
      <c r="AS479" s="549">
        <v>1</v>
      </c>
      <c r="AT479" s="550"/>
      <c r="AU479" s="551"/>
      <c r="AV479" s="552" t="s">
        <v>178</v>
      </c>
      <c r="AW479" s="553">
        <v>1</v>
      </c>
      <c r="AY479" s="55" t="s">
        <v>1209</v>
      </c>
    </row>
    <row r="480" spans="45:51">
      <c r="AS480" s="554">
        <v>2</v>
      </c>
      <c r="AT480" s="562" t="s">
        <v>1161</v>
      </c>
      <c r="AU480" s="556"/>
      <c r="AV480" s="552" t="s">
        <v>198</v>
      </c>
      <c r="AW480" s="557">
        <v>2</v>
      </c>
      <c r="AY480" s="55" t="s">
        <v>1206</v>
      </c>
    </row>
    <row r="481" spans="45:54">
      <c r="AS481" s="554">
        <v>3</v>
      </c>
      <c r="AT481" s="562" t="s">
        <v>1160</v>
      </c>
      <c r="AU481" s="556"/>
      <c r="AV481" s="552" t="s">
        <v>267</v>
      </c>
      <c r="AW481" s="557">
        <v>3</v>
      </c>
      <c r="AY481" s="55" t="s">
        <v>1212</v>
      </c>
    </row>
    <row r="482" spans="45:54">
      <c r="AS482" s="554">
        <v>4</v>
      </c>
      <c r="AT482" s="562" t="s">
        <v>1162</v>
      </c>
      <c r="AU482" s="556"/>
      <c r="AV482" s="552" t="s">
        <v>269</v>
      </c>
      <c r="AW482" s="557">
        <v>4</v>
      </c>
    </row>
    <row r="483" spans="45:54">
      <c r="AS483" s="554">
        <v>5</v>
      </c>
      <c r="AT483" s="562" t="s">
        <v>1163</v>
      </c>
      <c r="AU483" s="556"/>
      <c r="AV483" s="552" t="s">
        <v>271</v>
      </c>
      <c r="AW483" s="557">
        <v>5</v>
      </c>
      <c r="BA483" s="609" t="s">
        <v>1203</v>
      </c>
      <c r="BB483" s="610" t="s">
        <v>1201</v>
      </c>
    </row>
    <row r="484" spans="45:54">
      <c r="AS484" s="554">
        <v>6</v>
      </c>
      <c r="AT484" s="562" t="s">
        <v>1164</v>
      </c>
      <c r="AU484" s="556"/>
      <c r="AV484" s="552" t="s">
        <v>501</v>
      </c>
      <c r="AW484" s="557">
        <v>6</v>
      </c>
      <c r="BA484" s="611" t="s">
        <v>1204</v>
      </c>
      <c r="BB484" s="612" t="s">
        <v>1199</v>
      </c>
    </row>
    <row r="485" spans="45:54">
      <c r="AS485" s="554">
        <v>7</v>
      </c>
      <c r="AT485" s="562" t="s">
        <v>1165</v>
      </c>
      <c r="AU485" s="556"/>
      <c r="AV485" s="552" t="s">
        <v>503</v>
      </c>
      <c r="AW485" s="557">
        <v>7</v>
      </c>
      <c r="BA485" s="613" t="s">
        <v>1205</v>
      </c>
      <c r="BB485" s="614" t="s">
        <v>1197</v>
      </c>
    </row>
    <row r="486" spans="45:54">
      <c r="AS486" s="554">
        <v>8</v>
      </c>
      <c r="AT486" s="562" t="s">
        <v>1166</v>
      </c>
      <c r="AU486" s="556"/>
      <c r="AV486" s="552" t="s">
        <v>505</v>
      </c>
      <c r="AW486" s="557">
        <v>8</v>
      </c>
    </row>
    <row r="487" spans="45:54">
      <c r="AS487" s="558">
        <v>9</v>
      </c>
      <c r="AT487" s="461" t="s">
        <v>1167</v>
      </c>
      <c r="AU487" s="463"/>
      <c r="AV487" s="559" t="s">
        <v>752</v>
      </c>
      <c r="AW487" s="558">
        <v>9</v>
      </c>
    </row>
    <row r="489" spans="45:54">
      <c r="AS489" s="54" t="s">
        <v>1168</v>
      </c>
    </row>
    <row r="490" spans="45:54">
      <c r="AS490" s="546" t="s">
        <v>1143</v>
      </c>
      <c r="AT490" s="547" t="s">
        <v>1144</v>
      </c>
      <c r="AU490" s="548"/>
      <c r="AV490" s="561" t="s">
        <v>293</v>
      </c>
      <c r="AW490" s="548" t="s">
        <v>1145</v>
      </c>
    </row>
    <row r="491" spans="45:54">
      <c r="AS491" s="549">
        <v>1</v>
      </c>
      <c r="AT491" s="550"/>
      <c r="AU491" s="551"/>
      <c r="AV491" s="552" t="s">
        <v>178</v>
      </c>
      <c r="AW491" s="553">
        <v>1</v>
      </c>
      <c r="AY491" s="55" t="s">
        <v>1210</v>
      </c>
    </row>
    <row r="492" spans="45:54">
      <c r="AS492" s="554">
        <v>2</v>
      </c>
      <c r="AT492" s="562" t="s">
        <v>1169</v>
      </c>
      <c r="AU492" s="556"/>
      <c r="AV492" s="552" t="s">
        <v>198</v>
      </c>
      <c r="AW492" s="557">
        <v>2</v>
      </c>
      <c r="AY492" s="55" t="s">
        <v>1207</v>
      </c>
    </row>
    <row r="493" spans="45:54">
      <c r="AS493" s="554">
        <v>3</v>
      </c>
      <c r="AT493" s="562" t="s">
        <v>1170</v>
      </c>
      <c r="AU493" s="556"/>
      <c r="AV493" s="552" t="s">
        <v>267</v>
      </c>
      <c r="AW493" s="557">
        <v>3</v>
      </c>
      <c r="AY493" s="55" t="s">
        <v>1213</v>
      </c>
    </row>
    <row r="494" spans="45:54">
      <c r="AS494" s="554">
        <v>4</v>
      </c>
      <c r="AT494" s="562" t="s">
        <v>1171</v>
      </c>
      <c r="AU494" s="556"/>
      <c r="AV494" s="552" t="s">
        <v>269</v>
      </c>
      <c r="AW494" s="557">
        <v>4</v>
      </c>
    </row>
    <row r="495" spans="45:54">
      <c r="AS495" s="554">
        <v>5</v>
      </c>
      <c r="AT495" s="562" t="s">
        <v>1172</v>
      </c>
      <c r="AU495" s="556"/>
      <c r="AV495" s="552" t="s">
        <v>271</v>
      </c>
      <c r="AW495" s="557">
        <v>5</v>
      </c>
    </row>
    <row r="496" spans="45:54">
      <c r="AS496" s="554">
        <v>6</v>
      </c>
      <c r="AT496" s="562" t="s">
        <v>1173</v>
      </c>
      <c r="AU496" s="556"/>
      <c r="AV496" s="552" t="s">
        <v>501</v>
      </c>
      <c r="AW496" s="557">
        <v>6</v>
      </c>
    </row>
    <row r="497" spans="45:51">
      <c r="AS497" s="554">
        <v>7</v>
      </c>
      <c r="AT497" s="562" t="s">
        <v>1174</v>
      </c>
      <c r="AU497" s="556"/>
      <c r="AV497" s="552" t="s">
        <v>503</v>
      </c>
      <c r="AW497" s="557">
        <v>7</v>
      </c>
    </row>
    <row r="498" spans="45:51">
      <c r="AS498" s="554">
        <v>8</v>
      </c>
      <c r="AT498" s="562" t="s">
        <v>1175</v>
      </c>
      <c r="AU498" s="556"/>
      <c r="AV498" s="552" t="s">
        <v>505</v>
      </c>
      <c r="AW498" s="557">
        <v>8</v>
      </c>
    </row>
    <row r="499" spans="45:51">
      <c r="AS499" s="558">
        <v>9</v>
      </c>
      <c r="AT499" s="461" t="s">
        <v>1176</v>
      </c>
      <c r="AU499" s="463"/>
      <c r="AV499" s="559" t="s">
        <v>752</v>
      </c>
      <c r="AW499" s="558">
        <v>9</v>
      </c>
    </row>
    <row r="501" spans="45:51">
      <c r="AS501" s="54" t="s">
        <v>1177</v>
      </c>
    </row>
    <row r="502" spans="45:51">
      <c r="AS502" s="546" t="s">
        <v>1143</v>
      </c>
      <c r="AT502" s="547" t="s">
        <v>1144</v>
      </c>
      <c r="AU502" s="548"/>
      <c r="AV502" s="561" t="s">
        <v>293</v>
      </c>
      <c r="AW502" s="548" t="s">
        <v>1145</v>
      </c>
    </row>
    <row r="503" spans="45:51">
      <c r="AS503" s="549">
        <v>1</v>
      </c>
      <c r="AT503" s="550"/>
      <c r="AU503" s="551"/>
      <c r="AV503" s="552" t="s">
        <v>178</v>
      </c>
      <c r="AW503" s="553">
        <v>1</v>
      </c>
      <c r="AY503" s="55" t="s">
        <v>1211</v>
      </c>
    </row>
    <row r="504" spans="45:51">
      <c r="AS504" s="554">
        <v>2</v>
      </c>
      <c r="AT504" s="562" t="s">
        <v>1178</v>
      </c>
      <c r="AU504" s="556"/>
      <c r="AV504" s="552" t="s">
        <v>198</v>
      </c>
      <c r="AW504" s="557">
        <v>2</v>
      </c>
      <c r="AY504" s="55" t="s">
        <v>1208</v>
      </c>
    </row>
    <row r="505" spans="45:51">
      <c r="AS505" s="554">
        <v>3</v>
      </c>
      <c r="AT505" s="562" t="s">
        <v>1179</v>
      </c>
      <c r="AU505" s="556"/>
      <c r="AV505" s="552" t="s">
        <v>267</v>
      </c>
      <c r="AW505" s="557">
        <v>3</v>
      </c>
      <c r="AY505" s="55" t="s">
        <v>1214</v>
      </c>
    </row>
    <row r="506" spans="45:51">
      <c r="AS506" s="554">
        <v>4</v>
      </c>
      <c r="AT506" s="562" t="s">
        <v>1180</v>
      </c>
      <c r="AU506" s="556"/>
      <c r="AV506" s="552" t="s">
        <v>269</v>
      </c>
      <c r="AW506" s="557">
        <v>4</v>
      </c>
    </row>
    <row r="507" spans="45:51">
      <c r="AS507" s="554">
        <v>5</v>
      </c>
      <c r="AT507" s="562" t="s">
        <v>1181</v>
      </c>
      <c r="AU507" s="556"/>
      <c r="AV507" s="552" t="s">
        <v>271</v>
      </c>
      <c r="AW507" s="557">
        <v>5</v>
      </c>
    </row>
    <row r="508" spans="45:51">
      <c r="AS508" s="554">
        <v>6</v>
      </c>
      <c r="AT508" s="562" t="s">
        <v>1182</v>
      </c>
      <c r="AU508" s="556"/>
      <c r="AV508" s="552" t="s">
        <v>501</v>
      </c>
      <c r="AW508" s="557">
        <v>6</v>
      </c>
    </row>
    <row r="509" spans="45:51">
      <c r="AS509" s="554">
        <v>7</v>
      </c>
      <c r="AT509" s="562" t="s">
        <v>1183</v>
      </c>
      <c r="AU509" s="556"/>
      <c r="AV509" s="552" t="s">
        <v>503</v>
      </c>
      <c r="AW509" s="557">
        <v>7</v>
      </c>
    </row>
    <row r="510" spans="45:51">
      <c r="AS510" s="554">
        <v>8</v>
      </c>
      <c r="AT510" s="562" t="s">
        <v>1184</v>
      </c>
      <c r="AU510" s="556"/>
      <c r="AV510" s="552" t="s">
        <v>505</v>
      </c>
      <c r="AW510" s="557">
        <v>8</v>
      </c>
    </row>
    <row r="511" spans="45:51">
      <c r="AS511" s="558">
        <v>9</v>
      </c>
      <c r="AT511" s="461" t="s">
        <v>1176</v>
      </c>
      <c r="AU511" s="463"/>
      <c r="AV511" s="559" t="s">
        <v>752</v>
      </c>
      <c r="AW511" s="558">
        <v>9</v>
      </c>
    </row>
    <row r="513" spans="45:51">
      <c r="AS513" s="570" t="s">
        <v>1185</v>
      </c>
      <c r="AT513" s="571"/>
      <c r="AU513" s="570"/>
      <c r="AV513" s="570"/>
      <c r="AW513" s="570"/>
      <c r="AX513" s="570"/>
      <c r="AY513" s="570"/>
    </row>
    <row r="514" spans="45:51">
      <c r="AS514" s="54" t="s">
        <v>1253</v>
      </c>
    </row>
    <row r="516" spans="45:51">
      <c r="AS516" s="54" t="s">
        <v>1255</v>
      </c>
    </row>
    <row r="517" spans="45:51">
      <c r="AS517" s="546" t="s">
        <v>1143</v>
      </c>
      <c r="AT517" s="547" t="s">
        <v>1144</v>
      </c>
      <c r="AU517" s="548"/>
      <c r="AV517" s="561" t="s">
        <v>293</v>
      </c>
      <c r="AW517" s="548" t="s">
        <v>1145</v>
      </c>
    </row>
    <row r="518" spans="45:51">
      <c r="AS518" s="549">
        <v>1</v>
      </c>
      <c r="AT518" s="550" t="s">
        <v>1146</v>
      </c>
      <c r="AU518" s="551"/>
      <c r="AV518" s="552">
        <v>1</v>
      </c>
      <c r="AW518" s="553">
        <v>1</v>
      </c>
    </row>
    <row r="519" spans="45:51">
      <c r="AS519" s="554">
        <v>2</v>
      </c>
      <c r="AT519" s="555" t="s">
        <v>1151</v>
      </c>
      <c r="AU519" s="556"/>
      <c r="AV519" s="552">
        <v>2</v>
      </c>
      <c r="AW519" s="557">
        <v>2</v>
      </c>
      <c r="AY519" s="55" t="s">
        <v>1256</v>
      </c>
    </row>
    <row r="520" spans="45:51">
      <c r="AS520" s="558">
        <v>3</v>
      </c>
      <c r="AT520" s="461" t="s">
        <v>939</v>
      </c>
      <c r="AU520" s="463"/>
      <c r="AV520" s="559">
        <v>3</v>
      </c>
      <c r="AW520" s="560">
        <v>3</v>
      </c>
    </row>
    <row r="522" spans="45:51">
      <c r="AS522" s="54" t="s">
        <v>1295</v>
      </c>
    </row>
    <row r="523" spans="45:51">
      <c r="AS523" s="546" t="s">
        <v>1143</v>
      </c>
      <c r="AT523" s="547" t="s">
        <v>1144</v>
      </c>
      <c r="AU523" s="548"/>
      <c r="AV523" s="561" t="s">
        <v>293</v>
      </c>
      <c r="AW523" s="548" t="s">
        <v>1145</v>
      </c>
    </row>
    <row r="524" spans="45:51">
      <c r="AS524" s="549">
        <v>1</v>
      </c>
      <c r="AT524" s="562" t="s">
        <v>1315</v>
      </c>
      <c r="AU524" s="556"/>
      <c r="AV524" s="552" t="s">
        <v>198</v>
      </c>
      <c r="AW524" s="549">
        <v>1</v>
      </c>
      <c r="AY524" s="55" t="s">
        <v>1296</v>
      </c>
    </row>
    <row r="525" spans="45:51">
      <c r="AS525" s="554">
        <v>2</v>
      </c>
      <c r="AT525" s="562" t="s">
        <v>1316</v>
      </c>
      <c r="AU525" s="556"/>
      <c r="AV525" s="552" t="s">
        <v>267</v>
      </c>
      <c r="AW525" s="857">
        <v>2</v>
      </c>
    </row>
    <row r="526" spans="45:51">
      <c r="AS526" s="554">
        <v>3</v>
      </c>
      <c r="AT526" s="562" t="s">
        <v>1317</v>
      </c>
      <c r="AU526" s="556"/>
      <c r="AV526" s="552" t="s">
        <v>269</v>
      </c>
      <c r="AW526" s="857">
        <v>3</v>
      </c>
    </row>
    <row r="527" spans="45:51">
      <c r="AS527" s="554">
        <v>4</v>
      </c>
      <c r="AT527" s="562" t="s">
        <v>1318</v>
      </c>
      <c r="AU527" s="556"/>
      <c r="AV527" s="552" t="s">
        <v>271</v>
      </c>
      <c r="AW527" s="857">
        <v>4</v>
      </c>
    </row>
    <row r="528" spans="45:51">
      <c r="AS528" s="554">
        <v>5</v>
      </c>
      <c r="AT528" s="562" t="s">
        <v>1319</v>
      </c>
      <c r="AU528" s="556"/>
      <c r="AV528" s="552" t="s">
        <v>501</v>
      </c>
      <c r="AW528" s="857">
        <v>5</v>
      </c>
    </row>
    <row r="529" spans="45:56">
      <c r="AS529" s="554">
        <v>6</v>
      </c>
      <c r="AT529" s="562" t="s">
        <v>1320</v>
      </c>
      <c r="AU529" s="556"/>
      <c r="AV529" s="552" t="s">
        <v>1308</v>
      </c>
      <c r="AW529" s="857">
        <v>6</v>
      </c>
    </row>
    <row r="530" spans="45:56">
      <c r="AS530" s="558">
        <v>7</v>
      </c>
      <c r="AT530" s="461" t="s">
        <v>1321</v>
      </c>
      <c r="AU530" s="463"/>
      <c r="AV530" s="559" t="s">
        <v>1091</v>
      </c>
      <c r="AW530" s="558">
        <v>7</v>
      </c>
    </row>
    <row r="532" spans="45:56">
      <c r="AS532" s="54" t="s">
        <v>1297</v>
      </c>
    </row>
    <row r="533" spans="45:56">
      <c r="AS533" s="546" t="s">
        <v>1143</v>
      </c>
      <c r="AT533" s="547" t="s">
        <v>1144</v>
      </c>
      <c r="AU533" s="548"/>
      <c r="AV533" s="561" t="s">
        <v>293</v>
      </c>
      <c r="AW533" s="548" t="s">
        <v>1145</v>
      </c>
    </row>
    <row r="534" spans="45:56">
      <c r="AS534" s="549">
        <v>1</v>
      </c>
      <c r="AT534" s="550"/>
      <c r="AU534" s="551"/>
      <c r="AV534" s="552" t="s">
        <v>1325</v>
      </c>
      <c r="AW534" s="549">
        <v>1</v>
      </c>
      <c r="AY534" s="55" t="s">
        <v>1301</v>
      </c>
    </row>
    <row r="535" spans="45:56">
      <c r="AS535" s="554">
        <v>2</v>
      </c>
      <c r="AT535" s="555" t="s">
        <v>1298</v>
      </c>
      <c r="AU535" s="556"/>
      <c r="AV535" s="552" t="s">
        <v>1326</v>
      </c>
      <c r="AW535" s="857">
        <v>2</v>
      </c>
    </row>
    <row r="536" spans="45:56">
      <c r="AS536" s="554">
        <v>3</v>
      </c>
      <c r="AT536" s="555" t="s">
        <v>1299</v>
      </c>
      <c r="AU536" s="556"/>
      <c r="AV536" s="552" t="s">
        <v>647</v>
      </c>
      <c r="AW536" s="857">
        <v>3</v>
      </c>
    </row>
    <row r="537" spans="45:56">
      <c r="AS537" s="558">
        <v>4</v>
      </c>
      <c r="AT537" s="461" t="s">
        <v>1300</v>
      </c>
      <c r="AU537" s="463"/>
      <c r="AV537" s="559" t="s">
        <v>362</v>
      </c>
      <c r="AW537" s="558">
        <v>4</v>
      </c>
    </row>
    <row r="539" spans="45:56">
      <c r="AS539" s="54" t="s">
        <v>1302</v>
      </c>
    </row>
    <row r="540" spans="45:56">
      <c r="AS540" s="546" t="s">
        <v>1143</v>
      </c>
      <c r="AT540" s="547" t="s">
        <v>1144</v>
      </c>
      <c r="AU540" s="548"/>
      <c r="AV540" s="561" t="s">
        <v>293</v>
      </c>
      <c r="AW540" s="548" t="s">
        <v>1145</v>
      </c>
    </row>
    <row r="541" spans="45:56">
      <c r="AS541" s="549">
        <v>1</v>
      </c>
      <c r="AT541" s="550" t="s">
        <v>1303</v>
      </c>
      <c r="AU541" s="551"/>
      <c r="AV541" s="552" t="s">
        <v>1312</v>
      </c>
      <c r="AW541" s="552" t="s">
        <v>197</v>
      </c>
      <c r="AY541" s="55" t="s">
        <v>1304</v>
      </c>
    </row>
    <row r="542" spans="45:56">
      <c r="AS542" s="858">
        <v>2</v>
      </c>
      <c r="AT542" s="461" t="s">
        <v>1311</v>
      </c>
      <c r="AU542" s="463"/>
      <c r="AV542" s="559" t="s">
        <v>64</v>
      </c>
      <c r="AW542" s="559" t="s">
        <v>248</v>
      </c>
    </row>
    <row r="543" spans="45:56">
      <c r="AS543" s="859"/>
    </row>
    <row r="544" spans="45:56">
      <c r="AS544" s="54" t="s">
        <v>1327</v>
      </c>
      <c r="BC544" s="809"/>
      <c r="BD544" s="809"/>
    </row>
    <row r="545" spans="45:56">
      <c r="AS545" s="546" t="s">
        <v>1143</v>
      </c>
      <c r="AT545" s="547" t="s">
        <v>1144</v>
      </c>
      <c r="AU545" s="548"/>
      <c r="AV545" s="561" t="s">
        <v>293</v>
      </c>
      <c r="AW545" s="548" t="s">
        <v>1145</v>
      </c>
      <c r="BC545" s="809"/>
      <c r="BD545" s="809"/>
    </row>
    <row r="546" spans="45:56">
      <c r="AS546" s="549">
        <v>1</v>
      </c>
      <c r="AT546" s="550" t="s">
        <v>1146</v>
      </c>
      <c r="AU546" s="551"/>
      <c r="AV546" s="552">
        <v>1</v>
      </c>
      <c r="AW546" s="552">
        <v>1</v>
      </c>
      <c r="BC546" s="809"/>
      <c r="BD546" s="809"/>
    </row>
    <row r="547" spans="45:56">
      <c r="AS547" s="554">
        <v>2</v>
      </c>
      <c r="AT547" s="555" t="s">
        <v>777</v>
      </c>
      <c r="AU547" s="556"/>
      <c r="AV547" s="552">
        <v>2</v>
      </c>
      <c r="AW547" s="552">
        <v>2</v>
      </c>
      <c r="AY547" s="55" t="s">
        <v>1330</v>
      </c>
      <c r="BC547" s="809"/>
      <c r="BD547" s="809"/>
    </row>
    <row r="548" spans="45:56">
      <c r="AS548" s="558">
        <v>3</v>
      </c>
      <c r="AT548" s="461" t="s">
        <v>939</v>
      </c>
      <c r="AU548" s="463"/>
      <c r="AV548" s="559">
        <v>3</v>
      </c>
      <c r="AW548" s="559">
        <v>3</v>
      </c>
      <c r="BC548" s="809"/>
      <c r="BD548" s="809"/>
    </row>
    <row r="549" spans="45:56">
      <c r="BC549" s="809"/>
      <c r="BD549" s="809"/>
    </row>
    <row r="550" spans="45:56">
      <c r="AS550" s="54" t="s">
        <v>1328</v>
      </c>
      <c r="BC550" s="809"/>
      <c r="BD550" s="809"/>
    </row>
    <row r="551" spans="45:56">
      <c r="AS551" s="546" t="s">
        <v>1143</v>
      </c>
      <c r="AT551" s="547" t="s">
        <v>1144</v>
      </c>
      <c r="AU551" s="548"/>
      <c r="AV551" s="561" t="s">
        <v>293</v>
      </c>
      <c r="AW551" s="548" t="s">
        <v>1145</v>
      </c>
      <c r="BC551" s="809"/>
      <c r="BD551" s="809"/>
    </row>
    <row r="552" spans="45:56">
      <c r="AS552" s="549">
        <v>1</v>
      </c>
      <c r="AT552" s="550" t="s">
        <v>1146</v>
      </c>
      <c r="AU552" s="551"/>
      <c r="AV552" s="552">
        <v>1</v>
      </c>
      <c r="AW552" s="552">
        <v>1</v>
      </c>
      <c r="BC552" s="809"/>
      <c r="BD552" s="809"/>
    </row>
    <row r="553" spans="45:56">
      <c r="AS553" s="554">
        <v>2</v>
      </c>
      <c r="AT553" s="555" t="s">
        <v>1151</v>
      </c>
      <c r="AU553" s="556"/>
      <c r="AV553" s="552">
        <v>2</v>
      </c>
      <c r="AW553" s="552">
        <v>2</v>
      </c>
      <c r="AY553" s="55" t="s">
        <v>1329</v>
      </c>
      <c r="BC553" s="809"/>
      <c r="BD553" s="809"/>
    </row>
    <row r="554" spans="45:56">
      <c r="AS554" s="558">
        <v>3</v>
      </c>
      <c r="AT554" s="461" t="s">
        <v>939</v>
      </c>
      <c r="AU554" s="463"/>
      <c r="AV554" s="559">
        <v>3</v>
      </c>
      <c r="AW554" s="559">
        <v>3</v>
      </c>
      <c r="BC554" s="809"/>
      <c r="BD554" s="809"/>
    </row>
    <row r="555" spans="45:56">
      <c r="AS555" s="859" t="s">
        <v>1254</v>
      </c>
    </row>
    <row r="556" spans="45:56">
      <c r="AS556" s="54" t="s">
        <v>1152</v>
      </c>
      <c r="BC556" s="809"/>
      <c r="BD556" s="809"/>
    </row>
    <row r="557" spans="45:56">
      <c r="AS557" s="546" t="s">
        <v>1143</v>
      </c>
      <c r="AT557" s="547" t="s">
        <v>1144</v>
      </c>
      <c r="AU557" s="548"/>
      <c r="AV557" s="561" t="s">
        <v>293</v>
      </c>
      <c r="AW557" s="548" t="s">
        <v>1145</v>
      </c>
      <c r="BC557" s="809"/>
      <c r="BD557" s="809"/>
    </row>
    <row r="558" spans="45:56">
      <c r="AS558" s="549">
        <v>1</v>
      </c>
      <c r="AT558" s="550" t="s">
        <v>1146</v>
      </c>
      <c r="AU558" s="551"/>
      <c r="AV558" s="552">
        <v>1</v>
      </c>
      <c r="AW558" s="549">
        <v>1</v>
      </c>
      <c r="BC558" s="809"/>
      <c r="BD558" s="809"/>
    </row>
    <row r="559" spans="45:56">
      <c r="AS559" s="554">
        <v>2</v>
      </c>
      <c r="AT559" s="555" t="s">
        <v>1154</v>
      </c>
      <c r="AU559" s="556"/>
      <c r="AV559" s="552">
        <v>2</v>
      </c>
      <c r="AW559" s="554">
        <v>2</v>
      </c>
      <c r="AX559" s="886"/>
      <c r="AY559" s="55" t="s">
        <v>1331</v>
      </c>
      <c r="BC559" s="809"/>
      <c r="BD559" s="809"/>
    </row>
    <row r="560" spans="45:56">
      <c r="AS560" s="558">
        <v>3</v>
      </c>
      <c r="AT560" s="461" t="s">
        <v>1155</v>
      </c>
      <c r="AU560" s="463"/>
      <c r="AV560" s="559">
        <v>3</v>
      </c>
      <c r="AW560" s="558">
        <v>3</v>
      </c>
      <c r="BC560" s="809"/>
      <c r="BD560" s="809"/>
    </row>
    <row r="561" spans="45:54">
      <c r="AS561" s="859" t="s">
        <v>1254</v>
      </c>
    </row>
    <row r="563" spans="45:54">
      <c r="AS563" s="859" t="s">
        <v>1355</v>
      </c>
    </row>
    <row r="564" spans="45:54">
      <c r="AS564" s="54" t="s">
        <v>1332</v>
      </c>
    </row>
    <row r="565" spans="45:54">
      <c r="AS565" s="549" t="s">
        <v>1143</v>
      </c>
      <c r="AT565" s="860" t="s">
        <v>689</v>
      </c>
      <c r="AU565" s="861"/>
      <c r="AV565" s="862"/>
      <c r="AW565" s="863"/>
    </row>
    <row r="566" spans="45:54">
      <c r="AS566" s="864">
        <v>1</v>
      </c>
      <c r="AT566" s="865" t="s">
        <v>1333</v>
      </c>
      <c r="AU566" s="866"/>
      <c r="AV566" s="867"/>
      <c r="AW566" s="868"/>
    </row>
    <row r="567" spans="45:54">
      <c r="AS567" s="858">
        <v>2</v>
      </c>
      <c r="AT567" s="461" t="s">
        <v>1334</v>
      </c>
      <c r="AU567" s="463"/>
      <c r="AV567" s="470"/>
      <c r="AW567" s="470"/>
    </row>
    <row r="568" spans="45:54">
      <c r="AS568" s="859" t="s">
        <v>1354</v>
      </c>
    </row>
    <row r="569" spans="45:54">
      <c r="AS569" s="887" t="s">
        <v>1356</v>
      </c>
      <c r="AT569" s="888"/>
      <c r="AU569" s="889"/>
      <c r="AV569" s="889"/>
      <c r="AW569" s="889"/>
      <c r="AX569" s="889"/>
      <c r="AY569" s="889"/>
      <c r="AZ569" s="814"/>
      <c r="BA569" s="814"/>
      <c r="BB569" s="814"/>
    </row>
    <row r="570" spans="45:54">
      <c r="AS570" s="888" t="s">
        <v>1336</v>
      </c>
      <c r="AT570" s="888"/>
      <c r="AU570" s="889"/>
      <c r="AV570" s="889"/>
      <c r="AW570" s="889"/>
      <c r="AX570" s="889"/>
      <c r="AY570" s="889"/>
      <c r="AZ570" s="814"/>
      <c r="BA570" s="814"/>
      <c r="BB570" s="814"/>
    </row>
    <row r="571" spans="45:54">
      <c r="AS571" s="890" t="s">
        <v>1143</v>
      </c>
      <c r="AT571" s="891" t="s">
        <v>1144</v>
      </c>
      <c r="AU571" s="892"/>
      <c r="AV571" s="893" t="s">
        <v>293</v>
      </c>
      <c r="AW571" s="892" t="s">
        <v>1145</v>
      </c>
      <c r="AX571" s="889"/>
      <c r="AY571" s="889"/>
      <c r="AZ571" s="814"/>
      <c r="BA571" s="814"/>
      <c r="BB571" s="814"/>
    </row>
    <row r="572" spans="45:54">
      <c r="AS572" s="894">
        <v>1</v>
      </c>
      <c r="AT572" s="895"/>
      <c r="AU572" s="896"/>
      <c r="AV572" s="897"/>
      <c r="AW572" s="898"/>
      <c r="AX572" s="889"/>
      <c r="AY572" s="889"/>
      <c r="AZ572" s="814"/>
      <c r="BA572" s="814"/>
      <c r="BB572" s="814"/>
    </row>
    <row r="573" spans="45:54">
      <c r="AS573" s="899">
        <v>2</v>
      </c>
      <c r="AT573" s="900" t="s">
        <v>1019</v>
      </c>
      <c r="AU573" s="901"/>
      <c r="AV573" s="897"/>
      <c r="AW573" s="902"/>
      <c r="AX573" s="889"/>
      <c r="AY573" s="889" t="s">
        <v>1338</v>
      </c>
      <c r="AZ573" s="814"/>
      <c r="BA573" s="814"/>
      <c r="BB573" s="814"/>
    </row>
    <row r="574" spans="45:54">
      <c r="AS574" s="903">
        <v>3</v>
      </c>
      <c r="AT574" s="904" t="s">
        <v>1337</v>
      </c>
      <c r="AU574" s="905"/>
      <c r="AV574" s="906"/>
      <c r="AW574" s="907"/>
      <c r="AX574" s="889"/>
      <c r="AY574" s="889"/>
      <c r="AZ574" s="814"/>
      <c r="BA574" s="814"/>
      <c r="BB574" s="814"/>
    </row>
    <row r="575" spans="45:54">
      <c r="AS575" s="887" t="s">
        <v>1357</v>
      </c>
      <c r="AT575" s="888"/>
      <c r="AU575" s="889"/>
      <c r="AV575" s="889"/>
      <c r="AW575" s="889"/>
      <c r="AX575" s="889"/>
      <c r="AY575" s="889"/>
      <c r="AZ575" s="814"/>
      <c r="BA575" s="814"/>
      <c r="BB575" s="814"/>
    </row>
    <row r="576" spans="45:54">
      <c r="AS576" s="888"/>
      <c r="AT576" s="888"/>
      <c r="AU576" s="889"/>
      <c r="AV576" s="889"/>
      <c r="AW576" s="889"/>
      <c r="AX576" s="889"/>
      <c r="AY576" s="889"/>
      <c r="AZ576" s="814"/>
      <c r="BA576" s="814"/>
      <c r="BB576" s="814"/>
    </row>
  </sheetData>
  <protectedRanges>
    <protectedRange sqref="AV81" name="範囲1"/>
  </protectedRanges>
  <dataConsolidate/>
  <customSheetViews>
    <customSheetView guid="{DDFB4891-8D6C-4C1E-BD9F-97DEF428EC5B}" showPageBreaks="1" showGridLines="0" printArea="1" view="pageBreakPreview" showRuler="0" topLeftCell="A31">
      <selection activeCell="G38" sqref="G38:V38"/>
      <pageMargins left="0.59055118110236227" right="0.59055118110236227" top="0.19685039370078741" bottom="0" header="0.51181102362204722" footer="0.19685039370078741"/>
      <printOptions horizontalCentered="1"/>
      <pageSetup paperSize="9" scale="63" orientation="portrait" r:id="rId1"/>
      <headerFooter alignWithMargins="0">
        <oddFooter>&amp;C&amp;P</oddFooter>
      </headerFooter>
    </customSheetView>
  </customSheetViews>
  <mergeCells count="96">
    <mergeCell ref="C23:F23"/>
    <mergeCell ref="L16:V16"/>
    <mergeCell ref="B50:F50"/>
    <mergeCell ref="C24:F24"/>
    <mergeCell ref="U17:V18"/>
    <mergeCell ref="L18:T18"/>
    <mergeCell ref="B23:B34"/>
    <mergeCell ref="O28:Q28"/>
    <mergeCell ref="O29:Q29"/>
    <mergeCell ref="C29:F29"/>
    <mergeCell ref="E30:F30"/>
    <mergeCell ref="L32:V32"/>
    <mergeCell ref="G24:V24"/>
    <mergeCell ref="E31:F31"/>
    <mergeCell ref="E32:F34"/>
    <mergeCell ref="C28:F28"/>
    <mergeCell ref="B52:V52"/>
    <mergeCell ref="B53:V53"/>
    <mergeCell ref="B46:F46"/>
    <mergeCell ref="G46:K46"/>
    <mergeCell ref="L46:P46"/>
    <mergeCell ref="G47:K47"/>
    <mergeCell ref="B48:F48"/>
    <mergeCell ref="G48:K48"/>
    <mergeCell ref="L48:P48"/>
    <mergeCell ref="Q48:V48"/>
    <mergeCell ref="Q46:V46"/>
    <mergeCell ref="B47:F47"/>
    <mergeCell ref="L47:P47"/>
    <mergeCell ref="B49:F49"/>
    <mergeCell ref="G28:I28"/>
    <mergeCell ref="R28:V28"/>
    <mergeCell ref="J28:N28"/>
    <mergeCell ref="C25:F27"/>
    <mergeCell ref="B51:V51"/>
    <mergeCell ref="B4:G4"/>
    <mergeCell ref="B5:G5"/>
    <mergeCell ref="B6:G6"/>
    <mergeCell ref="B15:F15"/>
    <mergeCell ref="I18:K18"/>
    <mergeCell ref="Q10:S10"/>
    <mergeCell ref="E12:L12"/>
    <mergeCell ref="Q11:S11"/>
    <mergeCell ref="L15:V15"/>
    <mergeCell ref="T10:V10"/>
    <mergeCell ref="I15:K16"/>
    <mergeCell ref="L17:T17"/>
    <mergeCell ref="I17:K17"/>
    <mergeCell ref="T11:V11"/>
    <mergeCell ref="C30:D34"/>
    <mergeCell ref="G33:V33"/>
    <mergeCell ref="G30:V30"/>
    <mergeCell ref="G31:V31"/>
    <mergeCell ref="G26:V26"/>
    <mergeCell ref="G34:V34"/>
    <mergeCell ref="H32:K32"/>
    <mergeCell ref="G23:V23"/>
    <mergeCell ref="R29:V29"/>
    <mergeCell ref="G29:N29"/>
    <mergeCell ref="L25:V25"/>
    <mergeCell ref="H25:K25"/>
    <mergeCell ref="G27:V27"/>
    <mergeCell ref="B44:F45"/>
    <mergeCell ref="J44:O44"/>
    <mergeCell ref="T42:V42"/>
    <mergeCell ref="T41:V41"/>
    <mergeCell ref="G41:L42"/>
    <mergeCell ref="M42:R42"/>
    <mergeCell ref="B43:F43"/>
    <mergeCell ref="G43:V43"/>
    <mergeCell ref="B35:B42"/>
    <mergeCell ref="C35:F35"/>
    <mergeCell ref="C40:F42"/>
    <mergeCell ref="C36:F36"/>
    <mergeCell ref="C37:F39"/>
    <mergeCell ref="G36:V36"/>
    <mergeCell ref="J45:V45"/>
    <mergeCell ref="G35:V35"/>
    <mergeCell ref="L37:P37"/>
    <mergeCell ref="G40:V40"/>
    <mergeCell ref="M41:R41"/>
    <mergeCell ref="P44:R44"/>
    <mergeCell ref="G38:V38"/>
    <mergeCell ref="Q37:S37"/>
    <mergeCell ref="T37:U37"/>
    <mergeCell ref="H37:K37"/>
    <mergeCell ref="G39:V39"/>
    <mergeCell ref="S44:V44"/>
    <mergeCell ref="G44:I44"/>
    <mergeCell ref="L50:V50"/>
    <mergeCell ref="Q49:V49"/>
    <mergeCell ref="G49:K49"/>
    <mergeCell ref="Q47:V47"/>
    <mergeCell ref="G45:I45"/>
    <mergeCell ref="G50:K50"/>
    <mergeCell ref="L49:P49"/>
  </mergeCells>
  <phoneticPr fontId="3"/>
  <dataValidations count="3">
    <dataValidation type="whole" imeMode="off" allowBlank="1" showInputMessage="1" showErrorMessage="1" sqref="AA4">
      <formula1>0</formula1>
      <formula2>9999999999</formula2>
    </dataValidation>
    <dataValidation imeMode="off" allowBlank="1" showInputMessage="1" showErrorMessage="1" sqref="J28:N28 Q13:U13 AA8 M42:R42 R28:V28 V37 Q37:S37 H32:K32 H25:K25 Q46 Q48:V48 G46:K48 H37:K37 G49:G50"/>
    <dataValidation imeMode="halfKatakana" allowBlank="1" showInputMessage="1" showErrorMessage="1" sqref="G23:V23 G35:V35"/>
  </dataValidations>
  <printOptions horizontalCentered="1"/>
  <pageMargins left="0.59055118110236227" right="0.59055118110236227" top="0.19685039370078741" bottom="0" header="0.51181102362204722" footer="0.19685039370078741"/>
  <pageSetup paperSize="9" scale="88" orientation="portrait" r:id="rId2"/>
  <headerFooter alignWithMargins="0">
    <oddFooter>&amp;C&amp;P</oddFooter>
  </headerFooter>
  <cellWatches>
    <cellWatch r="AA4"/>
  </cellWatches>
  <drawing r:id="rId3"/>
  <legacyDrawing r:id="rId4"/>
  <mc:AlternateContent xmlns:mc="http://schemas.openxmlformats.org/markup-compatibility/2006">
    <mc:Choice Requires="x14">
      <controls>
        <mc:AlternateContent xmlns:mc="http://schemas.openxmlformats.org/markup-compatibility/2006">
          <mc:Choice Requires="x14">
            <control shapeId="30722" r:id="rId5" name="cmbShisetu">
              <controlPr defaultSize="0" print="0" autoLine="0" autoPict="0" macro="[0]!Sheet1.S_lstShisetu_Changed">
                <anchor moveWithCells="1">
                  <from>
                    <xdr:col>7</xdr:col>
                    <xdr:colOff>0</xdr:colOff>
                    <xdr:row>3</xdr:row>
                    <xdr:rowOff>0</xdr:rowOff>
                  </from>
                  <to>
                    <xdr:col>15</xdr:col>
                    <xdr:colOff>0</xdr:colOff>
                    <xdr:row>4</xdr:row>
                    <xdr:rowOff>0</xdr:rowOff>
                  </to>
                </anchor>
              </controlPr>
            </control>
          </mc:Choice>
        </mc:AlternateContent>
        <mc:AlternateContent xmlns:mc="http://schemas.openxmlformats.org/markup-compatibility/2006">
          <mc:Choice Requires="x14">
            <control shapeId="30723" r:id="rId6" name="Drop Down 3">
              <controlPr defaultSize="0" autoLine="0" autoPict="0">
                <anchor moveWithCells="1">
                  <from>
                    <xdr:col>7</xdr:col>
                    <xdr:colOff>0</xdr:colOff>
                    <xdr:row>4</xdr:row>
                    <xdr:rowOff>0</xdr:rowOff>
                  </from>
                  <to>
                    <xdr:col>15</xdr:col>
                    <xdr:colOff>0</xdr:colOff>
                    <xdr:row>5</xdr:row>
                    <xdr:rowOff>0</xdr:rowOff>
                  </to>
                </anchor>
              </controlPr>
            </control>
          </mc:Choice>
        </mc:AlternateContent>
        <mc:AlternateContent xmlns:mc="http://schemas.openxmlformats.org/markup-compatibility/2006">
          <mc:Choice Requires="x14">
            <control shapeId="30724" r:id="rId7" name="ComboJigyo">
              <controlPr defaultSize="0" autoLine="0" autoPict="0" macro="[0]!Sheet1.S_lstService_Changed">
                <anchor moveWithCells="1">
                  <from>
                    <xdr:col>7</xdr:col>
                    <xdr:colOff>0</xdr:colOff>
                    <xdr:row>5</xdr:row>
                    <xdr:rowOff>0</xdr:rowOff>
                  </from>
                  <to>
                    <xdr:col>15</xdr:col>
                    <xdr:colOff>0</xdr:colOff>
                    <xdr:row>6</xdr:row>
                    <xdr:rowOff>0</xdr:rowOff>
                  </to>
                </anchor>
              </controlPr>
            </control>
          </mc:Choice>
        </mc:AlternateContent>
        <mc:AlternateContent xmlns:mc="http://schemas.openxmlformats.org/markup-compatibility/2006">
          <mc:Choice Requires="x14">
            <control shapeId="30727" r:id="rId8" name="Drop Down 7">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30728" r:id="rId9" name="Drop Down 8">
              <controlPr defaultSize="0" print="0" autoLine="0" autoPict="0">
                <anchor moveWithCells="1">
                  <from>
                    <xdr:col>26</xdr:col>
                    <xdr:colOff>0</xdr:colOff>
                    <xdr:row>8</xdr:row>
                    <xdr:rowOff>171450</xdr:rowOff>
                  </from>
                  <to>
                    <xdr:col>27</xdr:col>
                    <xdr:colOff>0</xdr:colOff>
                    <xdr:row>9</xdr:row>
                    <xdr:rowOff>180975</xdr:rowOff>
                  </to>
                </anchor>
              </controlPr>
            </control>
          </mc:Choice>
        </mc:AlternateContent>
        <mc:AlternateContent xmlns:mc="http://schemas.openxmlformats.org/markup-compatibility/2006">
          <mc:Choice Requires="x14">
            <control shapeId="30730" r:id="rId10" name="Button 10">
              <controlPr defaultSize="0" print="0" autoFill="0" autoPict="0" macro="[0]!Sheet1.S_btnCSVOutput_Click">
                <anchor moveWithCells="1" sizeWithCells="1">
                  <from>
                    <xdr:col>28</xdr:col>
                    <xdr:colOff>133350</xdr:colOff>
                    <xdr:row>3</xdr:row>
                    <xdr:rowOff>57150</xdr:rowOff>
                  </from>
                  <to>
                    <xdr:col>32</xdr:col>
                    <xdr:colOff>104775</xdr:colOff>
                    <xdr:row>4</xdr:row>
                    <xdr:rowOff>142875</xdr:rowOff>
                  </to>
                </anchor>
              </controlPr>
            </control>
          </mc:Choice>
        </mc:AlternateContent>
        <mc:AlternateContent xmlns:mc="http://schemas.openxmlformats.org/markup-compatibility/2006">
          <mc:Choice Requires="x14">
            <control shapeId="30729" r:id="rId11" name="Check Box 9">
              <controlPr locked="0" defaultSize="0" autoFill="0" autoLine="0" autoPict="0">
                <anchor moveWithCells="1" sizeWithCells="1">
                  <from>
                    <xdr:col>26</xdr:col>
                    <xdr:colOff>19050</xdr:colOff>
                    <xdr:row>9</xdr:row>
                    <xdr:rowOff>180975</xdr:rowOff>
                  </from>
                  <to>
                    <xdr:col>26</xdr:col>
                    <xdr:colOff>1209675</xdr:colOff>
                    <xdr:row>11</xdr:row>
                    <xdr:rowOff>9525</xdr:rowOff>
                  </to>
                </anchor>
              </controlPr>
            </control>
          </mc:Choice>
        </mc:AlternateContent>
        <mc:AlternateContent xmlns:mc="http://schemas.openxmlformats.org/markup-compatibility/2006">
          <mc:Choice Requires="x14">
            <control shapeId="30743" r:id="rId12" name="Button 23">
              <controlPr defaultSize="0" print="0" autoFill="0" autoPict="0" macro="[0]!S_btnCSVInput_Click">
                <anchor moveWithCells="1" sizeWithCells="1">
                  <from>
                    <xdr:col>28</xdr:col>
                    <xdr:colOff>133350</xdr:colOff>
                    <xdr:row>5</xdr:row>
                    <xdr:rowOff>180975</xdr:rowOff>
                  </from>
                  <to>
                    <xdr:col>32</xdr:col>
                    <xdr:colOff>104775</xdr:colOff>
                    <xdr:row>7</xdr:row>
                    <xdr:rowOff>76200</xdr:rowOff>
                  </to>
                </anchor>
              </controlPr>
            </control>
          </mc:Choice>
        </mc:AlternateContent>
        <mc:AlternateContent xmlns:mc="http://schemas.openxmlformats.org/markup-compatibility/2006">
          <mc:Choice Requires="x14">
            <control shapeId="30745" r:id="rId13" name="Group Box 25">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30746" r:id="rId14" name="Option Button 26">
              <controlPr defaultSize="0" autoFill="0" autoLine="0" autoPict="0">
                <anchor moveWithCells="1">
                  <from>
                    <xdr:col>6</xdr:col>
                    <xdr:colOff>133350</xdr:colOff>
                    <xdr:row>46</xdr:row>
                    <xdr:rowOff>0</xdr:rowOff>
                  </from>
                  <to>
                    <xdr:col>8</xdr:col>
                    <xdr:colOff>0</xdr:colOff>
                    <xdr:row>47</xdr:row>
                    <xdr:rowOff>0</xdr:rowOff>
                  </to>
                </anchor>
              </controlPr>
            </control>
          </mc:Choice>
        </mc:AlternateContent>
        <mc:AlternateContent xmlns:mc="http://schemas.openxmlformats.org/markup-compatibility/2006">
          <mc:Choice Requires="x14">
            <control shapeId="30747" r:id="rId15" name="Option Button 27">
              <controlPr defaultSize="0" autoFill="0" autoLine="0" autoPict="0">
                <anchor moveWithCells="1">
                  <from>
                    <xdr:col>8</xdr:col>
                    <xdr:colOff>114300</xdr:colOff>
                    <xdr:row>46</xdr:row>
                    <xdr:rowOff>0</xdr:rowOff>
                  </from>
                  <to>
                    <xdr:col>10</xdr:col>
                    <xdr:colOff>19050</xdr:colOff>
                    <xdr:row>47</xdr:row>
                    <xdr:rowOff>0</xdr:rowOff>
                  </to>
                </anchor>
              </controlPr>
            </control>
          </mc:Choice>
        </mc:AlternateContent>
        <mc:AlternateContent xmlns:mc="http://schemas.openxmlformats.org/markup-compatibility/2006">
          <mc:Choice Requires="x14">
            <control shapeId="30758" r:id="rId16" name="Group Box 38">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30759" r:id="rId17" name="Option Button 39">
              <controlPr defaultSize="0" autoFill="0" autoLine="0" autoPict="0">
                <anchor moveWithCells="1">
                  <from>
                    <xdr:col>6</xdr:col>
                    <xdr:colOff>133350</xdr:colOff>
                    <xdr:row>48</xdr:row>
                    <xdr:rowOff>57150</xdr:rowOff>
                  </from>
                  <to>
                    <xdr:col>8</xdr:col>
                    <xdr:colOff>142875</xdr:colOff>
                    <xdr:row>48</xdr:row>
                    <xdr:rowOff>247650</xdr:rowOff>
                  </to>
                </anchor>
              </controlPr>
            </control>
          </mc:Choice>
        </mc:AlternateContent>
        <mc:AlternateContent xmlns:mc="http://schemas.openxmlformats.org/markup-compatibility/2006">
          <mc:Choice Requires="x14">
            <control shapeId="30760" r:id="rId18" name="Option Button 40">
              <controlPr defaultSize="0" autoFill="0" autoLine="0" autoPict="0">
                <anchor moveWithCells="1">
                  <from>
                    <xdr:col>8</xdr:col>
                    <xdr:colOff>123825</xdr:colOff>
                    <xdr:row>48</xdr:row>
                    <xdr:rowOff>57150</xdr:rowOff>
                  </from>
                  <to>
                    <xdr:col>10</xdr:col>
                    <xdr:colOff>142875</xdr:colOff>
                    <xdr:row>48</xdr:row>
                    <xdr:rowOff>247650</xdr:rowOff>
                  </to>
                </anchor>
              </controlPr>
            </control>
          </mc:Choice>
        </mc:AlternateContent>
        <mc:AlternateContent xmlns:mc="http://schemas.openxmlformats.org/markup-compatibility/2006">
          <mc:Choice Requires="x14">
            <control shapeId="30761" r:id="rId19" name="Group Box 41">
              <controlPr defaultSize="0" autoFill="0" autoPict="0">
                <anchor moveWithCells="1">
                  <from>
                    <xdr:col>16</xdr:col>
                    <xdr:colOff>0</xdr:colOff>
                    <xdr:row>45</xdr:row>
                    <xdr:rowOff>342900</xdr:rowOff>
                  </from>
                  <to>
                    <xdr:col>22</xdr:col>
                    <xdr:colOff>0</xdr:colOff>
                    <xdr:row>47</xdr:row>
                    <xdr:rowOff>0</xdr:rowOff>
                  </to>
                </anchor>
              </controlPr>
            </control>
          </mc:Choice>
        </mc:AlternateContent>
        <mc:AlternateContent xmlns:mc="http://schemas.openxmlformats.org/markup-compatibility/2006">
          <mc:Choice Requires="x14">
            <control shapeId="30762" r:id="rId20" name="Option Button 42">
              <controlPr defaultSize="0" autoFill="0" autoLine="0" autoPict="0">
                <anchor moveWithCells="1">
                  <from>
                    <xdr:col>16</xdr:col>
                    <xdr:colOff>266700</xdr:colOff>
                    <xdr:row>46</xdr:row>
                    <xdr:rowOff>47625</xdr:rowOff>
                  </from>
                  <to>
                    <xdr:col>19</xdr:col>
                    <xdr:colOff>0</xdr:colOff>
                    <xdr:row>46</xdr:row>
                    <xdr:rowOff>247650</xdr:rowOff>
                  </to>
                </anchor>
              </controlPr>
            </control>
          </mc:Choice>
        </mc:AlternateContent>
        <mc:AlternateContent xmlns:mc="http://schemas.openxmlformats.org/markup-compatibility/2006">
          <mc:Choice Requires="x14">
            <control shapeId="30763" r:id="rId21" name="Option Button 43">
              <controlPr defaultSize="0" autoFill="0" autoLine="0" autoPict="0">
                <anchor moveWithCells="1">
                  <from>
                    <xdr:col>19</xdr:col>
                    <xdr:colOff>19050</xdr:colOff>
                    <xdr:row>46</xdr:row>
                    <xdr:rowOff>47625</xdr:rowOff>
                  </from>
                  <to>
                    <xdr:col>21</xdr:col>
                    <xdr:colOff>38100</xdr:colOff>
                    <xdr:row>46</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BD64"/>
  <sheetViews>
    <sheetView showGridLines="0" showRowColHeaders="0" zoomScaleNormal="100" zoomScaleSheetLayoutView="100" workbookViewId="0">
      <selection activeCell="I4" sqref="I4:AJ4"/>
    </sheetView>
  </sheetViews>
  <sheetFormatPr defaultColWidth="2.5" defaultRowHeight="15" customHeight="1"/>
  <cols>
    <col min="1" max="36" width="2.5" style="8" customWidth="1"/>
    <col min="37" max="37" width="2.5" style="752" customWidth="1"/>
    <col min="38" max="44" width="3.25" style="753" customWidth="1"/>
    <col min="45" max="51" width="2.5" style="752"/>
    <col min="52" max="16384" width="2.5" style="8"/>
  </cols>
  <sheetData>
    <row r="1" spans="1:36" ht="15" customHeight="1">
      <c r="A1" s="182" t="s">
        <v>925</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5" customHeight="1" thickBot="1">
      <c r="A2" s="46"/>
      <c r="B2" s="46"/>
      <c r="C2" s="46"/>
      <c r="D2" s="46"/>
      <c r="E2" s="46"/>
      <c r="F2" s="46"/>
      <c r="G2" s="46"/>
      <c r="H2" s="46"/>
      <c r="I2" s="46"/>
      <c r="J2" s="46"/>
      <c r="K2" s="46"/>
      <c r="L2" s="46"/>
      <c r="M2" s="46"/>
      <c r="N2" s="46"/>
      <c r="O2" s="46"/>
      <c r="P2" s="46"/>
      <c r="Q2" s="46"/>
      <c r="R2" s="46"/>
      <c r="S2" s="46"/>
      <c r="T2" s="46"/>
      <c r="U2" s="46"/>
      <c r="V2" s="46"/>
      <c r="W2" s="46"/>
      <c r="X2" s="46"/>
      <c r="Y2" s="46"/>
      <c r="Z2" s="46"/>
      <c r="AA2" s="1252" t="s">
        <v>557</v>
      </c>
      <c r="AB2" s="1253"/>
      <c r="AC2" s="1253"/>
      <c r="AD2" s="1254"/>
      <c r="AE2" s="1249" t="s">
        <v>205</v>
      </c>
      <c r="AF2" s="1250"/>
      <c r="AG2" s="1250"/>
      <c r="AH2" s="1250"/>
      <c r="AI2" s="1250"/>
      <c r="AJ2" s="1251"/>
    </row>
    <row r="3" spans="1:36" ht="15" hidden="1" customHeight="1" thickBot="1">
      <c r="A3" s="46"/>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row>
    <row r="4" spans="1:36" ht="15" customHeight="1">
      <c r="A4" s="1215" t="s">
        <v>338</v>
      </c>
      <c r="B4" s="1216"/>
      <c r="C4" s="1217" t="s">
        <v>680</v>
      </c>
      <c r="D4" s="1217"/>
      <c r="E4" s="1217"/>
      <c r="F4" s="1217"/>
      <c r="G4" s="1217"/>
      <c r="H4" s="1217"/>
      <c r="I4" s="1218" t="str">
        <f>IF(様式第１号!S42=1,IF(様式第１号!G35&lt;&gt;"",様式第１号!G35,""),"")</f>
        <v/>
      </c>
      <c r="J4" s="1219"/>
      <c r="K4" s="1219"/>
      <c r="L4" s="1219"/>
      <c r="M4" s="1219"/>
      <c r="N4" s="1219"/>
      <c r="O4" s="1219"/>
      <c r="P4" s="1219"/>
      <c r="Q4" s="1219"/>
      <c r="R4" s="1219"/>
      <c r="S4" s="1219"/>
      <c r="T4" s="1219"/>
      <c r="U4" s="1219"/>
      <c r="V4" s="1219"/>
      <c r="W4" s="1219"/>
      <c r="X4" s="1219"/>
      <c r="Y4" s="1219"/>
      <c r="Z4" s="1219"/>
      <c r="AA4" s="1219"/>
      <c r="AB4" s="1219"/>
      <c r="AC4" s="1219"/>
      <c r="AD4" s="1219"/>
      <c r="AE4" s="1219"/>
      <c r="AF4" s="1219"/>
      <c r="AG4" s="1219"/>
      <c r="AH4" s="1219"/>
      <c r="AI4" s="1219"/>
      <c r="AJ4" s="1220"/>
    </row>
    <row r="5" spans="1:36" ht="15" customHeight="1">
      <c r="A5" s="1149"/>
      <c r="B5" s="1150"/>
      <c r="C5" s="1177" t="s">
        <v>339</v>
      </c>
      <c r="D5" s="1177"/>
      <c r="E5" s="1177"/>
      <c r="F5" s="1177"/>
      <c r="G5" s="1177"/>
      <c r="H5" s="1177"/>
      <c r="I5" s="1255" t="str">
        <f>IF(様式第１号!S42=1,IF(様式第１号!G36&lt;&gt;"",様式第１号!G36,""),"")</f>
        <v/>
      </c>
      <c r="J5" s="1256"/>
      <c r="K5" s="1256"/>
      <c r="L5" s="1256"/>
      <c r="M5" s="1256"/>
      <c r="N5" s="1256"/>
      <c r="O5" s="1256"/>
      <c r="P5" s="1256"/>
      <c r="Q5" s="1256"/>
      <c r="R5" s="1256"/>
      <c r="S5" s="1256"/>
      <c r="T5" s="1256"/>
      <c r="U5" s="1256"/>
      <c r="V5" s="1256"/>
      <c r="W5" s="1256"/>
      <c r="X5" s="1256"/>
      <c r="Y5" s="1256"/>
      <c r="Z5" s="1256"/>
      <c r="AA5" s="1256"/>
      <c r="AB5" s="1256"/>
      <c r="AC5" s="1256"/>
      <c r="AD5" s="1256"/>
      <c r="AE5" s="1256"/>
      <c r="AF5" s="1256"/>
      <c r="AG5" s="1256"/>
      <c r="AH5" s="1256"/>
      <c r="AI5" s="1256"/>
      <c r="AJ5" s="1257"/>
    </row>
    <row r="6" spans="1:36" ht="15" customHeight="1">
      <c r="A6" s="1149"/>
      <c r="B6" s="1150"/>
      <c r="C6" s="1081" t="s">
        <v>340</v>
      </c>
      <c r="D6" s="1081"/>
      <c r="E6" s="1081"/>
      <c r="F6" s="1081"/>
      <c r="G6" s="1081"/>
      <c r="H6" s="1081"/>
      <c r="I6" s="1204" t="s">
        <v>127</v>
      </c>
      <c r="J6" s="1205"/>
      <c r="K6" s="1224" t="str">
        <f>IF(様式第１号!S42=1,IF(様式第１号!H37&lt;&gt;"",様式第１号!H37,""),"")</f>
        <v/>
      </c>
      <c r="L6" s="1224"/>
      <c r="M6" s="1224"/>
      <c r="N6" s="1224"/>
      <c r="O6" s="1224"/>
      <c r="P6" s="1225"/>
      <c r="Q6" s="1029" t="s">
        <v>534</v>
      </c>
      <c r="R6" s="1030"/>
      <c r="S6" s="1030"/>
      <c r="T6" s="1030"/>
      <c r="U6" s="1030"/>
      <c r="V6" s="1030"/>
      <c r="W6" s="1030"/>
      <c r="X6" s="1030"/>
      <c r="Y6" s="1030"/>
      <c r="Z6" s="1030"/>
      <c r="AA6" s="1030"/>
      <c r="AB6" s="1030"/>
      <c r="AC6" s="1030"/>
      <c r="AD6" s="1030"/>
      <c r="AE6" s="1030"/>
      <c r="AF6" s="1030"/>
      <c r="AG6" s="1030"/>
      <c r="AH6" s="1030"/>
      <c r="AI6" s="1030"/>
      <c r="AJ6" s="1031"/>
    </row>
    <row r="7" spans="1:36" ht="15" customHeight="1">
      <c r="A7" s="1149"/>
      <c r="B7" s="1150"/>
      <c r="C7" s="1081"/>
      <c r="D7" s="1081"/>
      <c r="E7" s="1081"/>
      <c r="F7" s="1081"/>
      <c r="G7" s="1081"/>
      <c r="H7" s="1081"/>
      <c r="I7" s="1258" t="str">
        <f>IF(様式第１号!S42=1,IF(様式第１号!G38&lt;&gt;"",様式第１号!G38,""),"")</f>
        <v/>
      </c>
      <c r="J7" s="1258"/>
      <c r="K7" s="1258"/>
      <c r="L7" s="1258"/>
      <c r="M7" s="1258"/>
      <c r="N7" s="1258"/>
      <c r="O7" s="1258"/>
      <c r="P7" s="1258"/>
      <c r="Q7" s="1258"/>
      <c r="R7" s="1258"/>
      <c r="S7" s="1258"/>
      <c r="T7" s="1258"/>
      <c r="U7" s="1258"/>
      <c r="V7" s="1258"/>
      <c r="W7" s="1258"/>
      <c r="X7" s="1258"/>
      <c r="Y7" s="1258"/>
      <c r="Z7" s="1258"/>
      <c r="AA7" s="1258"/>
      <c r="AB7" s="1258"/>
      <c r="AC7" s="1258"/>
      <c r="AD7" s="1258"/>
      <c r="AE7" s="1258"/>
      <c r="AF7" s="1258"/>
      <c r="AG7" s="1258"/>
      <c r="AH7" s="1258"/>
      <c r="AI7" s="1258"/>
      <c r="AJ7" s="1259"/>
    </row>
    <row r="8" spans="1:36" ht="15" customHeight="1">
      <c r="A8" s="1149"/>
      <c r="B8" s="1150"/>
      <c r="C8" s="1081"/>
      <c r="D8" s="1081"/>
      <c r="E8" s="1081"/>
      <c r="F8" s="1081"/>
      <c r="G8" s="1081"/>
      <c r="H8" s="1081"/>
      <c r="I8" s="1260" t="str">
        <f>IF(様式第１号!S42=1,IF(様式第１号!G39&lt;&gt;"",様式第１号!G39,""),"")</f>
        <v/>
      </c>
      <c r="J8" s="1260"/>
      <c r="K8" s="1260"/>
      <c r="L8" s="1260"/>
      <c r="M8" s="1260"/>
      <c r="N8" s="1260"/>
      <c r="O8" s="1260"/>
      <c r="P8" s="1260"/>
      <c r="Q8" s="1260"/>
      <c r="R8" s="1260"/>
      <c r="S8" s="1260"/>
      <c r="T8" s="1260"/>
      <c r="U8" s="1260"/>
      <c r="V8" s="1260"/>
      <c r="W8" s="1260"/>
      <c r="X8" s="1260"/>
      <c r="Y8" s="1260"/>
      <c r="Z8" s="1260"/>
      <c r="AA8" s="1260"/>
      <c r="AB8" s="1260"/>
      <c r="AC8" s="1260"/>
      <c r="AD8" s="1260"/>
      <c r="AE8" s="1260"/>
      <c r="AF8" s="1260"/>
      <c r="AG8" s="1260"/>
      <c r="AH8" s="1260"/>
      <c r="AI8" s="1260"/>
      <c r="AJ8" s="1261"/>
    </row>
    <row r="9" spans="1:36" ht="15" customHeight="1">
      <c r="A9" s="1149"/>
      <c r="B9" s="1150"/>
      <c r="C9" s="1081" t="s">
        <v>341</v>
      </c>
      <c r="D9" s="1081"/>
      <c r="E9" s="1081"/>
      <c r="F9" s="1081"/>
      <c r="G9" s="1081"/>
      <c r="H9" s="1081"/>
      <c r="I9" s="1081" t="s">
        <v>342</v>
      </c>
      <c r="J9" s="1081"/>
      <c r="K9" s="1081"/>
      <c r="L9" s="1081"/>
      <c r="M9" s="1080" t="s">
        <v>205</v>
      </c>
      <c r="N9" s="1080"/>
      <c r="O9" s="1080"/>
      <c r="P9" s="1080"/>
      <c r="Q9" s="1080"/>
      <c r="R9" s="1080"/>
      <c r="S9" s="1080"/>
      <c r="T9" s="1080"/>
      <c r="U9" s="1080"/>
      <c r="V9" s="1080"/>
      <c r="W9" s="1081" t="s">
        <v>343</v>
      </c>
      <c r="X9" s="1081"/>
      <c r="Y9" s="1081"/>
      <c r="Z9" s="1081"/>
      <c r="AA9" s="1106" t="s">
        <v>205</v>
      </c>
      <c r="AB9" s="1221"/>
      <c r="AC9" s="1221"/>
      <c r="AD9" s="1221"/>
      <c r="AE9" s="1221"/>
      <c r="AF9" s="1221"/>
      <c r="AG9" s="1221"/>
      <c r="AH9" s="1221"/>
      <c r="AI9" s="1221"/>
      <c r="AJ9" s="1222"/>
    </row>
    <row r="10" spans="1:36" ht="15" customHeight="1">
      <c r="A10" s="1226" t="s">
        <v>344</v>
      </c>
      <c r="B10" s="1105"/>
      <c r="C10" s="1105"/>
      <c r="D10" s="1105"/>
      <c r="E10" s="1105"/>
      <c r="F10" s="1105"/>
      <c r="G10" s="1105"/>
      <c r="H10" s="1105"/>
      <c r="I10" s="1105"/>
      <c r="J10" s="1105"/>
      <c r="K10" s="1105"/>
      <c r="L10" s="1105"/>
      <c r="M10" s="1105"/>
      <c r="N10" s="1105"/>
      <c r="O10" s="1105"/>
      <c r="P10" s="1105"/>
      <c r="Q10" s="1105"/>
      <c r="R10" s="1105"/>
      <c r="S10" s="1105"/>
      <c r="T10" s="1105"/>
      <c r="U10" s="1105"/>
      <c r="V10" s="1105"/>
      <c r="W10" s="1212"/>
      <c r="X10" s="1213"/>
      <c r="Y10" s="1213"/>
      <c r="Z10" s="1213"/>
      <c r="AA10" s="1213"/>
      <c r="AB10" s="1213"/>
      <c r="AC10" s="1213"/>
      <c r="AD10" s="1213"/>
      <c r="AE10" s="1213"/>
      <c r="AF10" s="1213"/>
      <c r="AG10" s="1213"/>
      <c r="AH10" s="1213"/>
      <c r="AI10" s="1213"/>
      <c r="AJ10" s="1214"/>
    </row>
    <row r="11" spans="1:36" ht="15" customHeight="1">
      <c r="A11" s="1168" t="s">
        <v>345</v>
      </c>
      <c r="B11" s="1169"/>
      <c r="C11" s="1145" t="s">
        <v>438</v>
      </c>
      <c r="D11" s="1145"/>
      <c r="E11" s="1145"/>
      <c r="F11" s="1145"/>
      <c r="G11" s="1145"/>
      <c r="H11" s="1145"/>
      <c r="I11" s="1174"/>
      <c r="J11" s="1175"/>
      <c r="K11" s="1175"/>
      <c r="L11" s="1175"/>
      <c r="M11" s="1175"/>
      <c r="N11" s="1175"/>
      <c r="O11" s="1175"/>
      <c r="P11" s="1175"/>
      <c r="Q11" s="1175"/>
      <c r="R11" s="1175"/>
      <c r="S11" s="1175"/>
      <c r="T11" s="1175"/>
      <c r="U11" s="1175"/>
      <c r="V11" s="1175"/>
      <c r="W11" s="1175"/>
      <c r="X11" s="1175"/>
      <c r="Y11" s="1175"/>
      <c r="Z11" s="1175"/>
      <c r="AA11" s="1175"/>
      <c r="AB11" s="1175"/>
      <c r="AC11" s="1175"/>
      <c r="AD11" s="1175"/>
      <c r="AE11" s="1175"/>
      <c r="AF11" s="1175"/>
      <c r="AG11" s="1175"/>
      <c r="AH11" s="1175"/>
      <c r="AI11" s="1175"/>
      <c r="AJ11" s="1176"/>
    </row>
    <row r="12" spans="1:36" ht="15" customHeight="1">
      <c r="A12" s="1170"/>
      <c r="B12" s="1171"/>
      <c r="C12" s="1177" t="s">
        <v>652</v>
      </c>
      <c r="D12" s="1177"/>
      <c r="E12" s="1177"/>
      <c r="F12" s="1177"/>
      <c r="G12" s="1177"/>
      <c r="H12" s="1177"/>
      <c r="I12" s="1182"/>
      <c r="J12" s="1183"/>
      <c r="K12" s="1183"/>
      <c r="L12" s="1183"/>
      <c r="M12" s="1183"/>
      <c r="N12" s="1183"/>
      <c r="O12" s="1183"/>
      <c r="P12" s="1183"/>
      <c r="Q12" s="1183"/>
      <c r="R12" s="1183"/>
      <c r="S12" s="1183"/>
      <c r="T12" s="1183"/>
      <c r="U12" s="1183"/>
      <c r="V12" s="1183"/>
      <c r="W12" s="1183"/>
      <c r="X12" s="1183"/>
      <c r="Y12" s="1183"/>
      <c r="Z12" s="1183"/>
      <c r="AA12" s="1183"/>
      <c r="AB12" s="1183"/>
      <c r="AC12" s="1183"/>
      <c r="AD12" s="1183"/>
      <c r="AE12" s="1183"/>
      <c r="AF12" s="1183"/>
      <c r="AG12" s="1183"/>
      <c r="AH12" s="1183"/>
      <c r="AI12" s="1183"/>
      <c r="AJ12" s="1184"/>
    </row>
    <row r="13" spans="1:36" ht="15" customHeight="1">
      <c r="A13" s="1170"/>
      <c r="B13" s="1171"/>
      <c r="C13" s="1081" t="s">
        <v>655</v>
      </c>
      <c r="D13" s="1081"/>
      <c r="E13" s="1081"/>
      <c r="F13" s="1081"/>
      <c r="G13" s="1081"/>
      <c r="H13" s="1081"/>
      <c r="I13" s="1204" t="s">
        <v>651</v>
      </c>
      <c r="J13" s="1205"/>
      <c r="K13" s="1202"/>
      <c r="L13" s="1202"/>
      <c r="M13" s="1202"/>
      <c r="N13" s="1202"/>
      <c r="O13" s="1202"/>
      <c r="P13" s="1203"/>
      <c r="Q13" s="1029" t="s">
        <v>534</v>
      </c>
      <c r="R13" s="1030"/>
      <c r="S13" s="1030"/>
      <c r="T13" s="1030"/>
      <c r="U13" s="1030"/>
      <c r="V13" s="1030"/>
      <c r="W13" s="1030"/>
      <c r="X13" s="1030"/>
      <c r="Y13" s="1030"/>
      <c r="Z13" s="1030"/>
      <c r="AA13" s="1030"/>
      <c r="AB13" s="1030"/>
      <c r="AC13" s="1030"/>
      <c r="AD13" s="1030"/>
      <c r="AE13" s="1030"/>
      <c r="AF13" s="1030"/>
      <c r="AG13" s="1030"/>
      <c r="AH13" s="1030"/>
      <c r="AI13" s="1030"/>
      <c r="AJ13" s="1031"/>
    </row>
    <row r="14" spans="1:36" ht="15" customHeight="1">
      <c r="A14" s="1170"/>
      <c r="B14" s="1171"/>
      <c r="C14" s="1081"/>
      <c r="D14" s="1081"/>
      <c r="E14" s="1081"/>
      <c r="F14" s="1081"/>
      <c r="G14" s="1081"/>
      <c r="H14" s="1081"/>
      <c r="I14" s="1197" t="s">
        <v>205</v>
      </c>
      <c r="J14" s="1198"/>
      <c r="K14" s="1198"/>
      <c r="L14" s="1198"/>
      <c r="M14" s="1198"/>
      <c r="N14" s="1198"/>
      <c r="O14" s="1198"/>
      <c r="P14" s="1198"/>
      <c r="Q14" s="1198"/>
      <c r="R14" s="1198"/>
      <c r="S14" s="1198"/>
      <c r="T14" s="1198"/>
      <c r="U14" s="1198"/>
      <c r="V14" s="1198"/>
      <c r="W14" s="1198"/>
      <c r="X14" s="1198"/>
      <c r="Y14" s="1198"/>
      <c r="Z14" s="1198"/>
      <c r="AA14" s="1198"/>
      <c r="AB14" s="1198"/>
      <c r="AC14" s="1198"/>
      <c r="AD14" s="1198"/>
      <c r="AE14" s="1198"/>
      <c r="AF14" s="1198"/>
      <c r="AG14" s="1198"/>
      <c r="AH14" s="1198"/>
      <c r="AI14" s="1198"/>
      <c r="AJ14" s="1199"/>
    </row>
    <row r="15" spans="1:36" ht="15" customHeight="1">
      <c r="A15" s="1170"/>
      <c r="B15" s="1171"/>
      <c r="C15" s="1081"/>
      <c r="D15" s="1081"/>
      <c r="E15" s="1081"/>
      <c r="F15" s="1081"/>
      <c r="G15" s="1081"/>
      <c r="H15" s="1081"/>
      <c r="I15" s="1200" t="s">
        <v>205</v>
      </c>
      <c r="J15" s="1200"/>
      <c r="K15" s="1200"/>
      <c r="L15" s="1200"/>
      <c r="M15" s="1200"/>
      <c r="N15" s="1200"/>
      <c r="O15" s="1200"/>
      <c r="P15" s="1200"/>
      <c r="Q15" s="1200"/>
      <c r="R15" s="1200"/>
      <c r="S15" s="1200"/>
      <c r="T15" s="1200"/>
      <c r="U15" s="1200"/>
      <c r="V15" s="1200"/>
      <c r="W15" s="1200"/>
      <c r="X15" s="1200"/>
      <c r="Y15" s="1200"/>
      <c r="Z15" s="1200"/>
      <c r="AA15" s="1200"/>
      <c r="AB15" s="1200"/>
      <c r="AC15" s="1200"/>
      <c r="AD15" s="1200"/>
      <c r="AE15" s="1200"/>
      <c r="AF15" s="1200"/>
      <c r="AG15" s="1200"/>
      <c r="AH15" s="1200"/>
      <c r="AI15" s="1200"/>
      <c r="AJ15" s="1201"/>
    </row>
    <row r="16" spans="1:36" ht="18" customHeight="1">
      <c r="A16" s="1170"/>
      <c r="B16" s="1171"/>
      <c r="C16" s="1078" t="s">
        <v>346</v>
      </c>
      <c r="D16" s="1223"/>
      <c r="E16" s="1223"/>
      <c r="F16" s="1223"/>
      <c r="G16" s="1223"/>
      <c r="H16" s="1223"/>
      <c r="I16" s="1223"/>
      <c r="J16" s="1223"/>
      <c r="K16" s="1223"/>
      <c r="L16" s="1223"/>
      <c r="M16" s="1223"/>
      <c r="N16" s="1223"/>
      <c r="O16" s="1223"/>
      <c r="P16" s="1223"/>
      <c r="Q16" s="1223"/>
      <c r="R16" s="1223"/>
      <c r="S16" s="1223"/>
      <c r="T16" s="1223"/>
      <c r="U16" s="1223"/>
      <c r="V16" s="1077"/>
      <c r="W16" s="1209">
        <v>2</v>
      </c>
      <c r="X16" s="1210"/>
      <c r="Y16" s="1210"/>
      <c r="Z16" s="1210"/>
      <c r="AA16" s="1210"/>
      <c r="AB16" s="1210"/>
      <c r="AC16" s="1210"/>
      <c r="AD16" s="1210"/>
      <c r="AE16" s="1210"/>
      <c r="AF16" s="1210"/>
      <c r="AG16" s="1210"/>
      <c r="AH16" s="1210"/>
      <c r="AI16" s="1210"/>
      <c r="AJ16" s="1211"/>
    </row>
    <row r="17" spans="1:44" ht="15" customHeight="1">
      <c r="A17" s="1170"/>
      <c r="B17" s="1171"/>
      <c r="C17" s="1185" t="s">
        <v>42</v>
      </c>
      <c r="D17" s="1186"/>
      <c r="E17" s="1186"/>
      <c r="F17" s="1186"/>
      <c r="G17" s="1186"/>
      <c r="H17" s="1186"/>
      <c r="I17" s="1186"/>
      <c r="J17" s="1186"/>
      <c r="K17" s="1186"/>
      <c r="L17" s="1186"/>
      <c r="M17" s="1186"/>
      <c r="N17" s="1187"/>
      <c r="O17" s="1081" t="s">
        <v>237</v>
      </c>
      <c r="P17" s="1081"/>
      <c r="Q17" s="1081"/>
      <c r="R17" s="1081"/>
      <c r="S17" s="1081"/>
      <c r="T17" s="1081"/>
      <c r="U17" s="1081"/>
      <c r="V17" s="1081"/>
      <c r="W17" s="1212"/>
      <c r="X17" s="1213"/>
      <c r="Y17" s="1213"/>
      <c r="Z17" s="1213"/>
      <c r="AA17" s="1213"/>
      <c r="AB17" s="1213"/>
      <c r="AC17" s="1213"/>
      <c r="AD17" s="1213"/>
      <c r="AE17" s="1213"/>
      <c r="AF17" s="1213"/>
      <c r="AG17" s="1213"/>
      <c r="AH17" s="1213"/>
      <c r="AI17" s="1213"/>
      <c r="AJ17" s="1214"/>
    </row>
    <row r="18" spans="1:44" ht="15" customHeight="1">
      <c r="A18" s="1170"/>
      <c r="B18" s="1171"/>
      <c r="C18" s="1188"/>
      <c r="D18" s="1189"/>
      <c r="E18" s="1189"/>
      <c r="F18" s="1189"/>
      <c r="G18" s="1189"/>
      <c r="H18" s="1189"/>
      <c r="I18" s="1189"/>
      <c r="J18" s="1189"/>
      <c r="K18" s="1189"/>
      <c r="L18" s="1189"/>
      <c r="M18" s="1189"/>
      <c r="N18" s="1190"/>
      <c r="O18" s="1179" t="s">
        <v>535</v>
      </c>
      <c r="P18" s="1180"/>
      <c r="Q18" s="1180"/>
      <c r="R18" s="1180"/>
      <c r="S18" s="1180"/>
      <c r="T18" s="1180"/>
      <c r="U18" s="1180"/>
      <c r="V18" s="1181"/>
      <c r="W18" s="1206"/>
      <c r="X18" s="1207"/>
      <c r="Y18" s="1207"/>
      <c r="Z18" s="1207"/>
      <c r="AA18" s="1207"/>
      <c r="AB18" s="1207"/>
      <c r="AC18" s="1207"/>
      <c r="AD18" s="1207"/>
      <c r="AE18" s="1207"/>
      <c r="AF18" s="1207"/>
      <c r="AG18" s="1207"/>
      <c r="AH18" s="1207"/>
      <c r="AI18" s="1207"/>
      <c r="AJ18" s="1208"/>
    </row>
    <row r="19" spans="1:44" ht="15" customHeight="1">
      <c r="A19" s="1172"/>
      <c r="B19" s="1173"/>
      <c r="C19" s="1191"/>
      <c r="D19" s="1192"/>
      <c r="E19" s="1192"/>
      <c r="F19" s="1192"/>
      <c r="G19" s="1192"/>
      <c r="H19" s="1192"/>
      <c r="I19" s="1192"/>
      <c r="J19" s="1192"/>
      <c r="K19" s="1192"/>
      <c r="L19" s="1192"/>
      <c r="M19" s="1192"/>
      <c r="N19" s="1193"/>
      <c r="O19" s="1194" t="s">
        <v>536</v>
      </c>
      <c r="P19" s="1195"/>
      <c r="Q19" s="1195"/>
      <c r="R19" s="1195"/>
      <c r="S19" s="1195"/>
      <c r="T19" s="1195"/>
      <c r="U19" s="1195"/>
      <c r="V19" s="1196"/>
      <c r="W19" s="1182"/>
      <c r="X19" s="1183"/>
      <c r="Y19" s="1183"/>
      <c r="Z19" s="1183"/>
      <c r="AA19" s="1183"/>
      <c r="AB19" s="1183"/>
      <c r="AC19" s="1183"/>
      <c r="AD19" s="1183"/>
      <c r="AE19" s="1183"/>
      <c r="AF19" s="1183"/>
      <c r="AG19" s="1183"/>
      <c r="AH19" s="1183"/>
      <c r="AI19" s="1183"/>
      <c r="AJ19" s="1184"/>
    </row>
    <row r="20" spans="1:44" ht="15" customHeight="1">
      <c r="A20" s="1162" t="s">
        <v>653</v>
      </c>
      <c r="B20" s="1163"/>
      <c r="C20" s="1145" t="s">
        <v>654</v>
      </c>
      <c r="D20" s="1145"/>
      <c r="E20" s="1145"/>
      <c r="F20" s="1145"/>
      <c r="G20" s="1145"/>
      <c r="H20" s="1145"/>
      <c r="I20" s="1174"/>
      <c r="J20" s="1175"/>
      <c r="K20" s="1175"/>
      <c r="L20" s="1175"/>
      <c r="M20" s="1175"/>
      <c r="N20" s="1175"/>
      <c r="O20" s="1175"/>
      <c r="P20" s="1175"/>
      <c r="Q20" s="1175"/>
      <c r="R20" s="1175"/>
      <c r="S20" s="1175"/>
      <c r="T20" s="1175"/>
      <c r="U20" s="1175"/>
      <c r="V20" s="1175"/>
      <c r="W20" s="1175"/>
      <c r="X20" s="1175"/>
      <c r="Y20" s="1175"/>
      <c r="Z20" s="1175"/>
      <c r="AA20" s="1175"/>
      <c r="AB20" s="1175"/>
      <c r="AC20" s="1175"/>
      <c r="AD20" s="1175"/>
      <c r="AE20" s="1175"/>
      <c r="AF20" s="1175"/>
      <c r="AG20" s="1175"/>
      <c r="AH20" s="1175"/>
      <c r="AI20" s="1175"/>
      <c r="AJ20" s="1176"/>
    </row>
    <row r="21" spans="1:44" ht="15" customHeight="1">
      <c r="A21" s="1164"/>
      <c r="B21" s="1165"/>
      <c r="C21" s="1177" t="s">
        <v>652</v>
      </c>
      <c r="D21" s="1177"/>
      <c r="E21" s="1177"/>
      <c r="F21" s="1177"/>
      <c r="G21" s="1177"/>
      <c r="H21" s="1177"/>
      <c r="I21" s="1182"/>
      <c r="J21" s="1183"/>
      <c r="K21" s="1183"/>
      <c r="L21" s="1183"/>
      <c r="M21" s="1183"/>
      <c r="N21" s="1183"/>
      <c r="O21" s="1183"/>
      <c r="P21" s="1183"/>
      <c r="Q21" s="1183"/>
      <c r="R21" s="1183"/>
      <c r="S21" s="1183"/>
      <c r="T21" s="1183"/>
      <c r="U21" s="1183"/>
      <c r="V21" s="1183"/>
      <c r="W21" s="1183"/>
      <c r="X21" s="1183"/>
      <c r="Y21" s="1183"/>
      <c r="Z21" s="1183"/>
      <c r="AA21" s="1183"/>
      <c r="AB21" s="1183"/>
      <c r="AC21" s="1183"/>
      <c r="AD21" s="1183"/>
      <c r="AE21" s="1183"/>
      <c r="AF21" s="1183"/>
      <c r="AG21" s="1183"/>
      <c r="AH21" s="1183"/>
      <c r="AI21" s="1183"/>
      <c r="AJ21" s="1184"/>
    </row>
    <row r="22" spans="1:44" ht="15" customHeight="1">
      <c r="A22" s="1164"/>
      <c r="B22" s="1165"/>
      <c r="C22" s="1081" t="s">
        <v>655</v>
      </c>
      <c r="D22" s="1081"/>
      <c r="E22" s="1081"/>
      <c r="F22" s="1081"/>
      <c r="G22" s="1081"/>
      <c r="H22" s="1081"/>
      <c r="I22" s="1204" t="s">
        <v>651</v>
      </c>
      <c r="J22" s="1205"/>
      <c r="K22" s="1202"/>
      <c r="L22" s="1202"/>
      <c r="M22" s="1202"/>
      <c r="N22" s="1202"/>
      <c r="O22" s="1202"/>
      <c r="P22" s="1203"/>
      <c r="Q22" s="1029" t="s">
        <v>534</v>
      </c>
      <c r="R22" s="1030"/>
      <c r="S22" s="1030"/>
      <c r="T22" s="1030"/>
      <c r="U22" s="1030"/>
      <c r="V22" s="1030"/>
      <c r="W22" s="1030"/>
      <c r="X22" s="1030"/>
      <c r="Y22" s="1030"/>
      <c r="Z22" s="1030"/>
      <c r="AA22" s="1030"/>
      <c r="AB22" s="1030"/>
      <c r="AC22" s="1030"/>
      <c r="AD22" s="1030"/>
      <c r="AE22" s="1030"/>
      <c r="AF22" s="1030"/>
      <c r="AG22" s="1030"/>
      <c r="AH22" s="1030"/>
      <c r="AI22" s="1030"/>
      <c r="AJ22" s="1031"/>
    </row>
    <row r="23" spans="1:44" ht="15" customHeight="1">
      <c r="A23" s="1164"/>
      <c r="B23" s="1165"/>
      <c r="C23" s="1081"/>
      <c r="D23" s="1081"/>
      <c r="E23" s="1081"/>
      <c r="F23" s="1081"/>
      <c r="G23" s="1081"/>
      <c r="H23" s="1081"/>
      <c r="I23" s="1197" t="s">
        <v>205</v>
      </c>
      <c r="J23" s="1198"/>
      <c r="K23" s="1198"/>
      <c r="L23" s="1198"/>
      <c r="M23" s="1198"/>
      <c r="N23" s="1198"/>
      <c r="O23" s="1198"/>
      <c r="P23" s="1198"/>
      <c r="Q23" s="1198"/>
      <c r="R23" s="1198"/>
      <c r="S23" s="1198"/>
      <c r="T23" s="1198"/>
      <c r="U23" s="1198"/>
      <c r="V23" s="1198"/>
      <c r="W23" s="1198"/>
      <c r="X23" s="1198"/>
      <c r="Y23" s="1198"/>
      <c r="Z23" s="1198"/>
      <c r="AA23" s="1198"/>
      <c r="AB23" s="1198"/>
      <c r="AC23" s="1198"/>
      <c r="AD23" s="1198"/>
      <c r="AE23" s="1198"/>
      <c r="AF23" s="1198"/>
      <c r="AG23" s="1198"/>
      <c r="AH23" s="1198"/>
      <c r="AI23" s="1198"/>
      <c r="AJ23" s="1199"/>
    </row>
    <row r="24" spans="1:44" ht="15" customHeight="1">
      <c r="A24" s="1166"/>
      <c r="B24" s="1167"/>
      <c r="C24" s="1081"/>
      <c r="D24" s="1081"/>
      <c r="E24" s="1081"/>
      <c r="F24" s="1081"/>
      <c r="G24" s="1081"/>
      <c r="H24" s="1081"/>
      <c r="I24" s="1200" t="s">
        <v>205</v>
      </c>
      <c r="J24" s="1200"/>
      <c r="K24" s="1200"/>
      <c r="L24" s="1200"/>
      <c r="M24" s="1200"/>
      <c r="N24" s="1200"/>
      <c r="O24" s="1200"/>
      <c r="P24" s="1200"/>
      <c r="Q24" s="1200"/>
      <c r="R24" s="1200"/>
      <c r="S24" s="1200"/>
      <c r="T24" s="1200"/>
      <c r="U24" s="1200"/>
      <c r="V24" s="1200"/>
      <c r="W24" s="1200"/>
      <c r="X24" s="1200"/>
      <c r="Y24" s="1200"/>
      <c r="Z24" s="1200"/>
      <c r="AA24" s="1200"/>
      <c r="AB24" s="1200"/>
      <c r="AC24" s="1200"/>
      <c r="AD24" s="1200"/>
      <c r="AE24" s="1200"/>
      <c r="AF24" s="1200"/>
      <c r="AG24" s="1200"/>
      <c r="AH24" s="1200"/>
      <c r="AI24" s="1200"/>
      <c r="AJ24" s="1201"/>
    </row>
    <row r="25" spans="1:44" ht="15" customHeight="1">
      <c r="A25" s="1149" t="s">
        <v>656</v>
      </c>
      <c r="B25" s="1150"/>
      <c r="C25" s="1152" t="s">
        <v>451</v>
      </c>
      <c r="D25" s="1153"/>
      <c r="E25" s="1153"/>
      <c r="F25" s="1153"/>
      <c r="G25" s="1153"/>
      <c r="H25" s="1154"/>
      <c r="I25" s="1105" t="s">
        <v>464</v>
      </c>
      <c r="J25" s="1105"/>
      <c r="K25" s="1105"/>
      <c r="L25" s="1105"/>
      <c r="M25" s="1105"/>
      <c r="N25" s="1105"/>
      <c r="O25" s="1105" t="s">
        <v>465</v>
      </c>
      <c r="P25" s="1105"/>
      <c r="Q25" s="1105"/>
      <c r="R25" s="1105"/>
      <c r="S25" s="1105"/>
      <c r="T25" s="1105"/>
      <c r="U25" s="1116"/>
      <c r="V25" s="1117"/>
      <c r="W25" s="1117"/>
      <c r="X25" s="1117"/>
      <c r="Y25" s="1117"/>
      <c r="Z25" s="1117"/>
      <c r="AA25" s="1117"/>
      <c r="AB25" s="1117"/>
      <c r="AC25" s="1117"/>
      <c r="AD25" s="1117"/>
      <c r="AE25" s="1117"/>
      <c r="AF25" s="1117"/>
      <c r="AG25" s="1117"/>
      <c r="AH25" s="1117"/>
      <c r="AI25" s="1117"/>
      <c r="AJ25" s="1118"/>
    </row>
    <row r="26" spans="1:44" ht="15" customHeight="1">
      <c r="A26" s="1149"/>
      <c r="B26" s="1150"/>
      <c r="C26" s="1155"/>
      <c r="D26" s="1156"/>
      <c r="E26" s="1156"/>
      <c r="F26" s="1156"/>
      <c r="G26" s="1156"/>
      <c r="H26" s="1157"/>
      <c r="I26" s="1105" t="s">
        <v>466</v>
      </c>
      <c r="J26" s="1105"/>
      <c r="K26" s="1105"/>
      <c r="L26" s="1105" t="s">
        <v>467</v>
      </c>
      <c r="M26" s="1105"/>
      <c r="N26" s="1105"/>
      <c r="O26" s="1105" t="s">
        <v>466</v>
      </c>
      <c r="P26" s="1105"/>
      <c r="Q26" s="1105"/>
      <c r="R26" s="1105" t="s">
        <v>467</v>
      </c>
      <c r="S26" s="1105"/>
      <c r="T26" s="1105"/>
      <c r="U26" s="1119"/>
      <c r="V26" s="1120"/>
      <c r="W26" s="1120"/>
      <c r="X26" s="1120"/>
      <c r="Y26" s="1120"/>
      <c r="Z26" s="1120"/>
      <c r="AA26" s="1120"/>
      <c r="AB26" s="1120"/>
      <c r="AC26" s="1120"/>
      <c r="AD26" s="1120"/>
      <c r="AE26" s="1120"/>
      <c r="AF26" s="1120"/>
      <c r="AG26" s="1120"/>
      <c r="AH26" s="1120"/>
      <c r="AI26" s="1120"/>
      <c r="AJ26" s="1121"/>
    </row>
    <row r="27" spans="1:44" ht="15" customHeight="1">
      <c r="A27" s="1149"/>
      <c r="B27" s="1150"/>
      <c r="C27" s="1105" t="s">
        <v>239</v>
      </c>
      <c r="D27" s="1105"/>
      <c r="E27" s="1105"/>
      <c r="F27" s="1105" t="s">
        <v>307</v>
      </c>
      <c r="G27" s="1105"/>
      <c r="H27" s="1105"/>
      <c r="I27" s="1159"/>
      <c r="J27" s="1160"/>
      <c r="K27" s="1161"/>
      <c r="L27" s="1159"/>
      <c r="M27" s="1160"/>
      <c r="N27" s="1161"/>
      <c r="O27" s="1159"/>
      <c r="P27" s="1160"/>
      <c r="Q27" s="1161"/>
      <c r="R27" s="1159"/>
      <c r="S27" s="1160"/>
      <c r="T27" s="1161"/>
      <c r="U27" s="1119"/>
      <c r="V27" s="1120"/>
      <c r="W27" s="1120"/>
      <c r="X27" s="1120"/>
      <c r="Y27" s="1120"/>
      <c r="Z27" s="1120"/>
      <c r="AA27" s="1120"/>
      <c r="AB27" s="1120"/>
      <c r="AC27" s="1120"/>
      <c r="AD27" s="1120"/>
      <c r="AE27" s="1120"/>
      <c r="AF27" s="1120"/>
      <c r="AG27" s="1120"/>
      <c r="AH27" s="1120"/>
      <c r="AI27" s="1120"/>
      <c r="AJ27" s="1121"/>
    </row>
    <row r="28" spans="1:44" ht="15" customHeight="1">
      <c r="A28" s="1149"/>
      <c r="B28" s="1150"/>
      <c r="C28" s="1105"/>
      <c r="D28" s="1105"/>
      <c r="E28" s="1105"/>
      <c r="F28" s="1105" t="s">
        <v>308</v>
      </c>
      <c r="G28" s="1105"/>
      <c r="H28" s="1105"/>
      <c r="I28" s="1159"/>
      <c r="J28" s="1160"/>
      <c r="K28" s="1161"/>
      <c r="L28" s="1159"/>
      <c r="M28" s="1160"/>
      <c r="N28" s="1161"/>
      <c r="O28" s="1159"/>
      <c r="P28" s="1160"/>
      <c r="Q28" s="1161"/>
      <c r="R28" s="1159"/>
      <c r="S28" s="1160"/>
      <c r="T28" s="1161"/>
      <c r="U28" s="1119"/>
      <c r="V28" s="1120"/>
      <c r="W28" s="1120"/>
      <c r="X28" s="1120"/>
      <c r="Y28" s="1120"/>
      <c r="Z28" s="1120"/>
      <c r="AA28" s="1120"/>
      <c r="AB28" s="1120"/>
      <c r="AC28" s="1120"/>
      <c r="AD28" s="1120"/>
      <c r="AE28" s="1120"/>
      <c r="AF28" s="1120"/>
      <c r="AG28" s="1120"/>
      <c r="AH28" s="1120"/>
      <c r="AI28" s="1120"/>
      <c r="AJ28" s="1121"/>
    </row>
    <row r="29" spans="1:44" ht="15" customHeight="1">
      <c r="A29" s="1149"/>
      <c r="B29" s="1150"/>
      <c r="C29" s="1105" t="s">
        <v>309</v>
      </c>
      <c r="D29" s="1105"/>
      <c r="E29" s="1105"/>
      <c r="F29" s="1105"/>
      <c r="G29" s="1105"/>
      <c r="H29" s="1105"/>
      <c r="I29" s="1178"/>
      <c r="J29" s="1178"/>
      <c r="K29" s="1178"/>
      <c r="L29" s="1178"/>
      <c r="M29" s="1178"/>
      <c r="N29" s="1178"/>
      <c r="O29" s="1178"/>
      <c r="P29" s="1178"/>
      <c r="Q29" s="1178"/>
      <c r="R29" s="1178"/>
      <c r="S29" s="1178"/>
      <c r="T29" s="1178"/>
      <c r="U29" s="1119"/>
      <c r="V29" s="1120"/>
      <c r="W29" s="1120"/>
      <c r="X29" s="1120"/>
      <c r="Y29" s="1120"/>
      <c r="Z29" s="1120"/>
      <c r="AA29" s="1120"/>
      <c r="AB29" s="1120"/>
      <c r="AC29" s="1120"/>
      <c r="AD29" s="1120"/>
      <c r="AE29" s="1120"/>
      <c r="AF29" s="1120"/>
      <c r="AG29" s="1120"/>
      <c r="AH29" s="1120"/>
      <c r="AI29" s="1120"/>
      <c r="AJ29" s="1121"/>
    </row>
    <row r="30" spans="1:44" ht="15" customHeight="1">
      <c r="A30" s="1149"/>
      <c r="B30" s="1150"/>
      <c r="C30" s="1151" t="s">
        <v>556</v>
      </c>
      <c r="D30" s="1151"/>
      <c r="E30" s="1151"/>
      <c r="F30" s="1151"/>
      <c r="G30" s="1151"/>
      <c r="H30" s="1151"/>
      <c r="I30" s="1158"/>
      <c r="J30" s="1158"/>
      <c r="K30" s="1158"/>
      <c r="L30" s="1158"/>
      <c r="M30" s="1158"/>
      <c r="N30" s="1158"/>
      <c r="O30" s="1158"/>
      <c r="P30" s="1158"/>
      <c r="Q30" s="1158"/>
      <c r="R30" s="1158"/>
      <c r="S30" s="1158"/>
      <c r="T30" s="1158"/>
      <c r="U30" s="1122"/>
      <c r="V30" s="1123"/>
      <c r="W30" s="1123"/>
      <c r="X30" s="1123"/>
      <c r="Y30" s="1123"/>
      <c r="Z30" s="1123"/>
      <c r="AA30" s="1123"/>
      <c r="AB30" s="1123"/>
      <c r="AC30" s="1123"/>
      <c r="AD30" s="1123"/>
      <c r="AE30" s="1123"/>
      <c r="AF30" s="1123"/>
      <c r="AG30" s="1123"/>
      <c r="AH30" s="1123"/>
      <c r="AI30" s="1123"/>
      <c r="AJ30" s="1124"/>
    </row>
    <row r="31" spans="1:44" ht="18" customHeight="1">
      <c r="A31" s="1140" t="s">
        <v>128</v>
      </c>
      <c r="B31" s="1141"/>
      <c r="C31" s="1081" t="s">
        <v>240</v>
      </c>
      <c r="D31" s="1081"/>
      <c r="E31" s="1081"/>
      <c r="F31" s="1081"/>
      <c r="G31" s="1081"/>
      <c r="H31" s="1081"/>
      <c r="I31" s="1125"/>
      <c r="J31" s="1126"/>
      <c r="K31" s="1126"/>
      <c r="L31" s="1126"/>
      <c r="M31" s="1126"/>
      <c r="N31" s="1126"/>
      <c r="O31" s="1126"/>
      <c r="P31" s="1126"/>
      <c r="Q31" s="1126"/>
      <c r="R31" s="1126"/>
      <c r="S31" s="1126"/>
      <c r="T31" s="1126"/>
      <c r="U31" s="1126"/>
      <c r="V31" s="1126"/>
      <c r="W31" s="1126"/>
      <c r="X31" s="1126"/>
      <c r="Y31" s="1126"/>
      <c r="Z31" s="1126"/>
      <c r="AA31" s="1126"/>
      <c r="AB31" s="1126"/>
      <c r="AC31" s="1126"/>
      <c r="AD31" s="1126"/>
      <c r="AE31" s="1126"/>
      <c r="AF31" s="1126"/>
      <c r="AG31" s="1126"/>
      <c r="AH31" s="1126"/>
      <c r="AI31" s="1126"/>
      <c r="AJ31" s="1127"/>
      <c r="AL31" s="782" t="b">
        <v>0</v>
      </c>
      <c r="AM31" s="782" t="b">
        <v>0</v>
      </c>
      <c r="AN31" s="782" t="b">
        <v>0</v>
      </c>
      <c r="AO31" s="782" t="b">
        <v>0</v>
      </c>
      <c r="AP31" s="782" t="b">
        <v>0</v>
      </c>
      <c r="AQ31" s="782" t="b">
        <v>0</v>
      </c>
      <c r="AR31" s="782" t="b">
        <v>0</v>
      </c>
    </row>
    <row r="32" spans="1:44" ht="15" customHeight="1">
      <c r="A32" s="1140"/>
      <c r="B32" s="1141"/>
      <c r="C32" s="1081" t="s">
        <v>241</v>
      </c>
      <c r="D32" s="1081"/>
      <c r="E32" s="1081"/>
      <c r="F32" s="1081"/>
      <c r="G32" s="1081"/>
      <c r="H32" s="1081"/>
      <c r="I32" s="1077" t="s">
        <v>242</v>
      </c>
      <c r="J32" s="1081"/>
      <c r="K32" s="1081"/>
      <c r="L32" s="1080" t="s">
        <v>205</v>
      </c>
      <c r="M32" s="1080"/>
      <c r="N32" s="1106"/>
      <c r="O32" s="1077" t="s">
        <v>372</v>
      </c>
      <c r="P32" s="1078"/>
      <c r="Q32" s="1079" t="s">
        <v>205</v>
      </c>
      <c r="R32" s="1080"/>
      <c r="S32" s="1080"/>
      <c r="T32" s="1081" t="s">
        <v>243</v>
      </c>
      <c r="U32" s="1081"/>
      <c r="V32" s="1081"/>
      <c r="W32" s="1080" t="s">
        <v>205</v>
      </c>
      <c r="X32" s="1080"/>
      <c r="Y32" s="1106"/>
      <c r="Z32" s="1077" t="s">
        <v>373</v>
      </c>
      <c r="AA32" s="1078"/>
      <c r="AB32" s="1079" t="s">
        <v>205</v>
      </c>
      <c r="AC32" s="1080"/>
      <c r="AD32" s="1080"/>
      <c r="AE32" s="1081" t="s">
        <v>37</v>
      </c>
      <c r="AF32" s="1081"/>
      <c r="AG32" s="1081"/>
      <c r="AH32" s="1081"/>
      <c r="AI32" s="1081"/>
      <c r="AJ32" s="1094"/>
    </row>
    <row r="33" spans="1:42" ht="15" customHeight="1">
      <c r="A33" s="1140"/>
      <c r="B33" s="1141"/>
      <c r="C33" s="1081"/>
      <c r="D33" s="1081"/>
      <c r="E33" s="1081"/>
      <c r="F33" s="1081"/>
      <c r="G33" s="1081"/>
      <c r="H33" s="1081"/>
      <c r="I33" s="1077" t="s">
        <v>35</v>
      </c>
      <c r="J33" s="1081"/>
      <c r="K33" s="1081"/>
      <c r="L33" s="1080" t="s">
        <v>205</v>
      </c>
      <c r="M33" s="1080"/>
      <c r="N33" s="1106"/>
      <c r="O33" s="1077" t="s">
        <v>244</v>
      </c>
      <c r="P33" s="1078"/>
      <c r="Q33" s="1079" t="s">
        <v>205</v>
      </c>
      <c r="R33" s="1080"/>
      <c r="S33" s="1080"/>
      <c r="T33" s="1081" t="s">
        <v>36</v>
      </c>
      <c r="U33" s="1081"/>
      <c r="V33" s="1081"/>
      <c r="W33" s="1080" t="s">
        <v>205</v>
      </c>
      <c r="X33" s="1080"/>
      <c r="Y33" s="1106"/>
      <c r="Z33" s="1077" t="s">
        <v>245</v>
      </c>
      <c r="AA33" s="1078"/>
      <c r="AB33" s="1079" t="s">
        <v>205</v>
      </c>
      <c r="AC33" s="1080"/>
      <c r="AD33" s="1080"/>
      <c r="AE33" s="1095"/>
      <c r="AF33" s="1096"/>
      <c r="AG33" s="1096"/>
      <c r="AH33" s="1096"/>
      <c r="AI33" s="1096"/>
      <c r="AJ33" s="1097"/>
    </row>
    <row r="34" spans="1:42" ht="18" customHeight="1">
      <c r="A34" s="1140"/>
      <c r="B34" s="1141"/>
      <c r="C34" s="1262" t="s">
        <v>495</v>
      </c>
      <c r="D34" s="1103"/>
      <c r="E34" s="1103"/>
      <c r="F34" s="1103"/>
      <c r="G34" s="1103"/>
      <c r="H34" s="1104"/>
      <c r="I34" s="1081" t="s">
        <v>498</v>
      </c>
      <c r="J34" s="1081"/>
      <c r="K34" s="1081"/>
      <c r="L34" s="1081"/>
      <c r="M34" s="1081"/>
      <c r="N34" s="1082"/>
      <c r="O34" s="1082"/>
      <c r="P34" s="1082"/>
      <c r="Q34" s="1082"/>
      <c r="R34" s="1082"/>
      <c r="S34" s="1082"/>
      <c r="T34" s="1082"/>
      <c r="U34" s="1082"/>
      <c r="V34" s="1082"/>
      <c r="W34" s="1082"/>
      <c r="X34" s="1082"/>
      <c r="Y34" s="1082"/>
      <c r="Z34" s="1082"/>
      <c r="AA34" s="1082"/>
      <c r="AB34" s="1082"/>
      <c r="AC34" s="1082"/>
      <c r="AD34" s="1082"/>
      <c r="AE34" s="1082"/>
      <c r="AF34" s="1082"/>
      <c r="AG34" s="1082"/>
      <c r="AH34" s="1082"/>
      <c r="AI34" s="1082"/>
      <c r="AJ34" s="1083"/>
      <c r="AL34" s="782" t="b">
        <v>0</v>
      </c>
      <c r="AM34" s="782" t="b">
        <v>0</v>
      </c>
      <c r="AN34" s="782" t="b">
        <v>0</v>
      </c>
    </row>
    <row r="35" spans="1:42" ht="18" customHeight="1">
      <c r="A35" s="1140"/>
      <c r="B35" s="1141"/>
      <c r="C35" s="1263"/>
      <c r="D35" s="1264"/>
      <c r="E35" s="1264"/>
      <c r="F35" s="1264"/>
      <c r="G35" s="1264"/>
      <c r="H35" s="1265"/>
      <c r="I35" s="1105" t="s">
        <v>496</v>
      </c>
      <c r="J35" s="1105"/>
      <c r="K35" s="1105"/>
      <c r="L35" s="1105"/>
      <c r="M35" s="1105"/>
      <c r="N35" s="1082"/>
      <c r="O35" s="1082"/>
      <c r="P35" s="1082"/>
      <c r="Q35" s="1082"/>
      <c r="R35" s="1082"/>
      <c r="S35" s="1082"/>
      <c r="T35" s="1082"/>
      <c r="U35" s="1082"/>
      <c r="V35" s="1082"/>
      <c r="W35" s="1081" t="s">
        <v>497</v>
      </c>
      <c r="X35" s="1081"/>
      <c r="Y35" s="1081"/>
      <c r="Z35" s="1081"/>
      <c r="AA35" s="1081"/>
      <c r="AB35" s="1082"/>
      <c r="AC35" s="1082"/>
      <c r="AD35" s="1082"/>
      <c r="AE35" s="1082"/>
      <c r="AF35" s="1082"/>
      <c r="AG35" s="1082"/>
      <c r="AH35" s="1082"/>
      <c r="AI35" s="1082"/>
      <c r="AJ35" s="1083"/>
      <c r="AL35" s="782" t="b">
        <v>0</v>
      </c>
      <c r="AM35" s="782" t="b">
        <v>0</v>
      </c>
    </row>
    <row r="36" spans="1:42" ht="18" customHeight="1">
      <c r="A36" s="1140"/>
      <c r="B36" s="1141"/>
      <c r="C36" s="1266"/>
      <c r="D36" s="1267"/>
      <c r="E36" s="1267"/>
      <c r="F36" s="1267"/>
      <c r="G36" s="1267"/>
      <c r="H36" s="1268"/>
      <c r="I36" s="1105" t="s">
        <v>176</v>
      </c>
      <c r="J36" s="1105"/>
      <c r="K36" s="1105"/>
      <c r="L36" s="1105"/>
      <c r="M36" s="1105"/>
      <c r="N36" s="1082"/>
      <c r="O36" s="1082"/>
      <c r="P36" s="1082"/>
      <c r="Q36" s="1082"/>
      <c r="R36" s="1082"/>
      <c r="S36" s="1082"/>
      <c r="T36" s="1082"/>
      <c r="U36" s="1082"/>
      <c r="V36" s="1082"/>
      <c r="W36" s="1269"/>
      <c r="X36" s="1270"/>
      <c r="Y36" s="1270"/>
      <c r="Z36" s="1270"/>
      <c r="AA36" s="1270"/>
      <c r="AB36" s="1270"/>
      <c r="AC36" s="1270"/>
      <c r="AD36" s="1270"/>
      <c r="AE36" s="1270"/>
      <c r="AF36" s="1270"/>
      <c r="AG36" s="1270"/>
      <c r="AH36" s="1270"/>
      <c r="AI36" s="1270"/>
      <c r="AJ36" s="1271"/>
      <c r="AL36" s="782" t="b">
        <v>0</v>
      </c>
      <c r="AM36" s="782"/>
    </row>
    <row r="37" spans="1:42" ht="18" customHeight="1">
      <c r="A37" s="1140"/>
      <c r="B37" s="1141"/>
      <c r="C37" s="1262" t="s">
        <v>657</v>
      </c>
      <c r="D37" s="1103"/>
      <c r="E37" s="1103"/>
      <c r="F37" s="1103"/>
      <c r="G37" s="1103"/>
      <c r="H37" s="1104"/>
      <c r="I37" s="1101" t="s">
        <v>498</v>
      </c>
      <c r="J37" s="1101"/>
      <c r="K37" s="1101"/>
      <c r="L37" s="1101"/>
      <c r="M37" s="1102"/>
      <c r="N37" s="1089"/>
      <c r="O37" s="1090"/>
      <c r="P37" s="1090"/>
      <c r="Q37" s="1090"/>
      <c r="R37" s="1090"/>
      <c r="S37" s="1090"/>
      <c r="T37" s="1090"/>
      <c r="U37" s="1090"/>
      <c r="V37" s="1090"/>
      <c r="W37" s="1090"/>
      <c r="X37" s="1090"/>
      <c r="Y37" s="1090"/>
      <c r="Z37" s="1090"/>
      <c r="AA37" s="1090"/>
      <c r="AB37" s="1090"/>
      <c r="AC37" s="1090"/>
      <c r="AD37" s="1090"/>
      <c r="AE37" s="1090"/>
      <c r="AF37" s="1090"/>
      <c r="AG37" s="1090"/>
      <c r="AH37" s="1090"/>
      <c r="AI37" s="1090"/>
      <c r="AJ37" s="1091"/>
      <c r="AL37" s="782" t="b">
        <v>0</v>
      </c>
      <c r="AM37" s="782" t="b">
        <v>0</v>
      </c>
      <c r="AN37" s="782" t="b">
        <v>0</v>
      </c>
      <c r="AO37" s="782" t="b">
        <v>0</v>
      </c>
      <c r="AP37" s="782" t="b">
        <v>0</v>
      </c>
    </row>
    <row r="38" spans="1:42" ht="18" customHeight="1">
      <c r="A38" s="1140"/>
      <c r="B38" s="1141"/>
      <c r="C38" s="1263"/>
      <c r="D38" s="1264"/>
      <c r="E38" s="1264"/>
      <c r="F38" s="1264"/>
      <c r="G38" s="1264"/>
      <c r="H38" s="1265"/>
      <c r="I38" s="1101" t="s">
        <v>958</v>
      </c>
      <c r="J38" s="1101"/>
      <c r="K38" s="1101"/>
      <c r="L38" s="1101"/>
      <c r="M38" s="1102"/>
      <c r="N38" s="1089"/>
      <c r="O38" s="1090"/>
      <c r="P38" s="1090"/>
      <c r="Q38" s="1090"/>
      <c r="R38" s="1090"/>
      <c r="S38" s="1090"/>
      <c r="T38" s="1090"/>
      <c r="U38" s="1090"/>
      <c r="V38" s="1090"/>
      <c r="W38" s="1090"/>
      <c r="X38" s="1090"/>
      <c r="Y38" s="1090"/>
      <c r="Z38" s="1090"/>
      <c r="AA38" s="1090"/>
      <c r="AB38" s="1090"/>
      <c r="AC38" s="1090"/>
      <c r="AD38" s="1090"/>
      <c r="AE38" s="1090"/>
      <c r="AF38" s="1090"/>
      <c r="AG38" s="1090"/>
      <c r="AH38" s="1090"/>
      <c r="AI38" s="1090"/>
      <c r="AJ38" s="1091"/>
      <c r="AL38" s="782" t="b">
        <v>0</v>
      </c>
      <c r="AM38" s="782" t="b">
        <v>0</v>
      </c>
      <c r="AN38" s="782" t="b">
        <v>0</v>
      </c>
      <c r="AO38" s="782"/>
      <c r="AP38" s="782"/>
    </row>
    <row r="39" spans="1:42" ht="18" customHeight="1">
      <c r="A39" s="1140"/>
      <c r="B39" s="1141"/>
      <c r="C39" s="1263"/>
      <c r="D39" s="1264"/>
      <c r="E39" s="1264"/>
      <c r="F39" s="1264"/>
      <c r="G39" s="1264"/>
      <c r="H39" s="1265"/>
      <c r="I39" s="1103" t="s">
        <v>497</v>
      </c>
      <c r="J39" s="1103"/>
      <c r="K39" s="1103"/>
      <c r="L39" s="1103"/>
      <c r="M39" s="1104"/>
      <c r="N39" s="1128"/>
      <c r="O39" s="1129"/>
      <c r="P39" s="1129"/>
      <c r="Q39" s="1129"/>
      <c r="R39" s="1129"/>
      <c r="S39" s="1129"/>
      <c r="T39" s="1129"/>
      <c r="U39" s="1129"/>
      <c r="V39" s="1129"/>
      <c r="W39" s="1129"/>
      <c r="X39" s="1129"/>
      <c r="Y39" s="1129"/>
      <c r="Z39" s="1129"/>
      <c r="AA39" s="1129"/>
      <c r="AB39" s="1129"/>
      <c r="AC39" s="1129"/>
      <c r="AD39" s="1129"/>
      <c r="AE39" s="1129"/>
      <c r="AF39" s="1129"/>
      <c r="AG39" s="1129"/>
      <c r="AH39" s="1129"/>
      <c r="AI39" s="1129"/>
      <c r="AJ39" s="1130"/>
      <c r="AL39" s="782" t="b">
        <v>0</v>
      </c>
      <c r="AM39" s="782" t="b">
        <v>0</v>
      </c>
      <c r="AN39" s="782" t="b">
        <v>0</v>
      </c>
      <c r="AO39" s="782" t="b">
        <v>0</v>
      </c>
    </row>
    <row r="40" spans="1:42" ht="18" customHeight="1">
      <c r="A40" s="1140"/>
      <c r="B40" s="1141"/>
      <c r="C40" s="1266"/>
      <c r="D40" s="1267"/>
      <c r="E40" s="1267"/>
      <c r="F40" s="1267"/>
      <c r="G40" s="1267"/>
      <c r="H40" s="1268"/>
      <c r="I40" s="1078" t="s">
        <v>176</v>
      </c>
      <c r="J40" s="1272"/>
      <c r="K40" s="1272"/>
      <c r="L40" s="1272"/>
      <c r="M40" s="1273"/>
      <c r="N40" s="1082"/>
      <c r="O40" s="1082"/>
      <c r="P40" s="1082"/>
      <c r="Q40" s="1082"/>
      <c r="R40" s="1082"/>
      <c r="S40" s="1082"/>
      <c r="T40" s="1082"/>
      <c r="U40" s="1082"/>
      <c r="V40" s="1082"/>
      <c r="W40" s="1082"/>
      <c r="X40" s="1082"/>
      <c r="Y40" s="1082"/>
      <c r="Z40" s="1082"/>
      <c r="AA40" s="1082"/>
      <c r="AB40" s="1082"/>
      <c r="AC40" s="1082"/>
      <c r="AD40" s="1082"/>
      <c r="AE40" s="1082"/>
      <c r="AF40" s="1082"/>
      <c r="AG40" s="1082"/>
      <c r="AH40" s="1082"/>
      <c r="AI40" s="1082"/>
      <c r="AJ40" s="1083"/>
      <c r="AL40" s="782" t="b">
        <v>0</v>
      </c>
      <c r="AM40" s="782" t="b">
        <v>0</v>
      </c>
      <c r="AN40" s="782"/>
      <c r="AO40" s="782"/>
    </row>
    <row r="41" spans="1:42" ht="15" customHeight="1">
      <c r="A41" s="1140"/>
      <c r="B41" s="1141"/>
      <c r="C41" s="1081" t="s">
        <v>499</v>
      </c>
      <c r="D41" s="1081"/>
      <c r="E41" s="1081"/>
      <c r="F41" s="1081"/>
      <c r="G41" s="1081"/>
      <c r="H41" s="1081"/>
      <c r="I41" s="1099"/>
      <c r="J41" s="1099"/>
      <c r="K41" s="1099"/>
      <c r="L41" s="1099"/>
      <c r="M41" s="1099"/>
      <c r="N41" s="1099"/>
      <c r="O41" s="1099"/>
      <c r="P41" s="1099"/>
      <c r="Q41" s="1099"/>
      <c r="R41" s="1099"/>
      <c r="S41" s="1099"/>
      <c r="T41" s="1099"/>
      <c r="U41" s="1099"/>
      <c r="V41" s="1099"/>
      <c r="W41" s="1099"/>
      <c r="X41" s="1099"/>
      <c r="Y41" s="1099"/>
      <c r="Z41" s="1099"/>
      <c r="AA41" s="1099"/>
      <c r="AB41" s="1099"/>
      <c r="AC41" s="1099"/>
      <c r="AD41" s="1099"/>
      <c r="AE41" s="1099"/>
      <c r="AF41" s="1099"/>
      <c r="AG41" s="1099"/>
      <c r="AH41" s="1099"/>
      <c r="AI41" s="1099"/>
      <c r="AJ41" s="1100"/>
    </row>
    <row r="42" spans="1:42" ht="15" customHeight="1">
      <c r="A42" s="1140"/>
      <c r="B42" s="1141"/>
      <c r="C42" s="1081" t="s">
        <v>305</v>
      </c>
      <c r="D42" s="1081"/>
      <c r="E42" s="1081"/>
      <c r="F42" s="1081"/>
      <c r="G42" s="1081"/>
      <c r="H42" s="1081"/>
      <c r="I42" s="1099"/>
      <c r="J42" s="1099"/>
      <c r="K42" s="1099"/>
      <c r="L42" s="1099"/>
      <c r="M42" s="1099"/>
      <c r="N42" s="1099"/>
      <c r="O42" s="1099"/>
      <c r="P42" s="1099"/>
      <c r="Q42" s="1099"/>
      <c r="R42" s="1099"/>
      <c r="S42" s="1099"/>
      <c r="T42" s="1099"/>
      <c r="U42" s="1099"/>
      <c r="V42" s="1099"/>
      <c r="W42" s="1099"/>
      <c r="X42" s="1099"/>
      <c r="Y42" s="1099"/>
      <c r="Z42" s="1099"/>
      <c r="AA42" s="1099"/>
      <c r="AB42" s="1099"/>
      <c r="AC42" s="1099"/>
      <c r="AD42" s="1099"/>
      <c r="AE42" s="1099"/>
      <c r="AF42" s="1099"/>
      <c r="AG42" s="1099"/>
      <c r="AH42" s="1099"/>
      <c r="AI42" s="1099"/>
      <c r="AJ42" s="1100"/>
    </row>
    <row r="43" spans="1:42" ht="15" customHeight="1">
      <c r="A43" s="1140"/>
      <c r="B43" s="1141"/>
      <c r="C43" s="1144" t="s">
        <v>246</v>
      </c>
      <c r="D43" s="1081"/>
      <c r="E43" s="1081"/>
      <c r="F43" s="1081"/>
      <c r="G43" s="1081"/>
      <c r="H43" s="1081"/>
      <c r="I43" s="1092"/>
      <c r="J43" s="1092"/>
      <c r="K43" s="1092"/>
      <c r="L43" s="1092"/>
      <c r="M43" s="1093"/>
      <c r="N43" s="1131"/>
      <c r="O43" s="1133"/>
      <c r="P43" s="1098"/>
      <c r="Q43" s="1092"/>
      <c r="R43" s="1092"/>
      <c r="S43" s="1092"/>
      <c r="T43" s="1093"/>
      <c r="U43" s="1131"/>
      <c r="V43" s="1133"/>
      <c r="W43" s="1098"/>
      <c r="X43" s="1092"/>
      <c r="Y43" s="1092"/>
      <c r="Z43" s="1092"/>
      <c r="AA43" s="1093"/>
      <c r="AB43" s="1131"/>
      <c r="AC43" s="1133"/>
      <c r="AD43" s="1098"/>
      <c r="AE43" s="1092"/>
      <c r="AF43" s="1092"/>
      <c r="AG43" s="1092"/>
      <c r="AH43" s="1093"/>
      <c r="AI43" s="1131"/>
      <c r="AJ43" s="1132"/>
    </row>
    <row r="44" spans="1:42" ht="15" customHeight="1">
      <c r="A44" s="1140"/>
      <c r="B44" s="1141"/>
      <c r="C44" s="1081"/>
      <c r="D44" s="1081"/>
      <c r="E44" s="1081"/>
      <c r="F44" s="1081"/>
      <c r="G44" s="1081"/>
      <c r="H44" s="1081"/>
      <c r="I44" s="1075"/>
      <c r="J44" s="1075"/>
      <c r="K44" s="1075"/>
      <c r="L44" s="1075"/>
      <c r="M44" s="1075"/>
      <c r="N44" s="1075"/>
      <c r="O44" s="1076"/>
      <c r="P44" s="1074"/>
      <c r="Q44" s="1075"/>
      <c r="R44" s="1075"/>
      <c r="S44" s="1075"/>
      <c r="T44" s="1075"/>
      <c r="U44" s="1075"/>
      <c r="V44" s="1076"/>
      <c r="W44" s="1074"/>
      <c r="X44" s="1075"/>
      <c r="Y44" s="1075"/>
      <c r="Z44" s="1075"/>
      <c r="AA44" s="1075"/>
      <c r="AB44" s="1075"/>
      <c r="AC44" s="1076"/>
      <c r="AD44" s="1074"/>
      <c r="AE44" s="1075"/>
      <c r="AF44" s="1075"/>
      <c r="AG44" s="1075"/>
      <c r="AH44" s="1075"/>
      <c r="AI44" s="1075"/>
      <c r="AJ44" s="1134"/>
    </row>
    <row r="45" spans="1:42" ht="15" customHeight="1">
      <c r="A45" s="1140"/>
      <c r="B45" s="1141"/>
      <c r="C45" s="1081"/>
      <c r="D45" s="1081"/>
      <c r="E45" s="1081"/>
      <c r="F45" s="1081"/>
      <c r="G45" s="1081"/>
      <c r="H45" s="1081"/>
      <c r="I45" s="1092"/>
      <c r="J45" s="1092"/>
      <c r="K45" s="1092"/>
      <c r="L45" s="1092"/>
      <c r="M45" s="1093"/>
      <c r="N45" s="1131"/>
      <c r="O45" s="1133"/>
      <c r="P45" s="1098"/>
      <c r="Q45" s="1092"/>
      <c r="R45" s="1092"/>
      <c r="S45" s="1092"/>
      <c r="T45" s="1093"/>
      <c r="U45" s="1131"/>
      <c r="V45" s="1133"/>
      <c r="W45" s="1098"/>
      <c r="X45" s="1092"/>
      <c r="Y45" s="1092"/>
      <c r="Z45" s="1092"/>
      <c r="AA45" s="1093"/>
      <c r="AB45" s="1131"/>
      <c r="AC45" s="1133"/>
      <c r="AD45" s="1098"/>
      <c r="AE45" s="1092"/>
      <c r="AF45" s="1092"/>
      <c r="AG45" s="1092"/>
      <c r="AH45" s="1093"/>
      <c r="AI45" s="1131"/>
      <c r="AJ45" s="1132"/>
    </row>
    <row r="46" spans="1:42" ht="15" customHeight="1">
      <c r="A46" s="1140"/>
      <c r="B46" s="1141"/>
      <c r="C46" s="1081"/>
      <c r="D46" s="1081"/>
      <c r="E46" s="1081"/>
      <c r="F46" s="1081"/>
      <c r="G46" s="1081"/>
      <c r="H46" s="1081"/>
      <c r="I46" s="1075"/>
      <c r="J46" s="1075"/>
      <c r="K46" s="1075"/>
      <c r="L46" s="1075"/>
      <c r="M46" s="1075"/>
      <c r="N46" s="1075"/>
      <c r="O46" s="1076"/>
      <c r="P46" s="1074"/>
      <c r="Q46" s="1075"/>
      <c r="R46" s="1075"/>
      <c r="S46" s="1075"/>
      <c r="T46" s="1075"/>
      <c r="U46" s="1075"/>
      <c r="V46" s="1076"/>
      <c r="W46" s="1074"/>
      <c r="X46" s="1075"/>
      <c r="Y46" s="1075"/>
      <c r="Z46" s="1075"/>
      <c r="AA46" s="1075"/>
      <c r="AB46" s="1075"/>
      <c r="AC46" s="1076"/>
      <c r="AD46" s="1074"/>
      <c r="AE46" s="1075"/>
      <c r="AF46" s="1075"/>
      <c r="AG46" s="1075"/>
      <c r="AH46" s="1075"/>
      <c r="AI46" s="1075"/>
      <c r="AJ46" s="1134"/>
    </row>
    <row r="47" spans="1:42" ht="18" customHeight="1">
      <c r="A47" s="1140"/>
      <c r="B47" s="1141"/>
      <c r="C47" s="1144" t="s">
        <v>306</v>
      </c>
      <c r="D47" s="1081"/>
      <c r="E47" s="1081"/>
      <c r="F47" s="1081"/>
      <c r="G47" s="1081"/>
      <c r="H47" s="1081"/>
      <c r="I47" s="1081" t="s">
        <v>105</v>
      </c>
      <c r="J47" s="1081"/>
      <c r="K47" s="1081"/>
      <c r="L47" s="1081"/>
      <c r="M47" s="1081"/>
      <c r="N47" s="1081"/>
      <c r="O47" s="1081"/>
      <c r="P47" s="1081"/>
      <c r="Q47" s="1081"/>
      <c r="R47" s="1084">
        <v>2</v>
      </c>
      <c r="S47" s="1084"/>
      <c r="T47" s="1084"/>
      <c r="U47" s="1084"/>
      <c r="V47" s="1084"/>
      <c r="W47" s="1084"/>
      <c r="X47" s="1084"/>
      <c r="Y47" s="1084"/>
      <c r="Z47" s="1084"/>
      <c r="AA47" s="1084"/>
      <c r="AB47" s="1084"/>
      <c r="AC47" s="1084"/>
      <c r="AD47" s="1084"/>
      <c r="AE47" s="1084"/>
      <c r="AF47" s="1084"/>
      <c r="AG47" s="1084"/>
      <c r="AH47" s="1084"/>
      <c r="AI47" s="1084"/>
      <c r="AJ47" s="1085"/>
    </row>
    <row r="48" spans="1:42" ht="15" customHeight="1">
      <c r="A48" s="1140"/>
      <c r="B48" s="1141"/>
      <c r="C48" s="1081"/>
      <c r="D48" s="1081"/>
      <c r="E48" s="1081"/>
      <c r="F48" s="1081"/>
      <c r="G48" s="1081"/>
      <c r="H48" s="1081"/>
      <c r="I48" s="1081" t="s">
        <v>106</v>
      </c>
      <c r="J48" s="1081"/>
      <c r="K48" s="1081"/>
      <c r="L48" s="1081"/>
      <c r="M48" s="1081"/>
      <c r="N48" s="1081"/>
      <c r="O48" s="1081"/>
      <c r="P48" s="1081"/>
      <c r="Q48" s="1081"/>
      <c r="R48" s="1105" t="s">
        <v>107</v>
      </c>
      <c r="S48" s="1105"/>
      <c r="T48" s="1105"/>
      <c r="U48" s="1105"/>
      <c r="V48" s="1105"/>
      <c r="W48" s="1099"/>
      <c r="X48" s="1099"/>
      <c r="Y48" s="1099"/>
      <c r="Z48" s="1099"/>
      <c r="AA48" s="1099"/>
      <c r="AB48" s="1099"/>
      <c r="AC48" s="1099"/>
      <c r="AD48" s="1099"/>
      <c r="AE48" s="1099"/>
      <c r="AF48" s="1099"/>
      <c r="AG48" s="1099"/>
      <c r="AH48" s="1099"/>
      <c r="AI48" s="1099"/>
      <c r="AJ48" s="1100"/>
    </row>
    <row r="49" spans="1:56" ht="15" customHeight="1">
      <c r="A49" s="1140"/>
      <c r="B49" s="1141"/>
      <c r="C49" s="1081"/>
      <c r="D49" s="1081"/>
      <c r="E49" s="1081"/>
      <c r="F49" s="1081"/>
      <c r="G49" s="1081"/>
      <c r="H49" s="1081"/>
      <c r="I49" s="1081"/>
      <c r="J49" s="1081"/>
      <c r="K49" s="1081"/>
      <c r="L49" s="1081"/>
      <c r="M49" s="1081"/>
      <c r="N49" s="1081"/>
      <c r="O49" s="1081"/>
      <c r="P49" s="1081"/>
      <c r="Q49" s="1081"/>
      <c r="R49" s="1105" t="s">
        <v>108</v>
      </c>
      <c r="S49" s="1105"/>
      <c r="T49" s="1105"/>
      <c r="U49" s="1105"/>
      <c r="V49" s="1105"/>
      <c r="W49" s="1099"/>
      <c r="X49" s="1099"/>
      <c r="Y49" s="1099"/>
      <c r="Z49" s="1099"/>
      <c r="AA49" s="1099"/>
      <c r="AB49" s="1099"/>
      <c r="AC49" s="1099"/>
      <c r="AD49" s="1099"/>
      <c r="AE49" s="1099"/>
      <c r="AF49" s="1099"/>
      <c r="AG49" s="1099"/>
      <c r="AH49" s="1099"/>
      <c r="AI49" s="1099"/>
      <c r="AJ49" s="1100"/>
    </row>
    <row r="50" spans="1:56" ht="15" customHeight="1">
      <c r="A50" s="1142"/>
      <c r="B50" s="1143"/>
      <c r="C50" s="1145"/>
      <c r="D50" s="1145"/>
      <c r="E50" s="1145"/>
      <c r="F50" s="1145"/>
      <c r="G50" s="1145"/>
      <c r="H50" s="1145"/>
      <c r="I50" s="1145" t="s">
        <v>445</v>
      </c>
      <c r="J50" s="1145"/>
      <c r="K50" s="1145"/>
      <c r="L50" s="1145"/>
      <c r="M50" s="1145"/>
      <c r="N50" s="1145"/>
      <c r="O50" s="1145"/>
      <c r="P50" s="1145"/>
      <c r="Q50" s="1145"/>
      <c r="R50" s="1086"/>
      <c r="S50" s="1087"/>
      <c r="T50" s="1087"/>
      <c r="U50" s="1087"/>
      <c r="V50" s="1087"/>
      <c r="W50" s="1087"/>
      <c r="X50" s="1087"/>
      <c r="Y50" s="1087"/>
      <c r="Z50" s="1087"/>
      <c r="AA50" s="1087"/>
      <c r="AB50" s="1087"/>
      <c r="AC50" s="1087"/>
      <c r="AD50" s="1087"/>
      <c r="AE50" s="1087"/>
      <c r="AF50" s="1087"/>
      <c r="AG50" s="1087"/>
      <c r="AH50" s="1087"/>
      <c r="AI50" s="1087"/>
      <c r="AJ50" s="1088"/>
    </row>
    <row r="51" spans="1:56" s="26" customFormat="1" ht="18" customHeight="1">
      <c r="A51" s="1238" t="s">
        <v>429</v>
      </c>
      <c r="B51" s="1239"/>
      <c r="C51" s="1107" t="s">
        <v>666</v>
      </c>
      <c r="D51" s="1108"/>
      <c r="E51" s="1108"/>
      <c r="F51" s="1108"/>
      <c r="G51" s="1108"/>
      <c r="H51" s="1109"/>
      <c r="I51" s="1113">
        <v>4</v>
      </c>
      <c r="J51" s="1114"/>
      <c r="K51" s="1114"/>
      <c r="L51" s="1114"/>
      <c r="M51" s="1114"/>
      <c r="N51" s="1114"/>
      <c r="O51" s="1114"/>
      <c r="P51" s="1114"/>
      <c r="Q51" s="1114"/>
      <c r="R51" s="1114"/>
      <c r="S51" s="1114"/>
      <c r="T51" s="1114"/>
      <c r="U51" s="1114"/>
      <c r="V51" s="1115"/>
      <c r="W51" s="1110"/>
      <c r="X51" s="1111"/>
      <c r="Y51" s="1111"/>
      <c r="Z51" s="1111"/>
      <c r="AA51" s="1111"/>
      <c r="AB51" s="1111"/>
      <c r="AC51" s="1111"/>
      <c r="AD51" s="1111"/>
      <c r="AE51" s="1111"/>
      <c r="AF51" s="1111"/>
      <c r="AG51" s="1111"/>
      <c r="AH51" s="1111"/>
      <c r="AI51" s="1111"/>
      <c r="AJ51" s="1112"/>
      <c r="AK51" s="786"/>
      <c r="AL51" s="785"/>
      <c r="AM51" s="785"/>
      <c r="AN51" s="785"/>
      <c r="AO51" s="785"/>
      <c r="AP51" s="785"/>
      <c r="AQ51" s="785"/>
      <c r="AR51" s="785"/>
      <c r="AS51" s="786"/>
      <c r="AT51" s="786"/>
      <c r="AU51" s="786"/>
      <c r="AV51" s="786"/>
      <c r="AW51" s="786"/>
      <c r="AX51" s="786"/>
      <c r="AY51" s="786"/>
    </row>
    <row r="52" spans="1:56" s="26" customFormat="1" ht="24.75" customHeight="1">
      <c r="A52" s="1240"/>
      <c r="B52" s="1241"/>
      <c r="C52" s="1107" t="s">
        <v>781</v>
      </c>
      <c r="D52" s="1108"/>
      <c r="E52" s="1108"/>
      <c r="F52" s="1108"/>
      <c r="G52" s="1108"/>
      <c r="H52" s="1109"/>
      <c r="I52" s="1113">
        <v>2</v>
      </c>
      <c r="J52" s="1114"/>
      <c r="K52" s="1114"/>
      <c r="L52" s="1114"/>
      <c r="M52" s="1114"/>
      <c r="N52" s="1114"/>
      <c r="O52" s="1114"/>
      <c r="P52" s="1114"/>
      <c r="Q52" s="1114"/>
      <c r="R52" s="1146" t="s">
        <v>1131</v>
      </c>
      <c r="S52" s="1147"/>
      <c r="T52" s="1147"/>
      <c r="U52" s="1147"/>
      <c r="V52" s="1147"/>
      <c r="W52" s="1147"/>
      <c r="X52" s="1147"/>
      <c r="Y52" s="1148"/>
      <c r="Z52" s="337">
        <v>1</v>
      </c>
      <c r="AA52" s="415"/>
      <c r="AB52" s="415"/>
      <c r="AC52" s="415"/>
      <c r="AD52" s="415"/>
      <c r="AE52" s="415"/>
      <c r="AF52" s="415"/>
      <c r="AG52" s="415"/>
      <c r="AH52" s="415"/>
      <c r="AI52" s="415"/>
      <c r="AJ52" s="416"/>
      <c r="AK52" s="786"/>
      <c r="AL52" s="1248"/>
      <c r="AM52" s="1248"/>
      <c r="AN52" s="1248"/>
      <c r="AO52" s="1248"/>
      <c r="AP52" s="1248"/>
      <c r="AQ52" s="1248"/>
      <c r="AR52" s="1248"/>
      <c r="AS52" s="1248"/>
      <c r="AT52" s="1248"/>
      <c r="AU52" s="1248"/>
      <c r="AV52" s="1248"/>
      <c r="AW52" s="1248"/>
      <c r="AX52" s="1248"/>
      <c r="AY52" s="1248"/>
      <c r="AZ52" s="1248"/>
      <c r="BA52" s="1248"/>
      <c r="BB52" s="1248"/>
      <c r="BC52" s="1248"/>
      <c r="BD52" s="1248"/>
    </row>
    <row r="53" spans="1:56" s="26" customFormat="1" ht="24.6" customHeight="1">
      <c r="A53" s="1240"/>
      <c r="B53" s="1241"/>
      <c r="C53" s="1227" t="s">
        <v>1340</v>
      </c>
      <c r="D53" s="1228"/>
      <c r="E53" s="1228"/>
      <c r="F53" s="1228"/>
      <c r="G53" s="1228"/>
      <c r="H53" s="1229"/>
      <c r="I53" s="1230">
        <v>2</v>
      </c>
      <c r="J53" s="1231"/>
      <c r="K53" s="1231"/>
      <c r="L53" s="1231"/>
      <c r="M53" s="1231"/>
      <c r="N53" s="1231"/>
      <c r="O53" s="1231"/>
      <c r="P53" s="1231"/>
      <c r="Q53" s="1232"/>
      <c r="R53" s="1233" t="s">
        <v>1341</v>
      </c>
      <c r="S53" s="1234"/>
      <c r="T53" s="1234"/>
      <c r="U53" s="1234"/>
      <c r="V53" s="1234"/>
      <c r="W53" s="1234"/>
      <c r="X53" s="1235" t="s">
        <v>1358</v>
      </c>
      <c r="Y53" s="1236"/>
      <c r="Z53" s="1236"/>
      <c r="AA53" s="1236"/>
      <c r="AB53" s="1236"/>
      <c r="AC53" s="1236"/>
      <c r="AD53" s="1236"/>
      <c r="AE53" s="1236"/>
      <c r="AF53" s="1236"/>
      <c r="AG53" s="1236"/>
      <c r="AH53" s="1236"/>
      <c r="AI53" s="1236"/>
      <c r="AJ53" s="1237"/>
      <c r="AK53" s="786"/>
      <c r="AL53" s="881"/>
      <c r="AM53" s="881"/>
      <c r="AN53" s="881"/>
      <c r="AO53" s="881"/>
      <c r="AP53" s="881"/>
      <c r="AQ53" s="881"/>
      <c r="AR53" s="881"/>
      <c r="AS53" s="881"/>
      <c r="AT53" s="881"/>
      <c r="AU53" s="881"/>
      <c r="AV53" s="881"/>
      <c r="AW53" s="881"/>
      <c r="AX53" s="881"/>
      <c r="AY53" s="881"/>
      <c r="AZ53" s="818"/>
      <c r="BA53" s="818"/>
      <c r="BB53" s="818"/>
      <c r="BC53" s="818"/>
      <c r="BD53" s="818"/>
    </row>
    <row r="54" spans="1:56" s="26" customFormat="1" ht="24.75" customHeight="1" thickBot="1">
      <c r="A54" s="1242"/>
      <c r="B54" s="1243"/>
      <c r="C54" s="1135" t="s">
        <v>780</v>
      </c>
      <c r="D54" s="1136"/>
      <c r="E54" s="1136"/>
      <c r="F54" s="1136"/>
      <c r="G54" s="1136"/>
      <c r="H54" s="1137"/>
      <c r="I54" s="1138">
        <v>2</v>
      </c>
      <c r="J54" s="1139"/>
      <c r="K54" s="1139"/>
      <c r="L54" s="1139"/>
      <c r="M54" s="1139"/>
      <c r="N54" s="1139"/>
      <c r="O54" s="1139"/>
      <c r="P54" s="1139"/>
      <c r="Q54" s="1139"/>
      <c r="R54" s="1244" t="s">
        <v>1249</v>
      </c>
      <c r="S54" s="1244"/>
      <c r="T54" s="1244"/>
      <c r="U54" s="1244"/>
      <c r="V54" s="1244"/>
      <c r="W54" s="1244"/>
      <c r="X54" s="1245">
        <v>2</v>
      </c>
      <c r="Y54" s="1246"/>
      <c r="Z54" s="1246"/>
      <c r="AA54" s="1246"/>
      <c r="AB54" s="1246"/>
      <c r="AC54" s="1246"/>
      <c r="AD54" s="1246"/>
      <c r="AE54" s="1246"/>
      <c r="AF54" s="1246"/>
      <c r="AG54" s="1246"/>
      <c r="AH54" s="1246"/>
      <c r="AI54" s="1246"/>
      <c r="AJ54" s="1247"/>
      <c r="AK54" s="786"/>
      <c r="AL54" s="881"/>
      <c r="AM54" s="881"/>
      <c r="AN54" s="881"/>
      <c r="AO54" s="881"/>
      <c r="AP54" s="881"/>
      <c r="AQ54" s="881"/>
      <c r="AR54" s="881"/>
      <c r="AS54" s="881"/>
      <c r="AT54" s="881"/>
      <c r="AU54" s="881"/>
      <c r="AV54" s="881"/>
      <c r="AW54" s="881"/>
      <c r="AX54" s="881"/>
      <c r="AY54" s="881"/>
      <c r="AZ54" s="414"/>
      <c r="BA54" s="414"/>
      <c r="BB54" s="414"/>
      <c r="BC54" s="414"/>
      <c r="BD54" s="414"/>
    </row>
    <row r="55" spans="1:56" s="26" customFormat="1" ht="15" customHeight="1">
      <c r="A55" s="185" t="s">
        <v>251</v>
      </c>
      <c r="B55" s="186"/>
      <c r="C55" s="186"/>
      <c r="D55" s="186"/>
      <c r="E55" s="186"/>
      <c r="F55" s="186"/>
      <c r="G55" s="186"/>
      <c r="H55" s="186"/>
      <c r="I55" s="186"/>
      <c r="J55" s="186"/>
      <c r="K55" s="186"/>
      <c r="L55" s="186"/>
      <c r="M55" s="186"/>
      <c r="N55" s="186"/>
      <c r="O55" s="186"/>
      <c r="P55" s="186"/>
      <c r="Q55" s="186"/>
      <c r="R55" s="187"/>
      <c r="S55" s="187"/>
      <c r="T55" s="187"/>
      <c r="U55" s="187"/>
      <c r="V55" s="187"/>
      <c r="W55" s="187"/>
      <c r="X55" s="187"/>
      <c r="Y55" s="187"/>
      <c r="Z55" s="187"/>
      <c r="AA55" s="187"/>
      <c r="AB55" s="187"/>
      <c r="AC55" s="187"/>
      <c r="AD55" s="187"/>
      <c r="AE55" s="187"/>
      <c r="AF55" s="187"/>
      <c r="AG55" s="187"/>
      <c r="AH55" s="187"/>
      <c r="AI55" s="187"/>
      <c r="AJ55" s="187"/>
      <c r="AK55" s="786"/>
      <c r="AL55" s="785"/>
      <c r="AM55" s="785"/>
      <c r="AN55" s="785"/>
      <c r="AO55" s="785"/>
      <c r="AP55" s="785"/>
      <c r="AQ55" s="785"/>
      <c r="AR55" s="785"/>
      <c r="AS55" s="786"/>
      <c r="AT55" s="786"/>
      <c r="AU55" s="786"/>
      <c r="AV55" s="786"/>
      <c r="AW55" s="786"/>
      <c r="AX55" s="786"/>
      <c r="AY55" s="786"/>
    </row>
    <row r="56" spans="1:56" s="26" customFormat="1" ht="14.25" customHeight="1">
      <c r="A56" s="185" t="s">
        <v>275</v>
      </c>
      <c r="B56" s="188"/>
      <c r="C56" s="188"/>
      <c r="D56" s="188"/>
      <c r="E56" s="188"/>
      <c r="F56" s="188"/>
      <c r="G56" s="188"/>
      <c r="H56" s="188"/>
      <c r="I56" s="188"/>
      <c r="J56" s="188"/>
      <c r="K56" s="188"/>
      <c r="L56" s="188"/>
      <c r="M56" s="188"/>
      <c r="N56" s="188"/>
      <c r="O56" s="188"/>
      <c r="P56" s="188"/>
      <c r="Q56" s="188"/>
      <c r="R56" s="188"/>
      <c r="S56" s="188"/>
      <c r="T56" s="188"/>
      <c r="U56" s="188"/>
      <c r="V56" s="188"/>
      <c r="W56" s="216"/>
      <c r="X56" s="188"/>
      <c r="Y56" s="188"/>
      <c r="Z56" s="188"/>
      <c r="AA56" s="188"/>
      <c r="AB56" s="188"/>
      <c r="AC56" s="188"/>
      <c r="AD56" s="188"/>
      <c r="AE56" s="188"/>
      <c r="AF56" s="188"/>
      <c r="AG56" s="188"/>
      <c r="AH56" s="188"/>
      <c r="AI56" s="188"/>
      <c r="AJ56" s="188"/>
      <c r="AK56" s="786"/>
      <c r="AL56" s="785"/>
      <c r="AM56" s="785"/>
      <c r="AN56" s="785"/>
      <c r="AO56" s="785"/>
      <c r="AP56" s="785"/>
      <c r="AQ56" s="785"/>
      <c r="AR56" s="785"/>
      <c r="AS56" s="786"/>
      <c r="AT56" s="786"/>
      <c r="AU56" s="786"/>
      <c r="AV56" s="786"/>
      <c r="AW56" s="786"/>
      <c r="AX56" s="786"/>
      <c r="AY56" s="786"/>
    </row>
    <row r="57" spans="1:56" s="26" customFormat="1" ht="14.25" customHeight="1">
      <c r="A57" s="185" t="s">
        <v>1050</v>
      </c>
      <c r="B57" s="188"/>
      <c r="C57" s="188"/>
      <c r="D57" s="188"/>
      <c r="E57" s="188"/>
      <c r="F57" s="188"/>
      <c r="G57" s="188"/>
      <c r="H57" s="188"/>
      <c r="I57" s="188"/>
      <c r="J57" s="188"/>
      <c r="K57" s="188"/>
      <c r="L57" s="188"/>
      <c r="M57" s="188"/>
      <c r="N57" s="188"/>
      <c r="O57" s="188"/>
      <c r="P57" s="188"/>
      <c r="Q57" s="188"/>
      <c r="R57" s="188"/>
      <c r="S57" s="188"/>
      <c r="T57" s="188"/>
      <c r="U57" s="188"/>
      <c r="V57" s="188"/>
      <c r="W57" s="216"/>
      <c r="X57" s="188"/>
      <c r="Y57" s="188"/>
      <c r="Z57" s="188"/>
      <c r="AA57" s="188"/>
      <c r="AB57" s="188"/>
      <c r="AC57" s="188"/>
      <c r="AD57" s="188"/>
      <c r="AE57" s="188"/>
      <c r="AF57" s="188"/>
      <c r="AG57" s="188"/>
      <c r="AH57" s="188"/>
      <c r="AI57" s="188"/>
      <c r="AJ57" s="188"/>
      <c r="AK57" s="786"/>
      <c r="AL57" s="785"/>
      <c r="AM57" s="785"/>
      <c r="AN57" s="785"/>
      <c r="AO57" s="785"/>
      <c r="AP57" s="785"/>
      <c r="AQ57" s="785"/>
      <c r="AR57" s="785"/>
      <c r="AS57" s="786"/>
      <c r="AT57" s="786"/>
      <c r="AU57" s="786"/>
      <c r="AV57" s="786"/>
      <c r="AW57" s="786"/>
      <c r="AX57" s="786"/>
      <c r="AY57" s="786"/>
    </row>
    <row r="58" spans="1:56" s="26" customFormat="1" ht="14.25" customHeight="1">
      <c r="A58" s="188" t="s">
        <v>1051</v>
      </c>
      <c r="B58" s="188"/>
      <c r="C58" s="188"/>
      <c r="D58" s="188"/>
      <c r="E58" s="188"/>
      <c r="F58" s="188"/>
      <c r="G58" s="188"/>
      <c r="H58" s="188"/>
      <c r="I58" s="188"/>
      <c r="J58" s="188"/>
      <c r="K58" s="188"/>
      <c r="L58" s="188"/>
      <c r="M58" s="188"/>
      <c r="N58" s="188"/>
      <c r="O58" s="188"/>
      <c r="P58" s="188"/>
      <c r="Q58" s="188"/>
      <c r="R58" s="187"/>
      <c r="S58" s="187"/>
      <c r="T58" s="187"/>
      <c r="U58" s="187"/>
      <c r="V58" s="187"/>
      <c r="W58" s="187"/>
      <c r="X58" s="187"/>
      <c r="Y58" s="187"/>
      <c r="Z58" s="187"/>
      <c r="AA58" s="187"/>
      <c r="AB58" s="187"/>
      <c r="AC58" s="187"/>
      <c r="AD58" s="187"/>
      <c r="AE58" s="187"/>
      <c r="AF58" s="187"/>
      <c r="AG58" s="187"/>
      <c r="AH58" s="187"/>
      <c r="AI58" s="187"/>
      <c r="AJ58" s="187"/>
      <c r="AK58" s="786"/>
      <c r="AL58" s="785"/>
      <c r="AM58" s="785"/>
      <c r="AN58" s="785"/>
      <c r="AO58" s="785"/>
      <c r="AP58" s="785"/>
      <c r="AQ58" s="785"/>
      <c r="AR58" s="785"/>
      <c r="AS58" s="786"/>
      <c r="AT58" s="786"/>
      <c r="AU58" s="786"/>
      <c r="AV58" s="786"/>
      <c r="AW58" s="786"/>
      <c r="AX58" s="786"/>
      <c r="AY58" s="786"/>
    </row>
    <row r="59" spans="1:56" s="26" customFormat="1" ht="14.25" customHeight="1">
      <c r="A59" s="185" t="s">
        <v>41</v>
      </c>
      <c r="B59" s="188"/>
      <c r="C59" s="188"/>
      <c r="D59" s="188"/>
      <c r="E59" s="188"/>
      <c r="F59" s="188"/>
      <c r="G59" s="188"/>
      <c r="H59" s="188"/>
      <c r="I59" s="188"/>
      <c r="J59" s="188"/>
      <c r="K59" s="188"/>
      <c r="L59" s="188"/>
      <c r="M59" s="188"/>
      <c r="N59" s="188"/>
      <c r="O59" s="188"/>
      <c r="P59" s="188"/>
      <c r="Q59" s="188"/>
      <c r="R59" s="187"/>
      <c r="S59" s="187"/>
      <c r="T59" s="187"/>
      <c r="U59" s="187"/>
      <c r="V59" s="187"/>
      <c r="W59" s="187"/>
      <c r="X59" s="187"/>
      <c r="Y59" s="187"/>
      <c r="Z59" s="187"/>
      <c r="AA59" s="187"/>
      <c r="AB59" s="187"/>
      <c r="AC59" s="187"/>
      <c r="AD59" s="187"/>
      <c r="AE59" s="187"/>
      <c r="AF59" s="187"/>
      <c r="AG59" s="187"/>
      <c r="AH59" s="187"/>
      <c r="AI59" s="187"/>
      <c r="AJ59" s="187"/>
      <c r="AK59" s="786"/>
      <c r="AL59" s="785"/>
      <c r="AM59" s="785"/>
      <c r="AN59" s="785"/>
      <c r="AO59" s="785"/>
      <c r="AP59" s="785"/>
      <c r="AQ59" s="785"/>
      <c r="AR59" s="785"/>
      <c r="AS59" s="786"/>
      <c r="AT59" s="786"/>
      <c r="AU59" s="786"/>
      <c r="AV59" s="786"/>
      <c r="AW59" s="786"/>
      <c r="AX59" s="786"/>
      <c r="AY59" s="786"/>
    </row>
    <row r="60" spans="1:56" s="26" customFormat="1" ht="14.25" customHeight="1">
      <c r="A60" s="185" t="s">
        <v>1052</v>
      </c>
      <c r="B60" s="188"/>
      <c r="C60" s="188"/>
      <c r="D60" s="188"/>
      <c r="E60" s="188"/>
      <c r="F60" s="188"/>
      <c r="G60" s="188"/>
      <c r="H60" s="188"/>
      <c r="I60" s="188"/>
      <c r="J60" s="188"/>
      <c r="K60" s="188"/>
      <c r="L60" s="188"/>
      <c r="M60" s="188"/>
      <c r="N60" s="188"/>
      <c r="O60" s="188"/>
      <c r="P60" s="188"/>
      <c r="Q60" s="188"/>
      <c r="R60" s="187"/>
      <c r="S60" s="187"/>
      <c r="T60" s="187"/>
      <c r="U60" s="187"/>
      <c r="V60" s="187"/>
      <c r="W60" s="187"/>
      <c r="X60" s="187"/>
      <c r="Y60" s="187"/>
      <c r="Z60" s="187"/>
      <c r="AA60" s="187"/>
      <c r="AB60" s="187"/>
      <c r="AC60" s="187"/>
      <c r="AD60" s="187"/>
      <c r="AE60" s="187"/>
      <c r="AF60" s="187"/>
      <c r="AG60" s="187"/>
      <c r="AH60" s="187"/>
      <c r="AI60" s="187"/>
      <c r="AJ60" s="187"/>
      <c r="AK60" s="786"/>
      <c r="AL60" s="785"/>
      <c r="AM60" s="785"/>
      <c r="AN60" s="785"/>
      <c r="AO60" s="785"/>
      <c r="AP60" s="785"/>
      <c r="AQ60" s="785"/>
      <c r="AR60" s="785"/>
      <c r="AS60" s="786"/>
      <c r="AT60" s="786"/>
      <c r="AU60" s="786"/>
      <c r="AV60" s="786"/>
      <c r="AW60" s="786"/>
      <c r="AX60" s="786"/>
      <c r="AY60" s="786"/>
    </row>
    <row r="61" spans="1:56" s="26" customFormat="1" ht="14.25" customHeight="1">
      <c r="A61" s="185" t="s">
        <v>472</v>
      </c>
      <c r="B61" s="188"/>
      <c r="C61" s="188"/>
      <c r="D61" s="188"/>
      <c r="E61" s="188"/>
      <c r="F61" s="188"/>
      <c r="G61" s="188"/>
      <c r="H61" s="188"/>
      <c r="I61" s="188"/>
      <c r="J61" s="188"/>
      <c r="K61" s="188"/>
      <c r="L61" s="188"/>
      <c r="M61" s="188"/>
      <c r="N61" s="188"/>
      <c r="O61" s="188"/>
      <c r="P61" s="188"/>
      <c r="Q61" s="188"/>
      <c r="R61" s="187"/>
      <c r="S61" s="187"/>
      <c r="T61" s="187"/>
      <c r="U61" s="187"/>
      <c r="V61" s="187"/>
      <c r="W61" s="187"/>
      <c r="X61" s="187"/>
      <c r="Y61" s="187"/>
      <c r="Z61" s="187"/>
      <c r="AA61" s="187"/>
      <c r="AB61" s="187"/>
      <c r="AC61" s="187"/>
      <c r="AD61" s="187"/>
      <c r="AE61" s="187"/>
      <c r="AF61" s="187"/>
      <c r="AG61" s="187"/>
      <c r="AH61" s="187"/>
      <c r="AI61" s="187"/>
      <c r="AJ61" s="187"/>
      <c r="AK61" s="786"/>
      <c r="AL61" s="785"/>
      <c r="AM61" s="785"/>
      <c r="AN61" s="785"/>
      <c r="AO61" s="785"/>
      <c r="AP61" s="785"/>
      <c r="AQ61" s="785"/>
      <c r="AR61" s="785"/>
      <c r="AS61" s="786"/>
      <c r="AT61" s="786"/>
      <c r="AU61" s="786"/>
      <c r="AV61" s="786"/>
      <c r="AW61" s="786"/>
      <c r="AX61" s="786"/>
      <c r="AY61" s="786"/>
    </row>
    <row r="62" spans="1:56" s="26" customFormat="1" ht="14.25" customHeight="1">
      <c r="A62" s="185" t="s">
        <v>16</v>
      </c>
      <c r="B62" s="188"/>
      <c r="C62" s="188"/>
      <c r="D62" s="188"/>
      <c r="E62" s="188"/>
      <c r="F62" s="188"/>
      <c r="G62" s="188"/>
      <c r="H62" s="188"/>
      <c r="I62" s="188"/>
      <c r="J62" s="188"/>
      <c r="K62" s="188"/>
      <c r="L62" s="188"/>
      <c r="M62" s="188"/>
      <c r="N62" s="188"/>
      <c r="O62" s="188"/>
      <c r="P62" s="188"/>
      <c r="Q62" s="188"/>
      <c r="R62" s="187"/>
      <c r="S62" s="187"/>
      <c r="T62" s="187"/>
      <c r="U62" s="187"/>
      <c r="V62" s="187"/>
      <c r="W62" s="187"/>
      <c r="X62" s="187"/>
      <c r="Y62" s="187"/>
      <c r="Z62" s="187"/>
      <c r="AA62" s="187"/>
      <c r="AB62" s="187"/>
      <c r="AC62" s="187"/>
      <c r="AD62" s="187"/>
      <c r="AE62" s="187"/>
      <c r="AF62" s="187"/>
      <c r="AG62" s="187"/>
      <c r="AH62" s="187"/>
      <c r="AI62" s="187"/>
      <c r="AJ62" s="187"/>
      <c r="AK62" s="786"/>
      <c r="AL62" s="785"/>
      <c r="AM62" s="785"/>
      <c r="AN62" s="785"/>
      <c r="AO62" s="785"/>
      <c r="AP62" s="785"/>
      <c r="AQ62" s="785"/>
      <c r="AR62" s="785"/>
      <c r="AS62" s="786"/>
      <c r="AT62" s="786"/>
      <c r="AU62" s="786"/>
      <c r="AV62" s="786"/>
      <c r="AW62" s="786"/>
      <c r="AX62" s="786"/>
      <c r="AY62" s="786"/>
    </row>
    <row r="63" spans="1:56" ht="15" customHeight="1">
      <c r="A63" s="185" t="s">
        <v>1053</v>
      </c>
      <c r="B63" s="188"/>
      <c r="C63" s="188"/>
      <c r="D63" s="188"/>
      <c r="E63" s="188"/>
      <c r="F63" s="188"/>
      <c r="G63" s="188"/>
      <c r="H63" s="188"/>
      <c r="I63" s="188"/>
      <c r="J63" s="188"/>
      <c r="K63" s="188"/>
      <c r="L63" s="188"/>
      <c r="M63" s="188"/>
      <c r="N63" s="188"/>
      <c r="O63" s="188"/>
      <c r="P63" s="188"/>
      <c r="Q63" s="188"/>
      <c r="R63" s="187"/>
      <c r="S63" s="187"/>
      <c r="T63" s="187"/>
      <c r="U63" s="187"/>
      <c r="V63" s="187"/>
      <c r="W63" s="187"/>
      <c r="X63" s="187"/>
      <c r="Y63" s="187"/>
      <c r="Z63" s="187"/>
      <c r="AA63" s="187"/>
      <c r="AB63" s="187"/>
      <c r="AC63" s="187"/>
      <c r="AD63" s="187"/>
      <c r="AE63" s="187"/>
      <c r="AF63" s="187"/>
      <c r="AG63" s="187"/>
      <c r="AH63" s="187"/>
      <c r="AI63" s="187"/>
      <c r="AJ63" s="187"/>
    </row>
    <row r="64" spans="1:56" ht="15" customHeight="1">
      <c r="A64" s="188" t="s">
        <v>417</v>
      </c>
      <c r="B64" s="46"/>
      <c r="C64" s="46"/>
      <c r="D64" s="46"/>
      <c r="E64" s="46"/>
      <c r="F64" s="46"/>
      <c r="G64" s="46"/>
      <c r="H64" s="46"/>
      <c r="I64" s="46"/>
      <c r="J64" s="46"/>
      <c r="K64" s="46"/>
      <c r="L64" s="46"/>
      <c r="M64" s="46"/>
      <c r="N64" s="46"/>
      <c r="O64" s="46"/>
      <c r="P64" s="46"/>
      <c r="Q64" s="46"/>
      <c r="R64" s="46"/>
      <c r="S64" s="46"/>
      <c r="T64" s="46"/>
      <c r="U64" s="46"/>
      <c r="V64" s="46"/>
      <c r="W64" s="46"/>
      <c r="X64" s="46"/>
      <c r="Y64" s="46"/>
      <c r="Z64" s="46"/>
      <c r="AA64" s="46"/>
      <c r="AB64" s="46"/>
      <c r="AC64" s="46"/>
      <c r="AD64" s="46"/>
      <c r="AE64" s="46"/>
      <c r="AF64" s="46"/>
      <c r="AG64" s="46"/>
      <c r="AH64" s="46"/>
      <c r="AI64" s="46"/>
      <c r="AJ64" s="46"/>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73">
    <mergeCell ref="C53:H53"/>
    <mergeCell ref="I53:Q53"/>
    <mergeCell ref="R53:W53"/>
    <mergeCell ref="X53:AJ53"/>
    <mergeCell ref="A51:B54"/>
    <mergeCell ref="R54:W54"/>
    <mergeCell ref="X54:AJ54"/>
    <mergeCell ref="AL52:BD52"/>
    <mergeCell ref="AE2:AJ2"/>
    <mergeCell ref="AA2:AD2"/>
    <mergeCell ref="C43:H46"/>
    <mergeCell ref="I5:AJ5"/>
    <mergeCell ref="I7:AJ7"/>
    <mergeCell ref="I8:AJ8"/>
    <mergeCell ref="I9:L9"/>
    <mergeCell ref="M9:V9"/>
    <mergeCell ref="W9:Z9"/>
    <mergeCell ref="C34:H36"/>
    <mergeCell ref="C37:H40"/>
    <mergeCell ref="W36:AJ36"/>
    <mergeCell ref="N36:V36"/>
    <mergeCell ref="I36:M36"/>
    <mergeCell ref="I40:M40"/>
    <mergeCell ref="N40:AJ40"/>
    <mergeCell ref="W16:AJ16"/>
    <mergeCell ref="W17:AJ17"/>
    <mergeCell ref="A4:B9"/>
    <mergeCell ref="C4:H4"/>
    <mergeCell ref="C5:H5"/>
    <mergeCell ref="C6:H8"/>
    <mergeCell ref="Q6:AJ6"/>
    <mergeCell ref="C9:H9"/>
    <mergeCell ref="I4:AJ4"/>
    <mergeCell ref="AA9:AJ9"/>
    <mergeCell ref="I12:AJ12"/>
    <mergeCell ref="C16:V16"/>
    <mergeCell ref="I6:J6"/>
    <mergeCell ref="K6:P6"/>
    <mergeCell ref="A10:V10"/>
    <mergeCell ref="W10:AJ10"/>
    <mergeCell ref="C13:H15"/>
    <mergeCell ref="I13:J13"/>
    <mergeCell ref="K13:P13"/>
    <mergeCell ref="I14:AJ14"/>
    <mergeCell ref="I15:AJ15"/>
    <mergeCell ref="Q13:AJ13"/>
    <mergeCell ref="W19:AJ19"/>
    <mergeCell ref="C17:N19"/>
    <mergeCell ref="O19:V19"/>
    <mergeCell ref="O17:V17"/>
    <mergeCell ref="I23:AJ23"/>
    <mergeCell ref="I24:AJ24"/>
    <mergeCell ref="C20:H20"/>
    <mergeCell ref="I20:AJ20"/>
    <mergeCell ref="K22:P22"/>
    <mergeCell ref="C21:H21"/>
    <mergeCell ref="I21:AJ21"/>
    <mergeCell ref="C22:H24"/>
    <mergeCell ref="I22:J22"/>
    <mergeCell ref="W18:AJ18"/>
    <mergeCell ref="A20:B24"/>
    <mergeCell ref="A11:B19"/>
    <mergeCell ref="C11:H11"/>
    <mergeCell ref="I11:AJ11"/>
    <mergeCell ref="C12:H12"/>
    <mergeCell ref="C41:H41"/>
    <mergeCell ref="C42:H42"/>
    <mergeCell ref="L26:N26"/>
    <mergeCell ref="L27:N27"/>
    <mergeCell ref="L28:N28"/>
    <mergeCell ref="C31:H31"/>
    <mergeCell ref="O32:P32"/>
    <mergeCell ref="L32:N32"/>
    <mergeCell ref="I29:N29"/>
    <mergeCell ref="I30:N30"/>
    <mergeCell ref="O29:T29"/>
    <mergeCell ref="C32:H33"/>
    <mergeCell ref="R27:T27"/>
    <mergeCell ref="Q22:AJ22"/>
    <mergeCell ref="O18:V18"/>
    <mergeCell ref="T33:V33"/>
    <mergeCell ref="W33:Y33"/>
    <mergeCell ref="Z33:AA33"/>
    <mergeCell ref="AB33:AD33"/>
    <mergeCell ref="A25:B30"/>
    <mergeCell ref="C29:H29"/>
    <mergeCell ref="C30:H30"/>
    <mergeCell ref="C27:E28"/>
    <mergeCell ref="F27:H27"/>
    <mergeCell ref="F28:H28"/>
    <mergeCell ref="C25:H26"/>
    <mergeCell ref="O30:T30"/>
    <mergeCell ref="T32:V32"/>
    <mergeCell ref="O28:Q28"/>
    <mergeCell ref="R28:T28"/>
    <mergeCell ref="I25:N25"/>
    <mergeCell ref="I26:K26"/>
    <mergeCell ref="O25:T25"/>
    <mergeCell ref="O26:Q26"/>
    <mergeCell ref="R26:T26"/>
    <mergeCell ref="O27:Q27"/>
    <mergeCell ref="I27:K27"/>
    <mergeCell ref="I28:K28"/>
    <mergeCell ref="C54:H54"/>
    <mergeCell ref="I54:Q54"/>
    <mergeCell ref="A31:B50"/>
    <mergeCell ref="C52:H52"/>
    <mergeCell ref="I52:Q52"/>
    <mergeCell ref="AD46:AJ46"/>
    <mergeCell ref="P43:T43"/>
    <mergeCell ref="U43:V43"/>
    <mergeCell ref="P44:V44"/>
    <mergeCell ref="P45:T45"/>
    <mergeCell ref="I45:M45"/>
    <mergeCell ref="N45:O45"/>
    <mergeCell ref="U45:V45"/>
    <mergeCell ref="I44:O44"/>
    <mergeCell ref="AI43:AJ43"/>
    <mergeCell ref="C47:H50"/>
    <mergeCell ref="AD45:AH45"/>
    <mergeCell ref="AB43:AC43"/>
    <mergeCell ref="W45:AA45"/>
    <mergeCell ref="AD43:AH43"/>
    <mergeCell ref="I50:Q50"/>
    <mergeCell ref="W48:AJ48"/>
    <mergeCell ref="W49:AJ49"/>
    <mergeCell ref="R52:Y52"/>
    <mergeCell ref="C51:H51"/>
    <mergeCell ref="W51:AJ51"/>
    <mergeCell ref="I51:V51"/>
    <mergeCell ref="R49:V49"/>
    <mergeCell ref="U25:AJ30"/>
    <mergeCell ref="I31:AJ31"/>
    <mergeCell ref="N34:AJ34"/>
    <mergeCell ref="N37:AJ37"/>
    <mergeCell ref="N39:AJ39"/>
    <mergeCell ref="R48:V48"/>
    <mergeCell ref="AI45:AJ45"/>
    <mergeCell ref="AB45:AC45"/>
    <mergeCell ref="I46:O46"/>
    <mergeCell ref="I48:Q49"/>
    <mergeCell ref="N43:O43"/>
    <mergeCell ref="I33:K33"/>
    <mergeCell ref="L33:N33"/>
    <mergeCell ref="O33:P33"/>
    <mergeCell ref="Q33:S33"/>
    <mergeCell ref="P46:V46"/>
    <mergeCell ref="W44:AC44"/>
    <mergeCell ref="W35:AA35"/>
    <mergeCell ref="I38:M38"/>
    <mergeCell ref="AD44:AJ44"/>
    <mergeCell ref="W46:AC46"/>
    <mergeCell ref="Z32:AA32"/>
    <mergeCell ref="Q32:S32"/>
    <mergeCell ref="I32:K32"/>
    <mergeCell ref="AB35:AJ35"/>
    <mergeCell ref="I47:Q47"/>
    <mergeCell ref="R47:AJ47"/>
    <mergeCell ref="R50:AJ50"/>
    <mergeCell ref="N38:AJ38"/>
    <mergeCell ref="I43:M43"/>
    <mergeCell ref="AE32:AJ32"/>
    <mergeCell ref="AE33:AJ33"/>
    <mergeCell ref="AB32:AD32"/>
    <mergeCell ref="W43:AA43"/>
    <mergeCell ref="I42:AJ42"/>
    <mergeCell ref="I37:M37"/>
    <mergeCell ref="I39:M39"/>
    <mergeCell ref="I35:M35"/>
    <mergeCell ref="I34:M34"/>
    <mergeCell ref="W32:Y32"/>
    <mergeCell ref="I41:AJ41"/>
    <mergeCell ref="N35:V35"/>
  </mergeCells>
  <phoneticPr fontId="3"/>
  <dataValidations count="4">
    <dataValidation type="whole" imeMode="off" allowBlank="1" showInputMessage="1" showErrorMessage="1" sqref="I27:T28">
      <formula1>0</formula1>
      <formula2>99999</formula2>
    </dataValidation>
    <dataValidation imeMode="off" allowBlank="1" showInputMessage="1" showErrorMessage="1" sqref="M9:V9 AB32:AD33 W32:Y33 Q32:S33 L32:N33 K22:P22 K13:P13 K6:P6 AA9:AJ9"/>
    <dataValidation imeMode="halfKatakana" allowBlank="1" showInputMessage="1" showErrorMessage="1" sqref="I11:AJ11 I4:AJ4 I20:AJ20"/>
    <dataValidation type="decimal" imeMode="off" allowBlank="1" showInputMessage="1" showErrorMessage="1" sqref="I29:T30">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6" r:id="rId5" name="Group Box 4">
              <controlPr defaultSize="0" autoFill="0" autoPict="0">
                <anchor moveWithCells="1">
                  <from>
                    <xdr:col>8</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77" r:id="rId6" name="Check Box 5">
              <controlPr defaultSize="0" autoFill="0" autoLine="0" autoPict="0">
                <anchor moveWithCells="1">
                  <from>
                    <xdr:col>9</xdr:col>
                    <xdr:colOff>0</xdr:colOff>
                    <xdr:row>30</xdr:row>
                    <xdr:rowOff>0</xdr:rowOff>
                  </from>
                  <to>
                    <xdr:col>12</xdr:col>
                    <xdr:colOff>0</xdr:colOff>
                    <xdr:row>31</xdr:row>
                    <xdr:rowOff>0</xdr:rowOff>
                  </to>
                </anchor>
              </controlPr>
            </control>
          </mc:Choice>
        </mc:AlternateContent>
        <mc:AlternateContent xmlns:mc="http://schemas.openxmlformats.org/markup-compatibility/2006">
          <mc:Choice Requires="x14">
            <control shapeId="3078" r:id="rId7" name="Check Box 6">
              <controlPr defaultSize="0" autoFill="0" autoLine="0" autoPict="0">
                <anchor moveWithCells="1">
                  <from>
                    <xdr:col>13</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079" r:id="rId8" name="Check Box 7">
              <controlPr defaultSize="0" autoFill="0" autoLine="0" autoPict="0">
                <anchor moveWithCells="1">
                  <from>
                    <xdr:col>17</xdr:col>
                    <xdr:colOff>0</xdr:colOff>
                    <xdr:row>30</xdr:row>
                    <xdr:rowOff>0</xdr:rowOff>
                  </from>
                  <to>
                    <xdr:col>20</xdr:col>
                    <xdr:colOff>0</xdr:colOff>
                    <xdr:row>31</xdr:row>
                    <xdr:rowOff>0</xdr:rowOff>
                  </to>
                </anchor>
              </controlPr>
            </control>
          </mc:Choice>
        </mc:AlternateContent>
        <mc:AlternateContent xmlns:mc="http://schemas.openxmlformats.org/markup-compatibility/2006">
          <mc:Choice Requires="x14">
            <control shapeId="3080" r:id="rId9" name="Check Box 8">
              <controlPr defaultSize="0" autoFill="0" autoLine="0" autoPict="0">
                <anchor moveWithCells="1">
                  <from>
                    <xdr:col>21</xdr:col>
                    <xdr:colOff>0</xdr:colOff>
                    <xdr:row>30</xdr:row>
                    <xdr:rowOff>0</xdr:rowOff>
                  </from>
                  <to>
                    <xdr:col>24</xdr:col>
                    <xdr:colOff>0</xdr:colOff>
                    <xdr:row>31</xdr:row>
                    <xdr:rowOff>0</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25</xdr:col>
                    <xdr:colOff>0</xdr:colOff>
                    <xdr:row>30</xdr:row>
                    <xdr:rowOff>0</xdr:rowOff>
                  </from>
                  <to>
                    <xdr:col>28</xdr:col>
                    <xdr:colOff>0</xdr:colOff>
                    <xdr:row>31</xdr:row>
                    <xdr:rowOff>0</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29</xdr:col>
                    <xdr:colOff>0</xdr:colOff>
                    <xdr:row>30</xdr:row>
                    <xdr:rowOff>0</xdr:rowOff>
                  </from>
                  <to>
                    <xdr:col>32</xdr:col>
                    <xdr:colOff>0</xdr:colOff>
                    <xdr:row>31</xdr:row>
                    <xdr:rowOff>0</xdr:rowOff>
                  </to>
                </anchor>
              </controlPr>
            </control>
          </mc:Choice>
        </mc:AlternateContent>
        <mc:AlternateContent xmlns:mc="http://schemas.openxmlformats.org/markup-compatibility/2006">
          <mc:Choice Requires="x14">
            <control shapeId="3083" r:id="rId12" name="Check Box 11">
              <controlPr defaultSize="0" autoFill="0" autoLine="0" autoPict="0">
                <anchor moveWithCells="1">
                  <from>
                    <xdr:col>33</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84" r:id="rId13" name="Group Box 12">
              <controlPr defaultSize="0" autoFill="0" autoPict="0">
                <anchor moveWithCells="1">
                  <from>
                    <xdr:col>13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085" r:id="rId14" name="Check Box 13">
              <controlPr defaultSize="0" autoFill="0" autoLine="0" autoPict="0">
                <anchor moveWithCells="1">
                  <from>
                    <xdr:col>13</xdr:col>
                    <xdr:colOff>0</xdr:colOff>
                    <xdr:row>33</xdr:row>
                    <xdr:rowOff>0</xdr:rowOff>
                  </from>
                  <to>
                    <xdr:col>18</xdr:col>
                    <xdr:colOff>0</xdr:colOff>
                    <xdr:row>34</xdr:row>
                    <xdr:rowOff>0</xdr:rowOff>
                  </to>
                </anchor>
              </controlPr>
            </control>
          </mc:Choice>
        </mc:AlternateContent>
        <mc:AlternateContent xmlns:mc="http://schemas.openxmlformats.org/markup-compatibility/2006">
          <mc:Choice Requires="x14">
            <control shapeId="3086" r:id="rId15" name="Check Box 14">
              <controlPr defaultSize="0" autoFill="0" autoLine="0" autoPict="0">
                <anchor moveWithCells="1">
                  <from>
                    <xdr:col>19</xdr:col>
                    <xdr:colOff>0</xdr:colOff>
                    <xdr:row>33</xdr:row>
                    <xdr:rowOff>0</xdr:rowOff>
                  </from>
                  <to>
                    <xdr:col>24</xdr:col>
                    <xdr:colOff>142875</xdr:colOff>
                    <xdr:row>34</xdr:row>
                    <xdr:rowOff>0</xdr:rowOff>
                  </to>
                </anchor>
              </controlPr>
            </control>
          </mc:Choice>
        </mc:AlternateContent>
        <mc:AlternateContent xmlns:mc="http://schemas.openxmlformats.org/markup-compatibility/2006">
          <mc:Choice Requires="x14">
            <control shapeId="3087" r:id="rId16" name="Check Box 15">
              <controlPr defaultSize="0" autoFill="0" autoLine="0" autoPict="0">
                <anchor moveWithCells="1">
                  <from>
                    <xdr:col>26</xdr:col>
                    <xdr:colOff>9525</xdr:colOff>
                    <xdr:row>33</xdr:row>
                    <xdr:rowOff>0</xdr:rowOff>
                  </from>
                  <to>
                    <xdr:col>31</xdr:col>
                    <xdr:colOff>9525</xdr:colOff>
                    <xdr:row>34</xdr:row>
                    <xdr:rowOff>0</xdr:rowOff>
                  </to>
                </anchor>
              </controlPr>
            </control>
          </mc:Choice>
        </mc:AlternateContent>
        <mc:AlternateContent xmlns:mc="http://schemas.openxmlformats.org/markup-compatibility/2006">
          <mc:Choice Requires="x14">
            <control shapeId="3088" r:id="rId17" name="Group Box 16">
              <controlPr defaultSize="0" autoFill="0" autoPict="0">
                <anchor moveWithCells="1">
                  <from>
                    <xdr:col>13</xdr:col>
                    <xdr:colOff>0</xdr:colOff>
                    <xdr:row>34</xdr:row>
                    <xdr:rowOff>0</xdr:rowOff>
                  </from>
                  <to>
                    <xdr:col>22</xdr:col>
                    <xdr:colOff>0</xdr:colOff>
                    <xdr:row>35</xdr:row>
                    <xdr:rowOff>0</xdr:rowOff>
                  </to>
                </anchor>
              </controlPr>
            </control>
          </mc:Choice>
        </mc:AlternateContent>
        <mc:AlternateContent xmlns:mc="http://schemas.openxmlformats.org/markup-compatibility/2006">
          <mc:Choice Requires="x14">
            <control shapeId="3089" r:id="rId18" name="Group Box 17">
              <controlPr defaultSize="0" autoFill="0" autoPict="0">
                <anchor moveWithCells="1">
                  <from>
                    <xdr:col>27</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090" r:id="rId19" name="Check Box 18">
              <controlPr defaultSize="0" autoFill="0" autoLine="0" autoPict="0">
                <anchor moveWithCells="1">
                  <from>
                    <xdr:col>13</xdr:col>
                    <xdr:colOff>0</xdr:colOff>
                    <xdr:row>34</xdr:row>
                    <xdr:rowOff>0</xdr:rowOff>
                  </from>
                  <to>
                    <xdr:col>18</xdr:col>
                    <xdr:colOff>0</xdr:colOff>
                    <xdr:row>35</xdr:row>
                    <xdr:rowOff>0</xdr:rowOff>
                  </to>
                </anchor>
              </controlPr>
            </control>
          </mc:Choice>
        </mc:AlternateContent>
        <mc:AlternateContent xmlns:mc="http://schemas.openxmlformats.org/markup-compatibility/2006">
          <mc:Choice Requires="x14">
            <control shapeId="3091" r:id="rId20" name="Check Box 19">
              <controlPr defaultSize="0" autoFill="0" autoLine="0" autoPict="0">
                <anchor moveWithCells="1">
                  <from>
                    <xdr:col>27</xdr:col>
                    <xdr:colOff>0</xdr:colOff>
                    <xdr:row>34</xdr:row>
                    <xdr:rowOff>0</xdr:rowOff>
                  </from>
                  <to>
                    <xdr:col>32</xdr:col>
                    <xdr:colOff>0</xdr:colOff>
                    <xdr:row>35</xdr:row>
                    <xdr:rowOff>0</xdr:rowOff>
                  </to>
                </anchor>
              </controlPr>
            </control>
          </mc:Choice>
        </mc:AlternateContent>
        <mc:AlternateContent xmlns:mc="http://schemas.openxmlformats.org/markup-compatibility/2006">
          <mc:Choice Requires="x14">
            <control shapeId="3092" r:id="rId21" name="Group Box 20">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3" r:id="rId22" name="Group Box 21">
              <controlPr defaultSize="0" autoFill="0" autoPict="0">
                <anchor moveWithCells="1">
                  <from>
                    <xdr:col>13</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094" r:id="rId23" name="Check Box 22">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3095" r:id="rId24" name="Check Box 23">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3096" r:id="rId25" name="Check Box 24">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3097" r:id="rId26" name="Check Box 25">
              <controlPr defaultSize="0" autoFill="0" autoLine="0" autoPict="0">
                <anchor moveWithCells="1">
                  <from>
                    <xdr:col>27</xdr:col>
                    <xdr:colOff>0</xdr:colOff>
                    <xdr:row>36</xdr:row>
                    <xdr:rowOff>0</xdr:rowOff>
                  </from>
                  <to>
                    <xdr:col>31</xdr:col>
                    <xdr:colOff>0</xdr:colOff>
                    <xdr:row>37</xdr:row>
                    <xdr:rowOff>0</xdr:rowOff>
                  </to>
                </anchor>
              </controlPr>
            </control>
          </mc:Choice>
        </mc:AlternateContent>
        <mc:AlternateContent xmlns:mc="http://schemas.openxmlformats.org/markup-compatibility/2006">
          <mc:Choice Requires="x14">
            <control shapeId="3098" r:id="rId27" name="Check Box 26">
              <controlPr defaultSize="0" autoFill="0" autoLine="0" autoPict="0">
                <anchor moveWithCells="1">
                  <from>
                    <xdr:col>31</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9" r:id="rId28" name="Check Box 27">
              <controlPr defaultSize="0" autoFill="0" autoLine="0" autoPict="0">
                <anchor moveWithCells="1">
                  <from>
                    <xdr:col>13</xdr:col>
                    <xdr:colOff>0</xdr:colOff>
                    <xdr:row>38</xdr:row>
                    <xdr:rowOff>0</xdr:rowOff>
                  </from>
                  <to>
                    <xdr:col>17</xdr:col>
                    <xdr:colOff>0</xdr:colOff>
                    <xdr:row>39</xdr:row>
                    <xdr:rowOff>0</xdr:rowOff>
                  </to>
                </anchor>
              </controlPr>
            </control>
          </mc:Choice>
        </mc:AlternateContent>
        <mc:AlternateContent xmlns:mc="http://schemas.openxmlformats.org/markup-compatibility/2006">
          <mc:Choice Requires="x14">
            <control shapeId="3100" r:id="rId29" name="Check Box 28">
              <controlPr defaultSize="0" autoFill="0" autoLine="0" autoPict="0">
                <anchor moveWithCells="1">
                  <from>
                    <xdr:col>17</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101" r:id="rId30" name="Check Box 29">
              <controlPr defaultSize="0" autoFill="0" autoLine="0" autoPict="0">
                <anchor moveWithCells="1">
                  <from>
                    <xdr:col>22</xdr:col>
                    <xdr:colOff>0</xdr:colOff>
                    <xdr:row>38</xdr:row>
                    <xdr:rowOff>0</xdr:rowOff>
                  </from>
                  <to>
                    <xdr:col>26</xdr:col>
                    <xdr:colOff>0</xdr:colOff>
                    <xdr:row>39</xdr:row>
                    <xdr:rowOff>0</xdr:rowOff>
                  </to>
                </anchor>
              </controlPr>
            </control>
          </mc:Choice>
        </mc:AlternateContent>
        <mc:AlternateContent xmlns:mc="http://schemas.openxmlformats.org/markup-compatibility/2006">
          <mc:Choice Requires="x14">
            <control shapeId="3102" r:id="rId31" name="Check Box 30">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103" r:id="rId32" name="Group Box 3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3104" r:id="rId33" name="Option Button 3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3105" r:id="rId34" name="Option Button 3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3106" r:id="rId35" name="Group Box 34">
              <controlPr defaultSize="0" autoFill="0" autoPict="0">
                <anchor moveWithCells="1">
                  <from>
                    <xdr:col>17</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3107" r:id="rId36" name="Option Button 35">
              <controlPr defaultSize="0" autoFill="0" autoLine="0" autoPict="0">
                <anchor moveWithCells="1">
                  <from>
                    <xdr:col>19</xdr:col>
                    <xdr:colOff>0</xdr:colOff>
                    <xdr:row>46</xdr:row>
                    <xdr:rowOff>0</xdr:rowOff>
                  </from>
                  <to>
                    <xdr:col>23</xdr:col>
                    <xdr:colOff>0</xdr:colOff>
                    <xdr:row>47</xdr:row>
                    <xdr:rowOff>0</xdr:rowOff>
                  </to>
                </anchor>
              </controlPr>
            </control>
          </mc:Choice>
        </mc:AlternateContent>
        <mc:AlternateContent xmlns:mc="http://schemas.openxmlformats.org/markup-compatibility/2006">
          <mc:Choice Requires="x14">
            <control shapeId="3108" r:id="rId37" name="Option Button 36">
              <controlPr defaultSize="0" autoFill="0" autoLine="0" autoPict="0">
                <anchor moveWithCells="1">
                  <from>
                    <xdr:col>25</xdr:col>
                    <xdr:colOff>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3115" r:id="rId38" name="Group Box 43">
              <controlPr defaultSize="0" autoFill="0" autoPict="0">
                <anchor moveWithCells="1">
                  <from>
                    <xdr:col>8</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116" r:id="rId39" name="Option Button 44">
              <controlPr defaultSize="0" autoFill="0" autoLine="0" autoPict="0">
                <anchor moveWithCells="1">
                  <from>
                    <xdr:col>8</xdr:col>
                    <xdr:colOff>142875</xdr:colOff>
                    <xdr:row>50</xdr:row>
                    <xdr:rowOff>28575</xdr:rowOff>
                  </from>
                  <to>
                    <xdr:col>10</xdr:col>
                    <xdr:colOff>123825</xdr:colOff>
                    <xdr:row>50</xdr:row>
                    <xdr:rowOff>209550</xdr:rowOff>
                  </to>
                </anchor>
              </controlPr>
            </control>
          </mc:Choice>
        </mc:AlternateContent>
        <mc:AlternateContent xmlns:mc="http://schemas.openxmlformats.org/markup-compatibility/2006">
          <mc:Choice Requires="x14">
            <control shapeId="3117" r:id="rId40" name="Option Button 45">
              <controlPr defaultSize="0" autoFill="0" autoLine="0" autoPict="0">
                <anchor moveWithCells="1">
                  <from>
                    <xdr:col>11</xdr:col>
                    <xdr:colOff>85725</xdr:colOff>
                    <xdr:row>50</xdr:row>
                    <xdr:rowOff>28575</xdr:rowOff>
                  </from>
                  <to>
                    <xdr:col>13</xdr:col>
                    <xdr:colOff>66675</xdr:colOff>
                    <xdr:row>50</xdr:row>
                    <xdr:rowOff>209550</xdr:rowOff>
                  </to>
                </anchor>
              </controlPr>
            </control>
          </mc:Choice>
        </mc:AlternateContent>
        <mc:AlternateContent xmlns:mc="http://schemas.openxmlformats.org/markup-compatibility/2006">
          <mc:Choice Requires="x14">
            <control shapeId="3118" r:id="rId41" name="Option Button 46">
              <controlPr defaultSize="0" autoFill="0" autoLine="0" autoPict="0">
                <anchor moveWithCells="1">
                  <from>
                    <xdr:col>14</xdr:col>
                    <xdr:colOff>38100</xdr:colOff>
                    <xdr:row>50</xdr:row>
                    <xdr:rowOff>28575</xdr:rowOff>
                  </from>
                  <to>
                    <xdr:col>16</xdr:col>
                    <xdr:colOff>19050</xdr:colOff>
                    <xdr:row>50</xdr:row>
                    <xdr:rowOff>209550</xdr:rowOff>
                  </to>
                </anchor>
              </controlPr>
            </control>
          </mc:Choice>
        </mc:AlternateContent>
        <mc:AlternateContent xmlns:mc="http://schemas.openxmlformats.org/markup-compatibility/2006">
          <mc:Choice Requires="x14">
            <control shapeId="3119" r:id="rId42" name="Option Button 47">
              <controlPr defaultSize="0" autoFill="0" autoLine="0" autoPict="0">
                <anchor moveWithCells="1">
                  <from>
                    <xdr:col>19</xdr:col>
                    <xdr:colOff>123825</xdr:colOff>
                    <xdr:row>50</xdr:row>
                    <xdr:rowOff>28575</xdr:rowOff>
                  </from>
                  <to>
                    <xdr:col>21</xdr:col>
                    <xdr:colOff>104775</xdr:colOff>
                    <xdr:row>50</xdr:row>
                    <xdr:rowOff>209550</xdr:rowOff>
                  </to>
                </anchor>
              </controlPr>
            </control>
          </mc:Choice>
        </mc:AlternateContent>
        <mc:AlternateContent xmlns:mc="http://schemas.openxmlformats.org/markup-compatibility/2006">
          <mc:Choice Requires="x14">
            <control shapeId="3120" r:id="rId43" name="Group Box 48">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3122" r:id="rId44" name="Option Button 50">
              <controlPr defaultSize="0" autoFill="0" autoLine="0" autoPict="0">
                <anchor moveWithCells="1">
                  <from>
                    <xdr:col>8</xdr:col>
                    <xdr:colOff>133350</xdr:colOff>
                    <xdr:row>51</xdr:row>
                    <xdr:rowOff>38100</xdr:rowOff>
                  </from>
                  <to>
                    <xdr:col>11</xdr:col>
                    <xdr:colOff>114300</xdr:colOff>
                    <xdr:row>51</xdr:row>
                    <xdr:rowOff>266700</xdr:rowOff>
                  </to>
                </anchor>
              </controlPr>
            </control>
          </mc:Choice>
        </mc:AlternateContent>
        <mc:AlternateContent xmlns:mc="http://schemas.openxmlformats.org/markup-compatibility/2006">
          <mc:Choice Requires="x14">
            <control shapeId="3123" r:id="rId45" name="Drop Down 51">
              <controlPr locked="0" defaultSize="0" autoLine="0" autoPict="0">
                <anchor moveWithCells="1">
                  <from>
                    <xdr:col>23</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3124" r:id="rId46" name="Group Box 52">
              <controlPr defaultSize="0" autoFill="0" autoPict="0">
                <anchor moveWithCells="1">
                  <from>
                    <xdr:col>13</xdr:col>
                    <xdr:colOff>0</xdr:colOff>
                    <xdr:row>35</xdr:row>
                    <xdr:rowOff>0</xdr:rowOff>
                  </from>
                  <to>
                    <xdr:col>22</xdr:col>
                    <xdr:colOff>0</xdr:colOff>
                    <xdr:row>36</xdr:row>
                    <xdr:rowOff>0</xdr:rowOff>
                  </to>
                </anchor>
              </controlPr>
            </control>
          </mc:Choice>
        </mc:AlternateContent>
        <mc:AlternateContent xmlns:mc="http://schemas.openxmlformats.org/markup-compatibility/2006">
          <mc:Choice Requires="x14">
            <control shapeId="3125" r:id="rId47" name="Check Box 53">
              <controlPr defaultSize="0" autoFill="0" autoLine="0" autoPict="0">
                <anchor moveWithCells="1">
                  <from>
                    <xdr:col>13</xdr:col>
                    <xdr:colOff>0</xdr:colOff>
                    <xdr:row>35</xdr:row>
                    <xdr:rowOff>0</xdr:rowOff>
                  </from>
                  <to>
                    <xdr:col>18</xdr:col>
                    <xdr:colOff>0</xdr:colOff>
                    <xdr:row>36</xdr:row>
                    <xdr:rowOff>0</xdr:rowOff>
                  </to>
                </anchor>
              </controlPr>
            </control>
          </mc:Choice>
        </mc:AlternateContent>
        <mc:AlternateContent xmlns:mc="http://schemas.openxmlformats.org/markup-compatibility/2006">
          <mc:Choice Requires="x14">
            <control shapeId="3127" r:id="rId48" name="Group Box 55">
              <controlPr defaultSize="0" autoFill="0" autoPict="0">
                <anchor moveWithCells="1">
                  <from>
                    <xdr:col>13</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128" r:id="rId49" name="Check Box 56">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129" r:id="rId50" name="Check Box 57">
              <controlPr defaultSize="0" autoFill="0" autoLine="0" autoPict="0">
                <anchor moveWithCells="1">
                  <from>
                    <xdr:col>17</xdr:col>
                    <xdr:colOff>9525</xdr:colOff>
                    <xdr:row>39</xdr:row>
                    <xdr:rowOff>0</xdr:rowOff>
                  </from>
                  <to>
                    <xdr:col>22</xdr:col>
                    <xdr:colOff>152400</xdr:colOff>
                    <xdr:row>40</xdr:row>
                    <xdr:rowOff>0</xdr:rowOff>
                  </to>
                </anchor>
              </controlPr>
            </control>
          </mc:Choice>
        </mc:AlternateContent>
        <mc:AlternateContent xmlns:mc="http://schemas.openxmlformats.org/markup-compatibility/2006">
          <mc:Choice Requires="x14">
            <control shapeId="3131" r:id="rId51" name="Group Box 59">
              <controlPr defaultSize="0" autoFill="0" autoPict="0">
                <anchor moveWithCells="1">
                  <from>
                    <xdr:col>8</xdr:col>
                    <xdr:colOff>0</xdr:colOff>
                    <xdr:row>51</xdr:row>
                    <xdr:rowOff>314325</xdr:rowOff>
                  </from>
                  <to>
                    <xdr:col>17</xdr:col>
                    <xdr:colOff>0</xdr:colOff>
                    <xdr:row>53</xdr:row>
                    <xdr:rowOff>0</xdr:rowOff>
                  </to>
                </anchor>
              </controlPr>
            </control>
          </mc:Choice>
        </mc:AlternateContent>
        <mc:AlternateContent xmlns:mc="http://schemas.openxmlformats.org/markup-compatibility/2006">
          <mc:Choice Requires="x14">
            <control shapeId="3132" r:id="rId52" name="Option Button 60">
              <controlPr defaultSize="0" autoFill="0" autoLine="0" autoPict="0">
                <anchor moveWithCells="1">
                  <from>
                    <xdr:col>8</xdr:col>
                    <xdr:colOff>142875</xdr:colOff>
                    <xdr:row>53</xdr:row>
                    <xdr:rowOff>28575</xdr:rowOff>
                  </from>
                  <to>
                    <xdr:col>11</xdr:col>
                    <xdr:colOff>66675</xdr:colOff>
                    <xdr:row>53</xdr:row>
                    <xdr:rowOff>257175</xdr:rowOff>
                  </to>
                </anchor>
              </controlPr>
            </control>
          </mc:Choice>
        </mc:AlternateContent>
        <mc:AlternateContent xmlns:mc="http://schemas.openxmlformats.org/markup-compatibility/2006">
          <mc:Choice Requires="x14">
            <control shapeId="3133" r:id="rId53" name="Option Button 61">
              <controlPr defaultSize="0" autoFill="0" autoLine="0" autoPict="0">
                <anchor moveWithCells="1">
                  <from>
                    <xdr:col>12</xdr:col>
                    <xdr:colOff>9525</xdr:colOff>
                    <xdr:row>53</xdr:row>
                    <xdr:rowOff>47625</xdr:rowOff>
                  </from>
                  <to>
                    <xdr:col>15</xdr:col>
                    <xdr:colOff>0</xdr:colOff>
                    <xdr:row>53</xdr:row>
                    <xdr:rowOff>276225</xdr:rowOff>
                  </to>
                </anchor>
              </controlPr>
            </control>
          </mc:Choice>
        </mc:AlternateContent>
        <mc:AlternateContent xmlns:mc="http://schemas.openxmlformats.org/markup-compatibility/2006">
          <mc:Choice Requires="x14">
            <control shapeId="3134" r:id="rId54" name="Option Button 62">
              <controlPr defaultSize="0" autoFill="0" autoLine="0" autoPict="0">
                <anchor moveWithCells="1">
                  <from>
                    <xdr:col>12</xdr:col>
                    <xdr:colOff>9525</xdr:colOff>
                    <xdr:row>51</xdr:row>
                    <xdr:rowOff>38100</xdr:rowOff>
                  </from>
                  <to>
                    <xdr:col>15</xdr:col>
                    <xdr:colOff>0</xdr:colOff>
                    <xdr:row>51</xdr:row>
                    <xdr:rowOff>266700</xdr:rowOff>
                  </to>
                </anchor>
              </controlPr>
            </control>
          </mc:Choice>
        </mc:AlternateContent>
        <mc:AlternateContent xmlns:mc="http://schemas.openxmlformats.org/markup-compatibility/2006">
          <mc:Choice Requires="x14">
            <control shapeId="3135" r:id="rId55" name="Group Box 63">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136" r:id="rId56" name="Check Box 64">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137" r:id="rId57" name="Check Box 65">
              <controlPr defaultSize="0" autoFill="0" autoLine="0" autoPict="0">
                <anchor moveWithCells="1">
                  <from>
                    <xdr:col>17</xdr:col>
                    <xdr:colOff>0</xdr:colOff>
                    <xdr:row>37</xdr:row>
                    <xdr:rowOff>0</xdr:rowOff>
                  </from>
                  <to>
                    <xdr:col>23</xdr:col>
                    <xdr:colOff>85725</xdr:colOff>
                    <xdr:row>38</xdr:row>
                    <xdr:rowOff>0</xdr:rowOff>
                  </to>
                </anchor>
              </controlPr>
            </control>
          </mc:Choice>
        </mc:AlternateContent>
        <mc:AlternateContent xmlns:mc="http://schemas.openxmlformats.org/markup-compatibility/2006">
          <mc:Choice Requires="x14">
            <control shapeId="3138" r:id="rId58" name="Check Box 66">
              <controlPr defaultSize="0" autoFill="0" autoLine="0" autoPict="0">
                <anchor moveWithCells="1">
                  <from>
                    <xdr:col>24</xdr:col>
                    <xdr:colOff>0</xdr:colOff>
                    <xdr:row>37</xdr:row>
                    <xdr:rowOff>0</xdr:rowOff>
                  </from>
                  <to>
                    <xdr:col>29</xdr:col>
                    <xdr:colOff>0</xdr:colOff>
                    <xdr:row>38</xdr:row>
                    <xdr:rowOff>0</xdr:rowOff>
                  </to>
                </anchor>
              </controlPr>
            </control>
          </mc:Choice>
        </mc:AlternateContent>
        <mc:AlternateContent xmlns:mc="http://schemas.openxmlformats.org/markup-compatibility/2006">
          <mc:Choice Requires="x14">
            <control shapeId="3139" r:id="rId59" name="Option Button 67">
              <controlPr defaultSize="0" autoFill="0" autoLine="0" autoPict="0">
                <anchor moveWithCells="1">
                  <from>
                    <xdr:col>16</xdr:col>
                    <xdr:colOff>171450</xdr:colOff>
                    <xdr:row>50</xdr:row>
                    <xdr:rowOff>28575</xdr:rowOff>
                  </from>
                  <to>
                    <xdr:col>18</xdr:col>
                    <xdr:colOff>152400</xdr:colOff>
                    <xdr:row>50</xdr:row>
                    <xdr:rowOff>209550</xdr:rowOff>
                  </to>
                </anchor>
              </controlPr>
            </control>
          </mc:Choice>
        </mc:AlternateContent>
        <mc:AlternateContent xmlns:mc="http://schemas.openxmlformats.org/markup-compatibility/2006">
          <mc:Choice Requires="x14">
            <control shapeId="3141" r:id="rId60" name="Option Button 69">
              <controlPr defaultSize="0" autoFill="0" autoLine="0" autoPict="0" altText="該当">
                <anchor moveWithCells="1">
                  <from>
                    <xdr:col>24</xdr:col>
                    <xdr:colOff>9525</xdr:colOff>
                    <xdr:row>53</xdr:row>
                    <xdr:rowOff>57150</xdr:rowOff>
                  </from>
                  <to>
                    <xdr:col>26</xdr:col>
                    <xdr:colOff>104775</xdr:colOff>
                    <xdr:row>53</xdr:row>
                    <xdr:rowOff>285750</xdr:rowOff>
                  </to>
                </anchor>
              </controlPr>
            </control>
          </mc:Choice>
        </mc:AlternateContent>
        <mc:AlternateContent xmlns:mc="http://schemas.openxmlformats.org/markup-compatibility/2006">
          <mc:Choice Requires="x14">
            <control shapeId="3142" r:id="rId61" name="Option Button 70">
              <controlPr defaultSize="0" autoFill="0" autoLine="0" autoPict="0" altText="非該当">
                <anchor moveWithCells="1">
                  <from>
                    <xdr:col>27</xdr:col>
                    <xdr:colOff>95250</xdr:colOff>
                    <xdr:row>53</xdr:row>
                    <xdr:rowOff>47625</xdr:rowOff>
                  </from>
                  <to>
                    <xdr:col>31</xdr:col>
                    <xdr:colOff>133350</xdr:colOff>
                    <xdr:row>53</xdr:row>
                    <xdr:rowOff>285750</xdr:rowOff>
                  </to>
                </anchor>
              </controlPr>
            </control>
          </mc:Choice>
        </mc:AlternateContent>
        <mc:AlternateContent xmlns:mc="http://schemas.openxmlformats.org/markup-compatibility/2006">
          <mc:Choice Requires="x14">
            <control shapeId="3150" r:id="rId62" name="Option Button 78">
              <controlPr defaultSize="0" autoFill="0" autoLine="0" autoPict="0">
                <anchor moveWithCells="1">
                  <from>
                    <xdr:col>8</xdr:col>
                    <xdr:colOff>142875</xdr:colOff>
                    <xdr:row>52</xdr:row>
                    <xdr:rowOff>38100</xdr:rowOff>
                  </from>
                  <to>
                    <xdr:col>11</xdr:col>
                    <xdr:colOff>66675</xdr:colOff>
                    <xdr:row>52</xdr:row>
                    <xdr:rowOff>266700</xdr:rowOff>
                  </to>
                </anchor>
              </controlPr>
            </control>
          </mc:Choice>
        </mc:AlternateContent>
        <mc:AlternateContent xmlns:mc="http://schemas.openxmlformats.org/markup-compatibility/2006">
          <mc:Choice Requires="x14">
            <control shapeId="3151" r:id="rId63" name="Option Button 79">
              <controlPr defaultSize="0" autoFill="0" autoLine="0" autoPict="0">
                <anchor moveWithCells="1">
                  <from>
                    <xdr:col>12</xdr:col>
                    <xdr:colOff>19050</xdr:colOff>
                    <xdr:row>52</xdr:row>
                    <xdr:rowOff>47625</xdr:rowOff>
                  </from>
                  <to>
                    <xdr:col>15</xdr:col>
                    <xdr:colOff>9525</xdr:colOff>
                    <xdr:row>52</xdr:row>
                    <xdr:rowOff>276225</xdr:rowOff>
                  </to>
                </anchor>
              </controlPr>
            </control>
          </mc:Choice>
        </mc:AlternateContent>
        <mc:AlternateContent xmlns:mc="http://schemas.openxmlformats.org/markup-compatibility/2006">
          <mc:Choice Requires="x14">
            <control shapeId="3152" r:id="rId64" name="Drop Down 80">
              <controlPr locked="0" defaultSize="0" autoLine="0" autoPict="0">
                <anchor moveWithCells="1">
                  <from>
                    <xdr:col>23</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153" r:id="rId65" name="Group Box 81">
              <controlPr defaultSize="0" print="0" autoFill="0" autoPict="0" altText="">
                <anchor moveWithCells="1">
                  <from>
                    <xdr:col>7</xdr:col>
                    <xdr:colOff>47625</xdr:colOff>
                    <xdr:row>53</xdr:row>
                    <xdr:rowOff>9525</xdr:rowOff>
                  </from>
                  <to>
                    <xdr:col>16</xdr:col>
                    <xdr:colOff>133350</xdr:colOff>
                    <xdr:row>53</xdr:row>
                    <xdr:rowOff>295275</xdr:rowOff>
                  </to>
                </anchor>
              </controlPr>
            </control>
          </mc:Choice>
        </mc:AlternateContent>
        <mc:AlternateContent xmlns:mc="http://schemas.openxmlformats.org/markup-compatibility/2006">
          <mc:Choice Requires="x14">
            <control shapeId="3154" r:id="rId66" name="Group Box 82">
              <controlPr defaultSize="0" print="0" autoFill="0" autoPict="0" altText="">
                <anchor moveWithCells="1" sizeWithCells="1">
                  <from>
                    <xdr:col>23</xdr:col>
                    <xdr:colOff>19050</xdr:colOff>
                    <xdr:row>53</xdr:row>
                    <xdr:rowOff>9525</xdr:rowOff>
                  </from>
                  <to>
                    <xdr:col>35</xdr:col>
                    <xdr:colOff>161925</xdr:colOff>
                    <xdr:row>53</xdr:row>
                    <xdr:rowOff>295275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5"/>
  <sheetViews>
    <sheetView showGridLines="0" showRowColHeaders="0" zoomScaleNormal="100" zoomScaleSheetLayoutView="100" workbookViewId="0"/>
  </sheetViews>
  <sheetFormatPr defaultColWidth="2.5" defaultRowHeight="15" customHeight="1"/>
  <cols>
    <col min="1" max="37" width="2.5" style="8" customWidth="1"/>
    <col min="38" max="46" width="2.5" style="35" customWidth="1"/>
    <col min="47" max="16384" width="2.5" style="8"/>
  </cols>
  <sheetData>
    <row r="1" spans="1:44" ht="15" customHeight="1">
      <c r="A1" s="182" t="s">
        <v>924</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44" ht="15" customHeight="1">
      <c r="A2" s="46"/>
      <c r="B2" s="46"/>
      <c r="C2" s="46"/>
      <c r="D2" s="46"/>
      <c r="E2" s="46"/>
      <c r="F2" s="46"/>
      <c r="G2" s="46"/>
      <c r="H2" s="46"/>
      <c r="I2" s="46"/>
      <c r="J2" s="46"/>
      <c r="K2" s="46"/>
      <c r="L2" s="46"/>
      <c r="M2" s="46"/>
      <c r="N2" s="46"/>
      <c r="O2" s="46"/>
      <c r="P2" s="46"/>
      <c r="Q2" s="46"/>
      <c r="R2" s="46"/>
      <c r="S2" s="46"/>
      <c r="T2" s="46"/>
      <c r="U2" s="46"/>
      <c r="V2" s="46"/>
      <c r="W2" s="46"/>
      <c r="X2" s="46"/>
      <c r="Y2" s="46"/>
      <c r="Z2" s="46"/>
      <c r="AA2" s="940" t="s">
        <v>557</v>
      </c>
      <c r="AB2" s="1274"/>
      <c r="AC2" s="1274"/>
      <c r="AD2" s="941"/>
      <c r="AE2" s="1249" t="s">
        <v>205</v>
      </c>
      <c r="AF2" s="1250"/>
      <c r="AG2" s="1250"/>
      <c r="AH2" s="1250"/>
      <c r="AI2" s="1250"/>
      <c r="AJ2" s="1251"/>
    </row>
    <row r="3" spans="1:44" ht="15" customHeight="1" thickBot="1">
      <c r="A3" s="46"/>
      <c r="B3" s="46"/>
      <c r="C3" s="46"/>
      <c r="D3" s="46"/>
      <c r="E3" s="46"/>
      <c r="F3" s="46"/>
      <c r="G3" s="46"/>
      <c r="H3" s="46"/>
      <c r="I3" s="46"/>
      <c r="J3" s="46"/>
      <c r="K3" s="46"/>
      <c r="L3" s="46"/>
      <c r="M3" s="46"/>
      <c r="N3" s="46"/>
      <c r="O3" s="46"/>
      <c r="P3" s="46"/>
      <c r="Q3" s="46"/>
      <c r="R3" s="46"/>
      <c r="S3" s="46"/>
      <c r="T3" s="46"/>
      <c r="U3" s="46"/>
      <c r="V3" s="46"/>
      <c r="W3" s="46"/>
      <c r="X3" s="46"/>
      <c r="Y3" s="46"/>
      <c r="Z3" s="46"/>
      <c r="AA3" s="940" t="s">
        <v>18</v>
      </c>
      <c r="AB3" s="1274"/>
      <c r="AC3" s="1274"/>
      <c r="AD3" s="941"/>
      <c r="AE3" s="1275"/>
      <c r="AF3" s="1276"/>
      <c r="AG3" s="1276"/>
      <c r="AH3" s="1276"/>
      <c r="AI3" s="1276"/>
      <c r="AJ3" s="1277"/>
    </row>
    <row r="4" spans="1:44" ht="15" customHeight="1">
      <c r="A4" s="1215" t="s">
        <v>338</v>
      </c>
      <c r="B4" s="1216"/>
      <c r="C4" s="1217" t="s">
        <v>680</v>
      </c>
      <c r="D4" s="1217"/>
      <c r="E4" s="1217"/>
      <c r="F4" s="1217"/>
      <c r="G4" s="1217"/>
      <c r="H4" s="1217"/>
      <c r="I4" s="1278"/>
      <c r="J4" s="1279"/>
      <c r="K4" s="1279"/>
      <c r="L4" s="1279"/>
      <c r="M4" s="1279"/>
      <c r="N4" s="1279"/>
      <c r="O4" s="1279"/>
      <c r="P4" s="1279"/>
      <c r="Q4" s="1279"/>
      <c r="R4" s="1279"/>
      <c r="S4" s="1279"/>
      <c r="T4" s="1279"/>
      <c r="U4" s="1279"/>
      <c r="V4" s="1279"/>
      <c r="W4" s="1279"/>
      <c r="X4" s="1279"/>
      <c r="Y4" s="1279"/>
      <c r="Z4" s="1279"/>
      <c r="AA4" s="1279"/>
      <c r="AB4" s="1279"/>
      <c r="AC4" s="1279"/>
      <c r="AD4" s="1279"/>
      <c r="AE4" s="1279"/>
      <c r="AF4" s="1279"/>
      <c r="AG4" s="1279"/>
      <c r="AH4" s="1279"/>
      <c r="AI4" s="1279"/>
      <c r="AJ4" s="1280"/>
    </row>
    <row r="5" spans="1:44" ht="15" customHeight="1">
      <c r="A5" s="1149"/>
      <c r="B5" s="1150"/>
      <c r="C5" s="1177" t="s">
        <v>339</v>
      </c>
      <c r="D5" s="1177"/>
      <c r="E5" s="1177"/>
      <c r="F5" s="1177"/>
      <c r="G5" s="1177"/>
      <c r="H5" s="1177"/>
      <c r="I5" s="1182"/>
      <c r="J5" s="1183"/>
      <c r="K5" s="1183"/>
      <c r="L5" s="1183"/>
      <c r="M5" s="1183"/>
      <c r="N5" s="1183"/>
      <c r="O5" s="1183"/>
      <c r="P5" s="1183"/>
      <c r="Q5" s="1183"/>
      <c r="R5" s="1183"/>
      <c r="S5" s="1183"/>
      <c r="T5" s="1183"/>
      <c r="U5" s="1183"/>
      <c r="V5" s="1183"/>
      <c r="W5" s="1183"/>
      <c r="X5" s="1183"/>
      <c r="Y5" s="1183"/>
      <c r="Z5" s="1183"/>
      <c r="AA5" s="1183"/>
      <c r="AB5" s="1183"/>
      <c r="AC5" s="1183"/>
      <c r="AD5" s="1183"/>
      <c r="AE5" s="1183"/>
      <c r="AF5" s="1183"/>
      <c r="AG5" s="1183"/>
      <c r="AH5" s="1183"/>
      <c r="AI5" s="1183"/>
      <c r="AJ5" s="1184"/>
    </row>
    <row r="6" spans="1:44" ht="15" customHeight="1">
      <c r="A6" s="1149"/>
      <c r="B6" s="1150"/>
      <c r="C6" s="1081" t="s">
        <v>340</v>
      </c>
      <c r="D6" s="1081"/>
      <c r="E6" s="1081"/>
      <c r="F6" s="1081"/>
      <c r="G6" s="1081"/>
      <c r="H6" s="1081"/>
      <c r="I6" s="1204" t="s">
        <v>127</v>
      </c>
      <c r="J6" s="1205"/>
      <c r="K6" s="1202"/>
      <c r="L6" s="1202"/>
      <c r="M6" s="1202"/>
      <c r="N6" s="1202"/>
      <c r="O6" s="1202"/>
      <c r="P6" s="1203"/>
      <c r="Q6" s="1029" t="s">
        <v>534</v>
      </c>
      <c r="R6" s="1030"/>
      <c r="S6" s="1030"/>
      <c r="T6" s="1030"/>
      <c r="U6" s="1030"/>
      <c r="V6" s="1030"/>
      <c r="W6" s="1030"/>
      <c r="X6" s="1030"/>
      <c r="Y6" s="1030"/>
      <c r="Z6" s="1030"/>
      <c r="AA6" s="1030"/>
      <c r="AB6" s="1030"/>
      <c r="AC6" s="1030"/>
      <c r="AD6" s="1030"/>
      <c r="AE6" s="1030"/>
      <c r="AF6" s="1030"/>
      <c r="AG6" s="1030"/>
      <c r="AH6" s="1030"/>
      <c r="AI6" s="1030"/>
      <c r="AJ6" s="1031"/>
    </row>
    <row r="7" spans="1:44" ht="15" customHeight="1">
      <c r="A7" s="1149"/>
      <c r="B7" s="1150"/>
      <c r="C7" s="1081"/>
      <c r="D7" s="1081"/>
      <c r="E7" s="1081"/>
      <c r="F7" s="1081"/>
      <c r="G7" s="1081"/>
      <c r="H7" s="1081"/>
      <c r="I7" s="1281" t="s">
        <v>205</v>
      </c>
      <c r="J7" s="1281"/>
      <c r="K7" s="1281"/>
      <c r="L7" s="1281"/>
      <c r="M7" s="1281"/>
      <c r="N7" s="1281"/>
      <c r="O7" s="1281"/>
      <c r="P7" s="1281"/>
      <c r="Q7" s="1281"/>
      <c r="R7" s="1281"/>
      <c r="S7" s="1281"/>
      <c r="T7" s="1281"/>
      <c r="U7" s="1281"/>
      <c r="V7" s="1281"/>
      <c r="W7" s="1281"/>
      <c r="X7" s="1281"/>
      <c r="Y7" s="1281"/>
      <c r="Z7" s="1281"/>
      <c r="AA7" s="1281"/>
      <c r="AB7" s="1281"/>
      <c r="AC7" s="1281"/>
      <c r="AD7" s="1281"/>
      <c r="AE7" s="1281"/>
      <c r="AF7" s="1281"/>
      <c r="AG7" s="1281"/>
      <c r="AH7" s="1281"/>
      <c r="AI7" s="1281"/>
      <c r="AJ7" s="1282"/>
    </row>
    <row r="8" spans="1:44" ht="15" customHeight="1">
      <c r="A8" s="1149"/>
      <c r="B8" s="1150"/>
      <c r="C8" s="1081"/>
      <c r="D8" s="1081"/>
      <c r="E8" s="1081"/>
      <c r="F8" s="1081"/>
      <c r="G8" s="1081"/>
      <c r="H8" s="1081"/>
      <c r="I8" s="1200" t="s">
        <v>205</v>
      </c>
      <c r="J8" s="1200"/>
      <c r="K8" s="1200"/>
      <c r="L8" s="1200"/>
      <c r="M8" s="1200"/>
      <c r="N8" s="1200"/>
      <c r="O8" s="1200"/>
      <c r="P8" s="1200"/>
      <c r="Q8" s="1200"/>
      <c r="R8" s="1200"/>
      <c r="S8" s="1200"/>
      <c r="T8" s="1200"/>
      <c r="U8" s="1200"/>
      <c r="V8" s="1200"/>
      <c r="W8" s="1200"/>
      <c r="X8" s="1200"/>
      <c r="Y8" s="1200"/>
      <c r="Z8" s="1200"/>
      <c r="AA8" s="1200"/>
      <c r="AB8" s="1200"/>
      <c r="AC8" s="1200"/>
      <c r="AD8" s="1200"/>
      <c r="AE8" s="1200"/>
      <c r="AF8" s="1200"/>
      <c r="AG8" s="1200"/>
      <c r="AH8" s="1200"/>
      <c r="AI8" s="1200"/>
      <c r="AJ8" s="1201"/>
    </row>
    <row r="9" spans="1:44" ht="15" customHeight="1">
      <c r="A9" s="1149"/>
      <c r="B9" s="1150"/>
      <c r="C9" s="1081" t="s">
        <v>341</v>
      </c>
      <c r="D9" s="1081"/>
      <c r="E9" s="1081"/>
      <c r="F9" s="1081"/>
      <c r="G9" s="1081"/>
      <c r="H9" s="1081"/>
      <c r="I9" s="1081" t="s">
        <v>342</v>
      </c>
      <c r="J9" s="1081"/>
      <c r="K9" s="1081"/>
      <c r="L9" s="1081"/>
      <c r="M9" s="1080" t="s">
        <v>205</v>
      </c>
      <c r="N9" s="1080"/>
      <c r="O9" s="1080"/>
      <c r="P9" s="1080"/>
      <c r="Q9" s="1080"/>
      <c r="R9" s="1080"/>
      <c r="S9" s="1080"/>
      <c r="T9" s="1080"/>
      <c r="U9" s="1080"/>
      <c r="V9" s="1080"/>
      <c r="W9" s="1081" t="s">
        <v>343</v>
      </c>
      <c r="X9" s="1081"/>
      <c r="Y9" s="1081"/>
      <c r="Z9" s="1081"/>
      <c r="AA9" s="1106" t="s">
        <v>205</v>
      </c>
      <c r="AB9" s="1221"/>
      <c r="AC9" s="1221"/>
      <c r="AD9" s="1221"/>
      <c r="AE9" s="1221"/>
      <c r="AF9" s="1221"/>
      <c r="AG9" s="1221"/>
      <c r="AH9" s="1221"/>
      <c r="AI9" s="1221"/>
      <c r="AJ9" s="1222"/>
    </row>
    <row r="10" spans="1:44" ht="18" customHeight="1">
      <c r="A10" s="1140" t="s">
        <v>439</v>
      </c>
      <c r="B10" s="1141"/>
      <c r="C10" s="1081" t="s">
        <v>240</v>
      </c>
      <c r="D10" s="1081"/>
      <c r="E10" s="1081"/>
      <c r="F10" s="1081"/>
      <c r="G10" s="1081"/>
      <c r="H10" s="1081"/>
      <c r="I10" s="1125"/>
      <c r="J10" s="1126"/>
      <c r="K10" s="1126"/>
      <c r="L10" s="1126"/>
      <c r="M10" s="1126"/>
      <c r="N10" s="1126"/>
      <c r="O10" s="1126"/>
      <c r="P10" s="1126"/>
      <c r="Q10" s="1126"/>
      <c r="R10" s="1126"/>
      <c r="S10" s="1126"/>
      <c r="T10" s="1126"/>
      <c r="U10" s="1126"/>
      <c r="V10" s="1126"/>
      <c r="W10" s="1126"/>
      <c r="X10" s="1126"/>
      <c r="Y10" s="1126"/>
      <c r="Z10" s="1126"/>
      <c r="AA10" s="1126"/>
      <c r="AB10" s="1126"/>
      <c r="AC10" s="1126"/>
      <c r="AD10" s="1126"/>
      <c r="AE10" s="1126"/>
      <c r="AF10" s="1126"/>
      <c r="AG10" s="1126"/>
      <c r="AH10" s="1126"/>
      <c r="AI10" s="1126"/>
      <c r="AJ10" s="1127"/>
      <c r="AL10" s="38" t="b">
        <v>0</v>
      </c>
      <c r="AM10" s="38" t="b">
        <v>0</v>
      </c>
      <c r="AN10" s="38" t="b">
        <v>0</v>
      </c>
      <c r="AO10" s="38" t="b">
        <v>0</v>
      </c>
      <c r="AP10" s="38" t="b">
        <v>0</v>
      </c>
      <c r="AQ10" s="38" t="b">
        <v>0</v>
      </c>
      <c r="AR10" s="38" t="b">
        <v>0</v>
      </c>
    </row>
    <row r="11" spans="1:44" ht="15" customHeight="1">
      <c r="A11" s="1140"/>
      <c r="B11" s="1141"/>
      <c r="C11" s="1081" t="s">
        <v>241</v>
      </c>
      <c r="D11" s="1081"/>
      <c r="E11" s="1081"/>
      <c r="F11" s="1081"/>
      <c r="G11" s="1081"/>
      <c r="H11" s="1081"/>
      <c r="I11" s="1077" t="s">
        <v>242</v>
      </c>
      <c r="J11" s="1081"/>
      <c r="K11" s="1081"/>
      <c r="L11" s="1080" t="s">
        <v>205</v>
      </c>
      <c r="M11" s="1080"/>
      <c r="N11" s="1106"/>
      <c r="O11" s="1077" t="s">
        <v>372</v>
      </c>
      <c r="P11" s="1078"/>
      <c r="Q11" s="1079" t="s">
        <v>205</v>
      </c>
      <c r="R11" s="1080"/>
      <c r="S11" s="1080"/>
      <c r="T11" s="1081" t="s">
        <v>243</v>
      </c>
      <c r="U11" s="1081"/>
      <c r="V11" s="1081"/>
      <c r="W11" s="1080" t="s">
        <v>205</v>
      </c>
      <c r="X11" s="1080"/>
      <c r="Y11" s="1106"/>
      <c r="Z11" s="1077" t="s">
        <v>373</v>
      </c>
      <c r="AA11" s="1078"/>
      <c r="AB11" s="1079" t="s">
        <v>205</v>
      </c>
      <c r="AC11" s="1080"/>
      <c r="AD11" s="1080"/>
      <c r="AE11" s="1081" t="s">
        <v>37</v>
      </c>
      <c r="AF11" s="1081"/>
      <c r="AG11" s="1081"/>
      <c r="AH11" s="1081"/>
      <c r="AI11" s="1081"/>
      <c r="AJ11" s="1094"/>
    </row>
    <row r="12" spans="1:44" ht="15" customHeight="1">
      <c r="A12" s="1140"/>
      <c r="B12" s="1141"/>
      <c r="C12" s="1081"/>
      <c r="D12" s="1081"/>
      <c r="E12" s="1081"/>
      <c r="F12" s="1081"/>
      <c r="G12" s="1081"/>
      <c r="H12" s="1081"/>
      <c r="I12" s="1077" t="s">
        <v>35</v>
      </c>
      <c r="J12" s="1081"/>
      <c r="K12" s="1081"/>
      <c r="L12" s="1080" t="s">
        <v>205</v>
      </c>
      <c r="M12" s="1080"/>
      <c r="N12" s="1106"/>
      <c r="O12" s="1077" t="s">
        <v>244</v>
      </c>
      <c r="P12" s="1078"/>
      <c r="Q12" s="1079" t="s">
        <v>205</v>
      </c>
      <c r="R12" s="1080"/>
      <c r="S12" s="1080"/>
      <c r="T12" s="1081" t="s">
        <v>36</v>
      </c>
      <c r="U12" s="1081"/>
      <c r="V12" s="1081"/>
      <c r="W12" s="1080" t="s">
        <v>205</v>
      </c>
      <c r="X12" s="1080"/>
      <c r="Y12" s="1106"/>
      <c r="Z12" s="1077" t="s">
        <v>245</v>
      </c>
      <c r="AA12" s="1078"/>
      <c r="AB12" s="1079" t="s">
        <v>205</v>
      </c>
      <c r="AC12" s="1080"/>
      <c r="AD12" s="1080"/>
      <c r="AE12" s="1212"/>
      <c r="AF12" s="1213"/>
      <c r="AG12" s="1213"/>
      <c r="AH12" s="1213"/>
      <c r="AI12" s="1213"/>
      <c r="AJ12" s="1214"/>
    </row>
    <row r="13" spans="1:44" ht="18" customHeight="1">
      <c r="A13" s="1140"/>
      <c r="B13" s="1141"/>
      <c r="C13" s="1262" t="s">
        <v>495</v>
      </c>
      <c r="D13" s="1103"/>
      <c r="E13" s="1103"/>
      <c r="F13" s="1103"/>
      <c r="G13" s="1103"/>
      <c r="H13" s="1104"/>
      <c r="I13" s="1081" t="s">
        <v>498</v>
      </c>
      <c r="J13" s="1081"/>
      <c r="K13" s="1081"/>
      <c r="L13" s="1081"/>
      <c r="M13" s="1081"/>
      <c r="N13" s="1082"/>
      <c r="O13" s="1082"/>
      <c r="P13" s="1082"/>
      <c r="Q13" s="1082"/>
      <c r="R13" s="1082"/>
      <c r="S13" s="1082"/>
      <c r="T13" s="1082"/>
      <c r="U13" s="1082"/>
      <c r="V13" s="1082"/>
      <c r="W13" s="1082"/>
      <c r="X13" s="1082"/>
      <c r="Y13" s="1082"/>
      <c r="Z13" s="1082"/>
      <c r="AA13" s="1082"/>
      <c r="AB13" s="1082"/>
      <c r="AC13" s="1082"/>
      <c r="AD13" s="1082"/>
      <c r="AE13" s="1082"/>
      <c r="AF13" s="1082"/>
      <c r="AG13" s="1082"/>
      <c r="AH13" s="1082"/>
      <c r="AI13" s="1082"/>
      <c r="AJ13" s="1083"/>
      <c r="AL13" s="38" t="b">
        <v>0</v>
      </c>
      <c r="AM13" s="38" t="b">
        <v>0</v>
      </c>
      <c r="AN13" s="38" t="b">
        <v>0</v>
      </c>
      <c r="AO13" s="33"/>
      <c r="AP13" s="33"/>
    </row>
    <row r="14" spans="1:44" ht="18" customHeight="1">
      <c r="A14" s="1140"/>
      <c r="B14" s="1141"/>
      <c r="C14" s="1263"/>
      <c r="D14" s="1264"/>
      <c r="E14" s="1264"/>
      <c r="F14" s="1264"/>
      <c r="G14" s="1264"/>
      <c r="H14" s="1265"/>
      <c r="I14" s="1105" t="s">
        <v>496</v>
      </c>
      <c r="J14" s="1105"/>
      <c r="K14" s="1105"/>
      <c r="L14" s="1105"/>
      <c r="M14" s="1105"/>
      <c r="N14" s="1082"/>
      <c r="O14" s="1082"/>
      <c r="P14" s="1082"/>
      <c r="Q14" s="1082"/>
      <c r="R14" s="1082"/>
      <c r="S14" s="1082"/>
      <c r="T14" s="1082"/>
      <c r="U14" s="1082"/>
      <c r="V14" s="1082"/>
      <c r="W14" s="1081" t="s">
        <v>497</v>
      </c>
      <c r="X14" s="1081"/>
      <c r="Y14" s="1081"/>
      <c r="Z14" s="1081"/>
      <c r="AA14" s="1081"/>
      <c r="AB14" s="1082"/>
      <c r="AC14" s="1082"/>
      <c r="AD14" s="1082"/>
      <c r="AE14" s="1082"/>
      <c r="AF14" s="1082"/>
      <c r="AG14" s="1082"/>
      <c r="AH14" s="1082"/>
      <c r="AI14" s="1082"/>
      <c r="AJ14" s="1083"/>
      <c r="AL14" s="38" t="b">
        <v>0</v>
      </c>
      <c r="AM14" s="38" t="b">
        <v>0</v>
      </c>
      <c r="AN14" s="33"/>
      <c r="AO14" s="33"/>
      <c r="AP14" s="33"/>
    </row>
    <row r="15" spans="1:44" ht="18" customHeight="1">
      <c r="A15" s="1140"/>
      <c r="B15" s="1141"/>
      <c r="C15" s="1266"/>
      <c r="D15" s="1267"/>
      <c r="E15" s="1267"/>
      <c r="F15" s="1267"/>
      <c r="G15" s="1267"/>
      <c r="H15" s="1268"/>
      <c r="I15" s="1285" t="s">
        <v>176</v>
      </c>
      <c r="J15" s="1286"/>
      <c r="K15" s="1286"/>
      <c r="L15" s="1286"/>
      <c r="M15" s="1287"/>
      <c r="N15" s="1082"/>
      <c r="O15" s="1082"/>
      <c r="P15" s="1082"/>
      <c r="Q15" s="1082"/>
      <c r="R15" s="1082"/>
      <c r="S15" s="1082"/>
      <c r="T15" s="1082"/>
      <c r="U15" s="1082"/>
      <c r="V15" s="1082"/>
      <c r="W15" s="1269"/>
      <c r="X15" s="1270"/>
      <c r="Y15" s="1270"/>
      <c r="Z15" s="1270"/>
      <c r="AA15" s="1270"/>
      <c r="AB15" s="1270"/>
      <c r="AC15" s="1270"/>
      <c r="AD15" s="1270"/>
      <c r="AE15" s="1270"/>
      <c r="AF15" s="1270"/>
      <c r="AG15" s="1270"/>
      <c r="AH15" s="1270"/>
      <c r="AI15" s="1270"/>
      <c r="AJ15" s="1271"/>
      <c r="AL15" s="38" t="b">
        <v>0</v>
      </c>
      <c r="AM15" s="38"/>
      <c r="AN15" s="33"/>
      <c r="AO15" s="33"/>
      <c r="AP15" s="33"/>
    </row>
    <row r="16" spans="1:44" ht="18" customHeight="1">
      <c r="A16" s="1140"/>
      <c r="B16" s="1141"/>
      <c r="C16" s="1262" t="s">
        <v>657</v>
      </c>
      <c r="D16" s="1103"/>
      <c r="E16" s="1103"/>
      <c r="F16" s="1103"/>
      <c r="G16" s="1103"/>
      <c r="H16" s="1104"/>
      <c r="I16" s="1101" t="s">
        <v>498</v>
      </c>
      <c r="J16" s="1101"/>
      <c r="K16" s="1101"/>
      <c r="L16" s="1101"/>
      <c r="M16" s="1102"/>
      <c r="N16" s="1089"/>
      <c r="O16" s="1090"/>
      <c r="P16" s="1090"/>
      <c r="Q16" s="1090"/>
      <c r="R16" s="1090"/>
      <c r="S16" s="1090"/>
      <c r="T16" s="1090"/>
      <c r="U16" s="1090"/>
      <c r="V16" s="1090"/>
      <c r="W16" s="1090"/>
      <c r="X16" s="1090"/>
      <c r="Y16" s="1090"/>
      <c r="Z16" s="1090"/>
      <c r="AA16" s="1090"/>
      <c r="AB16" s="1090"/>
      <c r="AC16" s="1090"/>
      <c r="AD16" s="1090"/>
      <c r="AE16" s="1090"/>
      <c r="AF16" s="1090"/>
      <c r="AG16" s="1090"/>
      <c r="AH16" s="1090"/>
      <c r="AI16" s="1090"/>
      <c r="AJ16" s="1091"/>
      <c r="AL16" s="38" t="b">
        <v>0</v>
      </c>
      <c r="AM16" s="38" t="b">
        <v>0</v>
      </c>
      <c r="AN16" s="38" t="b">
        <v>0</v>
      </c>
      <c r="AO16" s="38" t="b">
        <v>0</v>
      </c>
      <c r="AP16" s="38" t="b">
        <v>0</v>
      </c>
    </row>
    <row r="17" spans="1:46" ht="18" customHeight="1">
      <c r="A17" s="1140"/>
      <c r="B17" s="1141"/>
      <c r="C17" s="1263"/>
      <c r="D17" s="1264"/>
      <c r="E17" s="1264"/>
      <c r="F17" s="1264"/>
      <c r="G17" s="1264"/>
      <c r="H17" s="1265"/>
      <c r="I17" s="1078" t="s">
        <v>959</v>
      </c>
      <c r="J17" s="1272"/>
      <c r="K17" s="1272"/>
      <c r="L17" s="1272"/>
      <c r="M17" s="1273"/>
      <c r="N17" s="1089"/>
      <c r="O17" s="1090"/>
      <c r="P17" s="1090"/>
      <c r="Q17" s="1090"/>
      <c r="R17" s="1090"/>
      <c r="S17" s="1090"/>
      <c r="T17" s="1090"/>
      <c r="U17" s="1090"/>
      <c r="V17" s="1090"/>
      <c r="W17" s="1090"/>
      <c r="X17" s="1090"/>
      <c r="Y17" s="1090"/>
      <c r="Z17" s="1090"/>
      <c r="AA17" s="1090"/>
      <c r="AB17" s="1090"/>
      <c r="AC17" s="1090"/>
      <c r="AD17" s="1090"/>
      <c r="AE17" s="1090"/>
      <c r="AF17" s="1090"/>
      <c r="AG17" s="1090"/>
      <c r="AH17" s="1090"/>
      <c r="AI17" s="1090"/>
      <c r="AJ17" s="1091"/>
      <c r="AL17" s="38" t="b">
        <v>0</v>
      </c>
      <c r="AM17" s="38" t="b">
        <v>0</v>
      </c>
      <c r="AN17" s="38" t="b">
        <v>0</v>
      </c>
      <c r="AO17" s="38"/>
      <c r="AP17" s="38"/>
    </row>
    <row r="18" spans="1:46" ht="18" customHeight="1">
      <c r="A18" s="1140"/>
      <c r="B18" s="1141"/>
      <c r="C18" s="1263"/>
      <c r="D18" s="1264"/>
      <c r="E18" s="1264"/>
      <c r="F18" s="1264"/>
      <c r="G18" s="1264"/>
      <c r="H18" s="1265"/>
      <c r="I18" s="1103" t="s">
        <v>497</v>
      </c>
      <c r="J18" s="1103"/>
      <c r="K18" s="1103"/>
      <c r="L18" s="1103"/>
      <c r="M18" s="1104"/>
      <c r="N18" s="1128"/>
      <c r="O18" s="1129"/>
      <c r="P18" s="1129"/>
      <c r="Q18" s="1129"/>
      <c r="R18" s="1129"/>
      <c r="S18" s="1129"/>
      <c r="T18" s="1129"/>
      <c r="U18" s="1129"/>
      <c r="V18" s="1129"/>
      <c r="W18" s="1129"/>
      <c r="X18" s="1129"/>
      <c r="Y18" s="1129"/>
      <c r="Z18" s="1129"/>
      <c r="AA18" s="1129"/>
      <c r="AB18" s="1129"/>
      <c r="AC18" s="1129"/>
      <c r="AD18" s="1129"/>
      <c r="AE18" s="1129"/>
      <c r="AF18" s="1129"/>
      <c r="AG18" s="1129"/>
      <c r="AH18" s="1129"/>
      <c r="AI18" s="1129"/>
      <c r="AJ18" s="1130"/>
      <c r="AL18" s="38" t="b">
        <v>0</v>
      </c>
      <c r="AM18" s="38" t="b">
        <v>0</v>
      </c>
      <c r="AN18" s="38" t="b">
        <v>0</v>
      </c>
      <c r="AO18" s="38" t="b">
        <v>0</v>
      </c>
      <c r="AP18" s="33"/>
    </row>
    <row r="19" spans="1:46" ht="18" customHeight="1">
      <c r="A19" s="1140"/>
      <c r="B19" s="1141"/>
      <c r="C19" s="1266"/>
      <c r="D19" s="1267"/>
      <c r="E19" s="1267"/>
      <c r="F19" s="1267"/>
      <c r="G19" s="1267"/>
      <c r="H19" s="1268"/>
      <c r="I19" s="1285" t="s">
        <v>176</v>
      </c>
      <c r="J19" s="1286"/>
      <c r="K19" s="1286"/>
      <c r="L19" s="1286"/>
      <c r="M19" s="1287"/>
      <c r="N19" s="1082"/>
      <c r="O19" s="1082"/>
      <c r="P19" s="1082"/>
      <c r="Q19" s="1082"/>
      <c r="R19" s="1082"/>
      <c r="S19" s="1082"/>
      <c r="T19" s="1082"/>
      <c r="U19" s="1082"/>
      <c r="V19" s="1082"/>
      <c r="W19" s="1082"/>
      <c r="X19" s="1082"/>
      <c r="Y19" s="1082"/>
      <c r="Z19" s="1082"/>
      <c r="AA19" s="1082"/>
      <c r="AB19" s="1082"/>
      <c r="AC19" s="1082"/>
      <c r="AD19" s="1082"/>
      <c r="AE19" s="1082"/>
      <c r="AF19" s="1082"/>
      <c r="AG19" s="1082"/>
      <c r="AH19" s="1082"/>
      <c r="AI19" s="1082"/>
      <c r="AJ19" s="1083"/>
      <c r="AL19" s="38" t="b">
        <v>0</v>
      </c>
      <c r="AM19" s="38" t="b">
        <v>0</v>
      </c>
      <c r="AN19" s="38"/>
      <c r="AO19" s="38"/>
      <c r="AP19" s="33"/>
    </row>
    <row r="20" spans="1:46" ht="15" customHeight="1">
      <c r="A20" s="1140"/>
      <c r="B20" s="1141"/>
      <c r="C20" s="1081" t="s">
        <v>499</v>
      </c>
      <c r="D20" s="1081"/>
      <c r="E20" s="1081"/>
      <c r="F20" s="1081"/>
      <c r="G20" s="1081"/>
      <c r="H20" s="1081"/>
      <c r="I20" s="1283"/>
      <c r="J20" s="1283"/>
      <c r="K20" s="1283"/>
      <c r="L20" s="1283"/>
      <c r="M20" s="1283"/>
      <c r="N20" s="1283"/>
      <c r="O20" s="1283"/>
      <c r="P20" s="1283"/>
      <c r="Q20" s="1283"/>
      <c r="R20" s="1283"/>
      <c r="S20" s="1283"/>
      <c r="T20" s="1283"/>
      <c r="U20" s="1283"/>
      <c r="V20" s="1283"/>
      <c r="W20" s="1283"/>
      <c r="X20" s="1283"/>
      <c r="Y20" s="1283"/>
      <c r="Z20" s="1283"/>
      <c r="AA20" s="1283"/>
      <c r="AB20" s="1283"/>
      <c r="AC20" s="1283"/>
      <c r="AD20" s="1283"/>
      <c r="AE20" s="1283"/>
      <c r="AF20" s="1283"/>
      <c r="AG20" s="1283"/>
      <c r="AH20" s="1283"/>
      <c r="AI20" s="1283"/>
      <c r="AJ20" s="1284"/>
    </row>
    <row r="21" spans="1:46" ht="15" customHeight="1">
      <c r="A21" s="1140"/>
      <c r="B21" s="1141"/>
      <c r="C21" s="1081" t="s">
        <v>305</v>
      </c>
      <c r="D21" s="1081"/>
      <c r="E21" s="1081"/>
      <c r="F21" s="1081"/>
      <c r="G21" s="1081"/>
      <c r="H21" s="1081"/>
      <c r="I21" s="1283"/>
      <c r="J21" s="1283"/>
      <c r="K21" s="1283"/>
      <c r="L21" s="1283"/>
      <c r="M21" s="1283"/>
      <c r="N21" s="1283"/>
      <c r="O21" s="1283"/>
      <c r="P21" s="1283"/>
      <c r="Q21" s="1283"/>
      <c r="R21" s="1283"/>
      <c r="S21" s="1283"/>
      <c r="T21" s="1283"/>
      <c r="U21" s="1283"/>
      <c r="V21" s="1283"/>
      <c r="W21" s="1283"/>
      <c r="X21" s="1283"/>
      <c r="Y21" s="1283"/>
      <c r="Z21" s="1283"/>
      <c r="AA21" s="1283"/>
      <c r="AB21" s="1283"/>
      <c r="AC21" s="1283"/>
      <c r="AD21" s="1283"/>
      <c r="AE21" s="1283"/>
      <c r="AF21" s="1283"/>
      <c r="AG21" s="1283"/>
      <c r="AH21" s="1283"/>
      <c r="AI21" s="1283"/>
      <c r="AJ21" s="1284"/>
    </row>
    <row r="22" spans="1:46" ht="15" customHeight="1">
      <c r="A22" s="1140"/>
      <c r="B22" s="1141"/>
      <c r="C22" s="1144" t="s">
        <v>246</v>
      </c>
      <c r="D22" s="1081"/>
      <c r="E22" s="1081"/>
      <c r="F22" s="1081"/>
      <c r="G22" s="1081"/>
      <c r="H22" s="1081"/>
      <c r="I22" s="1092"/>
      <c r="J22" s="1092"/>
      <c r="K22" s="1092"/>
      <c r="L22" s="1092"/>
      <c r="M22" s="1093"/>
      <c r="N22" s="1131"/>
      <c r="O22" s="1133"/>
      <c r="P22" s="1098"/>
      <c r="Q22" s="1092"/>
      <c r="R22" s="1092"/>
      <c r="S22" s="1092"/>
      <c r="T22" s="1093"/>
      <c r="U22" s="1131"/>
      <c r="V22" s="1133"/>
      <c r="W22" s="1098"/>
      <c r="X22" s="1092"/>
      <c r="Y22" s="1092"/>
      <c r="Z22" s="1092"/>
      <c r="AA22" s="1093"/>
      <c r="AB22" s="1131"/>
      <c r="AC22" s="1133"/>
      <c r="AD22" s="1098"/>
      <c r="AE22" s="1092"/>
      <c r="AF22" s="1092"/>
      <c r="AG22" s="1092"/>
      <c r="AH22" s="1093"/>
      <c r="AI22" s="1131"/>
      <c r="AJ22" s="1132"/>
    </row>
    <row r="23" spans="1:46" ht="15" customHeight="1">
      <c r="A23" s="1140"/>
      <c r="B23" s="1141"/>
      <c r="C23" s="1081"/>
      <c r="D23" s="1081"/>
      <c r="E23" s="1081"/>
      <c r="F23" s="1081"/>
      <c r="G23" s="1081"/>
      <c r="H23" s="1081"/>
      <c r="I23" s="1075"/>
      <c r="J23" s="1075"/>
      <c r="K23" s="1075"/>
      <c r="L23" s="1075"/>
      <c r="M23" s="1075"/>
      <c r="N23" s="1075"/>
      <c r="O23" s="1076"/>
      <c r="P23" s="1074"/>
      <c r="Q23" s="1075"/>
      <c r="R23" s="1075"/>
      <c r="S23" s="1075"/>
      <c r="T23" s="1075"/>
      <c r="U23" s="1075"/>
      <c r="V23" s="1076"/>
      <c r="W23" s="1074"/>
      <c r="X23" s="1075"/>
      <c r="Y23" s="1075"/>
      <c r="Z23" s="1075"/>
      <c r="AA23" s="1075"/>
      <c r="AB23" s="1075"/>
      <c r="AC23" s="1076"/>
      <c r="AD23" s="1074"/>
      <c r="AE23" s="1075"/>
      <c r="AF23" s="1075"/>
      <c r="AG23" s="1075"/>
      <c r="AH23" s="1075"/>
      <c r="AI23" s="1075"/>
      <c r="AJ23" s="1134"/>
    </row>
    <row r="24" spans="1:46" ht="15" customHeight="1">
      <c r="A24" s="1140"/>
      <c r="B24" s="1141"/>
      <c r="C24" s="1081"/>
      <c r="D24" s="1081"/>
      <c r="E24" s="1081"/>
      <c r="F24" s="1081"/>
      <c r="G24" s="1081"/>
      <c r="H24" s="1081"/>
      <c r="I24" s="1092"/>
      <c r="J24" s="1092"/>
      <c r="K24" s="1092"/>
      <c r="L24" s="1092"/>
      <c r="M24" s="1093"/>
      <c r="N24" s="1131"/>
      <c r="O24" s="1133"/>
      <c r="P24" s="1098"/>
      <c r="Q24" s="1092"/>
      <c r="R24" s="1092"/>
      <c r="S24" s="1092"/>
      <c r="T24" s="1093"/>
      <c r="U24" s="1131"/>
      <c r="V24" s="1133"/>
      <c r="W24" s="1098"/>
      <c r="X24" s="1092"/>
      <c r="Y24" s="1092"/>
      <c r="Z24" s="1092"/>
      <c r="AA24" s="1093"/>
      <c r="AB24" s="1131"/>
      <c r="AC24" s="1133"/>
      <c r="AD24" s="1098"/>
      <c r="AE24" s="1092"/>
      <c r="AF24" s="1092"/>
      <c r="AG24" s="1092"/>
      <c r="AH24" s="1093"/>
      <c r="AI24" s="1131"/>
      <c r="AJ24" s="1132"/>
    </row>
    <row r="25" spans="1:46" ht="15" customHeight="1">
      <c r="A25" s="1140"/>
      <c r="B25" s="1141"/>
      <c r="C25" s="1081"/>
      <c r="D25" s="1081"/>
      <c r="E25" s="1081"/>
      <c r="F25" s="1081"/>
      <c r="G25" s="1081"/>
      <c r="H25" s="1081"/>
      <c r="I25" s="1075"/>
      <c r="J25" s="1075"/>
      <c r="K25" s="1075"/>
      <c r="L25" s="1075"/>
      <c r="M25" s="1075"/>
      <c r="N25" s="1075"/>
      <c r="O25" s="1076"/>
      <c r="P25" s="1074"/>
      <c r="Q25" s="1075"/>
      <c r="R25" s="1075"/>
      <c r="S25" s="1075"/>
      <c r="T25" s="1075"/>
      <c r="U25" s="1075"/>
      <c r="V25" s="1076"/>
      <c r="W25" s="1074"/>
      <c r="X25" s="1075"/>
      <c r="Y25" s="1075"/>
      <c r="Z25" s="1075"/>
      <c r="AA25" s="1075"/>
      <c r="AB25" s="1075"/>
      <c r="AC25" s="1076"/>
      <c r="AD25" s="1074"/>
      <c r="AE25" s="1075"/>
      <c r="AF25" s="1075"/>
      <c r="AG25" s="1075"/>
      <c r="AH25" s="1075"/>
      <c r="AI25" s="1075"/>
      <c r="AJ25" s="1134"/>
    </row>
    <row r="26" spans="1:46" ht="18" customHeight="1">
      <c r="A26" s="1140"/>
      <c r="B26" s="1141"/>
      <c r="C26" s="1144" t="s">
        <v>306</v>
      </c>
      <c r="D26" s="1081"/>
      <c r="E26" s="1081"/>
      <c r="F26" s="1081"/>
      <c r="G26" s="1081"/>
      <c r="H26" s="1081"/>
      <c r="I26" s="1081" t="s">
        <v>105</v>
      </c>
      <c r="J26" s="1081"/>
      <c r="K26" s="1081"/>
      <c r="L26" s="1081"/>
      <c r="M26" s="1081"/>
      <c r="N26" s="1081"/>
      <c r="O26" s="1081"/>
      <c r="P26" s="1081"/>
      <c r="Q26" s="1081"/>
      <c r="R26" s="1084">
        <v>2</v>
      </c>
      <c r="S26" s="1084"/>
      <c r="T26" s="1084"/>
      <c r="U26" s="1084"/>
      <c r="V26" s="1084"/>
      <c r="W26" s="1084"/>
      <c r="X26" s="1084"/>
      <c r="Y26" s="1084"/>
      <c r="Z26" s="1084"/>
      <c r="AA26" s="1084"/>
      <c r="AB26" s="1084"/>
      <c r="AC26" s="1084"/>
      <c r="AD26" s="1084"/>
      <c r="AE26" s="1084"/>
      <c r="AF26" s="1084"/>
      <c r="AG26" s="1084"/>
      <c r="AH26" s="1084"/>
      <c r="AI26" s="1084"/>
      <c r="AJ26" s="1085"/>
    </row>
    <row r="27" spans="1:46" ht="15" customHeight="1">
      <c r="A27" s="1140"/>
      <c r="B27" s="1141"/>
      <c r="C27" s="1081"/>
      <c r="D27" s="1081"/>
      <c r="E27" s="1081"/>
      <c r="F27" s="1081"/>
      <c r="G27" s="1081"/>
      <c r="H27" s="1081"/>
      <c r="I27" s="1081" t="s">
        <v>106</v>
      </c>
      <c r="J27" s="1081"/>
      <c r="K27" s="1081"/>
      <c r="L27" s="1081"/>
      <c r="M27" s="1081"/>
      <c r="N27" s="1081"/>
      <c r="O27" s="1081"/>
      <c r="P27" s="1081"/>
      <c r="Q27" s="1081"/>
      <c r="R27" s="1105" t="s">
        <v>107</v>
      </c>
      <c r="S27" s="1105"/>
      <c r="T27" s="1105"/>
      <c r="U27" s="1105"/>
      <c r="V27" s="1105"/>
      <c r="W27" s="1283"/>
      <c r="X27" s="1283"/>
      <c r="Y27" s="1283"/>
      <c r="Z27" s="1283"/>
      <c r="AA27" s="1283"/>
      <c r="AB27" s="1283"/>
      <c r="AC27" s="1283"/>
      <c r="AD27" s="1283"/>
      <c r="AE27" s="1283"/>
      <c r="AF27" s="1283"/>
      <c r="AG27" s="1283"/>
      <c r="AH27" s="1283"/>
      <c r="AI27" s="1283"/>
      <c r="AJ27" s="1284"/>
    </row>
    <row r="28" spans="1:46" ht="15" customHeight="1">
      <c r="A28" s="1140"/>
      <c r="B28" s="1141"/>
      <c r="C28" s="1081"/>
      <c r="D28" s="1081"/>
      <c r="E28" s="1081"/>
      <c r="F28" s="1081"/>
      <c r="G28" s="1081"/>
      <c r="H28" s="1081"/>
      <c r="I28" s="1081"/>
      <c r="J28" s="1081"/>
      <c r="K28" s="1081"/>
      <c r="L28" s="1081"/>
      <c r="M28" s="1081"/>
      <c r="N28" s="1081"/>
      <c r="O28" s="1081"/>
      <c r="P28" s="1081"/>
      <c r="Q28" s="1081"/>
      <c r="R28" s="1105" t="s">
        <v>108</v>
      </c>
      <c r="S28" s="1105"/>
      <c r="T28" s="1105"/>
      <c r="U28" s="1105"/>
      <c r="V28" s="1105"/>
      <c r="W28" s="1283"/>
      <c r="X28" s="1283"/>
      <c r="Y28" s="1283"/>
      <c r="Z28" s="1283"/>
      <c r="AA28" s="1283"/>
      <c r="AB28" s="1283"/>
      <c r="AC28" s="1283"/>
      <c r="AD28" s="1283"/>
      <c r="AE28" s="1283"/>
      <c r="AF28" s="1283"/>
      <c r="AG28" s="1283"/>
      <c r="AH28" s="1283"/>
      <c r="AI28" s="1283"/>
      <c r="AJ28" s="1284"/>
    </row>
    <row r="29" spans="1:46" ht="15" customHeight="1" thickBot="1">
      <c r="A29" s="1288"/>
      <c r="B29" s="1289"/>
      <c r="C29" s="1290"/>
      <c r="D29" s="1290"/>
      <c r="E29" s="1290"/>
      <c r="F29" s="1290"/>
      <c r="G29" s="1290"/>
      <c r="H29" s="1290"/>
      <c r="I29" s="1290" t="s">
        <v>445</v>
      </c>
      <c r="J29" s="1290"/>
      <c r="K29" s="1290"/>
      <c r="L29" s="1290"/>
      <c r="M29" s="1290"/>
      <c r="N29" s="1290"/>
      <c r="O29" s="1290"/>
      <c r="P29" s="1290"/>
      <c r="Q29" s="1290"/>
      <c r="R29" s="1291"/>
      <c r="S29" s="1292"/>
      <c r="T29" s="1292"/>
      <c r="U29" s="1292"/>
      <c r="V29" s="1292"/>
      <c r="W29" s="1292"/>
      <c r="X29" s="1292"/>
      <c r="Y29" s="1292"/>
      <c r="Z29" s="1292"/>
      <c r="AA29" s="1292"/>
      <c r="AB29" s="1292"/>
      <c r="AC29" s="1292"/>
      <c r="AD29" s="1292"/>
      <c r="AE29" s="1292"/>
      <c r="AF29" s="1292"/>
      <c r="AG29" s="1292"/>
      <c r="AH29" s="1292"/>
      <c r="AI29" s="1292"/>
      <c r="AJ29" s="1293"/>
    </row>
    <row r="30" spans="1:46" s="26" customFormat="1" ht="15" customHeight="1">
      <c r="A30" s="188" t="s">
        <v>251</v>
      </c>
      <c r="B30" s="186"/>
      <c r="C30" s="186"/>
      <c r="D30" s="186"/>
      <c r="E30" s="186"/>
      <c r="F30" s="186"/>
      <c r="G30" s="186"/>
      <c r="H30" s="186"/>
      <c r="I30" s="186"/>
      <c r="J30" s="186"/>
      <c r="K30" s="186"/>
      <c r="L30" s="186"/>
      <c r="M30" s="186"/>
      <c r="N30" s="186"/>
      <c r="O30" s="186"/>
      <c r="P30" s="186"/>
      <c r="Q30" s="186"/>
      <c r="R30" s="187"/>
      <c r="S30" s="187"/>
      <c r="T30" s="187"/>
      <c r="U30" s="187"/>
      <c r="V30" s="187"/>
      <c r="W30" s="187"/>
      <c r="X30" s="187"/>
      <c r="Y30" s="187"/>
      <c r="Z30" s="187"/>
      <c r="AA30" s="187"/>
      <c r="AB30" s="187"/>
      <c r="AC30" s="187"/>
      <c r="AD30" s="187"/>
      <c r="AE30" s="187"/>
      <c r="AF30" s="187"/>
      <c r="AG30" s="187"/>
      <c r="AH30" s="187"/>
      <c r="AI30" s="187"/>
      <c r="AJ30" s="187"/>
      <c r="AL30" s="41"/>
      <c r="AM30" s="41"/>
      <c r="AN30" s="41"/>
      <c r="AO30" s="41"/>
      <c r="AP30" s="41"/>
      <c r="AQ30" s="41"/>
      <c r="AR30" s="41"/>
      <c r="AS30" s="41"/>
      <c r="AT30" s="41"/>
    </row>
    <row r="31" spans="1:46" s="26" customFormat="1" ht="15" customHeight="1">
      <c r="A31" s="185" t="s">
        <v>275</v>
      </c>
      <c r="B31" s="188"/>
      <c r="C31" s="188"/>
      <c r="D31" s="188"/>
      <c r="E31" s="188"/>
      <c r="F31" s="188"/>
      <c r="G31" s="188"/>
      <c r="H31" s="188"/>
      <c r="I31" s="188"/>
      <c r="J31" s="188"/>
      <c r="K31" s="188"/>
      <c r="L31" s="188"/>
      <c r="M31" s="188"/>
      <c r="N31" s="188"/>
      <c r="O31" s="188"/>
      <c r="P31" s="188"/>
      <c r="Q31" s="188"/>
      <c r="R31" s="188"/>
      <c r="S31" s="188"/>
      <c r="T31" s="188"/>
      <c r="U31" s="188"/>
      <c r="V31" s="188"/>
      <c r="W31" s="188"/>
      <c r="X31" s="188"/>
      <c r="Y31" s="188"/>
      <c r="Z31" s="188"/>
      <c r="AA31" s="188"/>
      <c r="AB31" s="188"/>
      <c r="AC31" s="188"/>
      <c r="AD31" s="188"/>
      <c r="AE31" s="188"/>
      <c r="AF31" s="188"/>
      <c r="AG31" s="188"/>
      <c r="AH31" s="188"/>
      <c r="AI31" s="188"/>
      <c r="AJ31" s="188"/>
      <c r="AL31" s="41"/>
      <c r="AM31" s="41"/>
      <c r="AN31" s="41"/>
      <c r="AO31" s="41"/>
      <c r="AP31" s="41"/>
      <c r="AQ31" s="41"/>
      <c r="AR31" s="41"/>
      <c r="AS31" s="41"/>
      <c r="AT31" s="41"/>
    </row>
    <row r="32" spans="1:46" s="26" customFormat="1" ht="15" customHeight="1">
      <c r="A32" s="185" t="s">
        <v>726</v>
      </c>
      <c r="B32" s="188"/>
      <c r="C32" s="188"/>
      <c r="D32" s="188"/>
      <c r="E32" s="188"/>
      <c r="F32" s="188"/>
      <c r="G32" s="188"/>
      <c r="H32" s="188"/>
      <c r="I32" s="188"/>
      <c r="J32" s="188"/>
      <c r="K32" s="188"/>
      <c r="L32" s="188"/>
      <c r="M32" s="188"/>
      <c r="N32" s="188"/>
      <c r="O32" s="188"/>
      <c r="P32" s="188"/>
      <c r="Q32" s="188"/>
      <c r="R32" s="188"/>
      <c r="S32" s="188"/>
      <c r="T32" s="188"/>
      <c r="U32" s="188"/>
      <c r="V32" s="188"/>
      <c r="W32" s="188"/>
      <c r="X32" s="188"/>
      <c r="Y32" s="188"/>
      <c r="Z32" s="188"/>
      <c r="AA32" s="188"/>
      <c r="AB32" s="188"/>
      <c r="AC32" s="188"/>
      <c r="AD32" s="188"/>
      <c r="AE32" s="188"/>
      <c r="AF32" s="188"/>
      <c r="AG32" s="188"/>
      <c r="AH32" s="188"/>
      <c r="AI32" s="188"/>
      <c r="AJ32" s="188"/>
      <c r="AL32" s="41"/>
      <c r="AM32" s="41"/>
      <c r="AN32" s="41"/>
      <c r="AO32" s="41"/>
      <c r="AP32" s="41"/>
      <c r="AQ32" s="41"/>
      <c r="AR32" s="41"/>
      <c r="AS32" s="41"/>
      <c r="AT32" s="41"/>
    </row>
    <row r="33" spans="1:46" s="26" customFormat="1" ht="15" customHeight="1">
      <c r="A33" s="185" t="s">
        <v>288</v>
      </c>
      <c r="B33" s="188"/>
      <c r="C33" s="188"/>
      <c r="D33" s="188"/>
      <c r="E33" s="188"/>
      <c r="F33" s="188"/>
      <c r="G33" s="188"/>
      <c r="H33" s="188"/>
      <c r="I33" s="188"/>
      <c r="J33" s="188"/>
      <c r="K33" s="188"/>
      <c r="L33" s="188"/>
      <c r="M33" s="188"/>
      <c r="N33" s="188"/>
      <c r="O33" s="188"/>
      <c r="P33" s="188"/>
      <c r="Q33" s="188"/>
      <c r="R33" s="188"/>
      <c r="S33" s="188"/>
      <c r="T33" s="188"/>
      <c r="U33" s="188"/>
      <c r="V33" s="188"/>
      <c r="W33" s="188"/>
      <c r="X33" s="188"/>
      <c r="Y33" s="188"/>
      <c r="Z33" s="188"/>
      <c r="AA33" s="188"/>
      <c r="AB33" s="188"/>
      <c r="AC33" s="188"/>
      <c r="AD33" s="188"/>
      <c r="AE33" s="188"/>
      <c r="AF33" s="188"/>
      <c r="AG33" s="188"/>
      <c r="AH33" s="188"/>
      <c r="AI33" s="188"/>
      <c r="AJ33" s="188"/>
      <c r="AL33" s="41"/>
      <c r="AM33" s="41"/>
      <c r="AN33" s="41"/>
      <c r="AO33" s="41"/>
      <c r="AP33" s="41"/>
      <c r="AQ33" s="41"/>
      <c r="AR33" s="41"/>
      <c r="AS33" s="41"/>
      <c r="AT33" s="41"/>
    </row>
    <row r="34" spans="1:46" s="26" customFormat="1" ht="15" customHeight="1">
      <c r="A34" s="185" t="s">
        <v>659</v>
      </c>
      <c r="B34" s="188"/>
      <c r="C34" s="188"/>
      <c r="D34" s="188"/>
      <c r="E34" s="188"/>
      <c r="F34" s="188"/>
      <c r="G34" s="188"/>
      <c r="H34" s="188"/>
      <c r="I34" s="188"/>
      <c r="J34" s="188"/>
      <c r="K34" s="188"/>
      <c r="L34" s="188"/>
      <c r="M34" s="188"/>
      <c r="N34" s="188"/>
      <c r="O34" s="188"/>
      <c r="P34" s="188"/>
      <c r="Q34" s="188"/>
      <c r="R34" s="188"/>
      <c r="S34" s="188"/>
      <c r="T34" s="188"/>
      <c r="U34" s="188"/>
      <c r="V34" s="188"/>
      <c r="W34" s="188"/>
      <c r="X34" s="188"/>
      <c r="Y34" s="188"/>
      <c r="Z34" s="188"/>
      <c r="AA34" s="188"/>
      <c r="AB34" s="188"/>
      <c r="AC34" s="188"/>
      <c r="AD34" s="188"/>
      <c r="AE34" s="188"/>
      <c r="AF34" s="188"/>
      <c r="AG34" s="188"/>
      <c r="AH34" s="188"/>
      <c r="AI34" s="188"/>
      <c r="AJ34" s="188"/>
      <c r="AL34" s="41"/>
      <c r="AM34" s="41"/>
      <c r="AN34" s="41"/>
      <c r="AO34" s="41"/>
      <c r="AP34" s="41"/>
      <c r="AQ34" s="41"/>
      <c r="AR34" s="41"/>
      <c r="AS34" s="41"/>
      <c r="AT34" s="41"/>
    </row>
    <row r="35" spans="1:46" ht="15" customHeight="1">
      <c r="A35" s="188" t="s">
        <v>694</v>
      </c>
      <c r="B35" s="46"/>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pageSetup paperSize="9" orientation="portrait" r:id="rId1"/>
      <headerFooter alignWithMargins="0"/>
    </customSheetView>
  </customSheetViews>
  <mergeCells count="100">
    <mergeCell ref="I17:M17"/>
    <mergeCell ref="N17:AJ17"/>
    <mergeCell ref="A10:B29"/>
    <mergeCell ref="I10:AJ10"/>
    <mergeCell ref="N13:AJ13"/>
    <mergeCell ref="N16:AJ16"/>
    <mergeCell ref="N18:AJ18"/>
    <mergeCell ref="P25:V25"/>
    <mergeCell ref="I16:M16"/>
    <mergeCell ref="I18:M18"/>
    <mergeCell ref="W28:AJ28"/>
    <mergeCell ref="R26:AJ26"/>
    <mergeCell ref="C26:H29"/>
    <mergeCell ref="I25:O25"/>
    <mergeCell ref="I29:Q29"/>
    <mergeCell ref="R29:AJ29"/>
    <mergeCell ref="C22:H25"/>
    <mergeCell ref="I27:Q28"/>
    <mergeCell ref="R27:V27"/>
    <mergeCell ref="R28:V28"/>
    <mergeCell ref="I26:Q26"/>
    <mergeCell ref="N22:O22"/>
    <mergeCell ref="I23:O23"/>
    <mergeCell ref="I24:M24"/>
    <mergeCell ref="N24:O24"/>
    <mergeCell ref="P22:T22"/>
    <mergeCell ref="I22:M22"/>
    <mergeCell ref="P24:T24"/>
    <mergeCell ref="U24:V24"/>
    <mergeCell ref="P23:V23"/>
    <mergeCell ref="U22:V22"/>
    <mergeCell ref="W27:AJ27"/>
    <mergeCell ref="AI22:AJ22"/>
    <mergeCell ref="AD25:AJ25"/>
    <mergeCell ref="AD22:AH22"/>
    <mergeCell ref="W25:AC25"/>
    <mergeCell ref="W23:AC23"/>
    <mergeCell ref="W24:AA24"/>
    <mergeCell ref="AD23:AJ23"/>
    <mergeCell ref="AD24:AH24"/>
    <mergeCell ref="AI24:AJ24"/>
    <mergeCell ref="AB24:AC24"/>
    <mergeCell ref="W22:AA22"/>
    <mergeCell ref="AB22:AC22"/>
    <mergeCell ref="AE12:AJ12"/>
    <mergeCell ref="AE11:AJ11"/>
    <mergeCell ref="T11:V11"/>
    <mergeCell ref="W11:Y11"/>
    <mergeCell ref="Z11:AA11"/>
    <mergeCell ref="AB11:AD11"/>
    <mergeCell ref="T12:V12"/>
    <mergeCell ref="W12:Y12"/>
    <mergeCell ref="Z12:AA12"/>
    <mergeCell ref="AB12:AD12"/>
    <mergeCell ref="C11:H12"/>
    <mergeCell ref="O12:P12"/>
    <mergeCell ref="Q12:S12"/>
    <mergeCell ref="I12:K12"/>
    <mergeCell ref="C10:H10"/>
    <mergeCell ref="L11:N11"/>
    <mergeCell ref="I11:K11"/>
    <mergeCell ref="O11:P11"/>
    <mergeCell ref="L12:N12"/>
    <mergeCell ref="Q11:S11"/>
    <mergeCell ref="C21:H21"/>
    <mergeCell ref="I20:AJ20"/>
    <mergeCell ref="I21:AJ21"/>
    <mergeCell ref="W14:AA14"/>
    <mergeCell ref="I14:M14"/>
    <mergeCell ref="C16:H19"/>
    <mergeCell ref="C13:H15"/>
    <mergeCell ref="I13:M13"/>
    <mergeCell ref="C20:H20"/>
    <mergeCell ref="N14:V14"/>
    <mergeCell ref="I15:M15"/>
    <mergeCell ref="I19:M19"/>
    <mergeCell ref="N15:V15"/>
    <mergeCell ref="AB14:AJ14"/>
    <mergeCell ref="N19:AJ19"/>
    <mergeCell ref="W15:AJ15"/>
    <mergeCell ref="AE2:AJ2"/>
    <mergeCell ref="AA2:AD2"/>
    <mergeCell ref="AA9:AJ9"/>
    <mergeCell ref="I6:J6"/>
    <mergeCell ref="K6:P6"/>
    <mergeCell ref="AE3:AJ3"/>
    <mergeCell ref="I4:AJ4"/>
    <mergeCell ref="Q6:AJ6"/>
    <mergeCell ref="AA3:AD3"/>
    <mergeCell ref="M9:V9"/>
    <mergeCell ref="I5:AJ5"/>
    <mergeCell ref="I7:AJ7"/>
    <mergeCell ref="I8:AJ8"/>
    <mergeCell ref="I9:L9"/>
    <mergeCell ref="W9:Z9"/>
    <mergeCell ref="A4:B9"/>
    <mergeCell ref="C4:H4"/>
    <mergeCell ref="C5:H5"/>
    <mergeCell ref="C6:H8"/>
    <mergeCell ref="C9:H9"/>
  </mergeCells>
  <phoneticPr fontId="3"/>
  <dataValidations count="2">
    <dataValidation imeMode="off" allowBlank="1" showInputMessage="1" showErrorMessage="1" sqref="AB11:AD12 W11:Y12 Q11:S12 L11:N12 K6:P6 AA9:AJ9 M9:V9 AE3:AJ3"/>
    <dataValidation imeMode="halfKatakana" allowBlank="1" showInputMessage="1" showErrorMessage="1" sqref="I4:AJ4"/>
  </dataValidations>
  <printOptions horizontalCentered="1"/>
  <pageMargins left="0.59055118110236227" right="0.59055118110236227" top="0.19685039370078741" bottom="0.39370078740157483" header="0" footer="0.19685039370078741"/>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4097" r:id="rId5"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4100" r:id="rId8"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4101" r:id="rId9"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4102" r:id="rId10"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4103" r:id="rId11"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4104" r:id="rId12"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105" r:id="rId13"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4106" r:id="rId14"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4107" r:id="rId15" name="Check Box 11">
              <controlPr defaultSize="0" autoFill="0" autoLine="0" autoPict="0">
                <anchor moveWithCells="1">
                  <from>
                    <xdr:col>17</xdr:col>
                    <xdr:colOff>180975</xdr:colOff>
                    <xdr:row>12</xdr:row>
                    <xdr:rowOff>0</xdr:rowOff>
                  </from>
                  <to>
                    <xdr:col>24</xdr:col>
                    <xdr:colOff>95250</xdr:colOff>
                    <xdr:row>13</xdr:row>
                    <xdr:rowOff>0</xdr:rowOff>
                  </to>
                </anchor>
              </controlPr>
            </control>
          </mc:Choice>
        </mc:AlternateContent>
        <mc:AlternateContent xmlns:mc="http://schemas.openxmlformats.org/markup-compatibility/2006">
          <mc:Choice Requires="x14">
            <control shapeId="4108" r:id="rId16"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4109" r:id="rId17"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4110" r:id="rId18"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111" r:id="rId19"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4112" r:id="rId20"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4113" r:id="rId21"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14" r:id="rId22" name="Group Box 18">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4115" r:id="rId23"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4116" r:id="rId24"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4117" r:id="rId25"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4118" r:id="rId26"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4119" r:id="rId27"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20" r:id="rId28" name="Check Box 24">
              <controlPr defaultSize="0" autoFill="0" autoLine="0" autoPict="0">
                <anchor moveWithCells="1">
                  <from>
                    <xdr:col>13</xdr:col>
                    <xdr:colOff>0</xdr:colOff>
                    <xdr:row>17</xdr:row>
                    <xdr:rowOff>0</xdr:rowOff>
                  </from>
                  <to>
                    <xdr:col>17</xdr:col>
                    <xdr:colOff>0</xdr:colOff>
                    <xdr:row>18</xdr:row>
                    <xdr:rowOff>0</xdr:rowOff>
                  </to>
                </anchor>
              </controlPr>
            </control>
          </mc:Choice>
        </mc:AlternateContent>
        <mc:AlternateContent xmlns:mc="http://schemas.openxmlformats.org/markup-compatibility/2006">
          <mc:Choice Requires="x14">
            <control shapeId="4121" r:id="rId29" name="Check Box 25">
              <controlPr defaultSize="0" autoFill="0" autoLine="0" autoPict="0">
                <anchor moveWithCells="1">
                  <from>
                    <xdr:col>17</xdr:col>
                    <xdr:colOff>0</xdr:colOff>
                    <xdr:row>17</xdr:row>
                    <xdr:rowOff>0</xdr:rowOff>
                  </from>
                  <to>
                    <xdr:col>22</xdr:col>
                    <xdr:colOff>0</xdr:colOff>
                    <xdr:row>18</xdr:row>
                    <xdr:rowOff>0</xdr:rowOff>
                  </to>
                </anchor>
              </controlPr>
            </control>
          </mc:Choice>
        </mc:AlternateContent>
        <mc:AlternateContent xmlns:mc="http://schemas.openxmlformats.org/markup-compatibility/2006">
          <mc:Choice Requires="x14">
            <control shapeId="4122" r:id="rId30" name="Check Box 26">
              <controlPr defaultSize="0" autoFill="0" autoLine="0" autoPict="0">
                <anchor moveWithCells="1">
                  <from>
                    <xdr:col>22</xdr:col>
                    <xdr:colOff>0</xdr:colOff>
                    <xdr:row>17</xdr:row>
                    <xdr:rowOff>0</xdr:rowOff>
                  </from>
                  <to>
                    <xdr:col>26</xdr:col>
                    <xdr:colOff>0</xdr:colOff>
                    <xdr:row>18</xdr:row>
                    <xdr:rowOff>0</xdr:rowOff>
                  </to>
                </anchor>
              </controlPr>
            </control>
          </mc:Choice>
        </mc:AlternateContent>
        <mc:AlternateContent xmlns:mc="http://schemas.openxmlformats.org/markup-compatibility/2006">
          <mc:Choice Requires="x14">
            <control shapeId="4123" r:id="rId31" name="Check Box 27">
              <controlPr defaultSize="0" autoFill="0" autoLine="0" autoPict="0">
                <anchor moveWithCells="1">
                  <from>
                    <xdr:col>27</xdr:col>
                    <xdr:colOff>9525</xdr:colOff>
                    <xdr:row>17</xdr:row>
                    <xdr:rowOff>0</xdr:rowOff>
                  </from>
                  <to>
                    <xdr:col>32</xdr:col>
                    <xdr:colOff>9525</xdr:colOff>
                    <xdr:row>18</xdr:row>
                    <xdr:rowOff>0</xdr:rowOff>
                  </to>
                </anchor>
              </controlPr>
            </control>
          </mc:Choice>
        </mc:AlternateContent>
        <mc:AlternateContent xmlns:mc="http://schemas.openxmlformats.org/markup-compatibility/2006">
          <mc:Choice Requires="x14">
            <control shapeId="4127" r:id="rId32" name="Group Box 31">
              <controlPr defaultSize="0" autoFill="0" autoPict="0">
                <anchor moveWithCells="1">
                  <from>
                    <xdr:col>17</xdr:col>
                    <xdr:colOff>0</xdr:colOff>
                    <xdr:row>25</xdr:row>
                    <xdr:rowOff>0</xdr:rowOff>
                  </from>
                  <to>
                    <xdr:col>36</xdr:col>
                    <xdr:colOff>0</xdr:colOff>
                    <xdr:row>26</xdr:row>
                    <xdr:rowOff>0</xdr:rowOff>
                  </to>
                </anchor>
              </controlPr>
            </control>
          </mc:Choice>
        </mc:AlternateContent>
        <mc:AlternateContent xmlns:mc="http://schemas.openxmlformats.org/markup-compatibility/2006">
          <mc:Choice Requires="x14">
            <control shapeId="4128" r:id="rId33" name="Option Button 32">
              <controlPr defaultSize="0" autoFill="0" autoLine="0" autoPict="0">
                <anchor moveWithCells="1">
                  <from>
                    <xdr:col>19</xdr:col>
                    <xdr:colOff>0</xdr:colOff>
                    <xdr:row>25</xdr:row>
                    <xdr:rowOff>0</xdr:rowOff>
                  </from>
                  <to>
                    <xdr:col>23</xdr:col>
                    <xdr:colOff>0</xdr:colOff>
                    <xdr:row>26</xdr:row>
                    <xdr:rowOff>0</xdr:rowOff>
                  </to>
                </anchor>
              </controlPr>
            </control>
          </mc:Choice>
        </mc:AlternateContent>
        <mc:AlternateContent xmlns:mc="http://schemas.openxmlformats.org/markup-compatibility/2006">
          <mc:Choice Requires="x14">
            <control shapeId="4129" r:id="rId34" name="Option Button 33">
              <controlPr defaultSize="0" autoFill="0" autoLine="0" autoPict="0">
                <anchor moveWithCells="1">
                  <from>
                    <xdr:col>25</xdr:col>
                    <xdr:colOff>0</xdr:colOff>
                    <xdr:row>25</xdr:row>
                    <xdr:rowOff>0</xdr:rowOff>
                  </from>
                  <to>
                    <xdr:col>30</xdr:col>
                    <xdr:colOff>0</xdr:colOff>
                    <xdr:row>26</xdr:row>
                    <xdr:rowOff>0</xdr:rowOff>
                  </to>
                </anchor>
              </controlPr>
            </control>
          </mc:Choice>
        </mc:AlternateContent>
        <mc:AlternateContent xmlns:mc="http://schemas.openxmlformats.org/markup-compatibility/2006">
          <mc:Choice Requires="x14">
            <control shapeId="4132" r:id="rId35" name="Group Box 36">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4133" r:id="rId36" name="Check Box 37">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4134" r:id="rId37" name="Group Box 38">
              <controlPr defaultSize="0" autoFill="0" autoPict="0">
                <anchor moveWithCells="1">
                  <from>
                    <xdr:col>13</xdr:col>
                    <xdr:colOff>0</xdr:colOff>
                    <xdr:row>18</xdr:row>
                    <xdr:rowOff>0</xdr:rowOff>
                  </from>
                  <to>
                    <xdr:col>36</xdr:col>
                    <xdr:colOff>0</xdr:colOff>
                    <xdr:row>19</xdr:row>
                    <xdr:rowOff>0</xdr:rowOff>
                  </to>
                </anchor>
              </controlPr>
            </control>
          </mc:Choice>
        </mc:AlternateContent>
        <mc:AlternateContent xmlns:mc="http://schemas.openxmlformats.org/markup-compatibility/2006">
          <mc:Choice Requires="x14">
            <control shapeId="4135" r:id="rId38" name="Check Box 39">
              <controlPr defaultSize="0" autoFill="0" autoLine="0" autoPict="0">
                <anchor moveWithCells="1">
                  <from>
                    <xdr:col>13</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4136" r:id="rId39" name="Check Box 40">
              <controlPr defaultSize="0" autoFill="0" autoLine="0" autoPict="0">
                <anchor moveWithCells="1">
                  <from>
                    <xdr:col>17</xdr:col>
                    <xdr:colOff>180975</xdr:colOff>
                    <xdr:row>18</xdr:row>
                    <xdr:rowOff>0</xdr:rowOff>
                  </from>
                  <to>
                    <xdr:col>24</xdr:col>
                    <xdr:colOff>95250</xdr:colOff>
                    <xdr:row>19</xdr:row>
                    <xdr:rowOff>0</xdr:rowOff>
                  </to>
                </anchor>
              </controlPr>
            </control>
          </mc:Choice>
        </mc:AlternateContent>
        <mc:AlternateContent xmlns:mc="http://schemas.openxmlformats.org/markup-compatibility/2006">
          <mc:Choice Requires="x14">
            <control shapeId="4137" r:id="rId40" name="Group Box 41">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4138" r:id="rId41" name="Check Box 42">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4139" r:id="rId42" name="Check Box 43">
              <controlPr defaultSize="0" autoFill="0" autoLine="0" autoPict="0">
                <anchor moveWithCells="1">
                  <from>
                    <xdr:col>17</xdr:col>
                    <xdr:colOff>0</xdr:colOff>
                    <xdr:row>16</xdr:row>
                    <xdr:rowOff>0</xdr:rowOff>
                  </from>
                  <to>
                    <xdr:col>23</xdr:col>
                    <xdr:colOff>95250</xdr:colOff>
                    <xdr:row>17</xdr:row>
                    <xdr:rowOff>0</xdr:rowOff>
                  </to>
                </anchor>
              </controlPr>
            </control>
          </mc:Choice>
        </mc:AlternateContent>
        <mc:AlternateContent xmlns:mc="http://schemas.openxmlformats.org/markup-compatibility/2006">
          <mc:Choice Requires="x14">
            <control shapeId="4140" r:id="rId43" name="Check Box 44">
              <controlPr defaultSize="0" autoFill="0" autoLine="0" autoPict="0">
                <anchor moveWithCells="1">
                  <from>
                    <xdr:col>24</xdr:col>
                    <xdr:colOff>0</xdr:colOff>
                    <xdr:row>16</xdr:row>
                    <xdr:rowOff>0</xdr:rowOff>
                  </from>
                  <to>
                    <xdr:col>29</xdr:col>
                    <xdr:colOff>0</xdr:colOff>
                    <xdr:row>17</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BA116"/>
  <sheetViews>
    <sheetView showGridLines="0" showRowColHeaders="0" zoomScaleNormal="100" zoomScaleSheetLayoutView="100" workbookViewId="0"/>
  </sheetViews>
  <sheetFormatPr defaultColWidth="2.5" defaultRowHeight="15" customHeight="1"/>
  <cols>
    <col min="1" max="36" width="2.5" style="8"/>
    <col min="37" max="53" width="2.5" style="752"/>
    <col min="54" max="16384" width="2.5" style="8"/>
  </cols>
  <sheetData>
    <row r="1" spans="1:36" ht="15" customHeight="1">
      <c r="A1" s="182" t="s">
        <v>923</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5" customHeight="1" thickBot="1">
      <c r="A2" s="46"/>
      <c r="B2" s="46"/>
      <c r="C2" s="46"/>
      <c r="D2" s="46"/>
      <c r="E2" s="46"/>
      <c r="F2" s="46"/>
      <c r="G2" s="46"/>
      <c r="H2" s="46"/>
      <c r="I2" s="46"/>
      <c r="J2" s="46"/>
      <c r="K2" s="46"/>
      <c r="L2" s="46"/>
      <c r="M2" s="46"/>
      <c r="N2" s="46"/>
      <c r="O2" s="46"/>
      <c r="P2" s="46"/>
      <c r="Q2" s="46"/>
      <c r="R2" s="46"/>
      <c r="S2" s="46"/>
      <c r="T2" s="46"/>
      <c r="U2" s="46"/>
      <c r="V2" s="46"/>
      <c r="W2" s="46"/>
      <c r="X2" s="46"/>
      <c r="Y2" s="46"/>
      <c r="Z2" s="46"/>
      <c r="AA2" s="940" t="s">
        <v>557</v>
      </c>
      <c r="AB2" s="1274"/>
      <c r="AC2" s="1274"/>
      <c r="AD2" s="941"/>
      <c r="AE2" s="1249" t="s">
        <v>205</v>
      </c>
      <c r="AF2" s="1250"/>
      <c r="AG2" s="1250"/>
      <c r="AH2" s="1250"/>
      <c r="AI2" s="1250"/>
      <c r="AJ2" s="1251"/>
    </row>
    <row r="3" spans="1:36" ht="15" hidden="1" customHeight="1" thickBot="1">
      <c r="A3" s="46"/>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row>
    <row r="4" spans="1:36" ht="15" customHeight="1">
      <c r="A4" s="1215" t="s">
        <v>338</v>
      </c>
      <c r="B4" s="1216"/>
      <c r="C4" s="1217" t="s">
        <v>680</v>
      </c>
      <c r="D4" s="1217"/>
      <c r="E4" s="1217"/>
      <c r="F4" s="1217"/>
      <c r="G4" s="1217"/>
      <c r="H4" s="1217"/>
      <c r="I4" s="1372" t="str">
        <f>IF(様式第１号!S42=2,IF(様式第１号!G35&lt;&gt;"",様式第１号!G35,""),"")</f>
        <v/>
      </c>
      <c r="J4" s="1373"/>
      <c r="K4" s="1373"/>
      <c r="L4" s="1373"/>
      <c r="M4" s="1373"/>
      <c r="N4" s="1373"/>
      <c r="O4" s="1373"/>
      <c r="P4" s="1373"/>
      <c r="Q4" s="1373"/>
      <c r="R4" s="1373"/>
      <c r="S4" s="1373"/>
      <c r="T4" s="1373"/>
      <c r="U4" s="1373"/>
      <c r="V4" s="1373"/>
      <c r="W4" s="1373"/>
      <c r="X4" s="1373"/>
      <c r="Y4" s="1373"/>
      <c r="Z4" s="1373"/>
      <c r="AA4" s="1373"/>
      <c r="AB4" s="1373"/>
      <c r="AC4" s="1373"/>
      <c r="AD4" s="1373"/>
      <c r="AE4" s="1373"/>
      <c r="AF4" s="1373"/>
      <c r="AG4" s="1373"/>
      <c r="AH4" s="1373"/>
      <c r="AI4" s="1373"/>
      <c r="AJ4" s="1374"/>
    </row>
    <row r="5" spans="1:36" ht="15" customHeight="1">
      <c r="A5" s="1149"/>
      <c r="B5" s="1150"/>
      <c r="C5" s="1177" t="s">
        <v>339</v>
      </c>
      <c r="D5" s="1177"/>
      <c r="E5" s="1177"/>
      <c r="F5" s="1177"/>
      <c r="G5" s="1177"/>
      <c r="H5" s="1177"/>
      <c r="I5" s="1367" t="str">
        <f>IF(様式第１号!S42=2,IF(様式第１号!G36&lt;&gt;"",様式第１号!G36,""),"")</f>
        <v/>
      </c>
      <c r="J5" s="1368"/>
      <c r="K5" s="1368"/>
      <c r="L5" s="1368"/>
      <c r="M5" s="1368"/>
      <c r="N5" s="1368"/>
      <c r="O5" s="1368"/>
      <c r="P5" s="1368"/>
      <c r="Q5" s="1368"/>
      <c r="R5" s="1368"/>
      <c r="S5" s="1368"/>
      <c r="T5" s="1368"/>
      <c r="U5" s="1368"/>
      <c r="V5" s="1368"/>
      <c r="W5" s="1368"/>
      <c r="X5" s="1368"/>
      <c r="Y5" s="1368"/>
      <c r="Z5" s="1368"/>
      <c r="AA5" s="1368"/>
      <c r="AB5" s="1368"/>
      <c r="AC5" s="1368"/>
      <c r="AD5" s="1368"/>
      <c r="AE5" s="1368"/>
      <c r="AF5" s="1368"/>
      <c r="AG5" s="1368"/>
      <c r="AH5" s="1368"/>
      <c r="AI5" s="1368"/>
      <c r="AJ5" s="1369"/>
    </row>
    <row r="6" spans="1:36" ht="15" customHeight="1">
      <c r="A6" s="1149"/>
      <c r="B6" s="1150"/>
      <c r="C6" s="1081" t="s">
        <v>340</v>
      </c>
      <c r="D6" s="1081"/>
      <c r="E6" s="1081"/>
      <c r="F6" s="1081"/>
      <c r="G6" s="1081"/>
      <c r="H6" s="1081"/>
      <c r="I6" s="1204" t="s">
        <v>127</v>
      </c>
      <c r="J6" s="1205"/>
      <c r="K6" s="1224" t="str">
        <f>IF(様式第１号!S42=2,IF(様式第１号!H37&lt;&gt;"",様式第１号!H37,""),"")</f>
        <v/>
      </c>
      <c r="L6" s="1224"/>
      <c r="M6" s="1224"/>
      <c r="N6" s="1224"/>
      <c r="O6" s="1224"/>
      <c r="P6" s="1225"/>
      <c r="Q6" s="1029" t="s">
        <v>534</v>
      </c>
      <c r="R6" s="1030"/>
      <c r="S6" s="1030"/>
      <c r="T6" s="1030"/>
      <c r="U6" s="1030"/>
      <c r="V6" s="1030"/>
      <c r="W6" s="1030"/>
      <c r="X6" s="1030"/>
      <c r="Y6" s="1030"/>
      <c r="Z6" s="1030"/>
      <c r="AA6" s="1030"/>
      <c r="AB6" s="1030"/>
      <c r="AC6" s="1030"/>
      <c r="AD6" s="1030"/>
      <c r="AE6" s="1030"/>
      <c r="AF6" s="1030"/>
      <c r="AG6" s="1030"/>
      <c r="AH6" s="1030"/>
      <c r="AI6" s="1030"/>
      <c r="AJ6" s="1031"/>
    </row>
    <row r="7" spans="1:36" ht="15" customHeight="1">
      <c r="A7" s="1149"/>
      <c r="B7" s="1150"/>
      <c r="C7" s="1081"/>
      <c r="D7" s="1081"/>
      <c r="E7" s="1081"/>
      <c r="F7" s="1081"/>
      <c r="G7" s="1081"/>
      <c r="H7" s="1081"/>
      <c r="I7" s="1370" t="str">
        <f>IF(様式第１号!S42=2,IF(様式第１号!G38&lt;&gt;"",様式第１号!G38,""),"")</f>
        <v/>
      </c>
      <c r="J7" s="1370"/>
      <c r="K7" s="1370"/>
      <c r="L7" s="1370"/>
      <c r="M7" s="1370"/>
      <c r="N7" s="1370"/>
      <c r="O7" s="1370"/>
      <c r="P7" s="1370"/>
      <c r="Q7" s="1370"/>
      <c r="R7" s="1370"/>
      <c r="S7" s="1370"/>
      <c r="T7" s="1370"/>
      <c r="U7" s="1370"/>
      <c r="V7" s="1370"/>
      <c r="W7" s="1370"/>
      <c r="X7" s="1370"/>
      <c r="Y7" s="1370"/>
      <c r="Z7" s="1370"/>
      <c r="AA7" s="1370"/>
      <c r="AB7" s="1370"/>
      <c r="AC7" s="1370"/>
      <c r="AD7" s="1370"/>
      <c r="AE7" s="1370"/>
      <c r="AF7" s="1370"/>
      <c r="AG7" s="1370"/>
      <c r="AH7" s="1370"/>
      <c r="AI7" s="1370"/>
      <c r="AJ7" s="1371"/>
    </row>
    <row r="8" spans="1:36" ht="15" customHeight="1">
      <c r="A8" s="1149"/>
      <c r="B8" s="1150"/>
      <c r="C8" s="1081"/>
      <c r="D8" s="1081"/>
      <c r="E8" s="1081"/>
      <c r="F8" s="1081"/>
      <c r="G8" s="1081"/>
      <c r="H8" s="1081"/>
      <c r="I8" s="1260" t="str">
        <f>IF(様式第１号!S42=2,IF(様式第１号!G39&lt;&gt;"",様式第１号!G39,""),"")</f>
        <v/>
      </c>
      <c r="J8" s="1260"/>
      <c r="K8" s="1260"/>
      <c r="L8" s="1260"/>
      <c r="M8" s="1260"/>
      <c r="N8" s="1260"/>
      <c r="O8" s="1260"/>
      <c r="P8" s="1260"/>
      <c r="Q8" s="1260"/>
      <c r="R8" s="1260"/>
      <c r="S8" s="1260"/>
      <c r="T8" s="1260"/>
      <c r="U8" s="1260"/>
      <c r="V8" s="1260"/>
      <c r="W8" s="1260"/>
      <c r="X8" s="1260"/>
      <c r="Y8" s="1260"/>
      <c r="Z8" s="1260"/>
      <c r="AA8" s="1260"/>
      <c r="AB8" s="1260"/>
      <c r="AC8" s="1260"/>
      <c r="AD8" s="1260"/>
      <c r="AE8" s="1260"/>
      <c r="AF8" s="1260"/>
      <c r="AG8" s="1260"/>
      <c r="AH8" s="1260"/>
      <c r="AI8" s="1260"/>
      <c r="AJ8" s="1261"/>
    </row>
    <row r="9" spans="1:36" ht="15" customHeight="1">
      <c r="A9" s="1149"/>
      <c r="B9" s="1150"/>
      <c r="C9" s="1081" t="s">
        <v>341</v>
      </c>
      <c r="D9" s="1081"/>
      <c r="E9" s="1081"/>
      <c r="F9" s="1081"/>
      <c r="G9" s="1081"/>
      <c r="H9" s="1081"/>
      <c r="I9" s="1081" t="s">
        <v>342</v>
      </c>
      <c r="J9" s="1081"/>
      <c r="K9" s="1081"/>
      <c r="L9" s="1081"/>
      <c r="M9" s="1080" t="s">
        <v>205</v>
      </c>
      <c r="N9" s="1080"/>
      <c r="O9" s="1080"/>
      <c r="P9" s="1080"/>
      <c r="Q9" s="1080"/>
      <c r="R9" s="1080"/>
      <c r="S9" s="1080"/>
      <c r="T9" s="1080"/>
      <c r="U9" s="1080"/>
      <c r="V9" s="1080"/>
      <c r="W9" s="1081" t="s">
        <v>343</v>
      </c>
      <c r="X9" s="1081"/>
      <c r="Y9" s="1081"/>
      <c r="Z9" s="1081"/>
      <c r="AA9" s="1106" t="s">
        <v>205</v>
      </c>
      <c r="AB9" s="1221"/>
      <c r="AC9" s="1221"/>
      <c r="AD9" s="1221"/>
      <c r="AE9" s="1221"/>
      <c r="AF9" s="1221"/>
      <c r="AG9" s="1221"/>
      <c r="AH9" s="1221"/>
      <c r="AI9" s="1221"/>
      <c r="AJ9" s="1222"/>
    </row>
    <row r="10" spans="1:36" ht="15" customHeight="1">
      <c r="A10" s="1226" t="s">
        <v>344</v>
      </c>
      <c r="B10" s="1105"/>
      <c r="C10" s="1105"/>
      <c r="D10" s="1105"/>
      <c r="E10" s="1105"/>
      <c r="F10" s="1105"/>
      <c r="G10" s="1105"/>
      <c r="H10" s="1105"/>
      <c r="I10" s="1105"/>
      <c r="J10" s="1105"/>
      <c r="K10" s="1105"/>
      <c r="L10" s="1105"/>
      <c r="M10" s="1105"/>
      <c r="N10" s="1105"/>
      <c r="O10" s="1105"/>
      <c r="P10" s="1105"/>
      <c r="Q10" s="1105"/>
      <c r="R10" s="1105"/>
      <c r="S10" s="1105"/>
      <c r="T10" s="1105"/>
      <c r="U10" s="1105"/>
      <c r="V10" s="1105"/>
      <c r="W10" s="1212"/>
      <c r="X10" s="1213"/>
      <c r="Y10" s="1213"/>
      <c r="Z10" s="1213"/>
      <c r="AA10" s="1213"/>
      <c r="AB10" s="1213"/>
      <c r="AC10" s="1213"/>
      <c r="AD10" s="1213"/>
      <c r="AE10" s="1213"/>
      <c r="AF10" s="1213"/>
      <c r="AG10" s="1213"/>
      <c r="AH10" s="1213"/>
      <c r="AI10" s="1213"/>
      <c r="AJ10" s="1214"/>
    </row>
    <row r="11" spans="1:36" ht="15" customHeight="1">
      <c r="A11" s="1168" t="s">
        <v>345</v>
      </c>
      <c r="B11" s="1169"/>
      <c r="C11" s="1145" t="s">
        <v>438</v>
      </c>
      <c r="D11" s="1145"/>
      <c r="E11" s="1145"/>
      <c r="F11" s="1145"/>
      <c r="G11" s="1145"/>
      <c r="H11" s="1145"/>
      <c r="I11" s="1174"/>
      <c r="J11" s="1175"/>
      <c r="K11" s="1175"/>
      <c r="L11" s="1175"/>
      <c r="M11" s="1175"/>
      <c r="N11" s="1175"/>
      <c r="O11" s="1175"/>
      <c r="P11" s="1175"/>
      <c r="Q11" s="1175"/>
      <c r="R11" s="1175"/>
      <c r="S11" s="1175"/>
      <c r="T11" s="1175"/>
      <c r="U11" s="1175"/>
      <c r="V11" s="1175"/>
      <c r="W11" s="1175"/>
      <c r="X11" s="1175"/>
      <c r="Y11" s="1175"/>
      <c r="Z11" s="1175"/>
      <c r="AA11" s="1175"/>
      <c r="AB11" s="1175"/>
      <c r="AC11" s="1175"/>
      <c r="AD11" s="1175"/>
      <c r="AE11" s="1175"/>
      <c r="AF11" s="1175"/>
      <c r="AG11" s="1175"/>
      <c r="AH11" s="1175"/>
      <c r="AI11" s="1175"/>
      <c r="AJ11" s="1176"/>
    </row>
    <row r="12" spans="1:36" ht="15" customHeight="1">
      <c r="A12" s="1170"/>
      <c r="B12" s="1171"/>
      <c r="C12" s="1177" t="s">
        <v>652</v>
      </c>
      <c r="D12" s="1177"/>
      <c r="E12" s="1177"/>
      <c r="F12" s="1177"/>
      <c r="G12" s="1177"/>
      <c r="H12" s="1177"/>
      <c r="I12" s="1182"/>
      <c r="J12" s="1183"/>
      <c r="K12" s="1183"/>
      <c r="L12" s="1183"/>
      <c r="M12" s="1183"/>
      <c r="N12" s="1183"/>
      <c r="O12" s="1183"/>
      <c r="P12" s="1183"/>
      <c r="Q12" s="1183"/>
      <c r="R12" s="1183"/>
      <c r="S12" s="1183"/>
      <c r="T12" s="1183"/>
      <c r="U12" s="1183"/>
      <c r="V12" s="1183"/>
      <c r="W12" s="1183"/>
      <c r="X12" s="1183"/>
      <c r="Y12" s="1183"/>
      <c r="Z12" s="1183"/>
      <c r="AA12" s="1183"/>
      <c r="AB12" s="1183"/>
      <c r="AC12" s="1183"/>
      <c r="AD12" s="1183"/>
      <c r="AE12" s="1183"/>
      <c r="AF12" s="1183"/>
      <c r="AG12" s="1183"/>
      <c r="AH12" s="1183"/>
      <c r="AI12" s="1183"/>
      <c r="AJ12" s="1184"/>
    </row>
    <row r="13" spans="1:36" ht="15" customHeight="1">
      <c r="A13" s="1170"/>
      <c r="B13" s="1171"/>
      <c r="C13" s="1081" t="s">
        <v>655</v>
      </c>
      <c r="D13" s="1081"/>
      <c r="E13" s="1081"/>
      <c r="F13" s="1081"/>
      <c r="G13" s="1081"/>
      <c r="H13" s="1081"/>
      <c r="I13" s="1204" t="s">
        <v>651</v>
      </c>
      <c r="J13" s="1205"/>
      <c r="K13" s="1202"/>
      <c r="L13" s="1202"/>
      <c r="M13" s="1202"/>
      <c r="N13" s="1202"/>
      <c r="O13" s="1202"/>
      <c r="P13" s="1203"/>
      <c r="Q13" s="1029" t="s">
        <v>534</v>
      </c>
      <c r="R13" s="1030"/>
      <c r="S13" s="1030"/>
      <c r="T13" s="1030"/>
      <c r="U13" s="1030"/>
      <c r="V13" s="1030"/>
      <c r="W13" s="1030"/>
      <c r="X13" s="1030"/>
      <c r="Y13" s="1030"/>
      <c r="Z13" s="1030"/>
      <c r="AA13" s="1030"/>
      <c r="AB13" s="1030"/>
      <c r="AC13" s="1030"/>
      <c r="AD13" s="1030"/>
      <c r="AE13" s="1030"/>
      <c r="AF13" s="1030"/>
      <c r="AG13" s="1030"/>
      <c r="AH13" s="1030"/>
      <c r="AI13" s="1030"/>
      <c r="AJ13" s="1031"/>
    </row>
    <row r="14" spans="1:36" ht="15" customHeight="1">
      <c r="A14" s="1170"/>
      <c r="B14" s="1171"/>
      <c r="C14" s="1081"/>
      <c r="D14" s="1081"/>
      <c r="E14" s="1081"/>
      <c r="F14" s="1081"/>
      <c r="G14" s="1081"/>
      <c r="H14" s="1081"/>
      <c r="I14" s="1197" t="s">
        <v>205</v>
      </c>
      <c r="J14" s="1198"/>
      <c r="K14" s="1198"/>
      <c r="L14" s="1198"/>
      <c r="M14" s="1198"/>
      <c r="N14" s="1198"/>
      <c r="O14" s="1198"/>
      <c r="P14" s="1198"/>
      <c r="Q14" s="1198"/>
      <c r="R14" s="1198"/>
      <c r="S14" s="1198"/>
      <c r="T14" s="1198"/>
      <c r="U14" s="1198"/>
      <c r="V14" s="1198"/>
      <c r="W14" s="1198"/>
      <c r="X14" s="1198"/>
      <c r="Y14" s="1198"/>
      <c r="Z14" s="1198"/>
      <c r="AA14" s="1198"/>
      <c r="AB14" s="1198"/>
      <c r="AC14" s="1198"/>
      <c r="AD14" s="1198"/>
      <c r="AE14" s="1198"/>
      <c r="AF14" s="1198"/>
      <c r="AG14" s="1198"/>
      <c r="AH14" s="1198"/>
      <c r="AI14" s="1198"/>
      <c r="AJ14" s="1199"/>
    </row>
    <row r="15" spans="1:36" ht="15" customHeight="1">
      <c r="A15" s="1170"/>
      <c r="B15" s="1171"/>
      <c r="C15" s="1081"/>
      <c r="D15" s="1081"/>
      <c r="E15" s="1081"/>
      <c r="F15" s="1081"/>
      <c r="G15" s="1081"/>
      <c r="H15" s="1081"/>
      <c r="I15" s="1200" t="s">
        <v>205</v>
      </c>
      <c r="J15" s="1200"/>
      <c r="K15" s="1200"/>
      <c r="L15" s="1200"/>
      <c r="M15" s="1200"/>
      <c r="N15" s="1200"/>
      <c r="O15" s="1200"/>
      <c r="P15" s="1200"/>
      <c r="Q15" s="1200"/>
      <c r="R15" s="1200"/>
      <c r="S15" s="1200"/>
      <c r="T15" s="1200"/>
      <c r="U15" s="1200"/>
      <c r="V15" s="1200"/>
      <c r="W15" s="1200"/>
      <c r="X15" s="1200"/>
      <c r="Y15" s="1200"/>
      <c r="Z15" s="1200"/>
      <c r="AA15" s="1200"/>
      <c r="AB15" s="1200"/>
      <c r="AC15" s="1200"/>
      <c r="AD15" s="1200"/>
      <c r="AE15" s="1200"/>
      <c r="AF15" s="1200"/>
      <c r="AG15" s="1200"/>
      <c r="AH15" s="1200"/>
      <c r="AI15" s="1200"/>
      <c r="AJ15" s="1201"/>
    </row>
    <row r="16" spans="1:36" ht="18" customHeight="1">
      <c r="A16" s="1170"/>
      <c r="B16" s="1171"/>
      <c r="C16" s="1285" t="s">
        <v>520</v>
      </c>
      <c r="D16" s="1338"/>
      <c r="E16" s="1338"/>
      <c r="F16" s="1338"/>
      <c r="G16" s="1338"/>
      <c r="H16" s="1338"/>
      <c r="I16" s="1338"/>
      <c r="J16" s="1338"/>
      <c r="K16" s="1338"/>
      <c r="L16" s="1338"/>
      <c r="M16" s="1338"/>
      <c r="N16" s="1338"/>
      <c r="O16" s="1338"/>
      <c r="P16" s="1338"/>
      <c r="Q16" s="1338"/>
      <c r="R16" s="1338"/>
      <c r="S16" s="1338"/>
      <c r="T16" s="1338"/>
      <c r="U16" s="1338"/>
      <c r="V16" s="1339"/>
      <c r="W16" s="1212"/>
      <c r="X16" s="1213"/>
      <c r="Y16" s="1213"/>
      <c r="Z16" s="1213"/>
      <c r="AA16" s="1213"/>
      <c r="AB16" s="1213"/>
      <c r="AC16" s="1213"/>
      <c r="AD16" s="1213"/>
      <c r="AE16" s="1213"/>
      <c r="AF16" s="1213"/>
      <c r="AG16" s="1213"/>
      <c r="AH16" s="1213"/>
      <c r="AI16" s="1213"/>
      <c r="AJ16" s="1214"/>
    </row>
    <row r="17" spans="1:36" ht="15" customHeight="1">
      <c r="A17" s="1170"/>
      <c r="B17" s="1171"/>
      <c r="C17" s="1185" t="s">
        <v>111</v>
      </c>
      <c r="D17" s="1186"/>
      <c r="E17" s="1186"/>
      <c r="F17" s="1186"/>
      <c r="G17" s="1186"/>
      <c r="H17" s="1186"/>
      <c r="I17" s="1186"/>
      <c r="J17" s="1186"/>
      <c r="K17" s="1186"/>
      <c r="L17" s="1186"/>
      <c r="M17" s="1186"/>
      <c r="N17" s="1187"/>
      <c r="O17" s="1081" t="s">
        <v>237</v>
      </c>
      <c r="P17" s="1081"/>
      <c r="Q17" s="1081"/>
      <c r="R17" s="1081"/>
      <c r="S17" s="1081"/>
      <c r="T17" s="1081"/>
      <c r="U17" s="1081"/>
      <c r="V17" s="1081"/>
      <c r="W17" s="1212"/>
      <c r="X17" s="1213"/>
      <c r="Y17" s="1213"/>
      <c r="Z17" s="1213"/>
      <c r="AA17" s="1213"/>
      <c r="AB17" s="1213"/>
      <c r="AC17" s="1213"/>
      <c r="AD17" s="1213"/>
      <c r="AE17" s="1213"/>
      <c r="AF17" s="1213"/>
      <c r="AG17" s="1213"/>
      <c r="AH17" s="1213"/>
      <c r="AI17" s="1213"/>
      <c r="AJ17" s="1214"/>
    </row>
    <row r="18" spans="1:36" ht="15" customHeight="1">
      <c r="A18" s="1170"/>
      <c r="B18" s="1171"/>
      <c r="C18" s="1188"/>
      <c r="D18" s="1189"/>
      <c r="E18" s="1189"/>
      <c r="F18" s="1189"/>
      <c r="G18" s="1189"/>
      <c r="H18" s="1189"/>
      <c r="I18" s="1189"/>
      <c r="J18" s="1189"/>
      <c r="K18" s="1189"/>
      <c r="L18" s="1189"/>
      <c r="M18" s="1189"/>
      <c r="N18" s="1190"/>
      <c r="O18" s="1179" t="s">
        <v>535</v>
      </c>
      <c r="P18" s="1180"/>
      <c r="Q18" s="1180"/>
      <c r="R18" s="1180"/>
      <c r="S18" s="1180"/>
      <c r="T18" s="1180"/>
      <c r="U18" s="1180"/>
      <c r="V18" s="1181"/>
      <c r="W18" s="1206"/>
      <c r="X18" s="1207"/>
      <c r="Y18" s="1207"/>
      <c r="Z18" s="1207"/>
      <c r="AA18" s="1207"/>
      <c r="AB18" s="1207"/>
      <c r="AC18" s="1207"/>
      <c r="AD18" s="1207"/>
      <c r="AE18" s="1207"/>
      <c r="AF18" s="1207"/>
      <c r="AG18" s="1207"/>
      <c r="AH18" s="1207"/>
      <c r="AI18" s="1207"/>
      <c r="AJ18" s="1208"/>
    </row>
    <row r="19" spans="1:36" ht="15" customHeight="1">
      <c r="A19" s="1172"/>
      <c r="B19" s="1173"/>
      <c r="C19" s="1191"/>
      <c r="D19" s="1192"/>
      <c r="E19" s="1192"/>
      <c r="F19" s="1192"/>
      <c r="G19" s="1192"/>
      <c r="H19" s="1192"/>
      <c r="I19" s="1192"/>
      <c r="J19" s="1192"/>
      <c r="K19" s="1192"/>
      <c r="L19" s="1192"/>
      <c r="M19" s="1192"/>
      <c r="N19" s="1193"/>
      <c r="O19" s="1194" t="s">
        <v>536</v>
      </c>
      <c r="P19" s="1195"/>
      <c r="Q19" s="1195"/>
      <c r="R19" s="1195"/>
      <c r="S19" s="1195"/>
      <c r="T19" s="1195"/>
      <c r="U19" s="1195"/>
      <c r="V19" s="1196"/>
      <c r="W19" s="1182"/>
      <c r="X19" s="1183"/>
      <c r="Y19" s="1183"/>
      <c r="Z19" s="1183"/>
      <c r="AA19" s="1183"/>
      <c r="AB19" s="1183"/>
      <c r="AC19" s="1183"/>
      <c r="AD19" s="1183"/>
      <c r="AE19" s="1183"/>
      <c r="AF19" s="1183"/>
      <c r="AG19" s="1183"/>
      <c r="AH19" s="1183"/>
      <c r="AI19" s="1183"/>
      <c r="AJ19" s="1184"/>
    </row>
    <row r="20" spans="1:36" ht="15" customHeight="1">
      <c r="A20" s="1162" t="s">
        <v>521</v>
      </c>
      <c r="B20" s="1163"/>
      <c r="C20" s="1145" t="s">
        <v>438</v>
      </c>
      <c r="D20" s="1145"/>
      <c r="E20" s="1145"/>
      <c r="F20" s="1145"/>
      <c r="G20" s="1145"/>
      <c r="H20" s="1145"/>
      <c r="I20" s="1197" t="s">
        <v>205</v>
      </c>
      <c r="J20" s="1198"/>
      <c r="K20" s="1198"/>
      <c r="L20" s="1198"/>
      <c r="M20" s="1198"/>
      <c r="N20" s="1198"/>
      <c r="O20" s="1198"/>
      <c r="P20" s="1198"/>
      <c r="Q20" s="1198"/>
      <c r="R20" s="1198"/>
      <c r="S20" s="1198"/>
      <c r="T20" s="1198"/>
      <c r="U20" s="1198"/>
      <c r="V20" s="1198"/>
      <c r="W20" s="1198"/>
      <c r="X20" s="1198"/>
      <c r="Y20" s="1198"/>
      <c r="Z20" s="1198"/>
      <c r="AA20" s="1198"/>
      <c r="AB20" s="1198"/>
      <c r="AC20" s="1198"/>
      <c r="AD20" s="1198"/>
      <c r="AE20" s="1198"/>
      <c r="AF20" s="1198"/>
      <c r="AG20" s="1198"/>
      <c r="AH20" s="1198"/>
      <c r="AI20" s="1198"/>
      <c r="AJ20" s="1199"/>
    </row>
    <row r="21" spans="1:36" ht="15" customHeight="1">
      <c r="A21" s="1164"/>
      <c r="B21" s="1165"/>
      <c r="C21" s="1177" t="s">
        <v>652</v>
      </c>
      <c r="D21" s="1177"/>
      <c r="E21" s="1177"/>
      <c r="F21" s="1177"/>
      <c r="G21" s="1177"/>
      <c r="H21" s="1177"/>
      <c r="I21" s="1200" t="s">
        <v>205</v>
      </c>
      <c r="J21" s="1200"/>
      <c r="K21" s="1200"/>
      <c r="L21" s="1200"/>
      <c r="M21" s="1200"/>
      <c r="N21" s="1200"/>
      <c r="O21" s="1200"/>
      <c r="P21" s="1200"/>
      <c r="Q21" s="1200"/>
      <c r="R21" s="1200"/>
      <c r="S21" s="1200"/>
      <c r="T21" s="1200"/>
      <c r="U21" s="1200"/>
      <c r="V21" s="1200"/>
      <c r="W21" s="1200"/>
      <c r="X21" s="1200"/>
      <c r="Y21" s="1200"/>
      <c r="Z21" s="1200"/>
      <c r="AA21" s="1200"/>
      <c r="AB21" s="1200"/>
      <c r="AC21" s="1200"/>
      <c r="AD21" s="1200"/>
      <c r="AE21" s="1200"/>
      <c r="AF21" s="1200"/>
      <c r="AG21" s="1200"/>
      <c r="AH21" s="1200"/>
      <c r="AI21" s="1200"/>
      <c r="AJ21" s="1201"/>
    </row>
    <row r="22" spans="1:36" ht="15" customHeight="1">
      <c r="A22" s="1164"/>
      <c r="B22" s="1165"/>
      <c r="C22" s="1081" t="s">
        <v>655</v>
      </c>
      <c r="D22" s="1081"/>
      <c r="E22" s="1081"/>
      <c r="F22" s="1081"/>
      <c r="G22" s="1081"/>
      <c r="H22" s="1081"/>
      <c r="I22" s="1204" t="s">
        <v>651</v>
      </c>
      <c r="J22" s="1205"/>
      <c r="K22" s="1202"/>
      <c r="L22" s="1202"/>
      <c r="M22" s="1202"/>
      <c r="N22" s="1202"/>
      <c r="O22" s="1202"/>
      <c r="P22" s="1203"/>
      <c r="Q22" s="1029" t="s">
        <v>534</v>
      </c>
      <c r="R22" s="1030"/>
      <c r="S22" s="1030"/>
      <c r="T22" s="1030"/>
      <c r="U22" s="1030"/>
      <c r="V22" s="1030"/>
      <c r="W22" s="1030"/>
      <c r="X22" s="1030"/>
      <c r="Y22" s="1030"/>
      <c r="Z22" s="1030"/>
      <c r="AA22" s="1030"/>
      <c r="AB22" s="1030"/>
      <c r="AC22" s="1030"/>
      <c r="AD22" s="1030"/>
      <c r="AE22" s="1030"/>
      <c r="AF22" s="1030"/>
      <c r="AG22" s="1030"/>
      <c r="AH22" s="1030"/>
      <c r="AI22" s="1030"/>
      <c r="AJ22" s="1031"/>
    </row>
    <row r="23" spans="1:36" ht="15" customHeight="1">
      <c r="A23" s="1164"/>
      <c r="B23" s="1165"/>
      <c r="C23" s="1081"/>
      <c r="D23" s="1081"/>
      <c r="E23" s="1081"/>
      <c r="F23" s="1081"/>
      <c r="G23" s="1081"/>
      <c r="H23" s="1081"/>
      <c r="I23" s="1197" t="s">
        <v>205</v>
      </c>
      <c r="J23" s="1198"/>
      <c r="K23" s="1198"/>
      <c r="L23" s="1198"/>
      <c r="M23" s="1198"/>
      <c r="N23" s="1198"/>
      <c r="O23" s="1198"/>
      <c r="P23" s="1198"/>
      <c r="Q23" s="1198"/>
      <c r="R23" s="1198"/>
      <c r="S23" s="1198"/>
      <c r="T23" s="1198"/>
      <c r="U23" s="1198"/>
      <c r="V23" s="1198"/>
      <c r="W23" s="1198"/>
      <c r="X23" s="1198"/>
      <c r="Y23" s="1198"/>
      <c r="Z23" s="1198"/>
      <c r="AA23" s="1198"/>
      <c r="AB23" s="1198"/>
      <c r="AC23" s="1198"/>
      <c r="AD23" s="1198"/>
      <c r="AE23" s="1198"/>
      <c r="AF23" s="1198"/>
      <c r="AG23" s="1198"/>
      <c r="AH23" s="1198"/>
      <c r="AI23" s="1198"/>
      <c r="AJ23" s="1199"/>
    </row>
    <row r="24" spans="1:36" ht="15" customHeight="1">
      <c r="A24" s="1166"/>
      <c r="B24" s="1167"/>
      <c r="C24" s="1081"/>
      <c r="D24" s="1081"/>
      <c r="E24" s="1081"/>
      <c r="F24" s="1081"/>
      <c r="G24" s="1081"/>
      <c r="H24" s="1081"/>
      <c r="I24" s="1200" t="s">
        <v>205</v>
      </c>
      <c r="J24" s="1200"/>
      <c r="K24" s="1200"/>
      <c r="L24" s="1200"/>
      <c r="M24" s="1200"/>
      <c r="N24" s="1200"/>
      <c r="O24" s="1200"/>
      <c r="P24" s="1200"/>
      <c r="Q24" s="1200"/>
      <c r="R24" s="1200"/>
      <c r="S24" s="1200"/>
      <c r="T24" s="1200"/>
      <c r="U24" s="1200"/>
      <c r="V24" s="1200"/>
      <c r="W24" s="1200"/>
      <c r="X24" s="1200"/>
      <c r="Y24" s="1200"/>
      <c r="Z24" s="1200"/>
      <c r="AA24" s="1200"/>
      <c r="AB24" s="1200"/>
      <c r="AC24" s="1200"/>
      <c r="AD24" s="1200"/>
      <c r="AE24" s="1200"/>
      <c r="AF24" s="1200"/>
      <c r="AG24" s="1200"/>
      <c r="AH24" s="1200"/>
      <c r="AI24" s="1200"/>
      <c r="AJ24" s="1201"/>
    </row>
    <row r="25" spans="1:36" ht="15" customHeight="1">
      <c r="A25" s="1149" t="s">
        <v>522</v>
      </c>
      <c r="B25" s="1150"/>
      <c r="C25" s="1152" t="s">
        <v>451</v>
      </c>
      <c r="D25" s="1153"/>
      <c r="E25" s="1153"/>
      <c r="F25" s="1153"/>
      <c r="G25" s="1153"/>
      <c r="H25" s="1154"/>
      <c r="I25" s="1105" t="s">
        <v>523</v>
      </c>
      <c r="J25" s="1105"/>
      <c r="K25" s="1105"/>
      <c r="L25" s="1105"/>
      <c r="M25" s="1105"/>
      <c r="N25" s="1105"/>
      <c r="O25" s="1105" t="s">
        <v>769</v>
      </c>
      <c r="P25" s="1105"/>
      <c r="Q25" s="1105"/>
      <c r="R25" s="1105"/>
      <c r="S25" s="1105"/>
      <c r="T25" s="1105"/>
      <c r="U25" s="1116"/>
      <c r="V25" s="1117"/>
      <c r="W25" s="1117"/>
      <c r="X25" s="1117"/>
      <c r="Y25" s="1117"/>
      <c r="Z25" s="1117"/>
      <c r="AA25" s="1117"/>
      <c r="AB25" s="1117"/>
      <c r="AC25" s="1117"/>
      <c r="AD25" s="1117"/>
      <c r="AE25" s="1117"/>
      <c r="AF25" s="1117"/>
      <c r="AG25" s="1117"/>
      <c r="AH25" s="1117"/>
      <c r="AI25" s="1117"/>
      <c r="AJ25" s="1118"/>
    </row>
    <row r="26" spans="1:36" ht="15" customHeight="1">
      <c r="A26" s="1149"/>
      <c r="B26" s="1150"/>
      <c r="C26" s="1155"/>
      <c r="D26" s="1156"/>
      <c r="E26" s="1156"/>
      <c r="F26" s="1156"/>
      <c r="G26" s="1156"/>
      <c r="H26" s="1157"/>
      <c r="I26" s="1105" t="s">
        <v>466</v>
      </c>
      <c r="J26" s="1105"/>
      <c r="K26" s="1105"/>
      <c r="L26" s="1105" t="s">
        <v>467</v>
      </c>
      <c r="M26" s="1105"/>
      <c r="N26" s="1105"/>
      <c r="O26" s="1105" t="s">
        <v>466</v>
      </c>
      <c r="P26" s="1105"/>
      <c r="Q26" s="1105"/>
      <c r="R26" s="1105" t="s">
        <v>467</v>
      </c>
      <c r="S26" s="1105"/>
      <c r="T26" s="1105"/>
      <c r="U26" s="1119"/>
      <c r="V26" s="1120"/>
      <c r="W26" s="1120"/>
      <c r="X26" s="1120"/>
      <c r="Y26" s="1120"/>
      <c r="Z26" s="1120"/>
      <c r="AA26" s="1120"/>
      <c r="AB26" s="1120"/>
      <c r="AC26" s="1120"/>
      <c r="AD26" s="1120"/>
      <c r="AE26" s="1120"/>
      <c r="AF26" s="1120"/>
      <c r="AG26" s="1120"/>
      <c r="AH26" s="1120"/>
      <c r="AI26" s="1120"/>
      <c r="AJ26" s="1121"/>
    </row>
    <row r="27" spans="1:36" ht="15" customHeight="1">
      <c r="A27" s="1149"/>
      <c r="B27" s="1150"/>
      <c r="C27" s="1105" t="s">
        <v>239</v>
      </c>
      <c r="D27" s="1105"/>
      <c r="E27" s="1105"/>
      <c r="F27" s="1105" t="s">
        <v>307</v>
      </c>
      <c r="G27" s="1105"/>
      <c r="H27" s="1105"/>
      <c r="I27" s="1159"/>
      <c r="J27" s="1160"/>
      <c r="K27" s="1161"/>
      <c r="L27" s="1159"/>
      <c r="M27" s="1160"/>
      <c r="N27" s="1161"/>
      <c r="O27" s="1159"/>
      <c r="P27" s="1160"/>
      <c r="Q27" s="1161"/>
      <c r="R27" s="1159"/>
      <c r="S27" s="1160"/>
      <c r="T27" s="1161"/>
      <c r="U27" s="1119"/>
      <c r="V27" s="1120"/>
      <c r="W27" s="1120"/>
      <c r="X27" s="1120"/>
      <c r="Y27" s="1120"/>
      <c r="Z27" s="1120"/>
      <c r="AA27" s="1120"/>
      <c r="AB27" s="1120"/>
      <c r="AC27" s="1120"/>
      <c r="AD27" s="1120"/>
      <c r="AE27" s="1120"/>
      <c r="AF27" s="1120"/>
      <c r="AG27" s="1120"/>
      <c r="AH27" s="1120"/>
      <c r="AI27" s="1120"/>
      <c r="AJ27" s="1121"/>
    </row>
    <row r="28" spans="1:36" ht="15" customHeight="1">
      <c r="A28" s="1149"/>
      <c r="B28" s="1150"/>
      <c r="C28" s="1105"/>
      <c r="D28" s="1105"/>
      <c r="E28" s="1105"/>
      <c r="F28" s="1105" t="s">
        <v>308</v>
      </c>
      <c r="G28" s="1105"/>
      <c r="H28" s="1105"/>
      <c r="I28" s="1159"/>
      <c r="J28" s="1160"/>
      <c r="K28" s="1161"/>
      <c r="L28" s="1159"/>
      <c r="M28" s="1160"/>
      <c r="N28" s="1161"/>
      <c r="O28" s="1159"/>
      <c r="P28" s="1160"/>
      <c r="Q28" s="1161"/>
      <c r="R28" s="1159"/>
      <c r="S28" s="1160"/>
      <c r="T28" s="1161"/>
      <c r="U28" s="1119"/>
      <c r="V28" s="1120"/>
      <c r="W28" s="1120"/>
      <c r="X28" s="1120"/>
      <c r="Y28" s="1120"/>
      <c r="Z28" s="1120"/>
      <c r="AA28" s="1120"/>
      <c r="AB28" s="1120"/>
      <c r="AC28" s="1120"/>
      <c r="AD28" s="1120"/>
      <c r="AE28" s="1120"/>
      <c r="AF28" s="1120"/>
      <c r="AG28" s="1120"/>
      <c r="AH28" s="1120"/>
      <c r="AI28" s="1120"/>
      <c r="AJ28" s="1121"/>
    </row>
    <row r="29" spans="1:36" ht="15" customHeight="1">
      <c r="A29" s="1149"/>
      <c r="B29" s="1150"/>
      <c r="C29" s="1105" t="s">
        <v>309</v>
      </c>
      <c r="D29" s="1105"/>
      <c r="E29" s="1105"/>
      <c r="F29" s="1105"/>
      <c r="G29" s="1105"/>
      <c r="H29" s="1105"/>
      <c r="I29" s="1178"/>
      <c r="J29" s="1178"/>
      <c r="K29" s="1178"/>
      <c r="L29" s="1178"/>
      <c r="M29" s="1178"/>
      <c r="N29" s="1178"/>
      <c r="O29" s="1178"/>
      <c r="P29" s="1178"/>
      <c r="Q29" s="1178"/>
      <c r="R29" s="1178"/>
      <c r="S29" s="1178"/>
      <c r="T29" s="1178"/>
      <c r="U29" s="1119"/>
      <c r="V29" s="1120"/>
      <c r="W29" s="1120"/>
      <c r="X29" s="1120"/>
      <c r="Y29" s="1120"/>
      <c r="Z29" s="1120"/>
      <c r="AA29" s="1120"/>
      <c r="AB29" s="1120"/>
      <c r="AC29" s="1120"/>
      <c r="AD29" s="1120"/>
      <c r="AE29" s="1120"/>
      <c r="AF29" s="1120"/>
      <c r="AG29" s="1120"/>
      <c r="AH29" s="1120"/>
      <c r="AI29" s="1120"/>
      <c r="AJ29" s="1121"/>
    </row>
    <row r="30" spans="1:36" ht="15" customHeight="1">
      <c r="A30" s="1149"/>
      <c r="B30" s="1150"/>
      <c r="C30" s="1151" t="s">
        <v>556</v>
      </c>
      <c r="D30" s="1151"/>
      <c r="E30" s="1151"/>
      <c r="F30" s="1151"/>
      <c r="G30" s="1151"/>
      <c r="H30" s="1151"/>
      <c r="I30" s="1158"/>
      <c r="J30" s="1158"/>
      <c r="K30" s="1158"/>
      <c r="L30" s="1158"/>
      <c r="M30" s="1158"/>
      <c r="N30" s="1158"/>
      <c r="O30" s="1158"/>
      <c r="P30" s="1158"/>
      <c r="Q30" s="1158"/>
      <c r="R30" s="1158"/>
      <c r="S30" s="1158"/>
      <c r="T30" s="1158"/>
      <c r="U30" s="1122"/>
      <c r="V30" s="1123"/>
      <c r="W30" s="1123"/>
      <c r="X30" s="1123"/>
      <c r="Y30" s="1123"/>
      <c r="Z30" s="1123"/>
      <c r="AA30" s="1123"/>
      <c r="AB30" s="1123"/>
      <c r="AC30" s="1123"/>
      <c r="AD30" s="1123"/>
      <c r="AE30" s="1123"/>
      <c r="AF30" s="1123"/>
      <c r="AG30" s="1123"/>
      <c r="AH30" s="1123"/>
      <c r="AI30" s="1123"/>
      <c r="AJ30" s="1124"/>
    </row>
    <row r="31" spans="1:36" ht="15" customHeight="1">
      <c r="A31" s="1168" t="s">
        <v>44</v>
      </c>
      <c r="B31" s="1169"/>
      <c r="C31" s="1152" t="s">
        <v>451</v>
      </c>
      <c r="D31" s="1153"/>
      <c r="E31" s="1153"/>
      <c r="F31" s="1153"/>
      <c r="G31" s="1153"/>
      <c r="H31" s="1154"/>
      <c r="I31" s="1105" t="s">
        <v>199</v>
      </c>
      <c r="J31" s="1105"/>
      <c r="K31" s="1105"/>
      <c r="L31" s="1105"/>
      <c r="M31" s="1105"/>
      <c r="N31" s="1105"/>
      <c r="O31" s="1105" t="s">
        <v>599</v>
      </c>
      <c r="P31" s="1105"/>
      <c r="Q31" s="1105"/>
      <c r="R31" s="1105"/>
      <c r="S31" s="1105"/>
      <c r="T31" s="1105"/>
      <c r="U31" s="1366"/>
      <c r="V31" s="1366"/>
      <c r="W31" s="1366"/>
      <c r="X31" s="1366"/>
      <c r="Y31" s="1366"/>
      <c r="Z31" s="1366"/>
      <c r="AA31" s="1366"/>
      <c r="AB31" s="1366"/>
      <c r="AC31" s="1366"/>
      <c r="AD31" s="1366"/>
      <c r="AE31" s="1366"/>
      <c r="AF31" s="1366"/>
      <c r="AG31" s="1116"/>
      <c r="AH31" s="1117"/>
      <c r="AI31" s="1117"/>
      <c r="AJ31" s="1118"/>
    </row>
    <row r="32" spans="1:36" ht="15" customHeight="1">
      <c r="A32" s="1170"/>
      <c r="B32" s="1171"/>
      <c r="C32" s="1155"/>
      <c r="D32" s="1156"/>
      <c r="E32" s="1156"/>
      <c r="F32" s="1156"/>
      <c r="G32" s="1156"/>
      <c r="H32" s="1157"/>
      <c r="I32" s="1105" t="s">
        <v>466</v>
      </c>
      <c r="J32" s="1105"/>
      <c r="K32" s="1105"/>
      <c r="L32" s="1105" t="s">
        <v>467</v>
      </c>
      <c r="M32" s="1105"/>
      <c r="N32" s="1105"/>
      <c r="O32" s="1105" t="s">
        <v>466</v>
      </c>
      <c r="P32" s="1105"/>
      <c r="Q32" s="1105"/>
      <c r="R32" s="1105" t="s">
        <v>467</v>
      </c>
      <c r="S32" s="1105"/>
      <c r="T32" s="1105"/>
      <c r="U32" s="1105" t="s">
        <v>466</v>
      </c>
      <c r="V32" s="1105"/>
      <c r="W32" s="1105"/>
      <c r="X32" s="1105" t="s">
        <v>467</v>
      </c>
      <c r="Y32" s="1105"/>
      <c r="Z32" s="1105"/>
      <c r="AA32" s="1105" t="s">
        <v>466</v>
      </c>
      <c r="AB32" s="1105"/>
      <c r="AC32" s="1105"/>
      <c r="AD32" s="1105" t="s">
        <v>467</v>
      </c>
      <c r="AE32" s="1105"/>
      <c r="AF32" s="1105"/>
      <c r="AG32" s="1119"/>
      <c r="AH32" s="1120"/>
      <c r="AI32" s="1120"/>
      <c r="AJ32" s="1121"/>
    </row>
    <row r="33" spans="1:36" ht="15" customHeight="1">
      <c r="A33" s="1170"/>
      <c r="B33" s="1171"/>
      <c r="C33" s="1105" t="s">
        <v>239</v>
      </c>
      <c r="D33" s="1105"/>
      <c r="E33" s="1105"/>
      <c r="F33" s="1105" t="s">
        <v>307</v>
      </c>
      <c r="G33" s="1105"/>
      <c r="H33" s="1105"/>
      <c r="I33" s="1159"/>
      <c r="J33" s="1160"/>
      <c r="K33" s="1161"/>
      <c r="L33" s="1159"/>
      <c r="M33" s="1160"/>
      <c r="N33" s="1161"/>
      <c r="O33" s="1159"/>
      <c r="P33" s="1160"/>
      <c r="Q33" s="1161"/>
      <c r="R33" s="1159"/>
      <c r="S33" s="1160"/>
      <c r="T33" s="1161"/>
      <c r="U33" s="1159"/>
      <c r="V33" s="1160"/>
      <c r="W33" s="1161"/>
      <c r="X33" s="1159"/>
      <c r="Y33" s="1160"/>
      <c r="Z33" s="1161"/>
      <c r="AA33" s="1159"/>
      <c r="AB33" s="1160"/>
      <c r="AC33" s="1161"/>
      <c r="AD33" s="1159"/>
      <c r="AE33" s="1160"/>
      <c r="AF33" s="1161"/>
      <c r="AG33" s="1119"/>
      <c r="AH33" s="1120"/>
      <c r="AI33" s="1120"/>
      <c r="AJ33" s="1121"/>
    </row>
    <row r="34" spans="1:36" ht="15" customHeight="1">
      <c r="A34" s="1170"/>
      <c r="B34" s="1171"/>
      <c r="C34" s="1105"/>
      <c r="D34" s="1105"/>
      <c r="E34" s="1105"/>
      <c r="F34" s="1105" t="s">
        <v>308</v>
      </c>
      <c r="G34" s="1105"/>
      <c r="H34" s="1105"/>
      <c r="I34" s="1159"/>
      <c r="J34" s="1160"/>
      <c r="K34" s="1161"/>
      <c r="L34" s="1159"/>
      <c r="M34" s="1160"/>
      <c r="N34" s="1161"/>
      <c r="O34" s="1159"/>
      <c r="P34" s="1160"/>
      <c r="Q34" s="1161"/>
      <c r="R34" s="1159"/>
      <c r="S34" s="1160"/>
      <c r="T34" s="1161"/>
      <c r="U34" s="1159"/>
      <c r="V34" s="1160"/>
      <c r="W34" s="1161"/>
      <c r="X34" s="1159"/>
      <c r="Y34" s="1160"/>
      <c r="Z34" s="1161"/>
      <c r="AA34" s="1159"/>
      <c r="AB34" s="1160"/>
      <c r="AC34" s="1161"/>
      <c r="AD34" s="1159"/>
      <c r="AE34" s="1160"/>
      <c r="AF34" s="1161"/>
      <c r="AG34" s="1119"/>
      <c r="AH34" s="1120"/>
      <c r="AI34" s="1120"/>
      <c r="AJ34" s="1121"/>
    </row>
    <row r="35" spans="1:36" ht="15" customHeight="1">
      <c r="A35" s="1170"/>
      <c r="B35" s="1171"/>
      <c r="C35" s="1105" t="s">
        <v>309</v>
      </c>
      <c r="D35" s="1105"/>
      <c r="E35" s="1105"/>
      <c r="F35" s="1105"/>
      <c r="G35" s="1105"/>
      <c r="H35" s="1105"/>
      <c r="I35" s="1178"/>
      <c r="J35" s="1178"/>
      <c r="K35" s="1178"/>
      <c r="L35" s="1178"/>
      <c r="M35" s="1178"/>
      <c r="N35" s="1178"/>
      <c r="O35" s="1178"/>
      <c r="P35" s="1178"/>
      <c r="Q35" s="1178"/>
      <c r="R35" s="1178"/>
      <c r="S35" s="1178"/>
      <c r="T35" s="1178"/>
      <c r="U35" s="1178"/>
      <c r="V35" s="1178"/>
      <c r="W35" s="1178"/>
      <c r="X35" s="1178"/>
      <c r="Y35" s="1178"/>
      <c r="Z35" s="1178"/>
      <c r="AA35" s="1178"/>
      <c r="AB35" s="1178"/>
      <c r="AC35" s="1178"/>
      <c r="AD35" s="1178"/>
      <c r="AE35" s="1178"/>
      <c r="AF35" s="1178"/>
      <c r="AG35" s="1119"/>
      <c r="AH35" s="1120"/>
      <c r="AI35" s="1120"/>
      <c r="AJ35" s="1121"/>
    </row>
    <row r="36" spans="1:36" ht="15" customHeight="1">
      <c r="A36" s="1170"/>
      <c r="B36" s="1171"/>
      <c r="C36" s="1151" t="s">
        <v>556</v>
      </c>
      <c r="D36" s="1151"/>
      <c r="E36" s="1151"/>
      <c r="F36" s="1151"/>
      <c r="G36" s="1151"/>
      <c r="H36" s="1151"/>
      <c r="I36" s="1158"/>
      <c r="J36" s="1158"/>
      <c r="K36" s="1158"/>
      <c r="L36" s="1158"/>
      <c r="M36" s="1158"/>
      <c r="N36" s="1158"/>
      <c r="O36" s="1158"/>
      <c r="P36" s="1158"/>
      <c r="Q36" s="1158"/>
      <c r="R36" s="1158"/>
      <c r="S36" s="1158"/>
      <c r="T36" s="1158"/>
      <c r="U36" s="1158"/>
      <c r="V36" s="1158"/>
      <c r="W36" s="1158"/>
      <c r="X36" s="1158"/>
      <c r="Y36" s="1158"/>
      <c r="Z36" s="1158"/>
      <c r="AA36" s="1158"/>
      <c r="AB36" s="1158"/>
      <c r="AC36" s="1158"/>
      <c r="AD36" s="1158"/>
      <c r="AE36" s="1158"/>
      <c r="AF36" s="1158"/>
      <c r="AG36" s="1122"/>
      <c r="AH36" s="1123"/>
      <c r="AI36" s="1123"/>
      <c r="AJ36" s="1124"/>
    </row>
    <row r="37" spans="1:36" ht="15" customHeight="1">
      <c r="A37" s="1170"/>
      <c r="B37" s="1171"/>
      <c r="C37" s="1285" t="s">
        <v>600</v>
      </c>
      <c r="D37" s="1338"/>
      <c r="E37" s="1338"/>
      <c r="F37" s="1338"/>
      <c r="G37" s="1338"/>
      <c r="H37" s="1339"/>
      <c r="I37" s="1299"/>
      <c r="J37" s="1300"/>
      <c r="K37" s="1300"/>
      <c r="L37" s="1300"/>
      <c r="M37" s="1300"/>
      <c r="N37" s="1300"/>
      <c r="O37" s="1301" t="s">
        <v>486</v>
      </c>
      <c r="P37" s="1301"/>
      <c r="Q37" s="1301"/>
      <c r="R37" s="1301"/>
      <c r="S37" s="1301"/>
      <c r="T37" s="1301"/>
      <c r="U37" s="1301"/>
      <c r="V37" s="1301"/>
      <c r="W37" s="1301"/>
      <c r="X37" s="1301"/>
      <c r="Y37" s="1301"/>
      <c r="Z37" s="1301"/>
      <c r="AA37" s="1301"/>
      <c r="AB37" s="1301"/>
      <c r="AC37" s="1301"/>
      <c r="AD37" s="1301"/>
      <c r="AE37" s="1301"/>
      <c r="AF37" s="1301"/>
      <c r="AG37" s="1301"/>
      <c r="AH37" s="1301"/>
      <c r="AI37" s="1301"/>
      <c r="AJ37" s="1302"/>
    </row>
    <row r="38" spans="1:36" ht="15" customHeight="1">
      <c r="A38" s="1170"/>
      <c r="B38" s="1171"/>
      <c r="C38" s="1285" t="s">
        <v>660</v>
      </c>
      <c r="D38" s="1338"/>
      <c r="E38" s="1338"/>
      <c r="F38" s="1338"/>
      <c r="G38" s="1338"/>
      <c r="H38" s="1339"/>
      <c r="I38" s="1299"/>
      <c r="J38" s="1300"/>
      <c r="K38" s="1300"/>
      <c r="L38" s="1300"/>
      <c r="M38" s="1300"/>
      <c r="N38" s="1300"/>
      <c r="O38" s="1301" t="s">
        <v>321</v>
      </c>
      <c r="P38" s="1301"/>
      <c r="Q38" s="1301"/>
      <c r="R38" s="1301"/>
      <c r="S38" s="1301"/>
      <c r="T38" s="1301"/>
      <c r="U38" s="1301"/>
      <c r="V38" s="1301"/>
      <c r="W38" s="1301"/>
      <c r="X38" s="1301"/>
      <c r="Y38" s="1301"/>
      <c r="Z38" s="1301"/>
      <c r="AA38" s="1301"/>
      <c r="AB38" s="1301"/>
      <c r="AC38" s="1301"/>
      <c r="AD38" s="1301"/>
      <c r="AE38" s="1301"/>
      <c r="AF38" s="1301"/>
      <c r="AG38" s="1301"/>
      <c r="AH38" s="1301"/>
      <c r="AI38" s="1301"/>
      <c r="AJ38" s="1302"/>
    </row>
    <row r="39" spans="1:36" ht="19.899999999999999" customHeight="1">
      <c r="A39" s="1170"/>
      <c r="B39" s="1171"/>
      <c r="C39" s="940" t="s">
        <v>566</v>
      </c>
      <c r="D39" s="1274"/>
      <c r="E39" s="1274"/>
      <c r="F39" s="1274"/>
      <c r="G39" s="1274"/>
      <c r="H39" s="941"/>
      <c r="I39" s="1296"/>
      <c r="J39" s="1297"/>
      <c r="K39" s="1297"/>
      <c r="L39" s="1297"/>
      <c r="M39" s="1297"/>
      <c r="N39" s="1297"/>
      <c r="O39" s="764" t="s">
        <v>114</v>
      </c>
      <c r="P39" s="764"/>
      <c r="Q39" s="1306" t="s">
        <v>1251</v>
      </c>
      <c r="R39" s="1307">
        <v>0</v>
      </c>
      <c r="S39" s="1307"/>
      <c r="T39" s="1307"/>
      <c r="U39" s="1307"/>
      <c r="V39" s="1307"/>
      <c r="W39" s="1308"/>
      <c r="X39" s="1335"/>
      <c r="Y39" s="1336"/>
      <c r="Z39" s="1336"/>
      <c r="AA39" s="1336"/>
      <c r="AB39" s="1336"/>
      <c r="AC39" s="1336"/>
      <c r="AD39" s="1337"/>
      <c r="AE39" s="1151" t="s">
        <v>565</v>
      </c>
      <c r="AF39" s="1151"/>
      <c r="AG39" s="1151"/>
      <c r="AH39" s="1151"/>
      <c r="AI39" s="1340"/>
      <c r="AJ39" s="1341"/>
    </row>
    <row r="40" spans="1:36" ht="18" customHeight="1">
      <c r="A40" s="1170"/>
      <c r="B40" s="1171"/>
      <c r="C40" s="940" t="s">
        <v>322</v>
      </c>
      <c r="D40" s="1274"/>
      <c r="E40" s="1274"/>
      <c r="F40" s="1274"/>
      <c r="G40" s="1274"/>
      <c r="H40" s="941"/>
      <c r="I40" s="1303">
        <v>2</v>
      </c>
      <c r="J40" s="1304"/>
      <c r="K40" s="1304"/>
      <c r="L40" s="1304"/>
      <c r="M40" s="1305"/>
      <c r="N40" s="940" t="s">
        <v>323</v>
      </c>
      <c r="O40" s="1274"/>
      <c r="P40" s="1274"/>
      <c r="Q40" s="1274"/>
      <c r="R40" s="941"/>
      <c r="S40" s="1303">
        <v>2</v>
      </c>
      <c r="T40" s="1304"/>
      <c r="U40" s="1304"/>
      <c r="V40" s="1304"/>
      <c r="W40" s="1305"/>
      <c r="X40" s="940" t="s">
        <v>324</v>
      </c>
      <c r="Y40" s="1274"/>
      <c r="Z40" s="1274"/>
      <c r="AA40" s="1274"/>
      <c r="AB40" s="1274"/>
      <c r="AC40" s="260">
        <v>1</v>
      </c>
      <c r="AD40" s="262" t="str">
        <f>IF(ISNA(VLOOKUP(AC40, 出力変換_人員配置区分_療養介護,4,FALSE)),0, VLOOKUP(AC40, 出力変換_人員配置区分_療養介護,4,FALSE)) &amp; ""</f>
        <v>00</v>
      </c>
      <c r="AE40" s="253" t="s">
        <v>1359</v>
      </c>
      <c r="AF40" s="263" t="str">
        <f>IF(ISNA(VLOOKUP(AE40, 取込変換_人員配置区分_療養介護,2,FALSE)),1, VLOOKUP(AE40, 取込変換_人員配置区分_療養介護,2,FALSE)) &amp; ""</f>
        <v>1</v>
      </c>
      <c r="AG40" s="11"/>
      <c r="AH40" s="11"/>
      <c r="AI40" s="11"/>
      <c r="AJ40" s="14"/>
    </row>
    <row r="41" spans="1:36" ht="15" customHeight="1">
      <c r="A41" s="1345" t="s">
        <v>203</v>
      </c>
      <c r="B41" s="1338"/>
      <c r="C41" s="1338"/>
      <c r="D41" s="1338"/>
      <c r="E41" s="1338"/>
      <c r="F41" s="1338"/>
      <c r="G41" s="1338"/>
      <c r="H41" s="1339"/>
      <c r="I41" s="1299"/>
      <c r="J41" s="1300"/>
      <c r="K41" s="1300"/>
      <c r="L41" s="1300"/>
      <c r="M41" s="1300"/>
      <c r="N41" s="1300"/>
      <c r="O41" s="1301" t="s">
        <v>114</v>
      </c>
      <c r="P41" s="1301"/>
      <c r="Q41" s="1301"/>
      <c r="R41" s="1301"/>
      <c r="S41" s="1301"/>
      <c r="T41" s="1301"/>
      <c r="U41" s="1301"/>
      <c r="V41" s="1301"/>
      <c r="W41" s="1301"/>
      <c r="X41" s="1301"/>
      <c r="Y41" s="1301"/>
      <c r="Z41" s="1301"/>
      <c r="AA41" s="1301"/>
      <c r="AB41" s="1301"/>
      <c r="AC41" s="1301"/>
      <c r="AD41" s="1301"/>
      <c r="AE41" s="1301"/>
      <c r="AF41" s="1301"/>
      <c r="AG41" s="1301"/>
      <c r="AH41" s="1301"/>
      <c r="AI41" s="1301"/>
      <c r="AJ41" s="1302"/>
    </row>
    <row r="42" spans="1:36" ht="15" customHeight="1">
      <c r="A42" s="1345" t="s">
        <v>600</v>
      </c>
      <c r="B42" s="1338"/>
      <c r="C42" s="1338"/>
      <c r="D42" s="1338"/>
      <c r="E42" s="1338"/>
      <c r="F42" s="1338"/>
      <c r="G42" s="1338"/>
      <c r="H42" s="1339"/>
      <c r="I42" s="1299"/>
      <c r="J42" s="1300"/>
      <c r="K42" s="1300"/>
      <c r="L42" s="1300"/>
      <c r="M42" s="1300"/>
      <c r="N42" s="1300"/>
      <c r="O42" s="1301" t="s">
        <v>317</v>
      </c>
      <c r="P42" s="1301"/>
      <c r="Q42" s="1301"/>
      <c r="R42" s="1301"/>
      <c r="S42" s="1301"/>
      <c r="T42" s="1301"/>
      <c r="U42" s="1301"/>
      <c r="V42" s="1301"/>
      <c r="W42" s="1301"/>
      <c r="X42" s="1301"/>
      <c r="Y42" s="1301"/>
      <c r="Z42" s="1301"/>
      <c r="AA42" s="1301"/>
      <c r="AB42" s="1301"/>
      <c r="AC42" s="1301"/>
      <c r="AD42" s="1301"/>
      <c r="AE42" s="1301"/>
      <c r="AF42" s="1301"/>
      <c r="AG42" s="1301"/>
      <c r="AH42" s="1301"/>
      <c r="AI42" s="1301"/>
      <c r="AJ42" s="1302"/>
    </row>
    <row r="43" spans="1:36" ht="18" customHeight="1">
      <c r="A43" s="1346" t="s">
        <v>229</v>
      </c>
      <c r="B43" s="1103"/>
      <c r="C43" s="1103"/>
      <c r="D43" s="1103"/>
      <c r="E43" s="1103"/>
      <c r="F43" s="1103"/>
      <c r="G43" s="1103"/>
      <c r="H43" s="1104"/>
      <c r="I43" s="1285" t="s">
        <v>674</v>
      </c>
      <c r="J43" s="1338"/>
      <c r="K43" s="1338"/>
      <c r="L43" s="1338"/>
      <c r="M43" s="1338"/>
      <c r="N43" s="1338"/>
      <c r="O43" s="1338"/>
      <c r="P43" s="1338"/>
      <c r="Q43" s="1338"/>
      <c r="R43" s="1338"/>
      <c r="S43" s="1338"/>
      <c r="T43" s="1338"/>
      <c r="U43" s="1338"/>
      <c r="V43" s="1338"/>
      <c r="W43" s="1338"/>
      <c r="X43" s="1339"/>
      <c r="Y43" s="1113">
        <v>2</v>
      </c>
      <c r="Z43" s="1114"/>
      <c r="AA43" s="1114"/>
      <c r="AB43" s="1114"/>
      <c r="AC43" s="1114"/>
      <c r="AD43" s="1114"/>
      <c r="AE43" s="1114"/>
      <c r="AF43" s="1114"/>
      <c r="AG43" s="1114"/>
      <c r="AH43" s="1114"/>
      <c r="AI43" s="1114"/>
      <c r="AJ43" s="1380"/>
    </row>
    <row r="44" spans="1:36" ht="18" customHeight="1">
      <c r="A44" s="1347"/>
      <c r="B44" s="1101"/>
      <c r="C44" s="1101"/>
      <c r="D44" s="1101"/>
      <c r="E44" s="1101"/>
      <c r="F44" s="1101"/>
      <c r="G44" s="1101"/>
      <c r="H44" s="1102"/>
      <c r="I44" s="1285" t="s">
        <v>675</v>
      </c>
      <c r="J44" s="1338"/>
      <c r="K44" s="1338"/>
      <c r="L44" s="1338"/>
      <c r="M44" s="1338"/>
      <c r="N44" s="1338"/>
      <c r="O44" s="1338"/>
      <c r="P44" s="1338"/>
      <c r="Q44" s="1338"/>
      <c r="R44" s="1338"/>
      <c r="S44" s="1338"/>
      <c r="T44" s="1338"/>
      <c r="U44" s="1338"/>
      <c r="V44" s="1338"/>
      <c r="W44" s="1338"/>
      <c r="X44" s="1339"/>
      <c r="Y44" s="1348">
        <v>2</v>
      </c>
      <c r="Z44" s="1349"/>
      <c r="AA44" s="1349"/>
      <c r="AB44" s="1349"/>
      <c r="AC44" s="1349"/>
      <c r="AD44" s="1349"/>
      <c r="AE44" s="1349"/>
      <c r="AF44" s="1349"/>
      <c r="AG44" s="1349"/>
      <c r="AH44" s="1349"/>
      <c r="AI44" s="1349"/>
      <c r="AJ44" s="1350"/>
    </row>
    <row r="45" spans="1:36" ht="15" customHeight="1">
      <c r="A45" s="1309" t="s">
        <v>115</v>
      </c>
      <c r="B45" s="1310"/>
      <c r="C45" s="1081" t="s">
        <v>499</v>
      </c>
      <c r="D45" s="1081"/>
      <c r="E45" s="1081"/>
      <c r="F45" s="1081"/>
      <c r="G45" s="1081"/>
      <c r="H45" s="1081"/>
      <c r="I45" s="1095"/>
      <c r="J45" s="1096"/>
      <c r="K45" s="1096"/>
      <c r="L45" s="1096"/>
      <c r="M45" s="1096"/>
      <c r="N45" s="1096"/>
      <c r="O45" s="1096"/>
      <c r="P45" s="1096"/>
      <c r="Q45" s="1096"/>
      <c r="R45" s="1096"/>
      <c r="S45" s="1096"/>
      <c r="T45" s="1096"/>
      <c r="U45" s="1096"/>
      <c r="V45" s="1096"/>
      <c r="W45" s="1096"/>
      <c r="X45" s="1096"/>
      <c r="Y45" s="1096"/>
      <c r="Z45" s="1096"/>
      <c r="AA45" s="1096"/>
      <c r="AB45" s="1096"/>
      <c r="AC45" s="1096"/>
      <c r="AD45" s="1096"/>
      <c r="AE45" s="1096"/>
      <c r="AF45" s="1096"/>
      <c r="AG45" s="1096"/>
      <c r="AH45" s="1096"/>
      <c r="AI45" s="1096"/>
      <c r="AJ45" s="1097"/>
    </row>
    <row r="46" spans="1:36" ht="15" customHeight="1">
      <c r="A46" s="1311"/>
      <c r="B46" s="1312"/>
      <c r="C46" s="1081" t="s">
        <v>305</v>
      </c>
      <c r="D46" s="1081"/>
      <c r="E46" s="1081"/>
      <c r="F46" s="1081"/>
      <c r="G46" s="1081"/>
      <c r="H46" s="1081"/>
      <c r="I46" s="1095"/>
      <c r="J46" s="1096"/>
      <c r="K46" s="1096"/>
      <c r="L46" s="1096"/>
      <c r="M46" s="1096"/>
      <c r="N46" s="1096"/>
      <c r="O46" s="1096"/>
      <c r="P46" s="1096"/>
      <c r="Q46" s="1096"/>
      <c r="R46" s="1096"/>
      <c r="S46" s="1096"/>
      <c r="T46" s="1096"/>
      <c r="U46" s="1096"/>
      <c r="V46" s="1096"/>
      <c r="W46" s="1096"/>
      <c r="X46" s="1096"/>
      <c r="Y46" s="1096"/>
      <c r="Z46" s="1096"/>
      <c r="AA46" s="1096"/>
      <c r="AB46" s="1096"/>
      <c r="AC46" s="1096"/>
      <c r="AD46" s="1096"/>
      <c r="AE46" s="1096"/>
      <c r="AF46" s="1096"/>
      <c r="AG46" s="1096"/>
      <c r="AH46" s="1096"/>
      <c r="AI46" s="1096"/>
      <c r="AJ46" s="1097"/>
    </row>
    <row r="47" spans="1:36" ht="18" customHeight="1">
      <c r="A47" s="1311"/>
      <c r="B47" s="1312"/>
      <c r="C47" s="1144" t="s">
        <v>306</v>
      </c>
      <c r="D47" s="1144"/>
      <c r="E47" s="1144"/>
      <c r="F47" s="1144"/>
      <c r="G47" s="1144"/>
      <c r="H47" s="1144"/>
      <c r="I47" s="1081" t="s">
        <v>105</v>
      </c>
      <c r="J47" s="1081"/>
      <c r="K47" s="1081"/>
      <c r="L47" s="1081"/>
      <c r="M47" s="1081"/>
      <c r="N47" s="1081"/>
      <c r="O47" s="1081"/>
      <c r="P47" s="1081"/>
      <c r="Q47" s="1081"/>
      <c r="R47" s="1354">
        <v>2</v>
      </c>
      <c r="S47" s="1355"/>
      <c r="T47" s="1355"/>
      <c r="U47" s="1355"/>
      <c r="V47" s="1355"/>
      <c r="W47" s="1355"/>
      <c r="X47" s="1355"/>
      <c r="Y47" s="1355"/>
      <c r="Z47" s="1355"/>
      <c r="AA47" s="1355"/>
      <c r="AB47" s="1355"/>
      <c r="AC47" s="1355"/>
      <c r="AD47" s="1355"/>
      <c r="AE47" s="1355"/>
      <c r="AF47" s="1355"/>
      <c r="AG47" s="1355"/>
      <c r="AH47" s="1355"/>
      <c r="AI47" s="1355"/>
      <c r="AJ47" s="1356"/>
    </row>
    <row r="48" spans="1:36" ht="15" customHeight="1">
      <c r="A48" s="1311"/>
      <c r="B48" s="1312"/>
      <c r="C48" s="1144"/>
      <c r="D48" s="1144"/>
      <c r="E48" s="1144"/>
      <c r="F48" s="1144"/>
      <c r="G48" s="1144"/>
      <c r="H48" s="1144"/>
      <c r="I48" s="1081" t="s">
        <v>106</v>
      </c>
      <c r="J48" s="1081"/>
      <c r="K48" s="1081"/>
      <c r="L48" s="1081"/>
      <c r="M48" s="1081"/>
      <c r="N48" s="1081"/>
      <c r="O48" s="1081"/>
      <c r="P48" s="1081"/>
      <c r="Q48" s="1081"/>
      <c r="R48" s="1105" t="s">
        <v>107</v>
      </c>
      <c r="S48" s="1105"/>
      <c r="T48" s="1105"/>
      <c r="U48" s="1105"/>
      <c r="V48" s="1105"/>
      <c r="W48" s="1283"/>
      <c r="X48" s="1283"/>
      <c r="Y48" s="1283"/>
      <c r="Z48" s="1283"/>
      <c r="AA48" s="1283"/>
      <c r="AB48" s="1283"/>
      <c r="AC48" s="1283"/>
      <c r="AD48" s="1283"/>
      <c r="AE48" s="1283"/>
      <c r="AF48" s="1283"/>
      <c r="AG48" s="1283"/>
      <c r="AH48" s="1283"/>
      <c r="AI48" s="1283"/>
      <c r="AJ48" s="1284"/>
    </row>
    <row r="49" spans="1:53" ht="15" customHeight="1">
      <c r="A49" s="1311"/>
      <c r="B49" s="1312"/>
      <c r="C49" s="1144"/>
      <c r="D49" s="1144"/>
      <c r="E49" s="1144"/>
      <c r="F49" s="1144"/>
      <c r="G49" s="1144"/>
      <c r="H49" s="1144"/>
      <c r="I49" s="1081">
        <v>1</v>
      </c>
      <c r="J49" s="1081"/>
      <c r="K49" s="1081"/>
      <c r="L49" s="1081"/>
      <c r="M49" s="1081"/>
      <c r="N49" s="1081"/>
      <c r="O49" s="1081"/>
      <c r="P49" s="1081"/>
      <c r="Q49" s="1081"/>
      <c r="R49" s="1105" t="s">
        <v>108</v>
      </c>
      <c r="S49" s="1105"/>
      <c r="T49" s="1105"/>
      <c r="U49" s="1105"/>
      <c r="V49" s="1105"/>
      <c r="W49" s="1283"/>
      <c r="X49" s="1283"/>
      <c r="Y49" s="1283"/>
      <c r="Z49" s="1283"/>
      <c r="AA49" s="1283"/>
      <c r="AB49" s="1283"/>
      <c r="AC49" s="1283"/>
      <c r="AD49" s="1283"/>
      <c r="AE49" s="1283"/>
      <c r="AF49" s="1283"/>
      <c r="AG49" s="1283"/>
      <c r="AH49" s="1283"/>
      <c r="AI49" s="1283"/>
      <c r="AJ49" s="1284"/>
    </row>
    <row r="50" spans="1:53" ht="15" customHeight="1">
      <c r="A50" s="1313"/>
      <c r="B50" s="1314"/>
      <c r="C50" s="1144"/>
      <c r="D50" s="1144"/>
      <c r="E50" s="1144"/>
      <c r="F50" s="1144"/>
      <c r="G50" s="1144"/>
      <c r="H50" s="1144"/>
      <c r="I50" s="1081" t="s">
        <v>445</v>
      </c>
      <c r="J50" s="1081"/>
      <c r="K50" s="1081"/>
      <c r="L50" s="1081"/>
      <c r="M50" s="1081"/>
      <c r="N50" s="1081"/>
      <c r="O50" s="1081"/>
      <c r="P50" s="1081"/>
      <c r="Q50" s="1081"/>
      <c r="R50" s="1212"/>
      <c r="S50" s="1213"/>
      <c r="T50" s="1213"/>
      <c r="U50" s="1213"/>
      <c r="V50" s="1213"/>
      <c r="W50" s="1213"/>
      <c r="X50" s="1213"/>
      <c r="Y50" s="1213"/>
      <c r="Z50" s="1213"/>
      <c r="AA50" s="1213"/>
      <c r="AB50" s="1213"/>
      <c r="AC50" s="1213"/>
      <c r="AD50" s="1213"/>
      <c r="AE50" s="1213"/>
      <c r="AF50" s="1213"/>
      <c r="AG50" s="1213"/>
      <c r="AH50" s="1213"/>
      <c r="AI50" s="1213"/>
      <c r="AJ50" s="1214"/>
    </row>
    <row r="51" spans="1:53" ht="20.25" customHeight="1">
      <c r="A51" s="1238" t="s">
        <v>39</v>
      </c>
      <c r="B51" s="1239"/>
      <c r="C51" s="940" t="s">
        <v>789</v>
      </c>
      <c r="D51" s="1274"/>
      <c r="E51" s="1274"/>
      <c r="F51" s="1274"/>
      <c r="G51" s="1274"/>
      <c r="H51" s="941"/>
      <c r="I51" s="1324">
        <v>2</v>
      </c>
      <c r="J51" s="1325"/>
      <c r="K51" s="1325"/>
      <c r="L51" s="1325"/>
      <c r="M51" s="1325"/>
      <c r="N51" s="1325"/>
      <c r="O51" s="1325"/>
      <c r="P51" s="1325"/>
      <c r="Q51" s="1365"/>
      <c r="R51" s="1306" t="s">
        <v>782</v>
      </c>
      <c r="S51" s="1307">
        <v>0</v>
      </c>
      <c r="T51" s="1307"/>
      <c r="U51" s="1307"/>
      <c r="V51" s="1307"/>
      <c r="W51" s="1307"/>
      <c r="X51" s="1308"/>
      <c r="Y51" s="1324">
        <v>2</v>
      </c>
      <c r="Z51" s="1325"/>
      <c r="AA51" s="1325"/>
      <c r="AB51" s="1325"/>
      <c r="AC51" s="1325"/>
      <c r="AD51" s="1325"/>
      <c r="AE51" s="1325"/>
      <c r="AF51" s="1325"/>
      <c r="AG51" s="1325"/>
      <c r="AH51" s="1325"/>
      <c r="AI51" s="1325"/>
      <c r="AJ51" s="1326"/>
    </row>
    <row r="52" spans="1:53" ht="20.25" customHeight="1">
      <c r="A52" s="1240"/>
      <c r="B52" s="1241"/>
      <c r="C52" s="1252" t="s">
        <v>38</v>
      </c>
      <c r="D52" s="1253"/>
      <c r="E52" s="1253"/>
      <c r="F52" s="1253"/>
      <c r="G52" s="1253"/>
      <c r="H52" s="1254"/>
      <c r="I52" s="1378"/>
      <c r="J52" s="1379"/>
      <c r="K52" s="1379"/>
      <c r="L52" s="1379"/>
      <c r="M52" s="1379"/>
      <c r="N52" s="1379"/>
      <c r="O52" s="1379"/>
      <c r="P52" s="1379"/>
      <c r="Q52" s="766" t="s">
        <v>114</v>
      </c>
      <c r="R52" s="1306" t="s">
        <v>892</v>
      </c>
      <c r="S52" s="1307">
        <v>0</v>
      </c>
      <c r="T52" s="1307"/>
      <c r="U52" s="1307"/>
      <c r="V52" s="1307"/>
      <c r="W52" s="1307"/>
      <c r="X52" s="1308"/>
      <c r="Y52" s="1327"/>
      <c r="Z52" s="1328"/>
      <c r="AA52" s="1328"/>
      <c r="AB52" s="1328"/>
      <c r="AC52" s="1328"/>
      <c r="AD52" s="1328"/>
      <c r="AE52" s="1328"/>
      <c r="AF52" s="1328"/>
      <c r="AG52" s="1328"/>
      <c r="AH52" s="1328"/>
      <c r="AI52" s="1328"/>
      <c r="AJ52" s="765" t="s">
        <v>114</v>
      </c>
    </row>
    <row r="53" spans="1:53" ht="20.25" customHeight="1">
      <c r="A53" s="1240"/>
      <c r="B53" s="1241"/>
      <c r="C53" s="940" t="s">
        <v>944</v>
      </c>
      <c r="D53" s="1274"/>
      <c r="E53" s="1274"/>
      <c r="F53" s="1274"/>
      <c r="G53" s="1274"/>
      <c r="H53" s="941"/>
      <c r="I53" s="1359">
        <v>1</v>
      </c>
      <c r="J53" s="1360"/>
      <c r="K53" s="1360"/>
      <c r="L53" s="1360"/>
      <c r="M53" s="1360"/>
      <c r="N53" s="1360"/>
      <c r="O53" s="1360"/>
      <c r="P53" s="1360"/>
      <c r="Q53" s="1361"/>
      <c r="R53" s="1306" t="s">
        <v>1252</v>
      </c>
      <c r="S53" s="1307">
        <v>1</v>
      </c>
      <c r="T53" s="1307"/>
      <c r="U53" s="1307"/>
      <c r="V53" s="1307"/>
      <c r="W53" s="1307"/>
      <c r="X53" s="1308"/>
      <c r="Y53" s="1321">
        <v>2</v>
      </c>
      <c r="Z53" s="1322"/>
      <c r="AA53" s="1322"/>
      <c r="AB53" s="1322"/>
      <c r="AC53" s="1322"/>
      <c r="AD53" s="1322"/>
      <c r="AE53" s="1322"/>
      <c r="AF53" s="1322"/>
      <c r="AG53" s="1322"/>
      <c r="AH53" s="1322"/>
      <c r="AI53" s="1322"/>
      <c r="AJ53" s="1323"/>
    </row>
    <row r="54" spans="1:53" ht="20.25" customHeight="1">
      <c r="A54" s="1240"/>
      <c r="B54" s="1241"/>
      <c r="C54" s="940" t="s">
        <v>781</v>
      </c>
      <c r="D54" s="1274"/>
      <c r="E54" s="1274"/>
      <c r="F54" s="1274"/>
      <c r="G54" s="1274"/>
      <c r="H54" s="941"/>
      <c r="I54" s="1359">
        <v>2</v>
      </c>
      <c r="J54" s="1360"/>
      <c r="K54" s="1360"/>
      <c r="L54" s="1360"/>
      <c r="M54" s="1360"/>
      <c r="N54" s="1360"/>
      <c r="O54" s="1360"/>
      <c r="P54" s="1360"/>
      <c r="Q54" s="1361"/>
      <c r="R54" s="1146" t="s">
        <v>1132</v>
      </c>
      <c r="S54" s="1332"/>
      <c r="T54" s="1332"/>
      <c r="U54" s="1332"/>
      <c r="V54" s="1332"/>
      <c r="W54" s="1332"/>
      <c r="X54" s="1333"/>
      <c r="Y54" s="1362">
        <v>1</v>
      </c>
      <c r="Z54" s="1363"/>
      <c r="AA54" s="1363"/>
      <c r="AB54" s="1363"/>
      <c r="AC54" s="1363"/>
      <c r="AD54" s="1363"/>
      <c r="AE54" s="1363"/>
      <c r="AF54" s="1363"/>
      <c r="AG54" s="1363"/>
      <c r="AH54" s="1363"/>
      <c r="AI54" s="1363"/>
      <c r="AJ54" s="1364"/>
    </row>
    <row r="55" spans="1:53" ht="20.25" customHeight="1">
      <c r="A55" s="1240"/>
      <c r="B55" s="1241"/>
      <c r="C55" s="1107" t="s">
        <v>1342</v>
      </c>
      <c r="D55" s="1108"/>
      <c r="E55" s="1108"/>
      <c r="F55" s="1108"/>
      <c r="G55" s="1108"/>
      <c r="H55" s="1109"/>
      <c r="I55" s="1359">
        <v>2</v>
      </c>
      <c r="J55" s="1360"/>
      <c r="K55" s="1360"/>
      <c r="L55" s="1360"/>
      <c r="M55" s="1360"/>
      <c r="N55" s="1360"/>
      <c r="O55" s="1360"/>
      <c r="P55" s="1360"/>
      <c r="Q55" s="1361"/>
      <c r="R55" s="1389" t="s">
        <v>1351</v>
      </c>
      <c r="S55" s="1390"/>
      <c r="T55" s="1390"/>
      <c r="U55" s="1390"/>
      <c r="V55" s="1390"/>
      <c r="W55" s="1390"/>
      <c r="X55" s="1391"/>
      <c r="Y55" s="1362">
        <v>1</v>
      </c>
      <c r="Z55" s="1363"/>
      <c r="AA55" s="1363"/>
      <c r="AB55" s="1363"/>
      <c r="AC55" s="1363"/>
      <c r="AD55" s="1363"/>
      <c r="AE55" s="1363"/>
      <c r="AF55" s="1363"/>
      <c r="AG55" s="1363"/>
      <c r="AH55" s="1363"/>
      <c r="AI55" s="1363"/>
      <c r="AJ55" s="1364"/>
    </row>
    <row r="56" spans="1:53" s="26" customFormat="1" ht="20.25" customHeight="1" thickBot="1">
      <c r="A56" s="1240"/>
      <c r="B56" s="1241"/>
      <c r="C56" s="1107" t="s">
        <v>780</v>
      </c>
      <c r="D56" s="1108"/>
      <c r="E56" s="1108"/>
      <c r="F56" s="1108"/>
      <c r="G56" s="1108"/>
      <c r="H56" s="1109"/>
      <c r="I56" s="1357">
        <v>2</v>
      </c>
      <c r="J56" s="1358"/>
      <c r="K56" s="1358"/>
      <c r="L56" s="1358"/>
      <c r="M56" s="1358"/>
      <c r="N56" s="1358"/>
      <c r="O56" s="1358"/>
      <c r="P56" s="1358"/>
      <c r="Q56" s="1358"/>
      <c r="R56" s="1315" t="s">
        <v>1250</v>
      </c>
      <c r="S56" s="1316">
        <v>0</v>
      </c>
      <c r="T56" s="1316"/>
      <c r="U56" s="1316"/>
      <c r="V56" s="1316"/>
      <c r="W56" s="1316"/>
      <c r="X56" s="1317"/>
      <c r="Y56" s="1318"/>
      <c r="Z56" s="1319"/>
      <c r="AA56" s="1319"/>
      <c r="AB56" s="1319"/>
      <c r="AC56" s="1319"/>
      <c r="AD56" s="1319"/>
      <c r="AE56" s="1319"/>
      <c r="AF56" s="1319"/>
      <c r="AG56" s="1319"/>
      <c r="AH56" s="1319"/>
      <c r="AI56" s="1319"/>
      <c r="AJ56" s="1320"/>
      <c r="AK56" s="786"/>
      <c r="AL56" s="786"/>
      <c r="AM56" s="786"/>
      <c r="AN56" s="786"/>
      <c r="AO56" s="786"/>
      <c r="AP56" s="786"/>
      <c r="AQ56" s="786"/>
      <c r="AR56" s="786"/>
      <c r="AS56" s="786"/>
      <c r="AT56" s="786"/>
      <c r="AU56" s="786"/>
      <c r="AV56" s="786"/>
      <c r="AW56" s="786"/>
      <c r="AX56" s="786"/>
      <c r="AY56" s="786"/>
      <c r="AZ56" s="786"/>
      <c r="BA56" s="786"/>
    </row>
    <row r="57" spans="1:53" s="26" customFormat="1" ht="15" customHeight="1">
      <c r="A57" s="296"/>
      <c r="B57" s="296"/>
      <c r="C57" s="296"/>
      <c r="D57" s="296"/>
      <c r="E57" s="296"/>
      <c r="F57" s="296"/>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6"/>
      <c r="AE57" s="296"/>
      <c r="AF57" s="296"/>
      <c r="AG57" s="296"/>
      <c r="AH57" s="296"/>
      <c r="AI57" s="296"/>
      <c r="AJ57" s="296"/>
      <c r="AK57" s="882"/>
      <c r="AL57" s="786"/>
      <c r="AM57" s="786"/>
      <c r="AN57" s="786"/>
      <c r="AO57" s="786"/>
      <c r="AP57" s="786"/>
      <c r="AQ57" s="786"/>
      <c r="AR57" s="786"/>
      <c r="AS57" s="786"/>
      <c r="AT57" s="786"/>
      <c r="AU57" s="786"/>
      <c r="AV57" s="786"/>
      <c r="AW57" s="786"/>
      <c r="AX57" s="786"/>
      <c r="AY57" s="786"/>
      <c r="AZ57" s="786"/>
      <c r="BA57" s="786"/>
    </row>
    <row r="58" spans="1:53" s="26" customFormat="1" ht="14.25" customHeight="1">
      <c r="A58" s="185"/>
      <c r="B58" s="188"/>
      <c r="C58" s="188"/>
      <c r="D58" s="188"/>
      <c r="E58" s="188"/>
      <c r="F58" s="188"/>
      <c r="G58" s="188"/>
      <c r="H58" s="188"/>
      <c r="I58" s="188"/>
      <c r="J58" s="188"/>
      <c r="K58" s="188"/>
      <c r="L58" s="188"/>
      <c r="M58" s="188"/>
      <c r="N58" s="188"/>
      <c r="O58" s="188"/>
      <c r="P58" s="188"/>
      <c r="Q58" s="188"/>
      <c r="R58" s="188"/>
      <c r="S58" s="188"/>
      <c r="T58" s="188"/>
      <c r="U58" s="188"/>
      <c r="V58" s="188"/>
      <c r="W58" s="216"/>
      <c r="X58" s="188"/>
      <c r="Y58" s="188"/>
      <c r="Z58" s="188"/>
      <c r="AA58" s="188"/>
      <c r="AB58" s="188"/>
      <c r="AC58" s="188"/>
      <c r="AD58" s="188"/>
      <c r="AE58" s="188"/>
      <c r="AF58" s="188"/>
      <c r="AG58" s="188"/>
      <c r="AH58" s="188"/>
      <c r="AI58" s="188"/>
      <c r="AJ58" s="188"/>
      <c r="AK58" s="786"/>
      <c r="AL58" s="785"/>
      <c r="AM58" s="785"/>
      <c r="AN58" s="785"/>
      <c r="AO58" s="785"/>
      <c r="AP58" s="785"/>
      <c r="AQ58" s="785"/>
      <c r="AR58" s="785"/>
      <c r="AS58" s="786"/>
      <c r="AT58" s="786"/>
      <c r="AU58" s="786"/>
      <c r="AV58" s="786"/>
      <c r="AW58" s="786"/>
      <c r="AX58" s="786"/>
      <c r="AY58" s="786"/>
      <c r="AZ58" s="786"/>
      <c r="BA58" s="786"/>
    </row>
    <row r="59" spans="1:53" s="26" customFormat="1" ht="15.75" customHeight="1">
      <c r="A59" s="185"/>
      <c r="B59" s="188"/>
      <c r="C59" s="188"/>
      <c r="D59" s="188"/>
      <c r="E59" s="188"/>
      <c r="F59" s="188"/>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8"/>
      <c r="AE59" s="188"/>
      <c r="AF59" s="188"/>
      <c r="AG59" s="188"/>
      <c r="AH59" s="188"/>
      <c r="AI59" s="188"/>
      <c r="AJ59" s="188"/>
      <c r="AK59" s="786"/>
      <c r="AL59" s="786"/>
      <c r="AM59" s="786"/>
      <c r="AN59" s="786"/>
      <c r="AO59" s="786"/>
      <c r="AP59" s="786"/>
      <c r="AQ59" s="786"/>
      <c r="AR59" s="786"/>
      <c r="AS59" s="786"/>
      <c r="AT59" s="786"/>
      <c r="AU59" s="786"/>
      <c r="AV59" s="786"/>
      <c r="AW59" s="786"/>
      <c r="AX59" s="786"/>
      <c r="AY59" s="786"/>
      <c r="AZ59" s="786"/>
      <c r="BA59" s="786"/>
    </row>
    <row r="60" spans="1:53" ht="15" customHeight="1">
      <c r="A60" s="182" t="s">
        <v>529</v>
      </c>
      <c r="B60" s="46"/>
      <c r="C60" s="46"/>
      <c r="D60" s="46"/>
      <c r="E60" s="46"/>
      <c r="F60" s="46"/>
      <c r="G60" s="46"/>
      <c r="H60" s="46"/>
      <c r="I60" s="46"/>
      <c r="J60" s="46"/>
      <c r="K60" s="46"/>
      <c r="L60" s="46"/>
      <c r="M60" s="46"/>
      <c r="N60" s="46"/>
      <c r="O60" s="46"/>
      <c r="P60" s="46"/>
      <c r="Q60" s="46"/>
      <c r="R60" s="46"/>
      <c r="S60" s="46"/>
      <c r="T60" s="46"/>
      <c r="U60" s="46"/>
      <c r="V60" s="46"/>
      <c r="W60" s="46"/>
      <c r="X60" s="46"/>
      <c r="Y60" s="46"/>
      <c r="Z60" s="46"/>
      <c r="AA60" s="46"/>
      <c r="AB60" s="46"/>
      <c r="AC60" s="46"/>
      <c r="AD60" s="46"/>
      <c r="AE60" s="46"/>
      <c r="AF60" s="46"/>
      <c r="AG60" s="46"/>
      <c r="AH60" s="46"/>
      <c r="AI60" s="46"/>
      <c r="AJ60" s="46"/>
    </row>
    <row r="61" spans="1:53" ht="15" customHeight="1">
      <c r="A61" s="46"/>
      <c r="B61" s="46"/>
      <c r="C61" s="46"/>
      <c r="D61" s="46"/>
      <c r="E61" s="46"/>
      <c r="F61" s="46"/>
      <c r="G61" s="46"/>
      <c r="H61" s="46"/>
      <c r="I61" s="46"/>
      <c r="J61" s="46"/>
      <c r="K61" s="46"/>
      <c r="L61" s="46"/>
      <c r="M61" s="46"/>
      <c r="N61" s="46"/>
      <c r="O61" s="46"/>
      <c r="P61" s="46"/>
      <c r="Q61" s="46"/>
      <c r="R61" s="46"/>
      <c r="S61" s="46"/>
      <c r="T61" s="46"/>
      <c r="U61" s="46"/>
      <c r="V61" s="46"/>
      <c r="W61" s="46"/>
      <c r="X61" s="46"/>
      <c r="Y61" s="46"/>
      <c r="Z61" s="46"/>
      <c r="AA61" s="940" t="s">
        <v>557</v>
      </c>
      <c r="AB61" s="1274"/>
      <c r="AC61" s="1274"/>
      <c r="AD61" s="941"/>
      <c r="AE61" s="1351"/>
      <c r="AF61" s="1352"/>
      <c r="AG61" s="1352"/>
      <c r="AH61" s="1352"/>
      <c r="AI61" s="1352"/>
      <c r="AJ61" s="1353"/>
    </row>
    <row r="62" spans="1:53" ht="15" customHeight="1" thickBot="1">
      <c r="A62" s="46"/>
      <c r="B62" s="46"/>
      <c r="C62" s="46"/>
      <c r="D62" s="46"/>
      <c r="E62" s="46"/>
      <c r="F62" s="46"/>
      <c r="G62" s="46"/>
      <c r="H62" s="46"/>
      <c r="I62" s="46"/>
      <c r="J62" s="46"/>
      <c r="K62" s="46"/>
      <c r="L62" s="46"/>
      <c r="M62" s="46"/>
      <c r="N62" s="46"/>
      <c r="O62" s="46"/>
      <c r="P62" s="46"/>
      <c r="Q62" s="46"/>
      <c r="R62" s="46"/>
      <c r="S62" s="46"/>
      <c r="T62" s="46"/>
      <c r="U62" s="46"/>
      <c r="V62" s="46"/>
      <c r="W62" s="46"/>
      <c r="X62" s="46"/>
      <c r="Y62" s="46"/>
      <c r="Z62" s="46"/>
      <c r="AA62" s="46"/>
      <c r="AB62" s="46"/>
      <c r="AC62" s="46"/>
      <c r="AD62" s="46"/>
      <c r="AE62" s="46"/>
      <c r="AF62" s="46"/>
      <c r="AG62" s="46"/>
      <c r="AH62" s="46"/>
      <c r="AI62" s="46"/>
      <c r="AJ62" s="46"/>
    </row>
    <row r="63" spans="1:53" ht="15" customHeight="1">
      <c r="A63" s="1329" t="s">
        <v>45</v>
      </c>
      <c r="B63" s="1330"/>
      <c r="C63" s="1375" t="s">
        <v>451</v>
      </c>
      <c r="D63" s="1376"/>
      <c r="E63" s="1376"/>
      <c r="F63" s="1376"/>
      <c r="G63" s="1376"/>
      <c r="H63" s="1377"/>
      <c r="I63" s="1294" t="s">
        <v>199</v>
      </c>
      <c r="J63" s="1294"/>
      <c r="K63" s="1294"/>
      <c r="L63" s="1294"/>
      <c r="M63" s="1294"/>
      <c r="N63" s="1294"/>
      <c r="O63" s="1294" t="s">
        <v>599</v>
      </c>
      <c r="P63" s="1294"/>
      <c r="Q63" s="1294"/>
      <c r="R63" s="1294"/>
      <c r="S63" s="1294"/>
      <c r="T63" s="1294"/>
      <c r="U63" s="1294" t="s">
        <v>661</v>
      </c>
      <c r="V63" s="1294"/>
      <c r="W63" s="1294"/>
      <c r="X63" s="1294"/>
      <c r="Y63" s="1294"/>
      <c r="Z63" s="1294"/>
      <c r="AA63" s="1334"/>
      <c r="AB63" s="1334"/>
      <c r="AC63" s="1334"/>
      <c r="AD63" s="1334"/>
      <c r="AE63" s="1334"/>
      <c r="AF63" s="1334"/>
      <c r="AG63" s="1342"/>
      <c r="AH63" s="1343"/>
      <c r="AI63" s="1343"/>
      <c r="AJ63" s="1344"/>
    </row>
    <row r="64" spans="1:53" ht="15" customHeight="1">
      <c r="A64" s="1170"/>
      <c r="B64" s="1331"/>
      <c r="C64" s="1155"/>
      <c r="D64" s="1156"/>
      <c r="E64" s="1156"/>
      <c r="F64" s="1156"/>
      <c r="G64" s="1156"/>
      <c r="H64" s="1157"/>
      <c r="I64" s="1105" t="s">
        <v>466</v>
      </c>
      <c r="J64" s="1105"/>
      <c r="K64" s="1105"/>
      <c r="L64" s="1105" t="s">
        <v>467</v>
      </c>
      <c r="M64" s="1105"/>
      <c r="N64" s="1105"/>
      <c r="O64" s="1105" t="s">
        <v>466</v>
      </c>
      <c r="P64" s="1105"/>
      <c r="Q64" s="1105"/>
      <c r="R64" s="1105" t="s">
        <v>467</v>
      </c>
      <c r="S64" s="1105"/>
      <c r="T64" s="1105"/>
      <c r="U64" s="1105" t="s">
        <v>466</v>
      </c>
      <c r="V64" s="1105"/>
      <c r="W64" s="1105"/>
      <c r="X64" s="1105" t="s">
        <v>467</v>
      </c>
      <c r="Y64" s="1105"/>
      <c r="Z64" s="1105"/>
      <c r="AA64" s="1105" t="s">
        <v>466</v>
      </c>
      <c r="AB64" s="1105"/>
      <c r="AC64" s="1105"/>
      <c r="AD64" s="1105" t="s">
        <v>467</v>
      </c>
      <c r="AE64" s="1105"/>
      <c r="AF64" s="1105"/>
      <c r="AG64" s="1119"/>
      <c r="AH64" s="1120"/>
      <c r="AI64" s="1120"/>
      <c r="AJ64" s="1121"/>
    </row>
    <row r="65" spans="1:36" ht="15" customHeight="1">
      <c r="A65" s="1170"/>
      <c r="B65" s="1331"/>
      <c r="C65" s="1105" t="s">
        <v>239</v>
      </c>
      <c r="D65" s="1105"/>
      <c r="E65" s="1105"/>
      <c r="F65" s="1105" t="s">
        <v>307</v>
      </c>
      <c r="G65" s="1105"/>
      <c r="H65" s="1105"/>
      <c r="I65" s="1295"/>
      <c r="J65" s="1295"/>
      <c r="K65" s="1295"/>
      <c r="L65" s="1295"/>
      <c r="M65" s="1295"/>
      <c r="N65" s="1295"/>
      <c r="O65" s="1295"/>
      <c r="P65" s="1295"/>
      <c r="Q65" s="1295"/>
      <c r="R65" s="1295"/>
      <c r="S65" s="1295"/>
      <c r="T65" s="1295"/>
      <c r="U65" s="1295"/>
      <c r="V65" s="1295"/>
      <c r="W65" s="1295"/>
      <c r="X65" s="1295"/>
      <c r="Y65" s="1295"/>
      <c r="Z65" s="1295"/>
      <c r="AA65" s="1295"/>
      <c r="AB65" s="1295"/>
      <c r="AC65" s="1295"/>
      <c r="AD65" s="1295"/>
      <c r="AE65" s="1295"/>
      <c r="AF65" s="1295"/>
      <c r="AG65" s="1119"/>
      <c r="AH65" s="1120"/>
      <c r="AI65" s="1120"/>
      <c r="AJ65" s="1121"/>
    </row>
    <row r="66" spans="1:36" ht="15" customHeight="1">
      <c r="A66" s="1170"/>
      <c r="B66" s="1331"/>
      <c r="C66" s="1105"/>
      <c r="D66" s="1105"/>
      <c r="E66" s="1105"/>
      <c r="F66" s="1105" t="s">
        <v>308</v>
      </c>
      <c r="G66" s="1105"/>
      <c r="H66" s="1105"/>
      <c r="I66" s="1295"/>
      <c r="J66" s="1295"/>
      <c r="K66" s="1295"/>
      <c r="L66" s="1295"/>
      <c r="M66" s="1295"/>
      <c r="N66" s="1295"/>
      <c r="O66" s="1295"/>
      <c r="P66" s="1295"/>
      <c r="Q66" s="1295"/>
      <c r="R66" s="1295"/>
      <c r="S66" s="1295"/>
      <c r="T66" s="1295"/>
      <c r="U66" s="1295"/>
      <c r="V66" s="1295"/>
      <c r="W66" s="1295"/>
      <c r="X66" s="1295"/>
      <c r="Y66" s="1295"/>
      <c r="Z66" s="1295"/>
      <c r="AA66" s="1295"/>
      <c r="AB66" s="1295"/>
      <c r="AC66" s="1295"/>
      <c r="AD66" s="1295"/>
      <c r="AE66" s="1295"/>
      <c r="AF66" s="1295"/>
      <c r="AG66" s="1119"/>
      <c r="AH66" s="1120"/>
      <c r="AI66" s="1120"/>
      <c r="AJ66" s="1121"/>
    </row>
    <row r="67" spans="1:36" ht="15" customHeight="1">
      <c r="A67" s="1170"/>
      <c r="B67" s="1331"/>
      <c r="C67" s="1105" t="s">
        <v>309</v>
      </c>
      <c r="D67" s="1105"/>
      <c r="E67" s="1105"/>
      <c r="F67" s="1105"/>
      <c r="G67" s="1105"/>
      <c r="H67" s="1105"/>
      <c r="I67" s="1295"/>
      <c r="J67" s="1295"/>
      <c r="K67" s="1295"/>
      <c r="L67" s="1295"/>
      <c r="M67" s="1295"/>
      <c r="N67" s="1295"/>
      <c r="O67" s="1295"/>
      <c r="P67" s="1295"/>
      <c r="Q67" s="1295"/>
      <c r="R67" s="1295"/>
      <c r="S67" s="1295"/>
      <c r="T67" s="1295"/>
      <c r="U67" s="1295"/>
      <c r="V67" s="1295"/>
      <c r="W67" s="1295"/>
      <c r="X67" s="1295"/>
      <c r="Y67" s="1295"/>
      <c r="Z67" s="1295"/>
      <c r="AA67" s="1295"/>
      <c r="AB67" s="1295"/>
      <c r="AC67" s="1295"/>
      <c r="AD67" s="1295"/>
      <c r="AE67" s="1295"/>
      <c r="AF67" s="1295"/>
      <c r="AG67" s="1119"/>
      <c r="AH67" s="1120"/>
      <c r="AI67" s="1120"/>
      <c r="AJ67" s="1121"/>
    </row>
    <row r="68" spans="1:36" ht="15" customHeight="1">
      <c r="A68" s="1170"/>
      <c r="B68" s="1331"/>
      <c r="C68" s="1151" t="s">
        <v>556</v>
      </c>
      <c r="D68" s="1151"/>
      <c r="E68" s="1151"/>
      <c r="F68" s="1151"/>
      <c r="G68" s="1151"/>
      <c r="H68" s="1151"/>
      <c r="I68" s="1298"/>
      <c r="J68" s="1298"/>
      <c r="K68" s="1298"/>
      <c r="L68" s="1298"/>
      <c r="M68" s="1298"/>
      <c r="N68" s="1298"/>
      <c r="O68" s="1298"/>
      <c r="P68" s="1298"/>
      <c r="Q68" s="1298"/>
      <c r="R68" s="1298"/>
      <c r="S68" s="1298"/>
      <c r="T68" s="1298"/>
      <c r="U68" s="1298"/>
      <c r="V68" s="1298"/>
      <c r="W68" s="1298"/>
      <c r="X68" s="1298"/>
      <c r="Y68" s="1298"/>
      <c r="Z68" s="1298"/>
      <c r="AA68" s="1298"/>
      <c r="AB68" s="1298"/>
      <c r="AC68" s="1298"/>
      <c r="AD68" s="1298"/>
      <c r="AE68" s="1298"/>
      <c r="AF68" s="1298"/>
      <c r="AG68" s="1122"/>
      <c r="AH68" s="1123"/>
      <c r="AI68" s="1123"/>
      <c r="AJ68" s="1124"/>
    </row>
    <row r="69" spans="1:36" ht="15" customHeight="1">
      <c r="A69" s="1170"/>
      <c r="B69" s="1331"/>
      <c r="C69" s="1285" t="s">
        <v>600</v>
      </c>
      <c r="D69" s="1338"/>
      <c r="E69" s="1338"/>
      <c r="F69" s="1338"/>
      <c r="G69" s="1338"/>
      <c r="H69" s="1339"/>
      <c r="I69" s="1299"/>
      <c r="J69" s="1300"/>
      <c r="K69" s="1300"/>
      <c r="L69" s="1300"/>
      <c r="M69" s="1300"/>
      <c r="N69" s="1300"/>
      <c r="O69" s="1301" t="s">
        <v>486</v>
      </c>
      <c r="P69" s="1301"/>
      <c r="Q69" s="1301"/>
      <c r="R69" s="1301"/>
      <c r="S69" s="1301"/>
      <c r="T69" s="1301"/>
      <c r="U69" s="1301"/>
      <c r="V69" s="1301"/>
      <c r="W69" s="1301"/>
      <c r="X69" s="1301"/>
      <c r="Y69" s="1301"/>
      <c r="Z69" s="1301"/>
      <c r="AA69" s="1301"/>
      <c r="AB69" s="1301"/>
      <c r="AC69" s="1301"/>
      <c r="AD69" s="1301"/>
      <c r="AE69" s="1301"/>
      <c r="AF69" s="1301"/>
      <c r="AG69" s="1301"/>
      <c r="AH69" s="1301"/>
      <c r="AI69" s="1301"/>
      <c r="AJ69" s="1302"/>
    </row>
    <row r="70" spans="1:36" ht="15" customHeight="1">
      <c r="A70" s="1170"/>
      <c r="B70" s="1331"/>
      <c r="C70" s="1285" t="s">
        <v>660</v>
      </c>
      <c r="D70" s="1338"/>
      <c r="E70" s="1338"/>
      <c r="F70" s="1338"/>
      <c r="G70" s="1338"/>
      <c r="H70" s="1339"/>
      <c r="I70" s="1299"/>
      <c r="J70" s="1300"/>
      <c r="K70" s="1300"/>
      <c r="L70" s="1300"/>
      <c r="M70" s="1300"/>
      <c r="N70" s="1300"/>
      <c r="O70" s="1301" t="s">
        <v>321</v>
      </c>
      <c r="P70" s="1301"/>
      <c r="Q70" s="1301"/>
      <c r="R70" s="1301"/>
      <c r="S70" s="1301"/>
      <c r="T70" s="1301"/>
      <c r="U70" s="1301"/>
      <c r="V70" s="1301"/>
      <c r="W70" s="1301"/>
      <c r="X70" s="1301"/>
      <c r="Y70" s="1301"/>
      <c r="Z70" s="1301"/>
      <c r="AA70" s="1301"/>
      <c r="AB70" s="1301"/>
      <c r="AC70" s="1301"/>
      <c r="AD70" s="1301"/>
      <c r="AE70" s="1301"/>
      <c r="AF70" s="1301"/>
      <c r="AG70" s="1301"/>
      <c r="AH70" s="1301"/>
      <c r="AI70" s="1301"/>
      <c r="AJ70" s="1302"/>
    </row>
    <row r="71" spans="1:36" ht="20.45" customHeight="1">
      <c r="A71" s="1170"/>
      <c r="B71" s="1331"/>
      <c r="C71" s="940" t="s">
        <v>566</v>
      </c>
      <c r="D71" s="1274"/>
      <c r="E71" s="1274"/>
      <c r="F71" s="1274"/>
      <c r="G71" s="1274"/>
      <c r="H71" s="941"/>
      <c r="I71" s="1296"/>
      <c r="J71" s="1297"/>
      <c r="K71" s="1297"/>
      <c r="L71" s="1297"/>
      <c r="M71" s="1297"/>
      <c r="N71" s="1297"/>
      <c r="O71" s="764" t="s">
        <v>114</v>
      </c>
      <c r="P71" s="764"/>
      <c r="Q71" s="1306" t="s">
        <v>1251</v>
      </c>
      <c r="R71" s="1307">
        <v>0</v>
      </c>
      <c r="S71" s="1307"/>
      <c r="T71" s="1307"/>
      <c r="U71" s="1307"/>
      <c r="V71" s="1307"/>
      <c r="W71" s="1308"/>
      <c r="X71" s="1335"/>
      <c r="Y71" s="1336"/>
      <c r="Z71" s="1336"/>
      <c r="AA71" s="1336"/>
      <c r="AB71" s="1336"/>
      <c r="AC71" s="1336"/>
      <c r="AD71" s="1337"/>
      <c r="AE71" s="1151" t="s">
        <v>565</v>
      </c>
      <c r="AF71" s="1151"/>
      <c r="AG71" s="1151"/>
      <c r="AH71" s="1151"/>
      <c r="AI71" s="1340"/>
      <c r="AJ71" s="1341"/>
    </row>
    <row r="72" spans="1:36" ht="18" customHeight="1" thickBot="1">
      <c r="A72" s="1170"/>
      <c r="B72" s="1331"/>
      <c r="C72" s="940" t="s">
        <v>322</v>
      </c>
      <c r="D72" s="1274"/>
      <c r="E72" s="1274"/>
      <c r="F72" s="1274"/>
      <c r="G72" s="1274"/>
      <c r="H72" s="941"/>
      <c r="I72" s="1303">
        <v>2</v>
      </c>
      <c r="J72" s="1304"/>
      <c r="K72" s="1304"/>
      <c r="L72" s="1304"/>
      <c r="M72" s="1305"/>
      <c r="N72" s="940" t="s">
        <v>323</v>
      </c>
      <c r="O72" s="1274"/>
      <c r="P72" s="1274"/>
      <c r="Q72" s="1274"/>
      <c r="R72" s="941"/>
      <c r="S72" s="1303">
        <v>2</v>
      </c>
      <c r="T72" s="1304"/>
      <c r="U72" s="1304"/>
      <c r="V72" s="1304"/>
      <c r="W72" s="1305"/>
      <c r="X72" s="940" t="s">
        <v>324</v>
      </c>
      <c r="Y72" s="1274"/>
      <c r="Z72" s="1274"/>
      <c r="AA72" s="1274"/>
      <c r="AB72" s="1274"/>
      <c r="AC72" s="248">
        <v>1</v>
      </c>
      <c r="AD72" s="249" t="str">
        <f>IF(ISNA(VLOOKUP(AC72, 出力変換_人員配置区分_療養介護,4,FALSE)),0, VLOOKUP(AC72, 出力変換_人員配置区分_療養介護,4,FALSE)) &amp; ""</f>
        <v>00</v>
      </c>
      <c r="AE72" s="253" t="s">
        <v>1359</v>
      </c>
      <c r="AF72" s="250" t="str">
        <f>IF(ISNA(VLOOKUP(AE72, 取込変換_人員配置区分_療養介護,2,FALSE)),1, VLOOKUP(AE72, 取込変換_人員配置区分_療養介護,2,FALSE)) &amp; ""</f>
        <v>1</v>
      </c>
      <c r="AG72" s="11"/>
      <c r="AH72" s="11"/>
      <c r="AI72" s="11"/>
      <c r="AJ72" s="14"/>
    </row>
    <row r="73" spans="1:36" ht="15" customHeight="1">
      <c r="A73" s="1329" t="s">
        <v>51</v>
      </c>
      <c r="B73" s="1330"/>
      <c r="C73" s="1375" t="s">
        <v>451</v>
      </c>
      <c r="D73" s="1376"/>
      <c r="E73" s="1376"/>
      <c r="F73" s="1376"/>
      <c r="G73" s="1376"/>
      <c r="H73" s="1377"/>
      <c r="I73" s="1294" t="s">
        <v>199</v>
      </c>
      <c r="J73" s="1294"/>
      <c r="K73" s="1294"/>
      <c r="L73" s="1294"/>
      <c r="M73" s="1294"/>
      <c r="N73" s="1294"/>
      <c r="O73" s="1294" t="s">
        <v>599</v>
      </c>
      <c r="P73" s="1294"/>
      <c r="Q73" s="1294"/>
      <c r="R73" s="1294"/>
      <c r="S73" s="1294"/>
      <c r="T73" s="1294"/>
      <c r="U73" s="1294" t="s">
        <v>661</v>
      </c>
      <c r="V73" s="1294"/>
      <c r="W73" s="1294"/>
      <c r="X73" s="1294"/>
      <c r="Y73" s="1294"/>
      <c r="Z73" s="1294"/>
      <c r="AA73" s="1334"/>
      <c r="AB73" s="1334"/>
      <c r="AC73" s="1334"/>
      <c r="AD73" s="1334"/>
      <c r="AE73" s="1334"/>
      <c r="AF73" s="1334"/>
      <c r="AG73" s="1342"/>
      <c r="AH73" s="1343"/>
      <c r="AI73" s="1343"/>
      <c r="AJ73" s="1344"/>
    </row>
    <row r="74" spans="1:36" ht="15" customHeight="1">
      <c r="A74" s="1170"/>
      <c r="B74" s="1331"/>
      <c r="C74" s="1155"/>
      <c r="D74" s="1156"/>
      <c r="E74" s="1156"/>
      <c r="F74" s="1156"/>
      <c r="G74" s="1156"/>
      <c r="H74" s="1157"/>
      <c r="I74" s="1105" t="s">
        <v>466</v>
      </c>
      <c r="J74" s="1105"/>
      <c r="K74" s="1105"/>
      <c r="L74" s="1105" t="s">
        <v>467</v>
      </c>
      <c r="M74" s="1105"/>
      <c r="N74" s="1105"/>
      <c r="O74" s="1105" t="s">
        <v>466</v>
      </c>
      <c r="P74" s="1105"/>
      <c r="Q74" s="1105"/>
      <c r="R74" s="1105" t="s">
        <v>467</v>
      </c>
      <c r="S74" s="1105"/>
      <c r="T74" s="1105"/>
      <c r="U74" s="1105" t="s">
        <v>466</v>
      </c>
      <c r="V74" s="1105"/>
      <c r="W74" s="1105"/>
      <c r="X74" s="1105" t="s">
        <v>467</v>
      </c>
      <c r="Y74" s="1105"/>
      <c r="Z74" s="1105"/>
      <c r="AA74" s="1105" t="s">
        <v>466</v>
      </c>
      <c r="AB74" s="1105"/>
      <c r="AC74" s="1105"/>
      <c r="AD74" s="1105" t="s">
        <v>467</v>
      </c>
      <c r="AE74" s="1105"/>
      <c r="AF74" s="1105"/>
      <c r="AG74" s="1119"/>
      <c r="AH74" s="1120"/>
      <c r="AI74" s="1120"/>
      <c r="AJ74" s="1121"/>
    </row>
    <row r="75" spans="1:36" ht="15" customHeight="1">
      <c r="A75" s="1170"/>
      <c r="B75" s="1331"/>
      <c r="C75" s="1105" t="s">
        <v>239</v>
      </c>
      <c r="D75" s="1105"/>
      <c r="E75" s="1105"/>
      <c r="F75" s="1105" t="s">
        <v>307</v>
      </c>
      <c r="G75" s="1105"/>
      <c r="H75" s="1105"/>
      <c r="I75" s="1295"/>
      <c r="J75" s="1295"/>
      <c r="K75" s="1295"/>
      <c r="L75" s="1295"/>
      <c r="M75" s="1295"/>
      <c r="N75" s="1295"/>
      <c r="O75" s="1295"/>
      <c r="P75" s="1295"/>
      <c r="Q75" s="1295"/>
      <c r="R75" s="1295"/>
      <c r="S75" s="1295"/>
      <c r="T75" s="1295"/>
      <c r="U75" s="1295"/>
      <c r="V75" s="1295"/>
      <c r="W75" s="1295"/>
      <c r="X75" s="1295"/>
      <c r="Y75" s="1295"/>
      <c r="Z75" s="1295"/>
      <c r="AA75" s="1295"/>
      <c r="AB75" s="1295"/>
      <c r="AC75" s="1295"/>
      <c r="AD75" s="1295"/>
      <c r="AE75" s="1295"/>
      <c r="AF75" s="1295"/>
      <c r="AG75" s="1119"/>
      <c r="AH75" s="1120"/>
      <c r="AI75" s="1120"/>
      <c r="AJ75" s="1121"/>
    </row>
    <row r="76" spans="1:36" ht="15" customHeight="1">
      <c r="A76" s="1170"/>
      <c r="B76" s="1331"/>
      <c r="C76" s="1105"/>
      <c r="D76" s="1105"/>
      <c r="E76" s="1105"/>
      <c r="F76" s="1105" t="s">
        <v>308</v>
      </c>
      <c r="G76" s="1105"/>
      <c r="H76" s="1105"/>
      <c r="I76" s="1295"/>
      <c r="J76" s="1295"/>
      <c r="K76" s="1295"/>
      <c r="L76" s="1295"/>
      <c r="M76" s="1295"/>
      <c r="N76" s="1295"/>
      <c r="O76" s="1295"/>
      <c r="P76" s="1295"/>
      <c r="Q76" s="1295"/>
      <c r="R76" s="1295"/>
      <c r="S76" s="1295"/>
      <c r="T76" s="1295"/>
      <c r="U76" s="1295"/>
      <c r="V76" s="1295"/>
      <c r="W76" s="1295"/>
      <c r="X76" s="1295"/>
      <c r="Y76" s="1295"/>
      <c r="Z76" s="1295"/>
      <c r="AA76" s="1295"/>
      <c r="AB76" s="1295"/>
      <c r="AC76" s="1295"/>
      <c r="AD76" s="1295"/>
      <c r="AE76" s="1295"/>
      <c r="AF76" s="1295"/>
      <c r="AG76" s="1119"/>
      <c r="AH76" s="1120"/>
      <c r="AI76" s="1120"/>
      <c r="AJ76" s="1121"/>
    </row>
    <row r="77" spans="1:36" ht="15" customHeight="1">
      <c r="A77" s="1170"/>
      <c r="B77" s="1331"/>
      <c r="C77" s="1105" t="s">
        <v>309</v>
      </c>
      <c r="D77" s="1105"/>
      <c r="E77" s="1105"/>
      <c r="F77" s="1105"/>
      <c r="G77" s="1105"/>
      <c r="H77" s="1105"/>
      <c r="I77" s="1295"/>
      <c r="J77" s="1295"/>
      <c r="K77" s="1295"/>
      <c r="L77" s="1295"/>
      <c r="M77" s="1295"/>
      <c r="N77" s="1295"/>
      <c r="O77" s="1295"/>
      <c r="P77" s="1295"/>
      <c r="Q77" s="1295"/>
      <c r="R77" s="1295"/>
      <c r="S77" s="1295"/>
      <c r="T77" s="1295"/>
      <c r="U77" s="1295"/>
      <c r="V77" s="1295"/>
      <c r="W77" s="1295"/>
      <c r="X77" s="1295"/>
      <c r="Y77" s="1295"/>
      <c r="Z77" s="1295"/>
      <c r="AA77" s="1295"/>
      <c r="AB77" s="1295"/>
      <c r="AC77" s="1295"/>
      <c r="AD77" s="1295"/>
      <c r="AE77" s="1295"/>
      <c r="AF77" s="1295"/>
      <c r="AG77" s="1119"/>
      <c r="AH77" s="1120"/>
      <c r="AI77" s="1120"/>
      <c r="AJ77" s="1121"/>
    </row>
    <row r="78" spans="1:36" ht="15" customHeight="1">
      <c r="A78" s="1170"/>
      <c r="B78" s="1331"/>
      <c r="C78" s="1151" t="s">
        <v>556</v>
      </c>
      <c r="D78" s="1151"/>
      <c r="E78" s="1151"/>
      <c r="F78" s="1151"/>
      <c r="G78" s="1151"/>
      <c r="H78" s="1151"/>
      <c r="I78" s="1298"/>
      <c r="J78" s="1298"/>
      <c r="K78" s="1298"/>
      <c r="L78" s="1298"/>
      <c r="M78" s="1298"/>
      <c r="N78" s="1298"/>
      <c r="O78" s="1298"/>
      <c r="P78" s="1298"/>
      <c r="Q78" s="1298"/>
      <c r="R78" s="1298"/>
      <c r="S78" s="1298"/>
      <c r="T78" s="1298"/>
      <c r="U78" s="1298"/>
      <c r="V78" s="1298"/>
      <c r="W78" s="1298"/>
      <c r="X78" s="1298"/>
      <c r="Y78" s="1298"/>
      <c r="Z78" s="1298"/>
      <c r="AA78" s="1298"/>
      <c r="AB78" s="1298"/>
      <c r="AC78" s="1298"/>
      <c r="AD78" s="1298"/>
      <c r="AE78" s="1298"/>
      <c r="AF78" s="1298"/>
      <c r="AG78" s="1122"/>
      <c r="AH78" s="1123"/>
      <c r="AI78" s="1123"/>
      <c r="AJ78" s="1124"/>
    </row>
    <row r="79" spans="1:36" ht="15" customHeight="1">
      <c r="A79" s="1170"/>
      <c r="B79" s="1331"/>
      <c r="C79" s="1285" t="s">
        <v>600</v>
      </c>
      <c r="D79" s="1338"/>
      <c r="E79" s="1338"/>
      <c r="F79" s="1338"/>
      <c r="G79" s="1338"/>
      <c r="H79" s="1339"/>
      <c r="I79" s="1299"/>
      <c r="J79" s="1300"/>
      <c r="K79" s="1300"/>
      <c r="L79" s="1300"/>
      <c r="M79" s="1300"/>
      <c r="N79" s="1300"/>
      <c r="O79" s="1301" t="s">
        <v>486</v>
      </c>
      <c r="P79" s="1301"/>
      <c r="Q79" s="1301"/>
      <c r="R79" s="1301"/>
      <c r="S79" s="1301"/>
      <c r="T79" s="1301"/>
      <c r="U79" s="1301"/>
      <c r="V79" s="1301"/>
      <c r="W79" s="1301"/>
      <c r="X79" s="1301"/>
      <c r="Y79" s="1301"/>
      <c r="Z79" s="1301"/>
      <c r="AA79" s="1301"/>
      <c r="AB79" s="1301"/>
      <c r="AC79" s="1301"/>
      <c r="AD79" s="1301"/>
      <c r="AE79" s="1301"/>
      <c r="AF79" s="1301"/>
      <c r="AG79" s="1301"/>
      <c r="AH79" s="1301"/>
      <c r="AI79" s="1301"/>
      <c r="AJ79" s="1302"/>
    </row>
    <row r="80" spans="1:36" ht="15" customHeight="1">
      <c r="A80" s="1170"/>
      <c r="B80" s="1331"/>
      <c r="C80" s="1285" t="s">
        <v>660</v>
      </c>
      <c r="D80" s="1338"/>
      <c r="E80" s="1338"/>
      <c r="F80" s="1338"/>
      <c r="G80" s="1338"/>
      <c r="H80" s="1339"/>
      <c r="I80" s="1299"/>
      <c r="J80" s="1300"/>
      <c r="K80" s="1300"/>
      <c r="L80" s="1300"/>
      <c r="M80" s="1300"/>
      <c r="N80" s="1300"/>
      <c r="O80" s="1301" t="s">
        <v>321</v>
      </c>
      <c r="P80" s="1301"/>
      <c r="Q80" s="1301"/>
      <c r="R80" s="1301"/>
      <c r="S80" s="1301"/>
      <c r="T80" s="1301"/>
      <c r="U80" s="1301"/>
      <c r="V80" s="1301"/>
      <c r="W80" s="1301"/>
      <c r="X80" s="1301"/>
      <c r="Y80" s="1301"/>
      <c r="Z80" s="1301"/>
      <c r="AA80" s="1301"/>
      <c r="AB80" s="1301"/>
      <c r="AC80" s="1301"/>
      <c r="AD80" s="1301"/>
      <c r="AE80" s="1301"/>
      <c r="AF80" s="1301"/>
      <c r="AG80" s="1301"/>
      <c r="AH80" s="1301"/>
      <c r="AI80" s="1301"/>
      <c r="AJ80" s="1302"/>
    </row>
    <row r="81" spans="1:36" ht="18.600000000000001" customHeight="1">
      <c r="A81" s="1170"/>
      <c r="B81" s="1331"/>
      <c r="C81" s="940" t="s">
        <v>566</v>
      </c>
      <c r="D81" s="1274"/>
      <c r="E81" s="1274"/>
      <c r="F81" s="1274"/>
      <c r="G81" s="1274"/>
      <c r="H81" s="941"/>
      <c r="I81" s="1296"/>
      <c r="J81" s="1297"/>
      <c r="K81" s="1297"/>
      <c r="L81" s="1297"/>
      <c r="M81" s="1297"/>
      <c r="N81" s="1297"/>
      <c r="O81" s="764" t="s">
        <v>114</v>
      </c>
      <c r="P81" s="764"/>
      <c r="Q81" s="1306" t="s">
        <v>1251</v>
      </c>
      <c r="R81" s="1307">
        <v>0</v>
      </c>
      <c r="S81" s="1307"/>
      <c r="T81" s="1307"/>
      <c r="U81" s="1307"/>
      <c r="V81" s="1307"/>
      <c r="W81" s="1308"/>
      <c r="X81" s="1335"/>
      <c r="Y81" s="1336"/>
      <c r="Z81" s="1336"/>
      <c r="AA81" s="1336"/>
      <c r="AB81" s="1336"/>
      <c r="AC81" s="1336"/>
      <c r="AD81" s="1337"/>
      <c r="AE81" s="1151" t="s">
        <v>565</v>
      </c>
      <c r="AF81" s="1151"/>
      <c r="AG81" s="1151"/>
      <c r="AH81" s="1151"/>
      <c r="AI81" s="1340"/>
      <c r="AJ81" s="1341"/>
    </row>
    <row r="82" spans="1:36" ht="18" customHeight="1" thickBot="1">
      <c r="A82" s="1387"/>
      <c r="B82" s="1388"/>
      <c r="C82" s="940" t="s">
        <v>322</v>
      </c>
      <c r="D82" s="1274"/>
      <c r="E82" s="1274"/>
      <c r="F82" s="1274"/>
      <c r="G82" s="1274"/>
      <c r="H82" s="941"/>
      <c r="I82" s="1303">
        <v>2</v>
      </c>
      <c r="J82" s="1304"/>
      <c r="K82" s="1304"/>
      <c r="L82" s="1304"/>
      <c r="M82" s="1305"/>
      <c r="N82" s="940" t="s">
        <v>323</v>
      </c>
      <c r="O82" s="1274"/>
      <c r="P82" s="1274"/>
      <c r="Q82" s="1274"/>
      <c r="R82" s="941"/>
      <c r="S82" s="1303">
        <v>2</v>
      </c>
      <c r="T82" s="1304"/>
      <c r="U82" s="1304"/>
      <c r="V82" s="1304"/>
      <c r="W82" s="1305"/>
      <c r="X82" s="940" t="s">
        <v>324</v>
      </c>
      <c r="Y82" s="1274"/>
      <c r="Z82" s="1274"/>
      <c r="AA82" s="1274"/>
      <c r="AB82" s="1274"/>
      <c r="AC82" s="248">
        <v>1</v>
      </c>
      <c r="AD82" s="249" t="str">
        <f>IF(ISNA(VLOOKUP(AC82, 出力変換_人員配置区分_療養介護,4,FALSE)),0, VLOOKUP(AC82, 出力変換_人員配置区分_療養介護,4,FALSE)) &amp; ""</f>
        <v>00</v>
      </c>
      <c r="AE82" s="253" t="s">
        <v>1359</v>
      </c>
      <c r="AF82" s="250" t="str">
        <f>IF(ISNA(VLOOKUP(AE82, 取込変換_人員配置区分_療養介護,2,FALSE)),1, VLOOKUP(AE82, 取込変換_人員配置区分_療養介護,2,FALSE)) &amp; ""</f>
        <v>1</v>
      </c>
      <c r="AG82" s="11"/>
      <c r="AH82" s="11"/>
      <c r="AI82" s="11"/>
      <c r="AJ82" s="14"/>
    </row>
    <row r="83" spans="1:36" ht="15" customHeight="1">
      <c r="A83" s="1329" t="s">
        <v>52</v>
      </c>
      <c r="B83" s="1330"/>
      <c r="C83" s="1375" t="s">
        <v>451</v>
      </c>
      <c r="D83" s="1376"/>
      <c r="E83" s="1376"/>
      <c r="F83" s="1376"/>
      <c r="G83" s="1376"/>
      <c r="H83" s="1377"/>
      <c r="I83" s="1294" t="s">
        <v>199</v>
      </c>
      <c r="J83" s="1294"/>
      <c r="K83" s="1294"/>
      <c r="L83" s="1294"/>
      <c r="M83" s="1294"/>
      <c r="N83" s="1294"/>
      <c r="O83" s="1294" t="s">
        <v>599</v>
      </c>
      <c r="P83" s="1294"/>
      <c r="Q83" s="1294"/>
      <c r="R83" s="1294"/>
      <c r="S83" s="1294"/>
      <c r="T83" s="1294"/>
      <c r="U83" s="1294" t="s">
        <v>661</v>
      </c>
      <c r="V83" s="1294"/>
      <c r="W83" s="1294"/>
      <c r="X83" s="1294"/>
      <c r="Y83" s="1294"/>
      <c r="Z83" s="1294"/>
      <c r="AA83" s="1334"/>
      <c r="AB83" s="1334"/>
      <c r="AC83" s="1334"/>
      <c r="AD83" s="1334"/>
      <c r="AE83" s="1334"/>
      <c r="AF83" s="1334"/>
      <c r="AG83" s="1342"/>
      <c r="AH83" s="1343"/>
      <c r="AI83" s="1343"/>
      <c r="AJ83" s="1344"/>
    </row>
    <row r="84" spans="1:36" ht="15" customHeight="1">
      <c r="A84" s="1170"/>
      <c r="B84" s="1331"/>
      <c r="C84" s="1155"/>
      <c r="D84" s="1156"/>
      <c r="E84" s="1156"/>
      <c r="F84" s="1156"/>
      <c r="G84" s="1156"/>
      <c r="H84" s="1157"/>
      <c r="I84" s="1105" t="s">
        <v>466</v>
      </c>
      <c r="J84" s="1105"/>
      <c r="K84" s="1105"/>
      <c r="L84" s="1105" t="s">
        <v>467</v>
      </c>
      <c r="M84" s="1105"/>
      <c r="N84" s="1105"/>
      <c r="O84" s="1105" t="s">
        <v>466</v>
      </c>
      <c r="P84" s="1105"/>
      <c r="Q84" s="1105"/>
      <c r="R84" s="1105" t="s">
        <v>467</v>
      </c>
      <c r="S84" s="1105"/>
      <c r="T84" s="1105"/>
      <c r="U84" s="1105" t="s">
        <v>466</v>
      </c>
      <c r="V84" s="1105"/>
      <c r="W84" s="1105"/>
      <c r="X84" s="1105" t="s">
        <v>467</v>
      </c>
      <c r="Y84" s="1105"/>
      <c r="Z84" s="1105"/>
      <c r="AA84" s="1105" t="s">
        <v>466</v>
      </c>
      <c r="AB84" s="1105"/>
      <c r="AC84" s="1105"/>
      <c r="AD84" s="1105" t="s">
        <v>467</v>
      </c>
      <c r="AE84" s="1105"/>
      <c r="AF84" s="1105"/>
      <c r="AG84" s="1119"/>
      <c r="AH84" s="1120"/>
      <c r="AI84" s="1120"/>
      <c r="AJ84" s="1121"/>
    </row>
    <row r="85" spans="1:36" ht="15" customHeight="1">
      <c r="A85" s="1170"/>
      <c r="B85" s="1331"/>
      <c r="C85" s="1105" t="s">
        <v>239</v>
      </c>
      <c r="D85" s="1105"/>
      <c r="E85" s="1105"/>
      <c r="F85" s="1105" t="s">
        <v>307</v>
      </c>
      <c r="G85" s="1105"/>
      <c r="H85" s="1105"/>
      <c r="I85" s="1295"/>
      <c r="J85" s="1295"/>
      <c r="K85" s="1295"/>
      <c r="L85" s="1295"/>
      <c r="M85" s="1295"/>
      <c r="N85" s="1295"/>
      <c r="O85" s="1295"/>
      <c r="P85" s="1295"/>
      <c r="Q85" s="1295"/>
      <c r="R85" s="1295"/>
      <c r="S85" s="1295"/>
      <c r="T85" s="1295"/>
      <c r="U85" s="1295"/>
      <c r="V85" s="1295"/>
      <c r="W85" s="1295"/>
      <c r="X85" s="1295"/>
      <c r="Y85" s="1295"/>
      <c r="Z85" s="1295"/>
      <c r="AA85" s="1295"/>
      <c r="AB85" s="1295"/>
      <c r="AC85" s="1295"/>
      <c r="AD85" s="1295"/>
      <c r="AE85" s="1295"/>
      <c r="AF85" s="1295"/>
      <c r="AG85" s="1119"/>
      <c r="AH85" s="1120"/>
      <c r="AI85" s="1120"/>
      <c r="AJ85" s="1121"/>
    </row>
    <row r="86" spans="1:36" ht="15" customHeight="1">
      <c r="A86" s="1170"/>
      <c r="B86" s="1331"/>
      <c r="C86" s="1105"/>
      <c r="D86" s="1105"/>
      <c r="E86" s="1105"/>
      <c r="F86" s="1105" t="s">
        <v>308</v>
      </c>
      <c r="G86" s="1105"/>
      <c r="H86" s="1105"/>
      <c r="I86" s="1295"/>
      <c r="J86" s="1295"/>
      <c r="K86" s="1295"/>
      <c r="L86" s="1295"/>
      <c r="M86" s="1295"/>
      <c r="N86" s="1295"/>
      <c r="O86" s="1295"/>
      <c r="P86" s="1295"/>
      <c r="Q86" s="1295"/>
      <c r="R86" s="1295"/>
      <c r="S86" s="1295"/>
      <c r="T86" s="1295"/>
      <c r="U86" s="1295"/>
      <c r="V86" s="1295"/>
      <c r="W86" s="1295"/>
      <c r="X86" s="1295"/>
      <c r="Y86" s="1295"/>
      <c r="Z86" s="1295"/>
      <c r="AA86" s="1295"/>
      <c r="AB86" s="1295"/>
      <c r="AC86" s="1295"/>
      <c r="AD86" s="1295"/>
      <c r="AE86" s="1295"/>
      <c r="AF86" s="1295"/>
      <c r="AG86" s="1119"/>
      <c r="AH86" s="1120"/>
      <c r="AI86" s="1120"/>
      <c r="AJ86" s="1121"/>
    </row>
    <row r="87" spans="1:36" ht="15" customHeight="1">
      <c r="A87" s="1170"/>
      <c r="B87" s="1331"/>
      <c r="C87" s="1105" t="s">
        <v>309</v>
      </c>
      <c r="D87" s="1105"/>
      <c r="E87" s="1105"/>
      <c r="F87" s="1105"/>
      <c r="G87" s="1105"/>
      <c r="H87" s="1105"/>
      <c r="I87" s="1295"/>
      <c r="J87" s="1295"/>
      <c r="K87" s="1295"/>
      <c r="L87" s="1295"/>
      <c r="M87" s="1295"/>
      <c r="N87" s="1295"/>
      <c r="O87" s="1295"/>
      <c r="P87" s="1295"/>
      <c r="Q87" s="1295"/>
      <c r="R87" s="1295"/>
      <c r="S87" s="1295"/>
      <c r="T87" s="1295"/>
      <c r="U87" s="1295"/>
      <c r="V87" s="1295"/>
      <c r="W87" s="1295"/>
      <c r="X87" s="1295"/>
      <c r="Y87" s="1295"/>
      <c r="Z87" s="1295"/>
      <c r="AA87" s="1295"/>
      <c r="AB87" s="1295"/>
      <c r="AC87" s="1295"/>
      <c r="AD87" s="1295"/>
      <c r="AE87" s="1295"/>
      <c r="AF87" s="1295"/>
      <c r="AG87" s="1119"/>
      <c r="AH87" s="1120"/>
      <c r="AI87" s="1120"/>
      <c r="AJ87" s="1121"/>
    </row>
    <row r="88" spans="1:36" ht="15" customHeight="1">
      <c r="A88" s="1170"/>
      <c r="B88" s="1331"/>
      <c r="C88" s="1151" t="s">
        <v>556</v>
      </c>
      <c r="D88" s="1151"/>
      <c r="E88" s="1151"/>
      <c r="F88" s="1151"/>
      <c r="G88" s="1151"/>
      <c r="H88" s="1151"/>
      <c r="I88" s="1298"/>
      <c r="J88" s="1298"/>
      <c r="K88" s="1298"/>
      <c r="L88" s="1298"/>
      <c r="M88" s="1298"/>
      <c r="N88" s="1298"/>
      <c r="O88" s="1298"/>
      <c r="P88" s="1298"/>
      <c r="Q88" s="1298"/>
      <c r="R88" s="1298"/>
      <c r="S88" s="1298"/>
      <c r="T88" s="1298"/>
      <c r="U88" s="1298"/>
      <c r="V88" s="1298"/>
      <c r="W88" s="1298"/>
      <c r="X88" s="1298"/>
      <c r="Y88" s="1298"/>
      <c r="Z88" s="1298"/>
      <c r="AA88" s="1298"/>
      <c r="AB88" s="1298"/>
      <c r="AC88" s="1298"/>
      <c r="AD88" s="1298"/>
      <c r="AE88" s="1298"/>
      <c r="AF88" s="1298"/>
      <c r="AG88" s="1122"/>
      <c r="AH88" s="1123"/>
      <c r="AI88" s="1123"/>
      <c r="AJ88" s="1124"/>
    </row>
    <row r="89" spans="1:36" ht="15" customHeight="1">
      <c r="A89" s="1170"/>
      <c r="B89" s="1331"/>
      <c r="C89" s="1285" t="s">
        <v>600</v>
      </c>
      <c r="D89" s="1338"/>
      <c r="E89" s="1338"/>
      <c r="F89" s="1338"/>
      <c r="G89" s="1338"/>
      <c r="H89" s="1339"/>
      <c r="I89" s="1299"/>
      <c r="J89" s="1300"/>
      <c r="K89" s="1300"/>
      <c r="L89" s="1300"/>
      <c r="M89" s="1300"/>
      <c r="N89" s="1300"/>
      <c r="O89" s="1301" t="s">
        <v>486</v>
      </c>
      <c r="P89" s="1301"/>
      <c r="Q89" s="1301"/>
      <c r="R89" s="1301"/>
      <c r="S89" s="1301"/>
      <c r="T89" s="1301"/>
      <c r="U89" s="1301"/>
      <c r="V89" s="1301"/>
      <c r="W89" s="1301"/>
      <c r="X89" s="1301"/>
      <c r="Y89" s="1301"/>
      <c r="Z89" s="1301">
        <v>2</v>
      </c>
      <c r="AA89" s="1301"/>
      <c r="AB89" s="1301"/>
      <c r="AC89" s="1301"/>
      <c r="AD89" s="1301"/>
      <c r="AE89" s="1301"/>
      <c r="AF89" s="1301"/>
      <c r="AG89" s="1301"/>
      <c r="AH89" s="1301"/>
      <c r="AI89" s="1301"/>
      <c r="AJ89" s="1302"/>
    </row>
    <row r="90" spans="1:36" ht="15" customHeight="1">
      <c r="A90" s="1170"/>
      <c r="B90" s="1331"/>
      <c r="C90" s="1285" t="s">
        <v>660</v>
      </c>
      <c r="D90" s="1338"/>
      <c r="E90" s="1338"/>
      <c r="F90" s="1338"/>
      <c r="G90" s="1338"/>
      <c r="H90" s="1339"/>
      <c r="I90" s="1299"/>
      <c r="J90" s="1300"/>
      <c r="K90" s="1300"/>
      <c r="L90" s="1300"/>
      <c r="M90" s="1300"/>
      <c r="N90" s="1300"/>
      <c r="O90" s="1301" t="s">
        <v>321</v>
      </c>
      <c r="P90" s="1301"/>
      <c r="Q90" s="1301"/>
      <c r="R90" s="1301"/>
      <c r="S90" s="1301"/>
      <c r="T90" s="1301"/>
      <c r="U90" s="1301"/>
      <c r="V90" s="1301"/>
      <c r="W90" s="1301"/>
      <c r="X90" s="1301"/>
      <c r="Y90" s="1301"/>
      <c r="Z90" s="1301"/>
      <c r="AA90" s="1301"/>
      <c r="AB90" s="1301"/>
      <c r="AC90" s="1301"/>
      <c r="AD90" s="1301"/>
      <c r="AE90" s="1301"/>
      <c r="AF90" s="1301"/>
      <c r="AG90" s="1301"/>
      <c r="AH90" s="1301"/>
      <c r="AI90" s="1301"/>
      <c r="AJ90" s="1302"/>
    </row>
    <row r="91" spans="1:36" ht="19.149999999999999" customHeight="1">
      <c r="A91" s="1170"/>
      <c r="B91" s="1331"/>
      <c r="C91" s="940" t="s">
        <v>566</v>
      </c>
      <c r="D91" s="1274"/>
      <c r="E91" s="1274"/>
      <c r="F91" s="1274"/>
      <c r="G91" s="1274"/>
      <c r="H91" s="941"/>
      <c r="I91" s="1296"/>
      <c r="J91" s="1297"/>
      <c r="K91" s="1297"/>
      <c r="L91" s="1297"/>
      <c r="M91" s="1297"/>
      <c r="N91" s="1297"/>
      <c r="O91" s="764" t="s">
        <v>114</v>
      </c>
      <c r="P91" s="764"/>
      <c r="Q91" s="1306" t="s">
        <v>1251</v>
      </c>
      <c r="R91" s="1307">
        <v>0</v>
      </c>
      <c r="S91" s="1307"/>
      <c r="T91" s="1307"/>
      <c r="U91" s="1307"/>
      <c r="V91" s="1307"/>
      <c r="W91" s="1308"/>
      <c r="X91" s="1335"/>
      <c r="Y91" s="1336"/>
      <c r="Z91" s="1336"/>
      <c r="AA91" s="1336"/>
      <c r="AB91" s="1336"/>
      <c r="AC91" s="1336"/>
      <c r="AD91" s="1337"/>
      <c r="AE91" s="1151" t="s">
        <v>565</v>
      </c>
      <c r="AF91" s="1151"/>
      <c r="AG91" s="1151"/>
      <c r="AH91" s="1151"/>
      <c r="AI91" s="1340"/>
      <c r="AJ91" s="1341"/>
    </row>
    <row r="92" spans="1:36" ht="18" customHeight="1" thickBot="1">
      <c r="A92" s="1387"/>
      <c r="B92" s="1388"/>
      <c r="C92" s="940" t="s">
        <v>322</v>
      </c>
      <c r="D92" s="1274"/>
      <c r="E92" s="1274"/>
      <c r="F92" s="1274"/>
      <c r="G92" s="1274"/>
      <c r="H92" s="941"/>
      <c r="I92" s="1303">
        <v>2</v>
      </c>
      <c r="J92" s="1304"/>
      <c r="K92" s="1304"/>
      <c r="L92" s="1304"/>
      <c r="M92" s="1305"/>
      <c r="N92" s="940" t="s">
        <v>323</v>
      </c>
      <c r="O92" s="1274"/>
      <c r="P92" s="1274"/>
      <c r="Q92" s="1274"/>
      <c r="R92" s="941"/>
      <c r="S92" s="1303">
        <v>2</v>
      </c>
      <c r="T92" s="1304"/>
      <c r="U92" s="1304"/>
      <c r="V92" s="1304"/>
      <c r="W92" s="1305"/>
      <c r="X92" s="940" t="s">
        <v>324</v>
      </c>
      <c r="Y92" s="1274"/>
      <c r="Z92" s="1274"/>
      <c r="AA92" s="1274"/>
      <c r="AB92" s="1274"/>
      <c r="AC92" s="248">
        <v>1</v>
      </c>
      <c r="AD92" s="249" t="str">
        <f>VLOOKUP(AC92,出力変換_人員配置区分_療養介護,4)</f>
        <v>00</v>
      </c>
      <c r="AE92" s="253" t="s">
        <v>1359</v>
      </c>
      <c r="AF92" s="250">
        <f>VLOOKUP(AE92,取込変換_人員配置区分_療養介護,2)</f>
        <v>1</v>
      </c>
      <c r="AG92" s="11"/>
      <c r="AH92" s="11"/>
      <c r="AI92" s="11"/>
      <c r="AJ92" s="14"/>
    </row>
    <row r="93" spans="1:36" ht="15" customHeight="1">
      <c r="A93" s="1329" t="s">
        <v>53</v>
      </c>
      <c r="B93" s="1330"/>
      <c r="C93" s="1375" t="s">
        <v>451</v>
      </c>
      <c r="D93" s="1376"/>
      <c r="E93" s="1376"/>
      <c r="F93" s="1376"/>
      <c r="G93" s="1376"/>
      <c r="H93" s="1377"/>
      <c r="I93" s="1294" t="s">
        <v>199</v>
      </c>
      <c r="J93" s="1294"/>
      <c r="K93" s="1294"/>
      <c r="L93" s="1294"/>
      <c r="M93" s="1294"/>
      <c r="N93" s="1294"/>
      <c r="O93" s="1294" t="s">
        <v>599</v>
      </c>
      <c r="P93" s="1294"/>
      <c r="Q93" s="1294"/>
      <c r="R93" s="1294"/>
      <c r="S93" s="1294"/>
      <c r="T93" s="1294"/>
      <c r="U93" s="1294" t="s">
        <v>661</v>
      </c>
      <c r="V93" s="1294"/>
      <c r="W93" s="1294"/>
      <c r="X93" s="1294"/>
      <c r="Y93" s="1294"/>
      <c r="Z93" s="1294"/>
      <c r="AA93" s="1334"/>
      <c r="AB93" s="1334"/>
      <c r="AC93" s="1334"/>
      <c r="AD93" s="1334"/>
      <c r="AE93" s="1334"/>
      <c r="AF93" s="1334"/>
      <c r="AG93" s="1342"/>
      <c r="AH93" s="1343"/>
      <c r="AI93" s="1343"/>
      <c r="AJ93" s="1344"/>
    </row>
    <row r="94" spans="1:36" ht="15" customHeight="1">
      <c r="A94" s="1170"/>
      <c r="B94" s="1331"/>
      <c r="C94" s="1155"/>
      <c r="D94" s="1156"/>
      <c r="E94" s="1156"/>
      <c r="F94" s="1156"/>
      <c r="G94" s="1156"/>
      <c r="H94" s="1157"/>
      <c r="I94" s="1105" t="s">
        <v>466</v>
      </c>
      <c r="J94" s="1105"/>
      <c r="K94" s="1105"/>
      <c r="L94" s="1105" t="s">
        <v>467</v>
      </c>
      <c r="M94" s="1105"/>
      <c r="N94" s="1105"/>
      <c r="O94" s="1105" t="s">
        <v>466</v>
      </c>
      <c r="P94" s="1105"/>
      <c r="Q94" s="1105"/>
      <c r="R94" s="1105" t="s">
        <v>467</v>
      </c>
      <c r="S94" s="1105"/>
      <c r="T94" s="1105"/>
      <c r="U94" s="1105" t="s">
        <v>466</v>
      </c>
      <c r="V94" s="1105"/>
      <c r="W94" s="1105"/>
      <c r="X94" s="1105" t="s">
        <v>467</v>
      </c>
      <c r="Y94" s="1105"/>
      <c r="Z94" s="1105"/>
      <c r="AA94" s="1105" t="s">
        <v>466</v>
      </c>
      <c r="AB94" s="1105"/>
      <c r="AC94" s="1105"/>
      <c r="AD94" s="1105" t="s">
        <v>467</v>
      </c>
      <c r="AE94" s="1105"/>
      <c r="AF94" s="1105"/>
      <c r="AG94" s="1119"/>
      <c r="AH94" s="1120"/>
      <c r="AI94" s="1120"/>
      <c r="AJ94" s="1121"/>
    </row>
    <row r="95" spans="1:36" ht="15" customHeight="1">
      <c r="A95" s="1170"/>
      <c r="B95" s="1331"/>
      <c r="C95" s="1105" t="s">
        <v>239</v>
      </c>
      <c r="D95" s="1105"/>
      <c r="E95" s="1105"/>
      <c r="F95" s="1105" t="s">
        <v>307</v>
      </c>
      <c r="G95" s="1105"/>
      <c r="H95" s="1105"/>
      <c r="I95" s="1295"/>
      <c r="J95" s="1295"/>
      <c r="K95" s="1295"/>
      <c r="L95" s="1295"/>
      <c r="M95" s="1295"/>
      <c r="N95" s="1295"/>
      <c r="O95" s="1295"/>
      <c r="P95" s="1295"/>
      <c r="Q95" s="1295"/>
      <c r="R95" s="1295"/>
      <c r="S95" s="1295"/>
      <c r="T95" s="1295"/>
      <c r="U95" s="1295"/>
      <c r="V95" s="1295"/>
      <c r="W95" s="1295"/>
      <c r="X95" s="1295"/>
      <c r="Y95" s="1295"/>
      <c r="Z95" s="1295"/>
      <c r="AA95" s="1295"/>
      <c r="AB95" s="1295"/>
      <c r="AC95" s="1295"/>
      <c r="AD95" s="1295"/>
      <c r="AE95" s="1295"/>
      <c r="AF95" s="1295"/>
      <c r="AG95" s="1119"/>
      <c r="AH95" s="1120"/>
      <c r="AI95" s="1120"/>
      <c r="AJ95" s="1121"/>
    </row>
    <row r="96" spans="1:36" ht="15" customHeight="1">
      <c r="A96" s="1170"/>
      <c r="B96" s="1331"/>
      <c r="C96" s="1105"/>
      <c r="D96" s="1105"/>
      <c r="E96" s="1105"/>
      <c r="F96" s="1105" t="s">
        <v>308</v>
      </c>
      <c r="G96" s="1105"/>
      <c r="H96" s="1105"/>
      <c r="I96" s="1295"/>
      <c r="J96" s="1295"/>
      <c r="K96" s="1295"/>
      <c r="L96" s="1295"/>
      <c r="M96" s="1295"/>
      <c r="N96" s="1295"/>
      <c r="O96" s="1295"/>
      <c r="P96" s="1295"/>
      <c r="Q96" s="1295"/>
      <c r="R96" s="1295"/>
      <c r="S96" s="1295"/>
      <c r="T96" s="1295"/>
      <c r="U96" s="1295"/>
      <c r="V96" s="1295"/>
      <c r="W96" s="1295"/>
      <c r="X96" s="1295"/>
      <c r="Y96" s="1295"/>
      <c r="Z96" s="1295"/>
      <c r="AA96" s="1295"/>
      <c r="AB96" s="1295"/>
      <c r="AC96" s="1295"/>
      <c r="AD96" s="1295"/>
      <c r="AE96" s="1295"/>
      <c r="AF96" s="1295"/>
      <c r="AG96" s="1119"/>
      <c r="AH96" s="1120"/>
      <c r="AI96" s="1120"/>
      <c r="AJ96" s="1121"/>
    </row>
    <row r="97" spans="1:36" ht="15" customHeight="1">
      <c r="A97" s="1170"/>
      <c r="B97" s="1331"/>
      <c r="C97" s="1105" t="s">
        <v>309</v>
      </c>
      <c r="D97" s="1105"/>
      <c r="E97" s="1105"/>
      <c r="F97" s="1105"/>
      <c r="G97" s="1105"/>
      <c r="H97" s="1105"/>
      <c r="I97" s="1295"/>
      <c r="J97" s="1295"/>
      <c r="K97" s="1295"/>
      <c r="L97" s="1295"/>
      <c r="M97" s="1295"/>
      <c r="N97" s="1295"/>
      <c r="O97" s="1295"/>
      <c r="P97" s="1295"/>
      <c r="Q97" s="1295"/>
      <c r="R97" s="1295"/>
      <c r="S97" s="1295"/>
      <c r="T97" s="1295"/>
      <c r="U97" s="1295"/>
      <c r="V97" s="1295"/>
      <c r="W97" s="1295"/>
      <c r="X97" s="1295"/>
      <c r="Y97" s="1295"/>
      <c r="Z97" s="1295"/>
      <c r="AA97" s="1295"/>
      <c r="AB97" s="1295"/>
      <c r="AC97" s="1295"/>
      <c r="AD97" s="1295"/>
      <c r="AE97" s="1295"/>
      <c r="AF97" s="1295"/>
      <c r="AG97" s="1119"/>
      <c r="AH97" s="1120"/>
      <c r="AI97" s="1120"/>
      <c r="AJ97" s="1121"/>
    </row>
    <row r="98" spans="1:36" ht="15" customHeight="1">
      <c r="A98" s="1170"/>
      <c r="B98" s="1331"/>
      <c r="C98" s="1151" t="s">
        <v>556</v>
      </c>
      <c r="D98" s="1151"/>
      <c r="E98" s="1151"/>
      <c r="F98" s="1151"/>
      <c r="G98" s="1151"/>
      <c r="H98" s="1151"/>
      <c r="I98" s="1298"/>
      <c r="J98" s="1298"/>
      <c r="K98" s="1298"/>
      <c r="L98" s="1298"/>
      <c r="M98" s="1298"/>
      <c r="N98" s="1298"/>
      <c r="O98" s="1298"/>
      <c r="P98" s="1298"/>
      <c r="Q98" s="1298"/>
      <c r="R98" s="1298"/>
      <c r="S98" s="1298"/>
      <c r="T98" s="1298"/>
      <c r="U98" s="1298"/>
      <c r="V98" s="1298"/>
      <c r="W98" s="1298"/>
      <c r="X98" s="1298"/>
      <c r="Y98" s="1298"/>
      <c r="Z98" s="1298"/>
      <c r="AA98" s="1298"/>
      <c r="AB98" s="1298"/>
      <c r="AC98" s="1298"/>
      <c r="AD98" s="1298"/>
      <c r="AE98" s="1298"/>
      <c r="AF98" s="1298"/>
      <c r="AG98" s="1122"/>
      <c r="AH98" s="1123"/>
      <c r="AI98" s="1123"/>
      <c r="AJ98" s="1124"/>
    </row>
    <row r="99" spans="1:36" ht="15" customHeight="1">
      <c r="A99" s="1170"/>
      <c r="B99" s="1331"/>
      <c r="C99" s="1285" t="s">
        <v>600</v>
      </c>
      <c r="D99" s="1338"/>
      <c r="E99" s="1338"/>
      <c r="F99" s="1338"/>
      <c r="G99" s="1338"/>
      <c r="H99" s="1339"/>
      <c r="I99" s="1299"/>
      <c r="J99" s="1300"/>
      <c r="K99" s="1300"/>
      <c r="L99" s="1300"/>
      <c r="M99" s="1300"/>
      <c r="N99" s="1300"/>
      <c r="O99" s="1301" t="s">
        <v>486</v>
      </c>
      <c r="P99" s="1301"/>
      <c r="Q99" s="1301"/>
      <c r="R99" s="1301"/>
      <c r="S99" s="1301"/>
      <c r="T99" s="1301"/>
      <c r="U99" s="1301"/>
      <c r="V99" s="1301"/>
      <c r="W99" s="1301"/>
      <c r="X99" s="1301"/>
      <c r="Y99" s="1301"/>
      <c r="Z99" s="1301"/>
      <c r="AA99" s="1301"/>
      <c r="AB99" s="1301"/>
      <c r="AC99" s="1301"/>
      <c r="AD99" s="1301"/>
      <c r="AE99" s="1301"/>
      <c r="AF99" s="1301"/>
      <c r="AG99" s="1301"/>
      <c r="AH99" s="1301"/>
      <c r="AI99" s="1301"/>
      <c r="AJ99" s="1302"/>
    </row>
    <row r="100" spans="1:36" ht="15" customHeight="1">
      <c r="A100" s="1170"/>
      <c r="B100" s="1331"/>
      <c r="C100" s="1285" t="s">
        <v>660</v>
      </c>
      <c r="D100" s="1338"/>
      <c r="E100" s="1338"/>
      <c r="F100" s="1338"/>
      <c r="G100" s="1338"/>
      <c r="H100" s="1339"/>
      <c r="I100" s="1299"/>
      <c r="J100" s="1300"/>
      <c r="K100" s="1300"/>
      <c r="L100" s="1300"/>
      <c r="M100" s="1300"/>
      <c r="N100" s="1300"/>
      <c r="O100" s="1301" t="s">
        <v>321</v>
      </c>
      <c r="P100" s="1301"/>
      <c r="Q100" s="1301"/>
      <c r="R100" s="1301"/>
      <c r="S100" s="1301"/>
      <c r="T100" s="1301"/>
      <c r="U100" s="1301"/>
      <c r="V100" s="1301"/>
      <c r="W100" s="1301"/>
      <c r="X100" s="1301"/>
      <c r="Y100" s="1301"/>
      <c r="Z100" s="1301"/>
      <c r="AA100" s="1301"/>
      <c r="AB100" s="1301"/>
      <c r="AC100" s="1301"/>
      <c r="AD100" s="1301"/>
      <c r="AE100" s="1301"/>
      <c r="AF100" s="1301"/>
      <c r="AG100" s="1301"/>
      <c r="AH100" s="1301"/>
      <c r="AI100" s="1301"/>
      <c r="AJ100" s="1302"/>
    </row>
    <row r="101" spans="1:36" ht="19.149999999999999" customHeight="1">
      <c r="A101" s="1170"/>
      <c r="B101" s="1331"/>
      <c r="C101" s="940" t="s">
        <v>566</v>
      </c>
      <c r="D101" s="1274"/>
      <c r="E101" s="1274"/>
      <c r="F101" s="1274"/>
      <c r="G101" s="1274"/>
      <c r="H101" s="941"/>
      <c r="I101" s="1296"/>
      <c r="J101" s="1297"/>
      <c r="K101" s="1297"/>
      <c r="L101" s="1297"/>
      <c r="M101" s="1297"/>
      <c r="N101" s="1297"/>
      <c r="O101" s="764" t="s">
        <v>114</v>
      </c>
      <c r="P101" s="764"/>
      <c r="Q101" s="1306" t="s">
        <v>1251</v>
      </c>
      <c r="R101" s="1307">
        <v>0</v>
      </c>
      <c r="S101" s="1307"/>
      <c r="T101" s="1307"/>
      <c r="U101" s="1307"/>
      <c r="V101" s="1307"/>
      <c r="W101" s="1308"/>
      <c r="X101" s="1335"/>
      <c r="Y101" s="1336"/>
      <c r="Z101" s="1336"/>
      <c r="AA101" s="1336"/>
      <c r="AB101" s="1336"/>
      <c r="AC101" s="1336"/>
      <c r="AD101" s="1337"/>
      <c r="AE101" s="1151" t="s">
        <v>565</v>
      </c>
      <c r="AF101" s="1151"/>
      <c r="AG101" s="1151"/>
      <c r="AH101" s="1151"/>
      <c r="AI101" s="1340"/>
      <c r="AJ101" s="1341"/>
    </row>
    <row r="102" spans="1:36" ht="18" customHeight="1" thickBot="1">
      <c r="A102" s="1387"/>
      <c r="B102" s="1388"/>
      <c r="C102" s="1384" t="s">
        <v>322</v>
      </c>
      <c r="D102" s="1385"/>
      <c r="E102" s="1385"/>
      <c r="F102" s="1385"/>
      <c r="G102" s="1385"/>
      <c r="H102" s="1386"/>
      <c r="I102" s="1381">
        <v>2</v>
      </c>
      <c r="J102" s="1382"/>
      <c r="K102" s="1382"/>
      <c r="L102" s="1382"/>
      <c r="M102" s="1383"/>
      <c r="N102" s="1384" t="s">
        <v>323</v>
      </c>
      <c r="O102" s="1385"/>
      <c r="P102" s="1385"/>
      <c r="Q102" s="1385"/>
      <c r="R102" s="1386"/>
      <c r="S102" s="1381">
        <v>2</v>
      </c>
      <c r="T102" s="1382"/>
      <c r="U102" s="1382"/>
      <c r="V102" s="1382"/>
      <c r="W102" s="1383"/>
      <c r="X102" s="940" t="s">
        <v>324</v>
      </c>
      <c r="Y102" s="1274"/>
      <c r="Z102" s="1274"/>
      <c r="AA102" s="1274"/>
      <c r="AB102" s="1274"/>
      <c r="AC102" s="251">
        <v>1</v>
      </c>
      <c r="AD102" s="252" t="str">
        <f>VLOOKUP(AC102,出力変換_人員配置区分_療養介護,4)</f>
        <v>00</v>
      </c>
      <c r="AE102" s="254" t="s">
        <v>1359</v>
      </c>
      <c r="AF102" s="257">
        <f>VLOOKUP(AE102,取込変換_人員配置区分_療養介護,2)</f>
        <v>1</v>
      </c>
      <c r="AG102" s="51"/>
      <c r="AH102" s="51"/>
      <c r="AI102" s="51"/>
      <c r="AJ102" s="247"/>
    </row>
    <row r="103" spans="1:36" ht="15" customHeight="1">
      <c r="A103" s="188" t="s">
        <v>251</v>
      </c>
      <c r="B103" s="188"/>
      <c r="C103" s="188"/>
      <c r="D103" s="46"/>
      <c r="E103" s="46"/>
      <c r="F103" s="46"/>
      <c r="G103" s="46"/>
      <c r="H103" s="46"/>
      <c r="I103" s="46"/>
      <c r="J103" s="46"/>
      <c r="K103" s="46"/>
      <c r="L103" s="46"/>
      <c r="M103" s="46"/>
      <c r="N103" s="46"/>
      <c r="O103" s="46"/>
      <c r="P103" s="46"/>
      <c r="Q103" s="46"/>
      <c r="R103" s="46"/>
      <c r="S103" s="46"/>
      <c r="T103" s="46"/>
      <c r="U103" s="46"/>
      <c r="V103" s="46"/>
      <c r="W103" s="46"/>
      <c r="X103" s="46"/>
      <c r="Y103" s="46"/>
      <c r="Z103" s="46"/>
      <c r="AA103" s="46"/>
      <c r="AB103" s="46"/>
      <c r="AC103" s="46"/>
      <c r="AD103" s="46"/>
      <c r="AE103" s="46"/>
      <c r="AF103" s="46"/>
      <c r="AG103" s="46"/>
      <c r="AH103" s="46"/>
      <c r="AI103" s="46"/>
      <c r="AJ103" s="46"/>
    </row>
    <row r="104" spans="1:36" ht="15" customHeight="1">
      <c r="A104" s="188" t="s">
        <v>275</v>
      </c>
      <c r="B104" s="188"/>
      <c r="C104" s="188"/>
      <c r="D104" s="46"/>
      <c r="E104" s="46"/>
      <c r="F104" s="46"/>
      <c r="G104" s="46"/>
      <c r="H104" s="46"/>
      <c r="I104" s="46"/>
      <c r="J104" s="46"/>
      <c r="K104" s="46"/>
      <c r="L104" s="46"/>
      <c r="M104" s="46"/>
      <c r="N104" s="46"/>
      <c r="O104" s="46"/>
      <c r="P104" s="46"/>
      <c r="Q104" s="46"/>
      <c r="R104" s="46"/>
      <c r="S104" s="46"/>
      <c r="T104" s="46"/>
      <c r="U104" s="46"/>
      <c r="V104" s="46"/>
      <c r="W104" s="46"/>
      <c r="X104" s="46"/>
      <c r="Y104" s="46"/>
      <c r="Z104" s="46"/>
      <c r="AA104" s="46"/>
      <c r="AB104" s="46"/>
      <c r="AC104" s="46"/>
      <c r="AD104" s="46"/>
      <c r="AE104" s="46"/>
      <c r="AF104" s="46"/>
      <c r="AG104" s="46"/>
      <c r="AH104" s="46"/>
      <c r="AI104" s="46"/>
      <c r="AJ104" s="46"/>
    </row>
    <row r="105" spans="1:36" ht="15" customHeight="1">
      <c r="A105" s="188" t="s">
        <v>1343</v>
      </c>
      <c r="B105" s="188"/>
      <c r="C105" s="188"/>
      <c r="D105" s="46"/>
      <c r="E105" s="46"/>
      <c r="F105" s="46"/>
      <c r="G105" s="46"/>
      <c r="H105" s="46"/>
      <c r="I105" s="46"/>
      <c r="J105" s="46"/>
      <c r="K105" s="46"/>
      <c r="L105" s="46"/>
      <c r="M105" s="46"/>
      <c r="N105" s="46"/>
      <c r="O105" s="46"/>
      <c r="P105" s="46"/>
      <c r="Q105" s="46"/>
      <c r="R105" s="46"/>
      <c r="S105" s="46"/>
      <c r="T105" s="46"/>
      <c r="U105" s="46"/>
      <c r="V105" s="46"/>
      <c r="W105" s="46"/>
      <c r="X105" s="46"/>
      <c r="Y105" s="46"/>
      <c r="Z105" s="46"/>
      <c r="AA105" s="46"/>
      <c r="AB105" s="46"/>
      <c r="AC105" s="46"/>
      <c r="AD105" s="46"/>
      <c r="AE105" s="46"/>
      <c r="AF105" s="46"/>
      <c r="AG105" s="46"/>
      <c r="AH105" s="46"/>
      <c r="AI105" s="46"/>
      <c r="AJ105" s="46"/>
    </row>
    <row r="106" spans="1:36" ht="15" customHeight="1">
      <c r="A106" s="188" t="s">
        <v>602</v>
      </c>
      <c r="B106" s="188"/>
      <c r="C106" s="188"/>
      <c r="D106" s="46"/>
      <c r="E106" s="46"/>
      <c r="F106" s="46"/>
      <c r="G106" s="46"/>
      <c r="H106" s="46"/>
      <c r="I106" s="46"/>
      <c r="J106" s="46"/>
      <c r="K106" s="46"/>
      <c r="L106" s="46"/>
      <c r="M106" s="46"/>
      <c r="N106" s="46"/>
      <c r="O106" s="46"/>
      <c r="P106" s="46"/>
      <c r="Q106" s="46"/>
      <c r="R106" s="46"/>
      <c r="S106" s="46"/>
      <c r="T106" s="46"/>
      <c r="U106" s="46"/>
      <c r="V106" s="46"/>
      <c r="W106" s="46"/>
      <c r="X106" s="46"/>
      <c r="Y106" s="46"/>
      <c r="Z106" s="46"/>
      <c r="AA106" s="46"/>
      <c r="AB106" s="46"/>
      <c r="AC106" s="46"/>
      <c r="AD106" s="46"/>
      <c r="AE106" s="46"/>
      <c r="AF106" s="46"/>
      <c r="AG106" s="46"/>
      <c r="AH106" s="46"/>
      <c r="AI106" s="46"/>
      <c r="AJ106" s="46"/>
    </row>
    <row r="107" spans="1:36" ht="15" customHeight="1">
      <c r="A107" s="46"/>
      <c r="B107" s="46"/>
      <c r="C107" s="46"/>
      <c r="D107" s="46"/>
      <c r="E107" s="46"/>
      <c r="F107" s="46"/>
      <c r="G107" s="46"/>
      <c r="H107" s="46"/>
      <c r="I107" s="46"/>
      <c r="J107" s="46"/>
      <c r="K107" s="46"/>
      <c r="L107" s="46"/>
      <c r="M107" s="46"/>
      <c r="N107" s="46"/>
      <c r="O107" s="46"/>
      <c r="P107" s="46"/>
      <c r="Q107" s="46"/>
      <c r="R107" s="46"/>
      <c r="S107" s="46"/>
      <c r="T107" s="46"/>
      <c r="U107" s="46"/>
      <c r="V107" s="46"/>
      <c r="W107" s="46"/>
      <c r="X107" s="46"/>
      <c r="Y107" s="46"/>
      <c r="Z107" s="46"/>
      <c r="AA107" s="46"/>
      <c r="AB107" s="46"/>
      <c r="AC107" s="46"/>
      <c r="AD107" s="46"/>
      <c r="AE107" s="46"/>
      <c r="AF107" s="46"/>
      <c r="AG107" s="46"/>
      <c r="AH107" s="46"/>
      <c r="AI107" s="46"/>
      <c r="AJ107" s="46"/>
    </row>
    <row r="108" spans="1:36" ht="15" customHeight="1">
      <c r="A108" s="46"/>
      <c r="B108" s="46"/>
      <c r="C108" s="46"/>
      <c r="D108" s="46"/>
      <c r="E108" s="46"/>
      <c r="F108" s="46"/>
      <c r="G108" s="46"/>
      <c r="H108" s="46"/>
      <c r="I108" s="46"/>
      <c r="J108" s="46"/>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I108" s="46"/>
      <c r="AJ108" s="46"/>
    </row>
    <row r="109" spans="1:36" ht="15" customHeight="1">
      <c r="A109" s="46"/>
      <c r="B109" s="46"/>
      <c r="C109" s="46"/>
      <c r="D109" s="46"/>
      <c r="E109" s="46"/>
      <c r="F109" s="46"/>
      <c r="G109" s="46"/>
      <c r="H109" s="46"/>
      <c r="I109" s="46"/>
      <c r="J109" s="46"/>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I109" s="46"/>
      <c r="AJ109" s="46"/>
    </row>
    <row r="110" spans="1:36" ht="15" customHeight="1">
      <c r="A110" s="46"/>
      <c r="B110" s="46"/>
      <c r="C110" s="46"/>
      <c r="D110" s="46"/>
      <c r="E110" s="46"/>
      <c r="F110" s="46"/>
      <c r="G110" s="46"/>
      <c r="H110" s="46"/>
      <c r="I110" s="46"/>
      <c r="J110" s="46"/>
      <c r="K110" s="46"/>
      <c r="L110" s="46"/>
      <c r="M110" s="46"/>
      <c r="N110" s="46"/>
      <c r="O110" s="46"/>
      <c r="P110" s="46"/>
      <c r="Q110" s="46"/>
      <c r="R110" s="46"/>
      <c r="S110" s="46"/>
      <c r="T110" s="46"/>
      <c r="U110" s="46"/>
      <c r="V110" s="46"/>
      <c r="W110" s="46"/>
      <c r="X110" s="46"/>
      <c r="Y110" s="46"/>
      <c r="Z110" s="46"/>
      <c r="AA110" s="46"/>
      <c r="AB110" s="46"/>
      <c r="AC110" s="46"/>
      <c r="AD110" s="46"/>
      <c r="AE110" s="46"/>
      <c r="AF110" s="46"/>
      <c r="AG110" s="46"/>
      <c r="AH110" s="46"/>
      <c r="AI110" s="46"/>
      <c r="AJ110" s="46"/>
    </row>
    <row r="111" spans="1:36" ht="15" customHeight="1">
      <c r="A111" s="46"/>
      <c r="B111" s="46"/>
      <c r="C111" s="46"/>
      <c r="D111" s="46"/>
      <c r="E111" s="46"/>
      <c r="F111" s="46"/>
      <c r="G111" s="46"/>
      <c r="H111" s="46"/>
      <c r="I111" s="46"/>
      <c r="J111" s="46"/>
      <c r="K111" s="46"/>
      <c r="L111" s="46"/>
      <c r="M111" s="46"/>
      <c r="N111" s="46"/>
      <c r="O111" s="46"/>
      <c r="P111" s="46"/>
      <c r="Q111" s="46"/>
      <c r="R111" s="46"/>
      <c r="S111" s="46"/>
      <c r="T111" s="46"/>
      <c r="U111" s="46"/>
      <c r="V111" s="46"/>
      <c r="W111" s="46"/>
      <c r="X111" s="46"/>
      <c r="Y111" s="46"/>
      <c r="Z111" s="46"/>
      <c r="AA111" s="46"/>
      <c r="AB111" s="46"/>
      <c r="AC111" s="46"/>
      <c r="AD111" s="46"/>
      <c r="AE111" s="46"/>
      <c r="AF111" s="46"/>
      <c r="AG111" s="46"/>
      <c r="AH111" s="46"/>
      <c r="AI111" s="46"/>
      <c r="AJ111" s="46"/>
    </row>
    <row r="112" spans="1:36" ht="15" customHeight="1">
      <c r="A112" s="46"/>
      <c r="B112" s="46"/>
      <c r="C112" s="46"/>
      <c r="D112" s="46"/>
      <c r="E112" s="46"/>
      <c r="F112" s="46"/>
      <c r="G112" s="46"/>
      <c r="H112" s="46"/>
      <c r="I112" s="46"/>
      <c r="J112" s="46"/>
      <c r="K112" s="46"/>
      <c r="L112" s="46"/>
      <c r="M112" s="46"/>
      <c r="N112" s="46"/>
      <c r="O112" s="46"/>
      <c r="P112" s="46"/>
      <c r="Q112" s="46"/>
      <c r="R112" s="46"/>
      <c r="S112" s="46"/>
      <c r="T112" s="46"/>
      <c r="U112" s="46"/>
      <c r="V112" s="46"/>
      <c r="W112" s="46"/>
      <c r="X112" s="46"/>
      <c r="Y112" s="46"/>
      <c r="Z112" s="46"/>
      <c r="AA112" s="46"/>
      <c r="AB112" s="46"/>
      <c r="AC112" s="46"/>
      <c r="AD112" s="46"/>
      <c r="AE112" s="46"/>
      <c r="AF112" s="46"/>
      <c r="AG112" s="46"/>
      <c r="AH112" s="46"/>
      <c r="AI112" s="46"/>
      <c r="AJ112" s="46"/>
    </row>
    <row r="113" spans="1:36" ht="15" customHeight="1">
      <c r="A113" s="46"/>
      <c r="B113" s="46"/>
      <c r="C113" s="46"/>
      <c r="D113" s="46"/>
      <c r="E113" s="46"/>
      <c r="F113" s="46"/>
      <c r="G113" s="46"/>
      <c r="H113" s="46"/>
      <c r="I113" s="46"/>
      <c r="J113" s="46"/>
      <c r="K113" s="46"/>
      <c r="L113" s="46"/>
      <c r="M113" s="46"/>
      <c r="N113" s="46"/>
      <c r="O113" s="46"/>
      <c r="P113" s="46"/>
      <c r="Q113" s="46"/>
      <c r="R113" s="46"/>
      <c r="S113" s="46"/>
      <c r="T113" s="46"/>
      <c r="U113" s="46"/>
      <c r="V113" s="46"/>
      <c r="W113" s="46"/>
      <c r="X113" s="46"/>
      <c r="Y113" s="46"/>
      <c r="Z113" s="46"/>
      <c r="AA113" s="46"/>
      <c r="AB113" s="46"/>
      <c r="AC113" s="46"/>
      <c r="AD113" s="46"/>
      <c r="AE113" s="46"/>
      <c r="AF113" s="46"/>
      <c r="AG113" s="46"/>
      <c r="AH113" s="46"/>
      <c r="AI113" s="46"/>
      <c r="AJ113" s="46"/>
    </row>
    <row r="114" spans="1:36" ht="15" customHeight="1">
      <c r="A114" s="46"/>
      <c r="B114" s="46"/>
      <c r="C114" s="46"/>
      <c r="D114" s="46"/>
      <c r="E114" s="46"/>
      <c r="F114" s="46"/>
      <c r="G114" s="46"/>
      <c r="H114" s="46"/>
      <c r="I114" s="46"/>
      <c r="J114" s="46"/>
      <c r="K114" s="46"/>
      <c r="L114" s="46"/>
      <c r="M114" s="46"/>
      <c r="N114" s="46"/>
      <c r="O114" s="46"/>
      <c r="P114" s="46"/>
      <c r="Q114" s="46"/>
      <c r="R114" s="46"/>
      <c r="S114" s="46"/>
      <c r="T114" s="46"/>
      <c r="U114" s="46"/>
      <c r="V114" s="46"/>
      <c r="W114" s="46"/>
      <c r="X114" s="46"/>
      <c r="Y114" s="46"/>
      <c r="Z114" s="46"/>
      <c r="AA114" s="46"/>
      <c r="AB114" s="46"/>
      <c r="AC114" s="46"/>
      <c r="AD114" s="46"/>
      <c r="AE114" s="46"/>
      <c r="AF114" s="46"/>
      <c r="AG114" s="46"/>
      <c r="AH114" s="46"/>
      <c r="AI114" s="46"/>
      <c r="AJ114" s="46"/>
    </row>
    <row r="115" spans="1:36" ht="15" customHeight="1">
      <c r="A115" s="46"/>
      <c r="B115" s="46"/>
      <c r="C115" s="46"/>
      <c r="D115" s="46"/>
      <c r="E115" s="46"/>
      <c r="F115" s="46"/>
      <c r="G115" s="46"/>
      <c r="H115" s="46"/>
      <c r="I115" s="46"/>
      <c r="J115" s="46"/>
      <c r="K115" s="46"/>
      <c r="L115" s="46"/>
      <c r="M115" s="46"/>
      <c r="N115" s="46"/>
      <c r="O115" s="46"/>
      <c r="P115" s="46"/>
      <c r="Q115" s="46"/>
      <c r="R115" s="46"/>
      <c r="S115" s="46"/>
      <c r="T115" s="46"/>
      <c r="U115" s="46"/>
      <c r="V115" s="46"/>
      <c r="W115" s="46"/>
      <c r="X115" s="46"/>
      <c r="Y115" s="46"/>
      <c r="Z115" s="46"/>
      <c r="AA115" s="46"/>
      <c r="AB115" s="46"/>
      <c r="AC115" s="46"/>
      <c r="AD115" s="46"/>
      <c r="AE115" s="46"/>
      <c r="AF115" s="46"/>
      <c r="AG115" s="46"/>
      <c r="AH115" s="46"/>
      <c r="AI115" s="46"/>
      <c r="AJ115" s="46"/>
    </row>
    <row r="116" spans="1:36" ht="15" customHeight="1">
      <c r="A116" s="46"/>
      <c r="B116" s="46"/>
      <c r="C116" s="46"/>
      <c r="D116" s="46"/>
      <c r="E116" s="46"/>
      <c r="F116" s="46"/>
      <c r="G116" s="46"/>
      <c r="H116" s="46"/>
      <c r="I116" s="46"/>
      <c r="J116" s="46"/>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I116" s="46"/>
      <c r="AJ116" s="46"/>
    </row>
  </sheetData>
  <customSheetViews>
    <customSheetView guid="{DDFB4891-8D6C-4C1E-BD9F-97DEF428EC5B}" showPageBreaks="1" printArea="1" view="pageBreakPreview" showRuler="0">
      <selection activeCell="AI80" sqref="AI80:AJ80"/>
      <rowBreaks count="2" manualBreakCount="2">
        <brk id="56" max="35" man="1"/>
        <brk id="57" max="35" man="1"/>
      </rowBreaks>
      <pageMargins left="0.59055118110236227" right="0.59055118110236227" top="0.19685039370078741" bottom="0.39370078740157483" header="0" footer="0.19685039370078741"/>
      <printOptions horizontalCentered="1"/>
      <pageSetup paperSize="9" orientation="portrait" horizontalDpi="300" verticalDpi="300" r:id="rId1"/>
      <headerFooter alignWithMargins="0"/>
    </customSheetView>
  </customSheetViews>
  <mergeCells count="435">
    <mergeCell ref="C55:H55"/>
    <mergeCell ref="I55:Q55"/>
    <mergeCell ref="Y55:AJ55"/>
    <mergeCell ref="R55:X55"/>
    <mergeCell ref="U75:W75"/>
    <mergeCell ref="L75:N75"/>
    <mergeCell ref="I76:K76"/>
    <mergeCell ref="O75:Q75"/>
    <mergeCell ref="O76:Q76"/>
    <mergeCell ref="R76:T76"/>
    <mergeCell ref="U76:W76"/>
    <mergeCell ref="AA63:AF63"/>
    <mergeCell ref="R66:T66"/>
    <mergeCell ref="F65:H65"/>
    <mergeCell ref="C69:H69"/>
    <mergeCell ref="I68:N68"/>
    <mergeCell ref="AD66:AF66"/>
    <mergeCell ref="F66:H66"/>
    <mergeCell ref="L66:N66"/>
    <mergeCell ref="F75:H75"/>
    <mergeCell ref="C73:H74"/>
    <mergeCell ref="Q71:W71"/>
    <mergeCell ref="O67:T67"/>
    <mergeCell ref="O70:AJ70"/>
    <mergeCell ref="X81:AD81"/>
    <mergeCell ref="X74:Z74"/>
    <mergeCell ref="AD76:AF76"/>
    <mergeCell ref="S82:W82"/>
    <mergeCell ref="I81:N81"/>
    <mergeCell ref="I80:N80"/>
    <mergeCell ref="O80:AJ80"/>
    <mergeCell ref="I79:N79"/>
    <mergeCell ref="O79:AJ79"/>
    <mergeCell ref="AD75:AF75"/>
    <mergeCell ref="AA76:AC76"/>
    <mergeCell ref="AA74:AC74"/>
    <mergeCell ref="X75:Z75"/>
    <mergeCell ref="I75:K75"/>
    <mergeCell ref="O78:T78"/>
    <mergeCell ref="AI81:AJ81"/>
    <mergeCell ref="U78:Z78"/>
    <mergeCell ref="AA77:AF77"/>
    <mergeCell ref="AE81:AH81"/>
    <mergeCell ref="X76:Z76"/>
    <mergeCell ref="A93:B102"/>
    <mergeCell ref="A83:B92"/>
    <mergeCell ref="A73:B82"/>
    <mergeCell ref="C92:H92"/>
    <mergeCell ref="C77:H77"/>
    <mergeCell ref="C80:H80"/>
    <mergeCell ref="C102:H102"/>
    <mergeCell ref="C93:H94"/>
    <mergeCell ref="C95:E96"/>
    <mergeCell ref="F95:H95"/>
    <mergeCell ref="F76:H76"/>
    <mergeCell ref="F96:H96"/>
    <mergeCell ref="C79:H79"/>
    <mergeCell ref="C89:H89"/>
    <mergeCell ref="C88:H88"/>
    <mergeCell ref="C90:H90"/>
    <mergeCell ref="C83:H84"/>
    <mergeCell ref="C82:H82"/>
    <mergeCell ref="C91:H91"/>
    <mergeCell ref="F86:H86"/>
    <mergeCell ref="C87:H87"/>
    <mergeCell ref="C85:E86"/>
    <mergeCell ref="F85:H85"/>
    <mergeCell ref="C99:H99"/>
    <mergeCell ref="AI101:AJ101"/>
    <mergeCell ref="I99:N99"/>
    <mergeCell ref="I101:N101"/>
    <mergeCell ref="Q91:W91"/>
    <mergeCell ref="X91:AD91"/>
    <mergeCell ref="AE101:AH101"/>
    <mergeCell ref="AA98:AF98"/>
    <mergeCell ref="I96:K96"/>
    <mergeCell ref="L85:N85"/>
    <mergeCell ref="AD86:AF86"/>
    <mergeCell ref="O90:AJ90"/>
    <mergeCell ref="AI91:AJ91"/>
    <mergeCell ref="O96:Q96"/>
    <mergeCell ref="R96:T96"/>
    <mergeCell ref="U96:W96"/>
    <mergeCell ref="AA95:AC95"/>
    <mergeCell ref="O95:Q95"/>
    <mergeCell ref="AA93:AF93"/>
    <mergeCell ref="O94:Q94"/>
    <mergeCell ref="R94:T94"/>
    <mergeCell ref="U94:W94"/>
    <mergeCell ref="N92:R92"/>
    <mergeCell ref="S92:W92"/>
    <mergeCell ref="AE91:AH91"/>
    <mergeCell ref="I102:M102"/>
    <mergeCell ref="N102:R102"/>
    <mergeCell ref="S102:W102"/>
    <mergeCell ref="X102:AB102"/>
    <mergeCell ref="I88:N88"/>
    <mergeCell ref="O88:T88"/>
    <mergeCell ref="U87:Z87"/>
    <mergeCell ref="I85:K85"/>
    <mergeCell ref="O84:Q84"/>
    <mergeCell ref="X85:Z85"/>
    <mergeCell ref="AA86:AC86"/>
    <mergeCell ref="I87:N87"/>
    <mergeCell ref="AA88:AF88"/>
    <mergeCell ref="R86:T86"/>
    <mergeCell ref="R85:T85"/>
    <mergeCell ref="I84:K84"/>
    <mergeCell ref="X84:Z84"/>
    <mergeCell ref="U88:Z88"/>
    <mergeCell ref="L86:N86"/>
    <mergeCell ref="U86:W86"/>
    <mergeCell ref="O86:Q86"/>
    <mergeCell ref="X86:Z86"/>
    <mergeCell ref="I86:K86"/>
    <mergeCell ref="R84:T84"/>
    <mergeCell ref="C101:H101"/>
    <mergeCell ref="Q101:W101"/>
    <mergeCell ref="C100:H100"/>
    <mergeCell ref="U98:Z98"/>
    <mergeCell ref="O98:T98"/>
    <mergeCell ref="I100:N100"/>
    <mergeCell ref="C98:H98"/>
    <mergeCell ref="I98:N98"/>
    <mergeCell ref="O100:AJ100"/>
    <mergeCell ref="O99:AJ99"/>
    <mergeCell ref="X101:AD101"/>
    <mergeCell ref="AG93:AJ98"/>
    <mergeCell ref="I97:N97"/>
    <mergeCell ref="AD94:AF94"/>
    <mergeCell ref="L96:N96"/>
    <mergeCell ref="L95:N95"/>
    <mergeCell ref="X96:Z96"/>
    <mergeCell ref="C97:H97"/>
    <mergeCell ref="I95:K95"/>
    <mergeCell ref="AD96:AF96"/>
    <mergeCell ref="R95:T95"/>
    <mergeCell ref="U95:W95"/>
    <mergeCell ref="X94:Z94"/>
    <mergeCell ref="X95:Z95"/>
    <mergeCell ref="C36:H36"/>
    <mergeCell ref="F34:H34"/>
    <mergeCell ref="C35:H35"/>
    <mergeCell ref="C33:E34"/>
    <mergeCell ref="F33:H33"/>
    <mergeCell ref="C63:H64"/>
    <mergeCell ref="I63:N63"/>
    <mergeCell ref="C47:H50"/>
    <mergeCell ref="I52:P52"/>
    <mergeCell ref="I47:Q47"/>
    <mergeCell ref="C37:H37"/>
    <mergeCell ref="C39:H39"/>
    <mergeCell ref="I37:N37"/>
    <mergeCell ref="C38:H38"/>
    <mergeCell ref="I38:N38"/>
    <mergeCell ref="O38:AJ38"/>
    <mergeCell ref="AD34:AF34"/>
    <mergeCell ref="Y43:AJ43"/>
    <mergeCell ref="X64:Z64"/>
    <mergeCell ref="R48:V48"/>
    <mergeCell ref="R50:AJ50"/>
    <mergeCell ref="N40:R40"/>
    <mergeCell ref="AI39:AJ39"/>
    <mergeCell ref="A41:H41"/>
    <mergeCell ref="O35:T35"/>
    <mergeCell ref="I33:K33"/>
    <mergeCell ref="L33:N33"/>
    <mergeCell ref="L34:N34"/>
    <mergeCell ref="O37:AJ37"/>
    <mergeCell ref="I92:M92"/>
    <mergeCell ref="S40:W40"/>
    <mergeCell ref="U35:Z35"/>
    <mergeCell ref="U36:Z36"/>
    <mergeCell ref="I35:N35"/>
    <mergeCell ref="I36:N36"/>
    <mergeCell ref="U33:W33"/>
    <mergeCell ref="X33:Z33"/>
    <mergeCell ref="I34:K34"/>
    <mergeCell ref="I41:N41"/>
    <mergeCell ref="O41:AJ41"/>
    <mergeCell ref="I90:N90"/>
    <mergeCell ref="I89:N89"/>
    <mergeCell ref="O89:AJ89"/>
    <mergeCell ref="AG83:AJ88"/>
    <mergeCell ref="AA83:AF83"/>
    <mergeCell ref="AA84:AC84"/>
    <mergeCell ref="U83:Z83"/>
    <mergeCell ref="I83:N83"/>
    <mergeCell ref="A25:B30"/>
    <mergeCell ref="C27:E28"/>
    <mergeCell ref="F27:H27"/>
    <mergeCell ref="L28:N28"/>
    <mergeCell ref="O28:Q28"/>
    <mergeCell ref="R28:T28"/>
    <mergeCell ref="C30:H30"/>
    <mergeCell ref="I31:N31"/>
    <mergeCell ref="O30:T30"/>
    <mergeCell ref="I26:K26"/>
    <mergeCell ref="L26:N26"/>
    <mergeCell ref="O26:Q26"/>
    <mergeCell ref="R26:T26"/>
    <mergeCell ref="C25:H26"/>
    <mergeCell ref="I25:N25"/>
    <mergeCell ref="O25:T25"/>
    <mergeCell ref="O31:T31"/>
    <mergeCell ref="C29:H29"/>
    <mergeCell ref="I29:N29"/>
    <mergeCell ref="A31:B40"/>
    <mergeCell ref="O27:Q27"/>
    <mergeCell ref="I27:K27"/>
    <mergeCell ref="I28:K28"/>
    <mergeCell ref="I32:K32"/>
    <mergeCell ref="C11:H11"/>
    <mergeCell ref="C20:H20"/>
    <mergeCell ref="I20:AJ20"/>
    <mergeCell ref="K22:P22"/>
    <mergeCell ref="I21:AJ21"/>
    <mergeCell ref="I22:J22"/>
    <mergeCell ref="Q22:AJ22"/>
    <mergeCell ref="I14:AJ14"/>
    <mergeCell ref="I15:AJ15"/>
    <mergeCell ref="C16:V16"/>
    <mergeCell ref="O18:V18"/>
    <mergeCell ref="O19:V19"/>
    <mergeCell ref="C17:N19"/>
    <mergeCell ref="C12:H12"/>
    <mergeCell ref="I12:AJ12"/>
    <mergeCell ref="F28:H28"/>
    <mergeCell ref="O29:T29"/>
    <mergeCell ref="A4:B9"/>
    <mergeCell ref="C4:H4"/>
    <mergeCell ref="C5:H5"/>
    <mergeCell ref="I8:AJ8"/>
    <mergeCell ref="I9:L9"/>
    <mergeCell ref="M9:V9"/>
    <mergeCell ref="W9:Z9"/>
    <mergeCell ref="AA9:AJ9"/>
    <mergeCell ref="A10:V10"/>
    <mergeCell ref="I4:AJ4"/>
    <mergeCell ref="Q6:AJ6"/>
    <mergeCell ref="C6:H8"/>
    <mergeCell ref="C9:H9"/>
    <mergeCell ref="W10:AJ10"/>
    <mergeCell ref="A20:B24"/>
    <mergeCell ref="C13:H15"/>
    <mergeCell ref="C21:H21"/>
    <mergeCell ref="I23:AJ23"/>
    <mergeCell ref="W18:AJ18"/>
    <mergeCell ref="W19:AJ19"/>
    <mergeCell ref="C22:H24"/>
    <mergeCell ref="A11:B19"/>
    <mergeCell ref="I30:N30"/>
    <mergeCell ref="L27:N27"/>
    <mergeCell ref="U25:AJ30"/>
    <mergeCell ref="AA31:AF31"/>
    <mergeCell ref="AE2:AJ2"/>
    <mergeCell ref="AA2:AD2"/>
    <mergeCell ref="I5:AJ5"/>
    <mergeCell ref="I7:AJ7"/>
    <mergeCell ref="I6:J6"/>
    <mergeCell ref="K6:P6"/>
    <mergeCell ref="I11:AJ11"/>
    <mergeCell ref="W16:AJ16"/>
    <mergeCell ref="W17:AJ17"/>
    <mergeCell ref="O17:V17"/>
    <mergeCell ref="I13:J13"/>
    <mergeCell ref="K13:P13"/>
    <mergeCell ref="Q13:AJ13"/>
    <mergeCell ref="AG31:AJ36"/>
    <mergeCell ref="U31:Z31"/>
    <mergeCell ref="U32:W32"/>
    <mergeCell ref="R32:T32"/>
    <mergeCell ref="AA36:AF36"/>
    <mergeCell ref="I24:AJ24"/>
    <mergeCell ref="R27:T27"/>
    <mergeCell ref="C40:H40"/>
    <mergeCell ref="X40:AB40"/>
    <mergeCell ref="I40:M40"/>
    <mergeCell ref="AA35:AF35"/>
    <mergeCell ref="I39:N39"/>
    <mergeCell ref="O33:Q33"/>
    <mergeCell ref="R33:T33"/>
    <mergeCell ref="X32:Z32"/>
    <mergeCell ref="X34:Z34"/>
    <mergeCell ref="O34:Q34"/>
    <mergeCell ref="O32:Q32"/>
    <mergeCell ref="U34:W34"/>
    <mergeCell ref="O36:T36"/>
    <mergeCell ref="L32:N32"/>
    <mergeCell ref="R34:T34"/>
    <mergeCell ref="Q39:W39"/>
    <mergeCell ref="X39:AD39"/>
    <mergeCell ref="AA33:AC33"/>
    <mergeCell ref="AD33:AF33"/>
    <mergeCell ref="AA32:AC32"/>
    <mergeCell ref="AA34:AC34"/>
    <mergeCell ref="AD32:AF32"/>
    <mergeCell ref="C31:H32"/>
    <mergeCell ref="AE39:AH39"/>
    <mergeCell ref="A42:H42"/>
    <mergeCell ref="O68:T68"/>
    <mergeCell ref="A43:H44"/>
    <mergeCell ref="I43:X43"/>
    <mergeCell ref="Y44:AJ44"/>
    <mergeCell ref="I71:N71"/>
    <mergeCell ref="R49:V49"/>
    <mergeCell ref="AG63:AJ68"/>
    <mergeCell ref="AE61:AJ61"/>
    <mergeCell ref="AA64:AC64"/>
    <mergeCell ref="AD64:AF64"/>
    <mergeCell ref="R47:AJ47"/>
    <mergeCell ref="A51:B56"/>
    <mergeCell ref="I56:Q56"/>
    <mergeCell ref="I53:Q53"/>
    <mergeCell ref="Y54:AJ54"/>
    <mergeCell ref="C53:H53"/>
    <mergeCell ref="C51:H51"/>
    <mergeCell ref="C54:H54"/>
    <mergeCell ref="I51:Q51"/>
    <mergeCell ref="I54:Q54"/>
    <mergeCell ref="C70:H70"/>
    <mergeCell ref="I70:N70"/>
    <mergeCell ref="I42:N42"/>
    <mergeCell ref="O42:AJ42"/>
    <mergeCell ref="L76:N76"/>
    <mergeCell ref="I74:K74"/>
    <mergeCell ref="O65:Q65"/>
    <mergeCell ref="AD65:AF65"/>
    <mergeCell ref="X71:AD71"/>
    <mergeCell ref="X66:Z66"/>
    <mergeCell ref="U68:Z68"/>
    <mergeCell ref="I67:N67"/>
    <mergeCell ref="W48:AJ48"/>
    <mergeCell ref="O63:T63"/>
    <mergeCell ref="AA61:AD61"/>
    <mergeCell ref="I44:X44"/>
    <mergeCell ref="W49:AJ49"/>
    <mergeCell ref="U67:Z67"/>
    <mergeCell ref="I73:N73"/>
    <mergeCell ref="O66:Q66"/>
    <mergeCell ref="O64:Q64"/>
    <mergeCell ref="AA67:AF67"/>
    <mergeCell ref="AI71:AJ71"/>
    <mergeCell ref="AG73:AJ78"/>
    <mergeCell ref="AA78:AF78"/>
    <mergeCell ref="I78:N78"/>
    <mergeCell ref="N72:R72"/>
    <mergeCell ref="R51:X51"/>
    <mergeCell ref="Y52:AI52"/>
    <mergeCell ref="AA65:AC65"/>
    <mergeCell ref="I45:AJ45"/>
    <mergeCell ref="I66:K66"/>
    <mergeCell ref="C65:E66"/>
    <mergeCell ref="A63:B72"/>
    <mergeCell ref="R54:X54"/>
    <mergeCell ref="C81:H81"/>
    <mergeCell ref="C71:H71"/>
    <mergeCell ref="C72:H72"/>
    <mergeCell ref="C68:H68"/>
    <mergeCell ref="C78:H78"/>
    <mergeCell ref="I77:N77"/>
    <mergeCell ref="O77:T77"/>
    <mergeCell ref="U77:Z77"/>
    <mergeCell ref="C45:H45"/>
    <mergeCell ref="C46:H46"/>
    <mergeCell ref="C75:E76"/>
    <mergeCell ref="S72:W72"/>
    <mergeCell ref="AA73:AF73"/>
    <mergeCell ref="O73:T73"/>
    <mergeCell ref="U73:Z73"/>
    <mergeCell ref="R74:T74"/>
    <mergeCell ref="U63:Z63"/>
    <mergeCell ref="X65:Z65"/>
    <mergeCell ref="R64:T64"/>
    <mergeCell ref="R65:T65"/>
    <mergeCell ref="U64:W64"/>
    <mergeCell ref="I82:M82"/>
    <mergeCell ref="I64:K64"/>
    <mergeCell ref="U65:W65"/>
    <mergeCell ref="A45:B50"/>
    <mergeCell ref="I46:AJ46"/>
    <mergeCell ref="R56:X56"/>
    <mergeCell ref="Y56:AJ56"/>
    <mergeCell ref="R53:X53"/>
    <mergeCell ref="Y53:AJ53"/>
    <mergeCell ref="C67:H67"/>
    <mergeCell ref="I50:Q50"/>
    <mergeCell ref="I48:Q49"/>
    <mergeCell ref="I65:K65"/>
    <mergeCell ref="L65:N65"/>
    <mergeCell ref="L64:N64"/>
    <mergeCell ref="C52:H52"/>
    <mergeCell ref="Y51:AJ51"/>
    <mergeCell ref="R52:X52"/>
    <mergeCell ref="C56:H56"/>
    <mergeCell ref="AA66:AC66"/>
    <mergeCell ref="AA68:AF68"/>
    <mergeCell ref="U66:W66"/>
    <mergeCell ref="R75:T75"/>
    <mergeCell ref="AD84:AF84"/>
    <mergeCell ref="AA85:AC85"/>
    <mergeCell ref="O83:T83"/>
    <mergeCell ref="N82:R82"/>
    <mergeCell ref="AD85:AF85"/>
    <mergeCell ref="AE71:AH71"/>
    <mergeCell ref="I69:N69"/>
    <mergeCell ref="O69:AJ69"/>
    <mergeCell ref="U84:W84"/>
    <mergeCell ref="L84:N84"/>
    <mergeCell ref="U85:W85"/>
    <mergeCell ref="U74:W74"/>
    <mergeCell ref="I72:M72"/>
    <mergeCell ref="X72:AB72"/>
    <mergeCell ref="X82:AB82"/>
    <mergeCell ref="L74:N74"/>
    <mergeCell ref="O74:Q74"/>
    <mergeCell ref="AA75:AC75"/>
    <mergeCell ref="AD74:AF74"/>
    <mergeCell ref="Q81:W81"/>
    <mergeCell ref="I93:N93"/>
    <mergeCell ref="AA94:AC94"/>
    <mergeCell ref="O85:Q85"/>
    <mergeCell ref="X92:AB92"/>
    <mergeCell ref="AA96:AC96"/>
    <mergeCell ref="O93:T93"/>
    <mergeCell ref="U97:Z97"/>
    <mergeCell ref="AA97:AF97"/>
    <mergeCell ref="O97:T97"/>
    <mergeCell ref="U93:Z93"/>
    <mergeCell ref="AD95:AF95"/>
    <mergeCell ref="I91:N91"/>
    <mergeCell ref="I94:K94"/>
    <mergeCell ref="L94:N94"/>
    <mergeCell ref="AA87:AF87"/>
    <mergeCell ref="O87:T87"/>
  </mergeCells>
  <phoneticPr fontId="3"/>
  <dataValidations count="5">
    <dataValidation imeMode="off" allowBlank="1" showInputMessage="1" showErrorMessage="1" sqref="AI71:AJ71 K13:P13 K22:P22 K6:P6 AA9:AJ9 AI101:AJ101 AE61:AJ61 AI81:AJ81 AI91:AJ91 M9:V9 AI39:AJ39"/>
    <dataValidation type="whole" imeMode="off" allowBlank="1" showInputMessage="1" showErrorMessage="1" sqref="I65:AF66 I33:AF34 I99:N101 I41:N42 I69:N71 I27:T28 I79:N81 I89:N91 I95:AF96 I85:AF86 I75:AF76 I37:N39">
      <formula1>0</formula1>
      <formula2>99999</formula2>
    </dataValidation>
    <dataValidation type="decimal" imeMode="off" allowBlank="1" showInputMessage="1" showErrorMessage="1" sqref="AA87:AF87 I35:AF36 I29:T30 I88:AF88 I98:AF98">
      <formula1>0</formula1>
      <formula2>999.9</formula2>
    </dataValidation>
    <dataValidation type="decimal" allowBlank="1" showInputMessage="1" showErrorMessage="1" sqref="I67:AF68 I97:AF97 I77:AF78 I87:Z87">
      <formula1>0</formula1>
      <formula2>999.9</formula2>
    </dataValidation>
    <dataValidation imeMode="halfKatakana" allowBlank="1" showInputMessage="1" showErrorMessage="1" sqref="I4:AJ4 I11:AJ11"/>
  </dataValidations>
  <printOptions horizontalCentered="1"/>
  <pageMargins left="0.59055118110236227" right="0.59055118110236227" top="0.19685039370078741" bottom="0.39370078740157483" header="0" footer="0.19685039370078741"/>
  <pageSetup paperSize="9" scale="90" orientation="portrait" horizontalDpi="300" verticalDpi="300" r:id="rId2"/>
  <headerFooter alignWithMargins="0"/>
  <rowBreaks count="1" manualBreakCount="1">
    <brk id="6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5151" r:id="rId5" name="Group Box 31">
              <controlPr defaultSize="0" autoFill="0" autoPict="0">
                <anchor moveWithCells="1">
                  <from>
                    <xdr:col>17</xdr:col>
                    <xdr:colOff>0</xdr:colOff>
                    <xdr:row>46</xdr:row>
                    <xdr:rowOff>0</xdr:rowOff>
                  </from>
                  <to>
                    <xdr:col>35</xdr:col>
                    <xdr:colOff>180975</xdr:colOff>
                    <xdr:row>47</xdr:row>
                    <xdr:rowOff>0</xdr:rowOff>
                  </to>
                </anchor>
              </controlPr>
            </control>
          </mc:Choice>
        </mc:AlternateContent>
        <mc:AlternateContent xmlns:mc="http://schemas.openxmlformats.org/markup-compatibility/2006">
          <mc:Choice Requires="x14">
            <control shapeId="5152" r:id="rId6" name="Option Button 32">
              <controlPr defaultSize="0" autoFill="0" autoLine="0" autoPict="0">
                <anchor moveWithCells="1">
                  <from>
                    <xdr:col>19</xdr:col>
                    <xdr:colOff>0</xdr:colOff>
                    <xdr:row>46</xdr:row>
                    <xdr:rowOff>19050</xdr:rowOff>
                  </from>
                  <to>
                    <xdr:col>23</xdr:col>
                    <xdr:colOff>0</xdr:colOff>
                    <xdr:row>47</xdr:row>
                    <xdr:rowOff>0</xdr:rowOff>
                  </to>
                </anchor>
              </controlPr>
            </control>
          </mc:Choice>
        </mc:AlternateContent>
        <mc:AlternateContent xmlns:mc="http://schemas.openxmlformats.org/markup-compatibility/2006">
          <mc:Choice Requires="x14">
            <control shapeId="5153" r:id="rId7" name="Option Button 33">
              <controlPr defaultSize="0" autoFill="0" autoLine="0" autoPict="0">
                <anchor moveWithCells="1">
                  <from>
                    <xdr:col>25</xdr:col>
                    <xdr:colOff>0</xdr:colOff>
                    <xdr:row>46</xdr:row>
                    <xdr:rowOff>19050</xdr:rowOff>
                  </from>
                  <to>
                    <xdr:col>30</xdr:col>
                    <xdr:colOff>0</xdr:colOff>
                    <xdr:row>47</xdr:row>
                    <xdr:rowOff>0</xdr:rowOff>
                  </to>
                </anchor>
              </controlPr>
            </control>
          </mc:Choice>
        </mc:AlternateContent>
        <mc:AlternateContent xmlns:mc="http://schemas.openxmlformats.org/markup-compatibility/2006">
          <mc:Choice Requires="x14">
            <control shapeId="5154" r:id="rId8" name="Group Box 34">
              <controlPr defaultSize="0" autoFill="0" autoPict="0">
                <anchor moveWithCells="1">
                  <from>
                    <xdr:col>24</xdr:col>
                    <xdr:colOff>0</xdr:colOff>
                    <xdr:row>42</xdr:row>
                    <xdr:rowOff>0</xdr:rowOff>
                  </from>
                  <to>
                    <xdr:col>35</xdr:col>
                    <xdr:colOff>180975</xdr:colOff>
                    <xdr:row>43</xdr:row>
                    <xdr:rowOff>0</xdr:rowOff>
                  </to>
                </anchor>
              </controlPr>
            </control>
          </mc:Choice>
        </mc:AlternateContent>
        <mc:AlternateContent xmlns:mc="http://schemas.openxmlformats.org/markup-compatibility/2006">
          <mc:Choice Requires="x14">
            <control shapeId="5155" r:id="rId9" name="Option Button 3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5156" r:id="rId10" name="Option Button 3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5157" r:id="rId11" name="Group Box 37">
              <controlPr defaultSize="0" autoFill="0" autoPict="0">
                <anchor moveWithCells="1">
                  <from>
                    <xdr:col>24</xdr:col>
                    <xdr:colOff>0</xdr:colOff>
                    <xdr:row>43</xdr:row>
                    <xdr:rowOff>0</xdr:rowOff>
                  </from>
                  <to>
                    <xdr:col>35</xdr:col>
                    <xdr:colOff>180975</xdr:colOff>
                    <xdr:row>44</xdr:row>
                    <xdr:rowOff>0</xdr:rowOff>
                  </to>
                </anchor>
              </controlPr>
            </control>
          </mc:Choice>
        </mc:AlternateContent>
        <mc:AlternateContent xmlns:mc="http://schemas.openxmlformats.org/markup-compatibility/2006">
          <mc:Choice Requires="x14">
            <control shapeId="5158" r:id="rId12" name="Option Button 3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5159" r:id="rId13" name="Option Button 3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5269" r:id="rId14" name="Group Box 149">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5270" r:id="rId15" name="Option Button 150">
              <controlPr defaultSize="0" autoFill="0" autoLine="0" autoPict="0">
                <anchor moveWithCells="1">
                  <from>
                    <xdr:col>8</xdr:col>
                    <xdr:colOff>28575</xdr:colOff>
                    <xdr:row>39</xdr:row>
                    <xdr:rowOff>0</xdr:rowOff>
                  </from>
                  <to>
                    <xdr:col>10</xdr:col>
                    <xdr:colOff>76200</xdr:colOff>
                    <xdr:row>40</xdr:row>
                    <xdr:rowOff>0</xdr:rowOff>
                  </to>
                </anchor>
              </controlPr>
            </control>
          </mc:Choice>
        </mc:AlternateContent>
        <mc:AlternateContent xmlns:mc="http://schemas.openxmlformats.org/markup-compatibility/2006">
          <mc:Choice Requires="x14">
            <control shapeId="5271" r:id="rId16" name="Option Button 151">
              <controlPr defaultSize="0" autoFill="0" autoLine="0" autoPict="0">
                <anchor moveWithCells="1">
                  <from>
                    <xdr:col>10</xdr:col>
                    <xdr:colOff>85725</xdr:colOff>
                    <xdr:row>39</xdr:row>
                    <xdr:rowOff>0</xdr:rowOff>
                  </from>
                  <to>
                    <xdr:col>12</xdr:col>
                    <xdr:colOff>171450</xdr:colOff>
                    <xdr:row>40</xdr:row>
                    <xdr:rowOff>0</xdr:rowOff>
                  </to>
                </anchor>
              </controlPr>
            </control>
          </mc:Choice>
        </mc:AlternateContent>
        <mc:AlternateContent xmlns:mc="http://schemas.openxmlformats.org/markup-compatibility/2006">
          <mc:Choice Requires="x14">
            <control shapeId="5272" r:id="rId17" name="Group Box 152">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5273" r:id="rId18" name="Option Button 153">
              <controlPr defaultSize="0" autoFill="0" autoLine="0" autoPict="0">
                <anchor moveWithCells="1">
                  <from>
                    <xdr:col>18</xdr:col>
                    <xdr:colOff>28575</xdr:colOff>
                    <xdr:row>39</xdr:row>
                    <xdr:rowOff>0</xdr:rowOff>
                  </from>
                  <to>
                    <xdr:col>20</xdr:col>
                    <xdr:colOff>76200</xdr:colOff>
                    <xdr:row>40</xdr:row>
                    <xdr:rowOff>0</xdr:rowOff>
                  </to>
                </anchor>
              </controlPr>
            </control>
          </mc:Choice>
        </mc:AlternateContent>
        <mc:AlternateContent xmlns:mc="http://schemas.openxmlformats.org/markup-compatibility/2006">
          <mc:Choice Requires="x14">
            <control shapeId="5274" r:id="rId19" name="Option Button 154">
              <controlPr defaultSize="0" autoFill="0" autoLine="0" autoPict="0">
                <anchor moveWithCells="1">
                  <from>
                    <xdr:col>20</xdr:col>
                    <xdr:colOff>85725</xdr:colOff>
                    <xdr:row>39</xdr:row>
                    <xdr:rowOff>0</xdr:rowOff>
                  </from>
                  <to>
                    <xdr:col>22</xdr:col>
                    <xdr:colOff>171450</xdr:colOff>
                    <xdr:row>40</xdr:row>
                    <xdr:rowOff>0</xdr:rowOff>
                  </to>
                </anchor>
              </controlPr>
            </control>
          </mc:Choice>
        </mc:AlternateContent>
        <mc:AlternateContent xmlns:mc="http://schemas.openxmlformats.org/markup-compatibility/2006">
          <mc:Choice Requires="x14">
            <control shapeId="5277" r:id="rId20" name="Group Box 157">
              <controlPr defaultSize="0" autoFill="0" autoPict="0">
                <anchor moveWithCells="1">
                  <from>
                    <xdr:col>8</xdr:col>
                    <xdr:colOff>0</xdr:colOff>
                    <xdr:row>71</xdr:row>
                    <xdr:rowOff>0</xdr:rowOff>
                  </from>
                  <to>
                    <xdr:col>13</xdr:col>
                    <xdr:colOff>0</xdr:colOff>
                    <xdr:row>72</xdr:row>
                    <xdr:rowOff>0</xdr:rowOff>
                  </to>
                </anchor>
              </controlPr>
            </control>
          </mc:Choice>
        </mc:AlternateContent>
        <mc:AlternateContent xmlns:mc="http://schemas.openxmlformats.org/markup-compatibility/2006">
          <mc:Choice Requires="x14">
            <control shapeId="5278" r:id="rId21" name="Option Button 158">
              <controlPr defaultSize="0" autoFill="0" autoLine="0" autoPict="0">
                <anchor moveWithCells="1">
                  <from>
                    <xdr:col>8</xdr:col>
                    <xdr:colOff>28575</xdr:colOff>
                    <xdr:row>71</xdr:row>
                    <xdr:rowOff>0</xdr:rowOff>
                  </from>
                  <to>
                    <xdr:col>10</xdr:col>
                    <xdr:colOff>76200</xdr:colOff>
                    <xdr:row>72</xdr:row>
                    <xdr:rowOff>0</xdr:rowOff>
                  </to>
                </anchor>
              </controlPr>
            </control>
          </mc:Choice>
        </mc:AlternateContent>
        <mc:AlternateContent xmlns:mc="http://schemas.openxmlformats.org/markup-compatibility/2006">
          <mc:Choice Requires="x14">
            <control shapeId="5279" r:id="rId22" name="Option Button 159">
              <controlPr defaultSize="0" autoFill="0" autoLine="0" autoPict="0">
                <anchor moveWithCells="1">
                  <from>
                    <xdr:col>10</xdr:col>
                    <xdr:colOff>85725</xdr:colOff>
                    <xdr:row>71</xdr:row>
                    <xdr:rowOff>0</xdr:rowOff>
                  </from>
                  <to>
                    <xdr:col>12</xdr:col>
                    <xdr:colOff>171450</xdr:colOff>
                    <xdr:row>72</xdr:row>
                    <xdr:rowOff>0</xdr:rowOff>
                  </to>
                </anchor>
              </controlPr>
            </control>
          </mc:Choice>
        </mc:AlternateContent>
        <mc:AlternateContent xmlns:mc="http://schemas.openxmlformats.org/markup-compatibility/2006">
          <mc:Choice Requires="x14">
            <control shapeId="5280" r:id="rId23" name="Group Box 160">
              <controlPr defaultSize="0" autoFill="0" autoPict="0">
                <anchor moveWithCells="1">
                  <from>
                    <xdr:col>18</xdr:col>
                    <xdr:colOff>0</xdr:colOff>
                    <xdr:row>71</xdr:row>
                    <xdr:rowOff>0</xdr:rowOff>
                  </from>
                  <to>
                    <xdr:col>23</xdr:col>
                    <xdr:colOff>0</xdr:colOff>
                    <xdr:row>72</xdr:row>
                    <xdr:rowOff>0</xdr:rowOff>
                  </to>
                </anchor>
              </controlPr>
            </control>
          </mc:Choice>
        </mc:AlternateContent>
        <mc:AlternateContent xmlns:mc="http://schemas.openxmlformats.org/markup-compatibility/2006">
          <mc:Choice Requires="x14">
            <control shapeId="5281" r:id="rId24" name="Option Button 161">
              <controlPr defaultSize="0" autoFill="0" autoLine="0" autoPict="0">
                <anchor moveWithCells="1">
                  <from>
                    <xdr:col>18</xdr:col>
                    <xdr:colOff>28575</xdr:colOff>
                    <xdr:row>71</xdr:row>
                    <xdr:rowOff>0</xdr:rowOff>
                  </from>
                  <to>
                    <xdr:col>20</xdr:col>
                    <xdr:colOff>76200</xdr:colOff>
                    <xdr:row>72</xdr:row>
                    <xdr:rowOff>0</xdr:rowOff>
                  </to>
                </anchor>
              </controlPr>
            </control>
          </mc:Choice>
        </mc:AlternateContent>
        <mc:AlternateContent xmlns:mc="http://schemas.openxmlformats.org/markup-compatibility/2006">
          <mc:Choice Requires="x14">
            <control shapeId="5282" r:id="rId25" name="Option Button 162">
              <controlPr defaultSize="0" autoFill="0" autoLine="0" autoPict="0">
                <anchor moveWithCells="1">
                  <from>
                    <xdr:col>20</xdr:col>
                    <xdr:colOff>85725</xdr:colOff>
                    <xdr:row>71</xdr:row>
                    <xdr:rowOff>0</xdr:rowOff>
                  </from>
                  <to>
                    <xdr:col>22</xdr:col>
                    <xdr:colOff>171450</xdr:colOff>
                    <xdr:row>72</xdr:row>
                    <xdr:rowOff>0</xdr:rowOff>
                  </to>
                </anchor>
              </controlPr>
            </control>
          </mc:Choice>
        </mc:AlternateContent>
        <mc:AlternateContent xmlns:mc="http://schemas.openxmlformats.org/markup-compatibility/2006">
          <mc:Choice Requires="x14">
            <control shapeId="5285" r:id="rId26" name="Group Box 165">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5286" r:id="rId27" name="Option Button 166">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5287" r:id="rId28" name="Option Button 167">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5288" r:id="rId29" name="Group Box 168">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5289" r:id="rId30" name="Option Button 169">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5290" r:id="rId31" name="Option Button 170">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5293" r:id="rId32" name="Group Box 173">
              <controlPr defaultSize="0" autoFill="0" autoPict="0">
                <anchor moveWithCells="1">
                  <from>
                    <xdr:col>8</xdr:col>
                    <xdr:colOff>0</xdr:colOff>
                    <xdr:row>91</xdr:row>
                    <xdr:rowOff>0</xdr:rowOff>
                  </from>
                  <to>
                    <xdr:col>13</xdr:col>
                    <xdr:colOff>0</xdr:colOff>
                    <xdr:row>92</xdr:row>
                    <xdr:rowOff>0</xdr:rowOff>
                  </to>
                </anchor>
              </controlPr>
            </control>
          </mc:Choice>
        </mc:AlternateContent>
        <mc:AlternateContent xmlns:mc="http://schemas.openxmlformats.org/markup-compatibility/2006">
          <mc:Choice Requires="x14">
            <control shapeId="5294" r:id="rId33" name="Option Button 174">
              <controlPr defaultSize="0" autoFill="0" autoLine="0" autoPict="0">
                <anchor moveWithCells="1">
                  <from>
                    <xdr:col>8</xdr:col>
                    <xdr:colOff>28575</xdr:colOff>
                    <xdr:row>91</xdr:row>
                    <xdr:rowOff>0</xdr:rowOff>
                  </from>
                  <to>
                    <xdr:col>10</xdr:col>
                    <xdr:colOff>76200</xdr:colOff>
                    <xdr:row>92</xdr:row>
                    <xdr:rowOff>0</xdr:rowOff>
                  </to>
                </anchor>
              </controlPr>
            </control>
          </mc:Choice>
        </mc:AlternateContent>
        <mc:AlternateContent xmlns:mc="http://schemas.openxmlformats.org/markup-compatibility/2006">
          <mc:Choice Requires="x14">
            <control shapeId="5295" r:id="rId34" name="Option Button 175">
              <controlPr defaultSize="0" autoFill="0" autoLine="0" autoPict="0">
                <anchor moveWithCells="1">
                  <from>
                    <xdr:col>10</xdr:col>
                    <xdr:colOff>85725</xdr:colOff>
                    <xdr:row>91</xdr:row>
                    <xdr:rowOff>0</xdr:rowOff>
                  </from>
                  <to>
                    <xdr:col>12</xdr:col>
                    <xdr:colOff>171450</xdr:colOff>
                    <xdr:row>92</xdr:row>
                    <xdr:rowOff>0</xdr:rowOff>
                  </to>
                </anchor>
              </controlPr>
            </control>
          </mc:Choice>
        </mc:AlternateContent>
        <mc:AlternateContent xmlns:mc="http://schemas.openxmlformats.org/markup-compatibility/2006">
          <mc:Choice Requires="x14">
            <control shapeId="5296" r:id="rId35" name="Group Box 176">
              <controlPr defaultSize="0" autoFill="0" autoPict="0">
                <anchor moveWithCells="1">
                  <from>
                    <xdr:col>18</xdr:col>
                    <xdr:colOff>0</xdr:colOff>
                    <xdr:row>91</xdr:row>
                    <xdr:rowOff>0</xdr:rowOff>
                  </from>
                  <to>
                    <xdr:col>23</xdr:col>
                    <xdr:colOff>0</xdr:colOff>
                    <xdr:row>92</xdr:row>
                    <xdr:rowOff>0</xdr:rowOff>
                  </to>
                </anchor>
              </controlPr>
            </control>
          </mc:Choice>
        </mc:AlternateContent>
        <mc:AlternateContent xmlns:mc="http://schemas.openxmlformats.org/markup-compatibility/2006">
          <mc:Choice Requires="x14">
            <control shapeId="5297" r:id="rId36" name="Option Button 177">
              <controlPr defaultSize="0" autoFill="0" autoLine="0" autoPict="0">
                <anchor moveWithCells="1">
                  <from>
                    <xdr:col>18</xdr:col>
                    <xdr:colOff>28575</xdr:colOff>
                    <xdr:row>91</xdr:row>
                    <xdr:rowOff>0</xdr:rowOff>
                  </from>
                  <to>
                    <xdr:col>20</xdr:col>
                    <xdr:colOff>76200</xdr:colOff>
                    <xdr:row>92</xdr:row>
                    <xdr:rowOff>0</xdr:rowOff>
                  </to>
                </anchor>
              </controlPr>
            </control>
          </mc:Choice>
        </mc:AlternateContent>
        <mc:AlternateContent xmlns:mc="http://schemas.openxmlformats.org/markup-compatibility/2006">
          <mc:Choice Requires="x14">
            <control shapeId="5298" r:id="rId37" name="Option Button 178">
              <controlPr defaultSize="0" autoFill="0" autoLine="0" autoPict="0">
                <anchor moveWithCells="1">
                  <from>
                    <xdr:col>20</xdr:col>
                    <xdr:colOff>85725</xdr:colOff>
                    <xdr:row>91</xdr:row>
                    <xdr:rowOff>0</xdr:rowOff>
                  </from>
                  <to>
                    <xdr:col>22</xdr:col>
                    <xdr:colOff>171450</xdr:colOff>
                    <xdr:row>92</xdr:row>
                    <xdr:rowOff>0</xdr:rowOff>
                  </to>
                </anchor>
              </controlPr>
            </control>
          </mc:Choice>
        </mc:AlternateContent>
        <mc:AlternateContent xmlns:mc="http://schemas.openxmlformats.org/markup-compatibility/2006">
          <mc:Choice Requires="x14">
            <control shapeId="5301" r:id="rId38" name="Group Box 181">
              <controlPr defaultSize="0" autoFill="0" autoPict="0">
                <anchor moveWithCells="1">
                  <from>
                    <xdr:col>8</xdr:col>
                    <xdr:colOff>0</xdr:colOff>
                    <xdr:row>101</xdr:row>
                    <xdr:rowOff>0</xdr:rowOff>
                  </from>
                  <to>
                    <xdr:col>13</xdr:col>
                    <xdr:colOff>0</xdr:colOff>
                    <xdr:row>102</xdr:row>
                    <xdr:rowOff>0</xdr:rowOff>
                  </to>
                </anchor>
              </controlPr>
            </control>
          </mc:Choice>
        </mc:AlternateContent>
        <mc:AlternateContent xmlns:mc="http://schemas.openxmlformats.org/markup-compatibility/2006">
          <mc:Choice Requires="x14">
            <control shapeId="5302" r:id="rId39" name="Option Button 182">
              <controlPr defaultSize="0" autoFill="0" autoLine="0" autoPict="0">
                <anchor moveWithCells="1">
                  <from>
                    <xdr:col>8</xdr:col>
                    <xdr:colOff>28575</xdr:colOff>
                    <xdr:row>101</xdr:row>
                    <xdr:rowOff>0</xdr:rowOff>
                  </from>
                  <to>
                    <xdr:col>10</xdr:col>
                    <xdr:colOff>76200</xdr:colOff>
                    <xdr:row>102</xdr:row>
                    <xdr:rowOff>0</xdr:rowOff>
                  </to>
                </anchor>
              </controlPr>
            </control>
          </mc:Choice>
        </mc:AlternateContent>
        <mc:AlternateContent xmlns:mc="http://schemas.openxmlformats.org/markup-compatibility/2006">
          <mc:Choice Requires="x14">
            <control shapeId="5303" r:id="rId40" name="Option Button 183">
              <controlPr defaultSize="0" autoFill="0" autoLine="0" autoPict="0">
                <anchor moveWithCells="1">
                  <from>
                    <xdr:col>10</xdr:col>
                    <xdr:colOff>85725</xdr:colOff>
                    <xdr:row>101</xdr:row>
                    <xdr:rowOff>0</xdr:rowOff>
                  </from>
                  <to>
                    <xdr:col>12</xdr:col>
                    <xdr:colOff>171450</xdr:colOff>
                    <xdr:row>102</xdr:row>
                    <xdr:rowOff>0</xdr:rowOff>
                  </to>
                </anchor>
              </controlPr>
            </control>
          </mc:Choice>
        </mc:AlternateContent>
        <mc:AlternateContent xmlns:mc="http://schemas.openxmlformats.org/markup-compatibility/2006">
          <mc:Choice Requires="x14">
            <control shapeId="5304" r:id="rId41" name="Group Box 184">
              <controlPr defaultSize="0" autoFill="0" autoPict="0">
                <anchor moveWithCells="1">
                  <from>
                    <xdr:col>18</xdr:col>
                    <xdr:colOff>0</xdr:colOff>
                    <xdr:row>101</xdr:row>
                    <xdr:rowOff>0</xdr:rowOff>
                  </from>
                  <to>
                    <xdr:col>23</xdr:col>
                    <xdr:colOff>0</xdr:colOff>
                    <xdr:row>102</xdr:row>
                    <xdr:rowOff>0</xdr:rowOff>
                  </to>
                </anchor>
              </controlPr>
            </control>
          </mc:Choice>
        </mc:AlternateContent>
        <mc:AlternateContent xmlns:mc="http://schemas.openxmlformats.org/markup-compatibility/2006">
          <mc:Choice Requires="x14">
            <control shapeId="5305" r:id="rId42" name="Option Button 185">
              <controlPr defaultSize="0" autoFill="0" autoLine="0" autoPict="0">
                <anchor moveWithCells="1">
                  <from>
                    <xdr:col>18</xdr:col>
                    <xdr:colOff>28575</xdr:colOff>
                    <xdr:row>101</xdr:row>
                    <xdr:rowOff>0</xdr:rowOff>
                  </from>
                  <to>
                    <xdr:col>20</xdr:col>
                    <xdr:colOff>76200</xdr:colOff>
                    <xdr:row>102</xdr:row>
                    <xdr:rowOff>0</xdr:rowOff>
                  </to>
                </anchor>
              </controlPr>
            </control>
          </mc:Choice>
        </mc:AlternateContent>
        <mc:AlternateContent xmlns:mc="http://schemas.openxmlformats.org/markup-compatibility/2006">
          <mc:Choice Requires="x14">
            <control shapeId="5306" r:id="rId43" name="Option Button 186">
              <controlPr defaultSize="0" autoFill="0" autoLine="0" autoPict="0">
                <anchor moveWithCells="1">
                  <from>
                    <xdr:col>20</xdr:col>
                    <xdr:colOff>85725</xdr:colOff>
                    <xdr:row>101</xdr:row>
                    <xdr:rowOff>0</xdr:rowOff>
                  </from>
                  <to>
                    <xdr:col>22</xdr:col>
                    <xdr:colOff>171450</xdr:colOff>
                    <xdr:row>102</xdr:row>
                    <xdr:rowOff>0</xdr:rowOff>
                  </to>
                </anchor>
              </controlPr>
            </control>
          </mc:Choice>
        </mc:AlternateContent>
        <mc:AlternateContent xmlns:mc="http://schemas.openxmlformats.org/markup-compatibility/2006">
          <mc:Choice Requires="x14">
            <control shapeId="5308" r:id="rId44" name="Drop Down 188">
              <controlPr defaultSize="0" autoLine="0" autoPict="0">
                <anchor moveWithCells="1">
                  <from>
                    <xdr:col>28</xdr:col>
                    <xdr:colOff>0</xdr:colOff>
                    <xdr:row>39</xdr:row>
                    <xdr:rowOff>9525</xdr:rowOff>
                  </from>
                  <to>
                    <xdr:col>36</xdr:col>
                    <xdr:colOff>0</xdr:colOff>
                    <xdr:row>39</xdr:row>
                    <xdr:rowOff>219075</xdr:rowOff>
                  </to>
                </anchor>
              </controlPr>
            </control>
          </mc:Choice>
        </mc:AlternateContent>
        <mc:AlternateContent xmlns:mc="http://schemas.openxmlformats.org/markup-compatibility/2006">
          <mc:Choice Requires="x14">
            <control shapeId="5309" r:id="rId45" name="Drop Down 189">
              <controlPr defaultSize="0" autoLine="0" autoPict="0">
                <anchor moveWithCells="1">
                  <from>
                    <xdr:col>28</xdr:col>
                    <xdr:colOff>0</xdr:colOff>
                    <xdr:row>71</xdr:row>
                    <xdr:rowOff>9525</xdr:rowOff>
                  </from>
                  <to>
                    <xdr:col>36</xdr:col>
                    <xdr:colOff>0</xdr:colOff>
                    <xdr:row>71</xdr:row>
                    <xdr:rowOff>219075</xdr:rowOff>
                  </to>
                </anchor>
              </controlPr>
            </control>
          </mc:Choice>
        </mc:AlternateContent>
        <mc:AlternateContent xmlns:mc="http://schemas.openxmlformats.org/markup-compatibility/2006">
          <mc:Choice Requires="x14">
            <control shapeId="5310" r:id="rId46" name="Drop Down 190">
              <controlPr defaultSize="0" autoLine="0" autoPict="0">
                <anchor moveWithCells="1">
                  <from>
                    <xdr:col>28</xdr:col>
                    <xdr:colOff>0</xdr:colOff>
                    <xdr:row>81</xdr:row>
                    <xdr:rowOff>9525</xdr:rowOff>
                  </from>
                  <to>
                    <xdr:col>36</xdr:col>
                    <xdr:colOff>0</xdr:colOff>
                    <xdr:row>81</xdr:row>
                    <xdr:rowOff>219075</xdr:rowOff>
                  </to>
                </anchor>
              </controlPr>
            </control>
          </mc:Choice>
        </mc:AlternateContent>
        <mc:AlternateContent xmlns:mc="http://schemas.openxmlformats.org/markup-compatibility/2006">
          <mc:Choice Requires="x14">
            <control shapeId="5311" r:id="rId47" name="Drop Down 191">
              <controlPr defaultSize="0" autoLine="0" autoPict="0">
                <anchor moveWithCells="1">
                  <from>
                    <xdr:col>28</xdr:col>
                    <xdr:colOff>0</xdr:colOff>
                    <xdr:row>91</xdr:row>
                    <xdr:rowOff>9525</xdr:rowOff>
                  </from>
                  <to>
                    <xdr:col>36</xdr:col>
                    <xdr:colOff>0</xdr:colOff>
                    <xdr:row>91</xdr:row>
                    <xdr:rowOff>219075</xdr:rowOff>
                  </to>
                </anchor>
              </controlPr>
            </control>
          </mc:Choice>
        </mc:AlternateContent>
        <mc:AlternateContent xmlns:mc="http://schemas.openxmlformats.org/markup-compatibility/2006">
          <mc:Choice Requires="x14">
            <control shapeId="5312" r:id="rId48" name="Drop Down 192">
              <controlPr defaultSize="0" autoLine="0" autoPict="0">
                <anchor moveWithCells="1">
                  <from>
                    <xdr:col>28</xdr:col>
                    <xdr:colOff>9525</xdr:colOff>
                    <xdr:row>101</xdr:row>
                    <xdr:rowOff>9525</xdr:rowOff>
                  </from>
                  <to>
                    <xdr:col>36</xdr:col>
                    <xdr:colOff>9525</xdr:colOff>
                    <xdr:row>101</xdr:row>
                    <xdr:rowOff>219075</xdr:rowOff>
                  </to>
                </anchor>
              </controlPr>
            </control>
          </mc:Choice>
        </mc:AlternateContent>
        <mc:AlternateContent xmlns:mc="http://schemas.openxmlformats.org/markup-compatibility/2006">
          <mc:Choice Requires="x14">
            <control shapeId="5313" r:id="rId49" name="Group Box 193">
              <controlPr defaultSize="0" autoFill="0" autoPict="0">
                <anchor moveWithCells="1">
                  <from>
                    <xdr:col>8</xdr:col>
                    <xdr:colOff>0</xdr:colOff>
                    <xdr:row>55</xdr:row>
                    <xdr:rowOff>0</xdr:rowOff>
                  </from>
                  <to>
                    <xdr:col>17</xdr:col>
                    <xdr:colOff>0</xdr:colOff>
                    <xdr:row>56</xdr:row>
                    <xdr:rowOff>0</xdr:rowOff>
                  </to>
                </anchor>
              </controlPr>
            </control>
          </mc:Choice>
        </mc:AlternateContent>
        <mc:AlternateContent xmlns:mc="http://schemas.openxmlformats.org/markup-compatibility/2006">
          <mc:Choice Requires="x14">
            <control shapeId="5314" r:id="rId50" name="Option Button 194">
              <controlPr defaultSize="0" autoFill="0" autoLine="0" autoPict="0">
                <anchor moveWithCells="1">
                  <from>
                    <xdr:col>9</xdr:col>
                    <xdr:colOff>38100</xdr:colOff>
                    <xdr:row>55</xdr:row>
                    <xdr:rowOff>0</xdr:rowOff>
                  </from>
                  <to>
                    <xdr:col>11</xdr:col>
                    <xdr:colOff>85725</xdr:colOff>
                    <xdr:row>55</xdr:row>
                    <xdr:rowOff>209550</xdr:rowOff>
                  </to>
                </anchor>
              </controlPr>
            </control>
          </mc:Choice>
        </mc:AlternateContent>
        <mc:AlternateContent xmlns:mc="http://schemas.openxmlformats.org/markup-compatibility/2006">
          <mc:Choice Requires="x14">
            <control shapeId="5315" r:id="rId51" name="Option Button 195">
              <controlPr defaultSize="0" autoFill="0" autoLine="0" autoPict="0">
                <anchor moveWithCells="1">
                  <from>
                    <xdr:col>12</xdr:col>
                    <xdr:colOff>104775</xdr:colOff>
                    <xdr:row>55</xdr:row>
                    <xdr:rowOff>9525</xdr:rowOff>
                  </from>
                  <to>
                    <xdr:col>15</xdr:col>
                    <xdr:colOff>0</xdr:colOff>
                    <xdr:row>55</xdr:row>
                    <xdr:rowOff>219075</xdr:rowOff>
                  </to>
                </anchor>
              </controlPr>
            </control>
          </mc:Choice>
        </mc:AlternateContent>
        <mc:AlternateContent xmlns:mc="http://schemas.openxmlformats.org/markup-compatibility/2006">
          <mc:Choice Requires="x14">
            <control shapeId="5317" r:id="rId52" name="Group Box 197">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5324" r:id="rId53" name="Group Box 204">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5325" r:id="rId54" name="Option Button 205">
              <controlPr defaultSize="0" autoFill="0" autoLine="0" autoPict="0">
                <anchor moveWithCells="1">
                  <from>
                    <xdr:col>9</xdr:col>
                    <xdr:colOff>38100</xdr:colOff>
                    <xdr:row>53</xdr:row>
                    <xdr:rowOff>19050</xdr:rowOff>
                  </from>
                  <to>
                    <xdr:col>11</xdr:col>
                    <xdr:colOff>152400</xdr:colOff>
                    <xdr:row>53</xdr:row>
                    <xdr:rowOff>228600</xdr:rowOff>
                  </to>
                </anchor>
              </controlPr>
            </control>
          </mc:Choice>
        </mc:AlternateContent>
        <mc:AlternateContent xmlns:mc="http://schemas.openxmlformats.org/markup-compatibility/2006">
          <mc:Choice Requires="x14">
            <control shapeId="5326" r:id="rId55" name="Option Button 206">
              <controlPr defaultSize="0" autoFill="0" autoLine="0" autoPict="0">
                <anchor moveWithCells="1">
                  <from>
                    <xdr:col>12</xdr:col>
                    <xdr:colOff>104775</xdr:colOff>
                    <xdr:row>53</xdr:row>
                    <xdr:rowOff>9525</xdr:rowOff>
                  </from>
                  <to>
                    <xdr:col>15</xdr:col>
                    <xdr:colOff>38100</xdr:colOff>
                    <xdr:row>53</xdr:row>
                    <xdr:rowOff>219075</xdr:rowOff>
                  </to>
                </anchor>
              </controlPr>
            </control>
          </mc:Choice>
        </mc:AlternateContent>
        <mc:AlternateContent xmlns:mc="http://schemas.openxmlformats.org/markup-compatibility/2006">
          <mc:Choice Requires="x14">
            <control shapeId="5327" r:id="rId56" name="Drop Down 207">
              <controlPr defaultSize="0" autoLine="0" autoPict="0">
                <anchor moveWithCells="1">
                  <from>
                    <xdr:col>23</xdr:col>
                    <xdr:colOff>76200</xdr:colOff>
                    <xdr:row>53</xdr:row>
                    <xdr:rowOff>0</xdr:rowOff>
                  </from>
                  <to>
                    <xdr:col>35</xdr:col>
                    <xdr:colOff>180975</xdr:colOff>
                    <xdr:row>54</xdr:row>
                    <xdr:rowOff>0</xdr:rowOff>
                  </to>
                </anchor>
              </controlPr>
            </control>
          </mc:Choice>
        </mc:AlternateContent>
        <mc:AlternateContent xmlns:mc="http://schemas.openxmlformats.org/markup-compatibility/2006">
          <mc:Choice Requires="x14">
            <control shapeId="5328" r:id="rId57" name="Group Box 208">
              <controlPr defaultSize="0" autoFill="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5329" r:id="rId58" name="Option Button 209">
              <controlPr defaultSize="0" autoFill="0" autoLine="0" autoPict="0">
                <anchor moveWithCells="1">
                  <from>
                    <xdr:col>9</xdr:col>
                    <xdr:colOff>38100</xdr:colOff>
                    <xdr:row>50</xdr:row>
                    <xdr:rowOff>19050</xdr:rowOff>
                  </from>
                  <to>
                    <xdr:col>11</xdr:col>
                    <xdr:colOff>85725</xdr:colOff>
                    <xdr:row>50</xdr:row>
                    <xdr:rowOff>228600</xdr:rowOff>
                  </to>
                </anchor>
              </controlPr>
            </control>
          </mc:Choice>
        </mc:AlternateContent>
        <mc:AlternateContent xmlns:mc="http://schemas.openxmlformats.org/markup-compatibility/2006">
          <mc:Choice Requires="x14">
            <control shapeId="5330" r:id="rId59" name="Option Button 210">
              <controlPr defaultSize="0" autoFill="0" autoLine="0" autoPict="0">
                <anchor moveWithCells="1">
                  <from>
                    <xdr:col>12</xdr:col>
                    <xdr:colOff>123825</xdr:colOff>
                    <xdr:row>50</xdr:row>
                    <xdr:rowOff>28575</xdr:rowOff>
                  </from>
                  <to>
                    <xdr:col>15</xdr:col>
                    <xdr:colOff>19050</xdr:colOff>
                    <xdr:row>50</xdr:row>
                    <xdr:rowOff>228600</xdr:rowOff>
                  </to>
                </anchor>
              </controlPr>
            </control>
          </mc:Choice>
        </mc:AlternateContent>
        <mc:AlternateContent xmlns:mc="http://schemas.openxmlformats.org/markup-compatibility/2006">
          <mc:Choice Requires="x14">
            <control shapeId="5331" r:id="rId60" name="Group Box 211">
              <controlPr defaultSize="0" autoFill="0" autoPict="0">
                <anchor moveWithCells="1">
                  <from>
                    <xdr:col>24</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5332" r:id="rId61" name="Option Button 212">
              <controlPr defaultSize="0" autoFill="0" autoLine="0" autoPict="0">
                <anchor moveWithCells="1">
                  <from>
                    <xdr:col>25</xdr:col>
                    <xdr:colOff>38100</xdr:colOff>
                    <xdr:row>50</xdr:row>
                    <xdr:rowOff>19050</xdr:rowOff>
                  </from>
                  <to>
                    <xdr:col>27</xdr:col>
                    <xdr:colOff>85725</xdr:colOff>
                    <xdr:row>50</xdr:row>
                    <xdr:rowOff>228600</xdr:rowOff>
                  </to>
                </anchor>
              </controlPr>
            </control>
          </mc:Choice>
        </mc:AlternateContent>
        <mc:AlternateContent xmlns:mc="http://schemas.openxmlformats.org/markup-compatibility/2006">
          <mc:Choice Requires="x14">
            <control shapeId="5333" r:id="rId62" name="Option Button 213">
              <controlPr defaultSize="0" autoFill="0" autoLine="0" autoPict="0">
                <anchor moveWithCells="1">
                  <from>
                    <xdr:col>28</xdr:col>
                    <xdr:colOff>123825</xdr:colOff>
                    <xdr:row>50</xdr:row>
                    <xdr:rowOff>9525</xdr:rowOff>
                  </from>
                  <to>
                    <xdr:col>31</xdr:col>
                    <xdr:colOff>19050</xdr:colOff>
                    <xdr:row>50</xdr:row>
                    <xdr:rowOff>219075</xdr:rowOff>
                  </to>
                </anchor>
              </controlPr>
            </control>
          </mc:Choice>
        </mc:AlternateContent>
        <mc:AlternateContent xmlns:mc="http://schemas.openxmlformats.org/markup-compatibility/2006">
          <mc:Choice Requires="x14">
            <control shapeId="5344" r:id="rId63" name="Option Button 224">
              <controlPr defaultSize="0" autoFill="0" autoLine="0" autoPict="0">
                <anchor moveWithCells="1">
                  <from>
                    <xdr:col>8</xdr:col>
                    <xdr:colOff>28575</xdr:colOff>
                    <xdr:row>52</xdr:row>
                    <xdr:rowOff>38100</xdr:rowOff>
                  </from>
                  <to>
                    <xdr:col>10</xdr:col>
                    <xdr:colOff>9525</xdr:colOff>
                    <xdr:row>52</xdr:row>
                    <xdr:rowOff>219075</xdr:rowOff>
                  </to>
                </anchor>
              </controlPr>
            </control>
          </mc:Choice>
        </mc:AlternateContent>
        <mc:AlternateContent xmlns:mc="http://schemas.openxmlformats.org/markup-compatibility/2006">
          <mc:Choice Requires="x14">
            <control shapeId="5345" r:id="rId64" name="Option Button 225">
              <controlPr defaultSize="0" autoFill="0" autoLine="0" autoPict="0">
                <anchor moveWithCells="1">
                  <from>
                    <xdr:col>10</xdr:col>
                    <xdr:colOff>76200</xdr:colOff>
                    <xdr:row>52</xdr:row>
                    <xdr:rowOff>38100</xdr:rowOff>
                  </from>
                  <to>
                    <xdr:col>12</xdr:col>
                    <xdr:colOff>57150</xdr:colOff>
                    <xdr:row>52</xdr:row>
                    <xdr:rowOff>219075</xdr:rowOff>
                  </to>
                </anchor>
              </controlPr>
            </control>
          </mc:Choice>
        </mc:AlternateContent>
        <mc:AlternateContent xmlns:mc="http://schemas.openxmlformats.org/markup-compatibility/2006">
          <mc:Choice Requires="x14">
            <control shapeId="5348" r:id="rId65" name="Option Button 228">
              <controlPr defaultSize="0" autoFill="0" autoLine="0" autoPict="0">
                <anchor moveWithCells="1">
                  <from>
                    <xdr:col>12</xdr:col>
                    <xdr:colOff>123825</xdr:colOff>
                    <xdr:row>52</xdr:row>
                    <xdr:rowOff>38100</xdr:rowOff>
                  </from>
                  <to>
                    <xdr:col>14</xdr:col>
                    <xdr:colOff>104775</xdr:colOff>
                    <xdr:row>52</xdr:row>
                    <xdr:rowOff>219075</xdr:rowOff>
                  </to>
                </anchor>
              </controlPr>
            </control>
          </mc:Choice>
        </mc:AlternateContent>
        <mc:AlternateContent xmlns:mc="http://schemas.openxmlformats.org/markup-compatibility/2006">
          <mc:Choice Requires="x14">
            <control shapeId="5349" r:id="rId66" name="Option Button 229">
              <controlPr defaultSize="0" autoFill="0" autoLine="0" autoPict="0">
                <anchor moveWithCells="1">
                  <from>
                    <xdr:col>14</xdr:col>
                    <xdr:colOff>171450</xdr:colOff>
                    <xdr:row>52</xdr:row>
                    <xdr:rowOff>38100</xdr:rowOff>
                  </from>
                  <to>
                    <xdr:col>16</xdr:col>
                    <xdr:colOff>152400</xdr:colOff>
                    <xdr:row>52</xdr:row>
                    <xdr:rowOff>219075</xdr:rowOff>
                  </to>
                </anchor>
              </controlPr>
            </control>
          </mc:Choice>
        </mc:AlternateContent>
        <mc:AlternateContent xmlns:mc="http://schemas.openxmlformats.org/markup-compatibility/2006">
          <mc:Choice Requires="x14">
            <control shapeId="5351" r:id="rId67" name="Group Box 231">
              <controlPr defaultSize="0" autoFill="0" autoPict="0">
                <anchor moveWithCells="1">
                  <from>
                    <xdr:col>24</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5352" r:id="rId68" name="Option Button 232">
              <controlPr defaultSize="0" autoFill="0" autoLine="0" autoPict="0">
                <anchor moveWithCells="1">
                  <from>
                    <xdr:col>26</xdr:col>
                    <xdr:colOff>9525</xdr:colOff>
                    <xdr:row>52</xdr:row>
                    <xdr:rowOff>0</xdr:rowOff>
                  </from>
                  <to>
                    <xdr:col>29</xdr:col>
                    <xdr:colOff>0</xdr:colOff>
                    <xdr:row>52</xdr:row>
                    <xdr:rowOff>228600</xdr:rowOff>
                  </to>
                </anchor>
              </controlPr>
            </control>
          </mc:Choice>
        </mc:AlternateContent>
        <mc:AlternateContent xmlns:mc="http://schemas.openxmlformats.org/markup-compatibility/2006">
          <mc:Choice Requires="x14">
            <control shapeId="5353" r:id="rId69" name="Option Button 233">
              <controlPr defaultSize="0" autoFill="0" autoLine="0" autoPict="0">
                <anchor moveWithCells="1">
                  <from>
                    <xdr:col>30</xdr:col>
                    <xdr:colOff>19050</xdr:colOff>
                    <xdr:row>52</xdr:row>
                    <xdr:rowOff>0</xdr:rowOff>
                  </from>
                  <to>
                    <xdr:col>33</xdr:col>
                    <xdr:colOff>9525</xdr:colOff>
                    <xdr:row>52</xdr:row>
                    <xdr:rowOff>228600</xdr:rowOff>
                  </to>
                </anchor>
              </controlPr>
            </control>
          </mc:Choice>
        </mc:AlternateContent>
        <mc:AlternateContent xmlns:mc="http://schemas.openxmlformats.org/markup-compatibility/2006">
          <mc:Choice Requires="x14">
            <control shapeId="5355" r:id="rId70" name="Drop Down 235">
              <controlPr defaultSize="0" autoLine="0" autoPict="0">
                <anchor moveWithCells="1">
                  <from>
                    <xdr:col>24</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5357" r:id="rId71" name="Option Button 237">
              <controlPr defaultSize="0" autoFill="0" autoLine="0" autoPict="0">
                <anchor moveWithCells="1">
                  <from>
                    <xdr:col>9</xdr:col>
                    <xdr:colOff>38100</xdr:colOff>
                    <xdr:row>54</xdr:row>
                    <xdr:rowOff>19050</xdr:rowOff>
                  </from>
                  <to>
                    <xdr:col>11</xdr:col>
                    <xdr:colOff>152400</xdr:colOff>
                    <xdr:row>54</xdr:row>
                    <xdr:rowOff>228600</xdr:rowOff>
                  </to>
                </anchor>
              </controlPr>
            </control>
          </mc:Choice>
        </mc:AlternateContent>
        <mc:AlternateContent xmlns:mc="http://schemas.openxmlformats.org/markup-compatibility/2006">
          <mc:Choice Requires="x14">
            <control shapeId="5358" r:id="rId72" name="Option Button 238">
              <controlPr defaultSize="0" autoFill="0" autoLine="0" autoPict="0">
                <anchor moveWithCells="1">
                  <from>
                    <xdr:col>12</xdr:col>
                    <xdr:colOff>104775</xdr:colOff>
                    <xdr:row>54</xdr:row>
                    <xdr:rowOff>9525</xdr:rowOff>
                  </from>
                  <to>
                    <xdr:col>15</xdr:col>
                    <xdr:colOff>38100</xdr:colOff>
                    <xdr:row>54</xdr:row>
                    <xdr:rowOff>219075</xdr:rowOff>
                  </to>
                </anchor>
              </controlPr>
            </control>
          </mc:Choice>
        </mc:AlternateContent>
        <mc:AlternateContent xmlns:mc="http://schemas.openxmlformats.org/markup-compatibility/2006">
          <mc:Choice Requires="x14">
            <control shapeId="5359" r:id="rId73" name="Group Box 239">
              <controlPr defaultSize="0" autoFill="0" autoPict="0">
                <anchor moveWithCells="1">
                  <from>
                    <xdr:col>8</xdr:col>
                    <xdr:colOff>19050</xdr:colOff>
                    <xdr:row>54</xdr:row>
                    <xdr:rowOff>9525</xdr:rowOff>
                  </from>
                  <to>
                    <xdr:col>16</xdr:col>
                    <xdr:colOff>171450</xdr:colOff>
                    <xdr:row>54</xdr:row>
                    <xdr:rowOff>247650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CP210"/>
  <sheetViews>
    <sheetView showGridLines="0" showRowColHeaders="0" zoomScaleNormal="100" zoomScaleSheetLayoutView="100" workbookViewId="0"/>
  </sheetViews>
  <sheetFormatPr defaultColWidth="2.5" defaultRowHeight="15" customHeight="1"/>
  <cols>
    <col min="1" max="15" width="2.5" style="281" customWidth="1"/>
    <col min="16" max="16" width="2.375" style="281" customWidth="1"/>
    <col min="17" max="36" width="2.5" style="281" customWidth="1"/>
    <col min="37" max="37" width="2.5" style="683" customWidth="1"/>
    <col min="38" max="44" width="2.5" style="686" customWidth="1"/>
    <col min="45" max="53" width="2.5" style="687"/>
    <col min="54" max="54" width="3.75" style="687" customWidth="1"/>
    <col min="55" max="55" width="3.375" style="686" customWidth="1"/>
    <col min="56" max="56" width="3.25" style="687" bestFit="1" customWidth="1"/>
    <col min="57" max="65" width="2.5" style="687"/>
    <col min="66" max="94" width="2.5" style="621"/>
    <col min="95" max="16384" width="2.5" style="281"/>
  </cols>
  <sheetData>
    <row r="1" spans="1:52" ht="13.5" customHeight="1">
      <c r="A1" s="355" t="s">
        <v>922</v>
      </c>
      <c r="B1" s="356"/>
      <c r="C1" s="356"/>
      <c r="D1" s="356"/>
      <c r="E1" s="356"/>
      <c r="F1" s="356"/>
      <c r="G1" s="356"/>
      <c r="H1" s="356"/>
      <c r="I1" s="356"/>
      <c r="J1" s="356"/>
      <c r="K1" s="356"/>
      <c r="L1" s="356"/>
      <c r="M1" s="356"/>
      <c r="N1" s="356"/>
      <c r="O1" s="356"/>
      <c r="P1" s="356"/>
      <c r="Q1" s="356"/>
      <c r="R1" s="356"/>
      <c r="S1" s="356"/>
      <c r="T1" s="356"/>
      <c r="U1" s="356"/>
      <c r="V1" s="356"/>
      <c r="W1" s="356"/>
      <c r="X1" s="356"/>
      <c r="Y1" s="356"/>
      <c r="Z1" s="356"/>
      <c r="AA1" s="356"/>
      <c r="AB1" s="356"/>
      <c r="AC1" s="356"/>
      <c r="AD1" s="356"/>
      <c r="AE1" s="356"/>
      <c r="AF1" s="356"/>
      <c r="AG1" s="356"/>
      <c r="AH1" s="356"/>
      <c r="AI1" s="356"/>
      <c r="AJ1" s="356"/>
    </row>
    <row r="2" spans="1:52" ht="13.5" customHeight="1">
      <c r="A2" s="356"/>
      <c r="B2" s="356"/>
      <c r="C2" s="356"/>
      <c r="D2" s="357" t="s">
        <v>641</v>
      </c>
      <c r="E2" s="356"/>
      <c r="F2" s="356"/>
      <c r="G2" s="356"/>
      <c r="H2" s="356"/>
      <c r="I2" s="356"/>
      <c r="J2" s="356"/>
      <c r="K2" s="356"/>
      <c r="L2" s="356"/>
      <c r="M2" s="356"/>
      <c r="N2" s="356"/>
      <c r="O2" s="356"/>
      <c r="P2" s="356"/>
      <c r="Q2" s="356"/>
      <c r="R2" s="356"/>
      <c r="S2" s="356"/>
      <c r="T2" s="356"/>
      <c r="U2" s="356"/>
      <c r="V2" s="356"/>
      <c r="W2" s="356"/>
      <c r="X2" s="356"/>
      <c r="Y2" s="356"/>
      <c r="Z2" s="356"/>
      <c r="AA2" s="1467" t="s">
        <v>557</v>
      </c>
      <c r="AB2" s="1468"/>
      <c r="AC2" s="1468"/>
      <c r="AD2" s="1469"/>
      <c r="AE2" s="1249" t="s">
        <v>205</v>
      </c>
      <c r="AF2" s="1250"/>
      <c r="AG2" s="1250"/>
      <c r="AH2" s="1250"/>
      <c r="AI2" s="1250"/>
      <c r="AJ2" s="1251"/>
    </row>
    <row r="3" spans="1:52" ht="13.5" customHeight="1" thickBot="1">
      <c r="A3" s="356"/>
      <c r="B3" s="356"/>
      <c r="C3" s="356"/>
      <c r="D3" s="358" t="s">
        <v>667</v>
      </c>
      <c r="E3" s="356"/>
      <c r="F3" s="356"/>
      <c r="G3" s="356"/>
      <c r="H3" s="356"/>
      <c r="I3" s="356"/>
      <c r="J3" s="356"/>
      <c r="K3" s="356"/>
      <c r="L3" s="356"/>
      <c r="M3" s="356"/>
      <c r="N3" s="356"/>
      <c r="O3" s="356"/>
      <c r="P3" s="356"/>
      <c r="Q3" s="356"/>
      <c r="R3" s="356"/>
      <c r="S3" s="356"/>
      <c r="T3" s="356"/>
      <c r="U3" s="356"/>
      <c r="V3" s="356"/>
      <c r="W3" s="356"/>
      <c r="X3" s="356"/>
      <c r="Y3" s="356"/>
      <c r="Z3" s="356"/>
      <c r="AA3" s="356"/>
      <c r="AB3" s="356"/>
      <c r="AC3" s="356"/>
      <c r="AD3" s="356"/>
      <c r="AE3" s="356"/>
      <c r="AF3" s="356"/>
      <c r="AG3" s="356"/>
      <c r="AH3" s="356"/>
      <c r="AI3" s="356"/>
      <c r="AJ3" s="356"/>
    </row>
    <row r="4" spans="1:52" ht="13.5" customHeight="1">
      <c r="A4" s="1215" t="s">
        <v>338</v>
      </c>
      <c r="B4" s="1216"/>
      <c r="C4" s="1217" t="s">
        <v>680</v>
      </c>
      <c r="D4" s="1217"/>
      <c r="E4" s="1217"/>
      <c r="F4" s="1217"/>
      <c r="G4" s="1217"/>
      <c r="H4" s="1217"/>
      <c r="I4" s="1372" t="str">
        <f>IF(様式第１号!S42=3,IF(様式第１号!G35&lt;&gt;"",様式第１号!G35,""),"")</f>
        <v/>
      </c>
      <c r="J4" s="1373"/>
      <c r="K4" s="1373"/>
      <c r="L4" s="1373"/>
      <c r="M4" s="1373"/>
      <c r="N4" s="1373"/>
      <c r="O4" s="1373"/>
      <c r="P4" s="1373"/>
      <c r="Q4" s="1373"/>
      <c r="R4" s="1373"/>
      <c r="S4" s="1373"/>
      <c r="T4" s="1373"/>
      <c r="U4" s="1373"/>
      <c r="V4" s="1373"/>
      <c r="W4" s="1373"/>
      <c r="X4" s="1373"/>
      <c r="Y4" s="1373"/>
      <c r="Z4" s="1373"/>
      <c r="AA4" s="1373"/>
      <c r="AB4" s="1373"/>
      <c r="AC4" s="1373"/>
      <c r="AD4" s="1373"/>
      <c r="AE4" s="1373"/>
      <c r="AF4" s="1373"/>
      <c r="AG4" s="1373"/>
      <c r="AH4" s="1373"/>
      <c r="AI4" s="1373"/>
      <c r="AJ4" s="1374"/>
      <c r="AK4" s="685"/>
      <c r="AL4" s="690"/>
      <c r="AM4" s="690"/>
      <c r="AN4" s="690"/>
      <c r="AO4" s="690"/>
      <c r="AP4" s="690"/>
      <c r="AQ4" s="690"/>
      <c r="AR4" s="690"/>
      <c r="AS4" s="691"/>
      <c r="AT4" s="691"/>
      <c r="AU4" s="691"/>
      <c r="AV4" s="691"/>
      <c r="AW4" s="691"/>
      <c r="AX4" s="691"/>
      <c r="AY4" s="691"/>
      <c r="AZ4" s="691"/>
    </row>
    <row r="5" spans="1:52" ht="13.5" customHeight="1">
      <c r="A5" s="1149"/>
      <c r="B5" s="1150"/>
      <c r="C5" s="1177" t="s">
        <v>339</v>
      </c>
      <c r="D5" s="1177"/>
      <c r="E5" s="1177"/>
      <c r="F5" s="1177"/>
      <c r="G5" s="1177"/>
      <c r="H5" s="1177"/>
      <c r="I5" s="1367" t="str">
        <f>IF(様式第１号!S42=3,IF(様式第１号!G36&lt;&gt;"",様式第１号!G36,""),"")</f>
        <v/>
      </c>
      <c r="J5" s="1368"/>
      <c r="K5" s="1368"/>
      <c r="L5" s="1368"/>
      <c r="M5" s="1368"/>
      <c r="N5" s="1368"/>
      <c r="O5" s="1368"/>
      <c r="P5" s="1368"/>
      <c r="Q5" s="1368"/>
      <c r="R5" s="1368"/>
      <c r="S5" s="1368"/>
      <c r="T5" s="1368"/>
      <c r="U5" s="1368"/>
      <c r="V5" s="1368"/>
      <c r="W5" s="1368"/>
      <c r="X5" s="1368"/>
      <c r="Y5" s="1368"/>
      <c r="Z5" s="1368"/>
      <c r="AA5" s="1368"/>
      <c r="AB5" s="1368"/>
      <c r="AC5" s="1368"/>
      <c r="AD5" s="1368"/>
      <c r="AE5" s="1368"/>
      <c r="AF5" s="1368"/>
      <c r="AG5" s="1368"/>
      <c r="AH5" s="1368"/>
      <c r="AI5" s="1368"/>
      <c r="AJ5" s="1369"/>
      <c r="AK5" s="685"/>
      <c r="AL5" s="690"/>
      <c r="AM5" s="690"/>
      <c r="AN5" s="690"/>
      <c r="AO5" s="690"/>
      <c r="AP5" s="690"/>
      <c r="AQ5" s="690"/>
      <c r="AR5" s="690"/>
      <c r="AS5" s="691"/>
      <c r="AT5" s="691"/>
      <c r="AU5" s="691"/>
      <c r="AV5" s="691"/>
      <c r="AW5" s="691"/>
      <c r="AX5" s="691"/>
      <c r="AY5" s="691"/>
      <c r="AZ5" s="691"/>
    </row>
    <row r="6" spans="1:52" ht="13.5" customHeight="1">
      <c r="A6" s="1149"/>
      <c r="B6" s="1150"/>
      <c r="C6" s="1081" t="s">
        <v>340</v>
      </c>
      <c r="D6" s="1081"/>
      <c r="E6" s="1081"/>
      <c r="F6" s="1081"/>
      <c r="G6" s="1081"/>
      <c r="H6" s="1081"/>
      <c r="I6" s="1204" t="s">
        <v>127</v>
      </c>
      <c r="J6" s="1205"/>
      <c r="K6" s="1224" t="str">
        <f>IF(様式第１号!S42=3,IF(様式第１号!H37&lt;&gt;"",様式第１号!H37,""),"")</f>
        <v/>
      </c>
      <c r="L6" s="1224"/>
      <c r="M6" s="1224"/>
      <c r="N6" s="1224"/>
      <c r="O6" s="1224"/>
      <c r="P6" s="1225"/>
      <c r="Q6" s="1029" t="s">
        <v>534</v>
      </c>
      <c r="R6" s="1030"/>
      <c r="S6" s="1030"/>
      <c r="T6" s="1030"/>
      <c r="U6" s="1030"/>
      <c r="V6" s="1030"/>
      <c r="W6" s="1030"/>
      <c r="X6" s="1030"/>
      <c r="Y6" s="1030"/>
      <c r="Z6" s="1030"/>
      <c r="AA6" s="1030"/>
      <c r="AB6" s="1030"/>
      <c r="AC6" s="1030"/>
      <c r="AD6" s="1030"/>
      <c r="AE6" s="1030"/>
      <c r="AF6" s="1030"/>
      <c r="AG6" s="1030"/>
      <c r="AH6" s="1030"/>
      <c r="AI6" s="1030"/>
      <c r="AJ6" s="1031"/>
      <c r="AK6" s="685"/>
      <c r="AL6" s="690"/>
      <c r="AM6" s="690"/>
      <c r="AN6" s="690"/>
      <c r="AO6" s="690"/>
      <c r="AP6" s="690"/>
      <c r="AQ6" s="690"/>
      <c r="AR6" s="690"/>
      <c r="AS6" s="691"/>
      <c r="AT6" s="691"/>
      <c r="AU6" s="691"/>
      <c r="AV6" s="691"/>
      <c r="AW6" s="691"/>
      <c r="AX6" s="691"/>
      <c r="AY6" s="691"/>
      <c r="AZ6" s="691"/>
    </row>
    <row r="7" spans="1:52" ht="13.5" customHeight="1">
      <c r="A7" s="1149"/>
      <c r="B7" s="1150"/>
      <c r="C7" s="1081"/>
      <c r="D7" s="1081"/>
      <c r="E7" s="1081"/>
      <c r="F7" s="1081"/>
      <c r="G7" s="1081"/>
      <c r="H7" s="1081"/>
      <c r="I7" s="1370" t="str">
        <f>IF(様式第１号!S42=3,IF(様式第１号!G38&lt;&gt;"",様式第１号!G38,""),"")</f>
        <v/>
      </c>
      <c r="J7" s="1370"/>
      <c r="K7" s="1370"/>
      <c r="L7" s="1370"/>
      <c r="M7" s="1370"/>
      <c r="N7" s="1370"/>
      <c r="O7" s="1370"/>
      <c r="P7" s="1370"/>
      <c r="Q7" s="1370"/>
      <c r="R7" s="1370"/>
      <c r="S7" s="1370"/>
      <c r="T7" s="1370"/>
      <c r="U7" s="1370"/>
      <c r="V7" s="1370"/>
      <c r="W7" s="1370"/>
      <c r="X7" s="1370"/>
      <c r="Y7" s="1370"/>
      <c r="Z7" s="1370"/>
      <c r="AA7" s="1370"/>
      <c r="AB7" s="1370"/>
      <c r="AC7" s="1370"/>
      <c r="AD7" s="1370"/>
      <c r="AE7" s="1370"/>
      <c r="AF7" s="1370"/>
      <c r="AG7" s="1370"/>
      <c r="AH7" s="1370"/>
      <c r="AI7" s="1370"/>
      <c r="AJ7" s="1371"/>
      <c r="AK7" s="685"/>
      <c r="AL7" s="690"/>
      <c r="AM7" s="690"/>
      <c r="AN7" s="690"/>
      <c r="AO7" s="690"/>
      <c r="AP7" s="690"/>
      <c r="AQ7" s="690"/>
      <c r="AR7" s="690"/>
      <c r="AS7" s="691"/>
      <c r="AT7" s="691"/>
      <c r="AU7" s="691"/>
      <c r="AV7" s="691"/>
      <c r="AW7" s="691"/>
      <c r="AX7" s="691"/>
      <c r="AY7" s="691"/>
      <c r="AZ7" s="691"/>
    </row>
    <row r="8" spans="1:52" ht="13.5" customHeight="1">
      <c r="A8" s="1149"/>
      <c r="B8" s="1150"/>
      <c r="C8" s="1081"/>
      <c r="D8" s="1081"/>
      <c r="E8" s="1081"/>
      <c r="F8" s="1081"/>
      <c r="G8" s="1081"/>
      <c r="H8" s="1081"/>
      <c r="I8" s="1470" t="str">
        <f>IF(様式第１号!S42=3,IF(様式第１号!G39&lt;&gt;"",様式第１号!G39,""),"")</f>
        <v/>
      </c>
      <c r="J8" s="1470"/>
      <c r="K8" s="1470"/>
      <c r="L8" s="1470"/>
      <c r="M8" s="1470"/>
      <c r="N8" s="1470"/>
      <c r="O8" s="1470"/>
      <c r="P8" s="1470"/>
      <c r="Q8" s="1470"/>
      <c r="R8" s="1470"/>
      <c r="S8" s="1470"/>
      <c r="T8" s="1470"/>
      <c r="U8" s="1470"/>
      <c r="V8" s="1470"/>
      <c r="W8" s="1470"/>
      <c r="X8" s="1470"/>
      <c r="Y8" s="1470"/>
      <c r="Z8" s="1470"/>
      <c r="AA8" s="1470"/>
      <c r="AB8" s="1470"/>
      <c r="AC8" s="1470"/>
      <c r="AD8" s="1470"/>
      <c r="AE8" s="1470"/>
      <c r="AF8" s="1470"/>
      <c r="AG8" s="1470"/>
      <c r="AH8" s="1470"/>
      <c r="AI8" s="1470"/>
      <c r="AJ8" s="1471"/>
      <c r="AK8" s="685"/>
      <c r="AL8" s="690"/>
      <c r="AM8" s="690"/>
      <c r="AN8" s="690"/>
      <c r="AO8" s="690"/>
      <c r="AP8" s="690"/>
      <c r="AQ8" s="690"/>
      <c r="AR8" s="690"/>
      <c r="AS8" s="691"/>
      <c r="AT8" s="691"/>
      <c r="AU8" s="691"/>
      <c r="AV8" s="691"/>
      <c r="AW8" s="691"/>
      <c r="AX8" s="691"/>
      <c r="AY8" s="691"/>
      <c r="AZ8" s="691"/>
    </row>
    <row r="9" spans="1:52" ht="13.5" customHeight="1">
      <c r="A9" s="1149"/>
      <c r="B9" s="1150"/>
      <c r="C9" s="1081" t="s">
        <v>341</v>
      </c>
      <c r="D9" s="1081"/>
      <c r="E9" s="1081"/>
      <c r="F9" s="1081"/>
      <c r="G9" s="1081"/>
      <c r="H9" s="1081"/>
      <c r="I9" s="1081" t="s">
        <v>342</v>
      </c>
      <c r="J9" s="1081"/>
      <c r="K9" s="1081"/>
      <c r="L9" s="1081"/>
      <c r="M9" s="1080" t="s">
        <v>205</v>
      </c>
      <c r="N9" s="1080"/>
      <c r="O9" s="1080"/>
      <c r="P9" s="1080"/>
      <c r="Q9" s="1080"/>
      <c r="R9" s="1080"/>
      <c r="S9" s="1080"/>
      <c r="T9" s="1080"/>
      <c r="U9" s="1080"/>
      <c r="V9" s="1080"/>
      <c r="W9" s="1081" t="s">
        <v>343</v>
      </c>
      <c r="X9" s="1081"/>
      <c r="Y9" s="1081"/>
      <c r="Z9" s="1081"/>
      <c r="AA9" s="1106" t="s">
        <v>205</v>
      </c>
      <c r="AB9" s="1221"/>
      <c r="AC9" s="1221"/>
      <c r="AD9" s="1221"/>
      <c r="AE9" s="1221"/>
      <c r="AF9" s="1221"/>
      <c r="AG9" s="1221"/>
      <c r="AH9" s="1221"/>
      <c r="AI9" s="1221"/>
      <c r="AJ9" s="1222"/>
      <c r="AK9" s="685"/>
      <c r="AL9" s="690"/>
      <c r="AM9" s="690"/>
      <c r="AN9" s="690"/>
      <c r="AO9" s="690"/>
      <c r="AP9" s="690"/>
      <c r="AQ9" s="690"/>
      <c r="AR9" s="690"/>
      <c r="AS9" s="691"/>
      <c r="AT9" s="691"/>
      <c r="AU9" s="691"/>
      <c r="AV9" s="691"/>
      <c r="AW9" s="691"/>
      <c r="AX9" s="691"/>
      <c r="AY9" s="691"/>
      <c r="AZ9" s="691"/>
    </row>
    <row r="10" spans="1:52" ht="13.5" customHeight="1">
      <c r="A10" s="1226" t="s">
        <v>344</v>
      </c>
      <c r="B10" s="1105"/>
      <c r="C10" s="1105"/>
      <c r="D10" s="1105"/>
      <c r="E10" s="1105"/>
      <c r="F10" s="1105"/>
      <c r="G10" s="1105"/>
      <c r="H10" s="1105"/>
      <c r="I10" s="1105"/>
      <c r="J10" s="1105"/>
      <c r="K10" s="1105"/>
      <c r="L10" s="1105"/>
      <c r="M10" s="1105"/>
      <c r="N10" s="1105"/>
      <c r="O10" s="1105"/>
      <c r="P10" s="1105"/>
      <c r="Q10" s="1105"/>
      <c r="R10" s="1105"/>
      <c r="S10" s="1105"/>
      <c r="T10" s="1105"/>
      <c r="U10" s="1105"/>
      <c r="V10" s="1105"/>
      <c r="W10" s="1212"/>
      <c r="X10" s="1213"/>
      <c r="Y10" s="1213"/>
      <c r="Z10" s="1213"/>
      <c r="AA10" s="1213"/>
      <c r="AB10" s="1213"/>
      <c r="AC10" s="1213"/>
      <c r="AD10" s="1213"/>
      <c r="AE10" s="1213"/>
      <c r="AF10" s="1213"/>
      <c r="AG10" s="1213"/>
      <c r="AH10" s="1213"/>
      <c r="AI10" s="1213"/>
      <c r="AJ10" s="1214"/>
      <c r="AK10" s="685"/>
      <c r="AL10" s="690"/>
      <c r="AM10" s="690"/>
      <c r="AN10" s="690"/>
      <c r="AO10" s="690"/>
      <c r="AP10" s="690"/>
      <c r="AQ10" s="690"/>
      <c r="AR10" s="690"/>
      <c r="AS10" s="691"/>
      <c r="AT10" s="691"/>
      <c r="AU10" s="691"/>
      <c r="AV10" s="691"/>
      <c r="AW10" s="691"/>
      <c r="AX10" s="691"/>
      <c r="AY10" s="691"/>
      <c r="AZ10" s="691"/>
    </row>
    <row r="11" spans="1:52" ht="13.5" customHeight="1">
      <c r="A11" s="1168" t="s">
        <v>345</v>
      </c>
      <c r="B11" s="1169"/>
      <c r="C11" s="1145" t="s">
        <v>438</v>
      </c>
      <c r="D11" s="1145"/>
      <c r="E11" s="1145"/>
      <c r="F11" s="1145"/>
      <c r="G11" s="1145"/>
      <c r="H11" s="1145"/>
      <c r="I11" s="1174"/>
      <c r="J11" s="1175"/>
      <c r="K11" s="1175"/>
      <c r="L11" s="1175"/>
      <c r="M11" s="1175"/>
      <c r="N11" s="1175"/>
      <c r="O11" s="1175"/>
      <c r="P11" s="1175"/>
      <c r="Q11" s="1175"/>
      <c r="R11" s="1175"/>
      <c r="S11" s="1175"/>
      <c r="T11" s="1175"/>
      <c r="U11" s="1175"/>
      <c r="V11" s="1175"/>
      <c r="W11" s="1175"/>
      <c r="X11" s="1175"/>
      <c r="Y11" s="1175"/>
      <c r="Z11" s="1175"/>
      <c r="AA11" s="1175"/>
      <c r="AB11" s="1175"/>
      <c r="AC11" s="1175"/>
      <c r="AD11" s="1175"/>
      <c r="AE11" s="1175"/>
      <c r="AF11" s="1175"/>
      <c r="AG11" s="1175"/>
      <c r="AH11" s="1175"/>
      <c r="AI11" s="1175"/>
      <c r="AJ11" s="1176"/>
      <c r="AK11" s="685"/>
      <c r="AL11" s="690"/>
      <c r="AM11" s="690"/>
      <c r="AN11" s="690"/>
      <c r="AO11" s="690"/>
      <c r="AP11" s="690"/>
      <c r="AQ11" s="690"/>
      <c r="AR11" s="690"/>
      <c r="AS11" s="691"/>
      <c r="AT11" s="691"/>
      <c r="AU11" s="691"/>
      <c r="AV11" s="691"/>
      <c r="AW11" s="691"/>
      <c r="AX11" s="691"/>
      <c r="AY11" s="691"/>
      <c r="AZ11" s="691"/>
    </row>
    <row r="12" spans="1:52" ht="13.5" customHeight="1">
      <c r="A12" s="1170"/>
      <c r="B12" s="1171"/>
      <c r="C12" s="1177" t="s">
        <v>652</v>
      </c>
      <c r="D12" s="1177"/>
      <c r="E12" s="1177"/>
      <c r="F12" s="1177"/>
      <c r="G12" s="1177"/>
      <c r="H12" s="1177"/>
      <c r="I12" s="1182"/>
      <c r="J12" s="1183"/>
      <c r="K12" s="1183"/>
      <c r="L12" s="1183"/>
      <c r="M12" s="1183"/>
      <c r="N12" s="1183"/>
      <c r="O12" s="1183"/>
      <c r="P12" s="1183"/>
      <c r="Q12" s="1183"/>
      <c r="R12" s="1183"/>
      <c r="S12" s="1183"/>
      <c r="T12" s="1183"/>
      <c r="U12" s="1183"/>
      <c r="V12" s="1183"/>
      <c r="W12" s="1183"/>
      <c r="X12" s="1183"/>
      <c r="Y12" s="1183"/>
      <c r="Z12" s="1183"/>
      <c r="AA12" s="1183"/>
      <c r="AB12" s="1183"/>
      <c r="AC12" s="1183"/>
      <c r="AD12" s="1183"/>
      <c r="AE12" s="1183"/>
      <c r="AF12" s="1183"/>
      <c r="AG12" s="1183"/>
      <c r="AH12" s="1183"/>
      <c r="AI12" s="1183"/>
      <c r="AJ12" s="1184"/>
      <c r="AK12" s="685"/>
      <c r="AL12" s="690"/>
      <c r="AM12" s="690"/>
      <c r="AN12" s="690"/>
      <c r="AO12" s="690"/>
      <c r="AP12" s="690"/>
      <c r="AQ12" s="690"/>
      <c r="AR12" s="690"/>
      <c r="AS12" s="691"/>
      <c r="AT12" s="691"/>
      <c r="AU12" s="691"/>
      <c r="AV12" s="691"/>
      <c r="AW12" s="691"/>
      <c r="AX12" s="691"/>
      <c r="AY12" s="691"/>
      <c r="AZ12" s="691"/>
    </row>
    <row r="13" spans="1:52" ht="13.5" customHeight="1">
      <c r="A13" s="1170"/>
      <c r="B13" s="1171"/>
      <c r="C13" s="1081" t="s">
        <v>655</v>
      </c>
      <c r="D13" s="1081"/>
      <c r="E13" s="1081"/>
      <c r="F13" s="1081"/>
      <c r="G13" s="1081"/>
      <c r="H13" s="1081"/>
      <c r="I13" s="1204" t="s">
        <v>651</v>
      </c>
      <c r="J13" s="1205"/>
      <c r="K13" s="1202"/>
      <c r="L13" s="1202"/>
      <c r="M13" s="1202"/>
      <c r="N13" s="1202"/>
      <c r="O13" s="1202"/>
      <c r="P13" s="1203"/>
      <c r="Q13" s="1029" t="s">
        <v>534</v>
      </c>
      <c r="R13" s="1030"/>
      <c r="S13" s="1030"/>
      <c r="T13" s="1030"/>
      <c r="U13" s="1030"/>
      <c r="V13" s="1030"/>
      <c r="W13" s="1030"/>
      <c r="X13" s="1030"/>
      <c r="Y13" s="1030"/>
      <c r="Z13" s="1030"/>
      <c r="AA13" s="1030"/>
      <c r="AB13" s="1030"/>
      <c r="AC13" s="1030"/>
      <c r="AD13" s="1030"/>
      <c r="AE13" s="1030"/>
      <c r="AF13" s="1030"/>
      <c r="AG13" s="1030"/>
      <c r="AH13" s="1030"/>
      <c r="AI13" s="1030"/>
      <c r="AJ13" s="1031"/>
      <c r="AK13" s="685"/>
      <c r="AL13" s="690"/>
      <c r="AM13" s="690"/>
      <c r="AN13" s="690"/>
      <c r="AO13" s="690"/>
      <c r="AP13" s="690"/>
      <c r="AQ13" s="690"/>
      <c r="AR13" s="690"/>
      <c r="AS13" s="691"/>
      <c r="AT13" s="691"/>
      <c r="AU13" s="691"/>
      <c r="AV13" s="691"/>
      <c r="AW13" s="691"/>
      <c r="AX13" s="691"/>
      <c r="AY13" s="691"/>
      <c r="AZ13" s="691"/>
    </row>
    <row r="14" spans="1:52" ht="13.5" customHeight="1">
      <c r="A14" s="1170"/>
      <c r="B14" s="1171"/>
      <c r="C14" s="1081"/>
      <c r="D14" s="1081"/>
      <c r="E14" s="1081"/>
      <c r="F14" s="1081"/>
      <c r="G14" s="1081"/>
      <c r="H14" s="1081"/>
      <c r="I14" s="1197" t="s">
        <v>205</v>
      </c>
      <c r="J14" s="1198"/>
      <c r="K14" s="1198"/>
      <c r="L14" s="1198"/>
      <c r="M14" s="1198"/>
      <c r="N14" s="1198"/>
      <c r="O14" s="1198"/>
      <c r="P14" s="1198"/>
      <c r="Q14" s="1198"/>
      <c r="R14" s="1198"/>
      <c r="S14" s="1198"/>
      <c r="T14" s="1198"/>
      <c r="U14" s="1198"/>
      <c r="V14" s="1198"/>
      <c r="W14" s="1198"/>
      <c r="X14" s="1198"/>
      <c r="Y14" s="1198"/>
      <c r="Z14" s="1198"/>
      <c r="AA14" s="1198"/>
      <c r="AB14" s="1198"/>
      <c r="AC14" s="1198"/>
      <c r="AD14" s="1198"/>
      <c r="AE14" s="1198"/>
      <c r="AF14" s="1198"/>
      <c r="AG14" s="1198"/>
      <c r="AH14" s="1198"/>
      <c r="AI14" s="1198"/>
      <c r="AJ14" s="1199"/>
      <c r="AK14" s="685"/>
      <c r="AL14" s="690"/>
      <c r="AM14" s="690"/>
      <c r="AN14" s="690"/>
      <c r="AO14" s="690"/>
      <c r="AP14" s="690"/>
      <c r="AQ14" s="690"/>
      <c r="AR14" s="690"/>
      <c r="AS14" s="691"/>
      <c r="AT14" s="691"/>
      <c r="AU14" s="691"/>
      <c r="AV14" s="691"/>
      <c r="AW14" s="691"/>
      <c r="AX14" s="691"/>
      <c r="AY14" s="691"/>
      <c r="AZ14" s="691"/>
    </row>
    <row r="15" spans="1:52" ht="13.5" customHeight="1">
      <c r="A15" s="1170"/>
      <c r="B15" s="1171"/>
      <c r="C15" s="1081"/>
      <c r="D15" s="1081"/>
      <c r="E15" s="1081"/>
      <c r="F15" s="1081"/>
      <c r="G15" s="1081"/>
      <c r="H15" s="1081"/>
      <c r="I15" s="1200" t="s">
        <v>205</v>
      </c>
      <c r="J15" s="1200"/>
      <c r="K15" s="1200"/>
      <c r="L15" s="1200"/>
      <c r="M15" s="1200"/>
      <c r="N15" s="1200"/>
      <c r="O15" s="1200"/>
      <c r="P15" s="1200"/>
      <c r="Q15" s="1200"/>
      <c r="R15" s="1200"/>
      <c r="S15" s="1200"/>
      <c r="T15" s="1200"/>
      <c r="U15" s="1200"/>
      <c r="V15" s="1200"/>
      <c r="W15" s="1200"/>
      <c r="X15" s="1200"/>
      <c r="Y15" s="1200"/>
      <c r="Z15" s="1200"/>
      <c r="AA15" s="1200"/>
      <c r="AB15" s="1200"/>
      <c r="AC15" s="1200"/>
      <c r="AD15" s="1200"/>
      <c r="AE15" s="1200"/>
      <c r="AF15" s="1200"/>
      <c r="AG15" s="1200"/>
      <c r="AH15" s="1200"/>
      <c r="AI15" s="1200"/>
      <c r="AJ15" s="1201"/>
      <c r="AK15" s="685"/>
      <c r="AL15" s="690"/>
      <c r="AM15" s="690"/>
      <c r="AN15" s="690"/>
      <c r="AO15" s="690"/>
      <c r="AP15" s="690"/>
      <c r="AQ15" s="690"/>
      <c r="AR15" s="690"/>
      <c r="AS15" s="691"/>
      <c r="AT15" s="691"/>
      <c r="AU15" s="691"/>
      <c r="AV15" s="691"/>
      <c r="AW15" s="691"/>
      <c r="AX15" s="691"/>
      <c r="AY15" s="691"/>
      <c r="AZ15" s="691"/>
    </row>
    <row r="16" spans="1:52" ht="18" customHeight="1">
      <c r="A16" s="1170"/>
      <c r="B16" s="1171"/>
      <c r="C16" s="1285" t="s">
        <v>701</v>
      </c>
      <c r="D16" s="1338"/>
      <c r="E16" s="1338"/>
      <c r="F16" s="1338"/>
      <c r="G16" s="1338"/>
      <c r="H16" s="1338"/>
      <c r="I16" s="1338"/>
      <c r="J16" s="1338"/>
      <c r="K16" s="1338"/>
      <c r="L16" s="1338"/>
      <c r="M16" s="1338"/>
      <c r="N16" s="1338"/>
      <c r="O16" s="1338"/>
      <c r="P16" s="1338"/>
      <c r="Q16" s="1338"/>
      <c r="R16" s="1338"/>
      <c r="S16" s="1338"/>
      <c r="T16" s="1338"/>
      <c r="U16" s="1338"/>
      <c r="V16" s="1339"/>
      <c r="W16" s="1212"/>
      <c r="X16" s="1213"/>
      <c r="Y16" s="1213"/>
      <c r="Z16" s="1213"/>
      <c r="AA16" s="1213"/>
      <c r="AB16" s="1213"/>
      <c r="AC16" s="1213"/>
      <c r="AD16" s="1213"/>
      <c r="AE16" s="1213"/>
      <c r="AF16" s="1213"/>
      <c r="AG16" s="1213"/>
      <c r="AH16" s="1213"/>
      <c r="AI16" s="1213"/>
      <c r="AJ16" s="1214"/>
      <c r="AK16" s="685"/>
      <c r="AL16" s="690"/>
      <c r="AM16" s="690"/>
      <c r="AN16" s="690"/>
      <c r="AO16" s="690"/>
      <c r="AP16" s="690"/>
      <c r="AQ16" s="690"/>
      <c r="AR16" s="690"/>
      <c r="AS16" s="691"/>
      <c r="AT16" s="691"/>
      <c r="AU16" s="691"/>
      <c r="AV16" s="691"/>
      <c r="AW16" s="691"/>
      <c r="AX16" s="691"/>
      <c r="AY16" s="691"/>
      <c r="AZ16" s="691"/>
    </row>
    <row r="17" spans="1:52" ht="13.5" customHeight="1">
      <c r="A17" s="1170"/>
      <c r="B17" s="1171"/>
      <c r="C17" s="1185" t="s">
        <v>111</v>
      </c>
      <c r="D17" s="1186"/>
      <c r="E17" s="1186"/>
      <c r="F17" s="1186"/>
      <c r="G17" s="1186"/>
      <c r="H17" s="1186"/>
      <c r="I17" s="1186"/>
      <c r="J17" s="1186"/>
      <c r="K17" s="1186"/>
      <c r="L17" s="1186"/>
      <c r="M17" s="1186"/>
      <c r="N17" s="1187"/>
      <c r="O17" s="1081" t="s">
        <v>237</v>
      </c>
      <c r="P17" s="1081"/>
      <c r="Q17" s="1081"/>
      <c r="R17" s="1081"/>
      <c r="S17" s="1081"/>
      <c r="T17" s="1081"/>
      <c r="U17" s="1081"/>
      <c r="V17" s="1081"/>
      <c r="W17" s="1212"/>
      <c r="X17" s="1213"/>
      <c r="Y17" s="1213"/>
      <c r="Z17" s="1213"/>
      <c r="AA17" s="1213"/>
      <c r="AB17" s="1213"/>
      <c r="AC17" s="1213"/>
      <c r="AD17" s="1213"/>
      <c r="AE17" s="1213"/>
      <c r="AF17" s="1213"/>
      <c r="AG17" s="1213"/>
      <c r="AH17" s="1213"/>
      <c r="AI17" s="1213"/>
      <c r="AJ17" s="1214"/>
      <c r="AK17" s="685"/>
      <c r="AL17" s="690"/>
      <c r="AM17" s="690"/>
      <c r="AN17" s="690"/>
      <c r="AO17" s="690"/>
      <c r="AP17" s="690"/>
      <c r="AQ17" s="690"/>
      <c r="AR17" s="690"/>
      <c r="AS17" s="691"/>
      <c r="AT17" s="691"/>
      <c r="AU17" s="691"/>
      <c r="AV17" s="691"/>
      <c r="AW17" s="691"/>
      <c r="AX17" s="691"/>
      <c r="AY17" s="691"/>
      <c r="AZ17" s="691"/>
    </row>
    <row r="18" spans="1:52" ht="13.5" customHeight="1">
      <c r="A18" s="1170"/>
      <c r="B18" s="1171"/>
      <c r="C18" s="1188"/>
      <c r="D18" s="1189"/>
      <c r="E18" s="1189"/>
      <c r="F18" s="1189"/>
      <c r="G18" s="1189"/>
      <c r="H18" s="1189"/>
      <c r="I18" s="1189"/>
      <c r="J18" s="1189"/>
      <c r="K18" s="1189"/>
      <c r="L18" s="1189"/>
      <c r="M18" s="1189"/>
      <c r="N18" s="1190"/>
      <c r="O18" s="1179" t="s">
        <v>535</v>
      </c>
      <c r="P18" s="1180"/>
      <c r="Q18" s="1180"/>
      <c r="R18" s="1180"/>
      <c r="S18" s="1180"/>
      <c r="T18" s="1180"/>
      <c r="U18" s="1180"/>
      <c r="V18" s="1181"/>
      <c r="W18" s="1206"/>
      <c r="X18" s="1207"/>
      <c r="Y18" s="1207"/>
      <c r="Z18" s="1207"/>
      <c r="AA18" s="1207"/>
      <c r="AB18" s="1207"/>
      <c r="AC18" s="1207"/>
      <c r="AD18" s="1207"/>
      <c r="AE18" s="1207"/>
      <c r="AF18" s="1207"/>
      <c r="AG18" s="1207"/>
      <c r="AH18" s="1207"/>
      <c r="AI18" s="1207"/>
      <c r="AJ18" s="1208"/>
      <c r="AK18" s="685"/>
      <c r="AL18" s="690"/>
      <c r="AM18" s="690"/>
      <c r="AN18" s="690"/>
      <c r="AO18" s="690"/>
      <c r="AP18" s="690"/>
      <c r="AQ18" s="690"/>
      <c r="AR18" s="690"/>
      <c r="AS18" s="691"/>
      <c r="AT18" s="691"/>
      <c r="AU18" s="691"/>
      <c r="AV18" s="691"/>
      <c r="AW18" s="691"/>
      <c r="AX18" s="691"/>
      <c r="AY18" s="691"/>
      <c r="AZ18" s="691"/>
    </row>
    <row r="19" spans="1:52" ht="13.5" customHeight="1">
      <c r="A19" s="1172"/>
      <c r="B19" s="1173"/>
      <c r="C19" s="1191"/>
      <c r="D19" s="1192"/>
      <c r="E19" s="1192"/>
      <c r="F19" s="1192"/>
      <c r="G19" s="1192"/>
      <c r="H19" s="1192"/>
      <c r="I19" s="1192"/>
      <c r="J19" s="1192"/>
      <c r="K19" s="1192"/>
      <c r="L19" s="1192"/>
      <c r="M19" s="1192"/>
      <c r="N19" s="1193"/>
      <c r="O19" s="1194" t="s">
        <v>536</v>
      </c>
      <c r="P19" s="1195"/>
      <c r="Q19" s="1195"/>
      <c r="R19" s="1195"/>
      <c r="S19" s="1195"/>
      <c r="T19" s="1195"/>
      <c r="U19" s="1195"/>
      <c r="V19" s="1196"/>
      <c r="W19" s="1182"/>
      <c r="X19" s="1183"/>
      <c r="Y19" s="1183"/>
      <c r="Z19" s="1183"/>
      <c r="AA19" s="1183"/>
      <c r="AB19" s="1183"/>
      <c r="AC19" s="1183"/>
      <c r="AD19" s="1183"/>
      <c r="AE19" s="1183"/>
      <c r="AF19" s="1183"/>
      <c r="AG19" s="1183"/>
      <c r="AH19" s="1183"/>
      <c r="AI19" s="1183"/>
      <c r="AJ19" s="1184"/>
      <c r="AK19" s="685"/>
      <c r="AL19" s="690"/>
      <c r="AM19" s="690"/>
      <c r="AN19" s="690"/>
      <c r="AO19" s="690"/>
      <c r="AP19" s="690"/>
      <c r="AQ19" s="690"/>
      <c r="AR19" s="690"/>
      <c r="AS19" s="691"/>
      <c r="AT19" s="691"/>
      <c r="AU19" s="691"/>
      <c r="AV19" s="691"/>
      <c r="AW19" s="691"/>
      <c r="AX19" s="691"/>
      <c r="AY19" s="691"/>
      <c r="AZ19" s="691"/>
    </row>
    <row r="20" spans="1:52" ht="13.5" customHeight="1">
      <c r="A20" s="1486" t="s">
        <v>521</v>
      </c>
      <c r="B20" s="1487"/>
      <c r="C20" s="1145" t="s">
        <v>438</v>
      </c>
      <c r="D20" s="1145"/>
      <c r="E20" s="1145"/>
      <c r="F20" s="1145"/>
      <c r="G20" s="1145"/>
      <c r="H20" s="1145"/>
      <c r="I20" s="1174"/>
      <c r="J20" s="1175"/>
      <c r="K20" s="1175"/>
      <c r="L20" s="1175"/>
      <c r="M20" s="1175"/>
      <c r="N20" s="1175"/>
      <c r="O20" s="1175"/>
      <c r="P20" s="1175"/>
      <c r="Q20" s="1175"/>
      <c r="R20" s="1175"/>
      <c r="S20" s="1175"/>
      <c r="T20" s="1175"/>
      <c r="U20" s="1175"/>
      <c r="V20" s="1175"/>
      <c r="W20" s="1175"/>
      <c r="X20" s="1175"/>
      <c r="Y20" s="1175"/>
      <c r="Z20" s="1175"/>
      <c r="AA20" s="1175"/>
      <c r="AB20" s="1175"/>
      <c r="AC20" s="1175"/>
      <c r="AD20" s="1175"/>
      <c r="AE20" s="1175"/>
      <c r="AF20" s="1175"/>
      <c r="AG20" s="1175"/>
      <c r="AH20" s="1175"/>
      <c r="AI20" s="1175"/>
      <c r="AJ20" s="1176"/>
      <c r="AK20" s="685"/>
      <c r="AL20" s="690"/>
      <c r="AM20" s="690"/>
      <c r="AN20" s="690"/>
      <c r="AO20" s="690"/>
      <c r="AP20" s="690"/>
      <c r="AQ20" s="690"/>
      <c r="AR20" s="690"/>
      <c r="AS20" s="691"/>
      <c r="AT20" s="691"/>
      <c r="AU20" s="691"/>
      <c r="AV20" s="691"/>
      <c r="AW20" s="691"/>
      <c r="AX20" s="691"/>
      <c r="AY20" s="691"/>
      <c r="AZ20" s="691"/>
    </row>
    <row r="21" spans="1:52" ht="13.5" customHeight="1">
      <c r="A21" s="1488"/>
      <c r="B21" s="1489"/>
      <c r="C21" s="1177" t="s">
        <v>652</v>
      </c>
      <c r="D21" s="1177"/>
      <c r="E21" s="1177"/>
      <c r="F21" s="1177"/>
      <c r="G21" s="1177"/>
      <c r="H21" s="1177"/>
      <c r="I21" s="1182"/>
      <c r="J21" s="1183"/>
      <c r="K21" s="1183"/>
      <c r="L21" s="1183"/>
      <c r="M21" s="1183"/>
      <c r="N21" s="1183"/>
      <c r="O21" s="1183"/>
      <c r="P21" s="1183"/>
      <c r="Q21" s="1183"/>
      <c r="R21" s="1183"/>
      <c r="S21" s="1183"/>
      <c r="T21" s="1183"/>
      <c r="U21" s="1183"/>
      <c r="V21" s="1183"/>
      <c r="W21" s="1183"/>
      <c r="X21" s="1183"/>
      <c r="Y21" s="1183"/>
      <c r="Z21" s="1183"/>
      <c r="AA21" s="1183"/>
      <c r="AB21" s="1183"/>
      <c r="AC21" s="1183"/>
      <c r="AD21" s="1183"/>
      <c r="AE21" s="1183"/>
      <c r="AF21" s="1183"/>
      <c r="AG21" s="1183"/>
      <c r="AH21" s="1183"/>
      <c r="AI21" s="1183"/>
      <c r="AJ21" s="1184"/>
      <c r="AK21" s="685"/>
      <c r="AL21" s="690"/>
      <c r="AM21" s="690"/>
      <c r="AN21" s="690"/>
      <c r="AO21" s="690"/>
      <c r="AP21" s="690"/>
      <c r="AQ21" s="690"/>
      <c r="AR21" s="690"/>
      <c r="AS21" s="691"/>
      <c r="AT21" s="691"/>
      <c r="AU21" s="691"/>
      <c r="AV21" s="691"/>
      <c r="AW21" s="691"/>
      <c r="AX21" s="691"/>
      <c r="AY21" s="691"/>
      <c r="AZ21" s="691"/>
    </row>
    <row r="22" spans="1:52" ht="13.5" customHeight="1">
      <c r="A22" s="1488"/>
      <c r="B22" s="1489"/>
      <c r="C22" s="1081" t="s">
        <v>655</v>
      </c>
      <c r="D22" s="1081"/>
      <c r="E22" s="1081"/>
      <c r="F22" s="1081"/>
      <c r="G22" s="1081"/>
      <c r="H22" s="1081"/>
      <c r="I22" s="1204" t="s">
        <v>651</v>
      </c>
      <c r="J22" s="1205"/>
      <c r="K22" s="1202"/>
      <c r="L22" s="1202"/>
      <c r="M22" s="1202"/>
      <c r="N22" s="1202"/>
      <c r="O22" s="1202"/>
      <c r="P22" s="1203"/>
      <c r="Q22" s="1029" t="s">
        <v>534</v>
      </c>
      <c r="R22" s="1030"/>
      <c r="S22" s="1030"/>
      <c r="T22" s="1030"/>
      <c r="U22" s="1030"/>
      <c r="V22" s="1030"/>
      <c r="W22" s="1030"/>
      <c r="X22" s="1030"/>
      <c r="Y22" s="1030"/>
      <c r="Z22" s="1030"/>
      <c r="AA22" s="1030"/>
      <c r="AB22" s="1030"/>
      <c r="AC22" s="1030"/>
      <c r="AD22" s="1030"/>
      <c r="AE22" s="1030"/>
      <c r="AF22" s="1030"/>
      <c r="AG22" s="1030"/>
      <c r="AH22" s="1030"/>
      <c r="AI22" s="1030"/>
      <c r="AJ22" s="1031"/>
      <c r="AK22" s="685"/>
      <c r="AL22" s="690"/>
      <c r="AM22" s="690"/>
      <c r="AN22" s="690"/>
      <c r="AO22" s="690"/>
      <c r="AP22" s="690"/>
      <c r="AQ22" s="690"/>
      <c r="AR22" s="690"/>
      <c r="AS22" s="691"/>
      <c r="AT22" s="691"/>
      <c r="AU22" s="691"/>
      <c r="AV22" s="691"/>
      <c r="AW22" s="691"/>
      <c r="AX22" s="691"/>
      <c r="AY22" s="691"/>
      <c r="AZ22" s="691"/>
    </row>
    <row r="23" spans="1:52" ht="13.5" customHeight="1">
      <c r="A23" s="1488"/>
      <c r="B23" s="1489"/>
      <c r="C23" s="1081"/>
      <c r="D23" s="1081"/>
      <c r="E23" s="1081"/>
      <c r="F23" s="1081"/>
      <c r="G23" s="1081"/>
      <c r="H23" s="1081"/>
      <c r="I23" s="1197" t="s">
        <v>205</v>
      </c>
      <c r="J23" s="1198"/>
      <c r="K23" s="1198"/>
      <c r="L23" s="1198"/>
      <c r="M23" s="1198"/>
      <c r="N23" s="1198"/>
      <c r="O23" s="1198"/>
      <c r="P23" s="1198"/>
      <c r="Q23" s="1198"/>
      <c r="R23" s="1198"/>
      <c r="S23" s="1198"/>
      <c r="T23" s="1198"/>
      <c r="U23" s="1198"/>
      <c r="V23" s="1198"/>
      <c r="W23" s="1198"/>
      <c r="X23" s="1198"/>
      <c r="Y23" s="1198"/>
      <c r="Z23" s="1198"/>
      <c r="AA23" s="1198"/>
      <c r="AB23" s="1198"/>
      <c r="AC23" s="1198"/>
      <c r="AD23" s="1198"/>
      <c r="AE23" s="1198"/>
      <c r="AF23" s="1198"/>
      <c r="AG23" s="1198"/>
      <c r="AH23" s="1198"/>
      <c r="AI23" s="1198"/>
      <c r="AJ23" s="1199"/>
      <c r="AK23" s="685"/>
      <c r="AL23" s="690"/>
      <c r="AM23" s="690"/>
      <c r="AN23" s="690"/>
      <c r="AO23" s="690"/>
      <c r="AP23" s="690"/>
      <c r="AQ23" s="690"/>
      <c r="AR23" s="690"/>
      <c r="AS23" s="691"/>
      <c r="AT23" s="691"/>
      <c r="AU23" s="691"/>
      <c r="AV23" s="691"/>
      <c r="AW23" s="691"/>
      <c r="AX23" s="691"/>
      <c r="AY23" s="691"/>
      <c r="AZ23" s="691"/>
    </row>
    <row r="24" spans="1:52" ht="13.5" customHeight="1">
      <c r="A24" s="1490"/>
      <c r="B24" s="1491"/>
      <c r="C24" s="1081"/>
      <c r="D24" s="1081"/>
      <c r="E24" s="1081"/>
      <c r="F24" s="1081"/>
      <c r="G24" s="1081"/>
      <c r="H24" s="1081"/>
      <c r="I24" s="1200" t="s">
        <v>205</v>
      </c>
      <c r="J24" s="1200"/>
      <c r="K24" s="1200"/>
      <c r="L24" s="1200"/>
      <c r="M24" s="1200"/>
      <c r="N24" s="1200"/>
      <c r="O24" s="1200"/>
      <c r="P24" s="1200"/>
      <c r="Q24" s="1200"/>
      <c r="R24" s="1200"/>
      <c r="S24" s="1200"/>
      <c r="T24" s="1200"/>
      <c r="U24" s="1200"/>
      <c r="V24" s="1200"/>
      <c r="W24" s="1200"/>
      <c r="X24" s="1200"/>
      <c r="Y24" s="1200"/>
      <c r="Z24" s="1200"/>
      <c r="AA24" s="1200"/>
      <c r="AB24" s="1200"/>
      <c r="AC24" s="1200"/>
      <c r="AD24" s="1200"/>
      <c r="AE24" s="1200"/>
      <c r="AF24" s="1200"/>
      <c r="AG24" s="1200"/>
      <c r="AH24" s="1200"/>
      <c r="AI24" s="1200"/>
      <c r="AJ24" s="1201"/>
      <c r="AK24" s="685"/>
      <c r="AL24" s="690"/>
      <c r="AM24" s="690"/>
      <c r="AN24" s="690"/>
      <c r="AO24" s="690"/>
      <c r="AP24" s="690"/>
      <c r="AQ24" s="690"/>
      <c r="AR24" s="690"/>
      <c r="AS24" s="691"/>
      <c r="AT24" s="691"/>
      <c r="AU24" s="691"/>
      <c r="AV24" s="691"/>
      <c r="AW24" s="691"/>
      <c r="AX24" s="691"/>
      <c r="AY24" s="691"/>
      <c r="AZ24" s="691"/>
    </row>
    <row r="25" spans="1:52" ht="13.5" customHeight="1">
      <c r="A25" s="1465" t="s">
        <v>34</v>
      </c>
      <c r="B25" s="1466"/>
      <c r="C25" s="1152" t="s">
        <v>451</v>
      </c>
      <c r="D25" s="1153"/>
      <c r="E25" s="1153"/>
      <c r="F25" s="1153"/>
      <c r="G25" s="1153"/>
      <c r="H25" s="1154"/>
      <c r="I25" s="1105" t="s">
        <v>523</v>
      </c>
      <c r="J25" s="1105"/>
      <c r="K25" s="1105"/>
      <c r="L25" s="1105"/>
      <c r="M25" s="1105"/>
      <c r="N25" s="1105" t="s">
        <v>769</v>
      </c>
      <c r="O25" s="1105"/>
      <c r="P25" s="1105"/>
      <c r="Q25" s="1105"/>
      <c r="R25" s="1105"/>
      <c r="S25" s="1434"/>
      <c r="T25" s="1435"/>
      <c r="U25" s="1435"/>
      <c r="V25" s="1435"/>
      <c r="W25" s="1435"/>
      <c r="X25" s="1435"/>
      <c r="Y25" s="1435"/>
      <c r="Z25" s="1435"/>
      <c r="AA25" s="1435"/>
      <c r="AB25" s="1435"/>
      <c r="AC25" s="1435"/>
      <c r="AD25" s="1435"/>
      <c r="AE25" s="1435"/>
      <c r="AF25" s="1435"/>
      <c r="AG25" s="1435"/>
      <c r="AH25" s="1435"/>
      <c r="AI25" s="1435"/>
      <c r="AJ25" s="1436"/>
      <c r="AK25" s="685"/>
      <c r="AL25" s="690"/>
      <c r="AM25" s="690"/>
      <c r="AN25" s="690"/>
      <c r="AO25" s="690"/>
      <c r="AP25" s="690"/>
      <c r="AQ25" s="690"/>
      <c r="AR25" s="690"/>
      <c r="AS25" s="691"/>
      <c r="AT25" s="691"/>
      <c r="AU25" s="691"/>
      <c r="AV25" s="691"/>
      <c r="AW25" s="691"/>
      <c r="AX25" s="691"/>
      <c r="AY25" s="691"/>
      <c r="AZ25" s="691"/>
    </row>
    <row r="26" spans="1:52" ht="13.5" customHeight="1">
      <c r="A26" s="1465"/>
      <c r="B26" s="1466"/>
      <c r="C26" s="1155"/>
      <c r="D26" s="1156"/>
      <c r="E26" s="1156"/>
      <c r="F26" s="1156"/>
      <c r="G26" s="1156"/>
      <c r="H26" s="1157"/>
      <c r="I26" s="1105" t="s">
        <v>466</v>
      </c>
      <c r="J26" s="1105"/>
      <c r="K26" s="1105" t="s">
        <v>467</v>
      </c>
      <c r="L26" s="1105"/>
      <c r="M26" s="1105"/>
      <c r="N26" s="1105" t="s">
        <v>466</v>
      </c>
      <c r="O26" s="1105"/>
      <c r="P26" s="1105" t="s">
        <v>467</v>
      </c>
      <c r="Q26" s="1105"/>
      <c r="R26" s="1105"/>
      <c r="S26" s="1437"/>
      <c r="T26" s="1438"/>
      <c r="U26" s="1438"/>
      <c r="V26" s="1438"/>
      <c r="W26" s="1438"/>
      <c r="X26" s="1438"/>
      <c r="Y26" s="1438"/>
      <c r="Z26" s="1438"/>
      <c r="AA26" s="1438"/>
      <c r="AB26" s="1438"/>
      <c r="AC26" s="1438"/>
      <c r="AD26" s="1438"/>
      <c r="AE26" s="1438"/>
      <c r="AF26" s="1438"/>
      <c r="AG26" s="1438"/>
      <c r="AH26" s="1438"/>
      <c r="AI26" s="1438"/>
      <c r="AJ26" s="1439"/>
      <c r="AK26" s="685"/>
      <c r="AL26" s="690"/>
      <c r="AM26" s="690"/>
      <c r="AN26" s="690"/>
      <c r="AO26" s="690"/>
      <c r="AP26" s="690"/>
      <c r="AQ26" s="690"/>
      <c r="AR26" s="690"/>
      <c r="AS26" s="691"/>
      <c r="AT26" s="691"/>
      <c r="AU26" s="691"/>
      <c r="AV26" s="691"/>
      <c r="AW26" s="691"/>
      <c r="AX26" s="691"/>
      <c r="AY26" s="691"/>
      <c r="AZ26" s="691"/>
    </row>
    <row r="27" spans="1:52" ht="13.5" customHeight="1">
      <c r="A27" s="1465"/>
      <c r="B27" s="1466"/>
      <c r="C27" s="1105" t="s">
        <v>239</v>
      </c>
      <c r="D27" s="1105"/>
      <c r="E27" s="1105"/>
      <c r="F27" s="1105" t="s">
        <v>307</v>
      </c>
      <c r="G27" s="1105"/>
      <c r="H27" s="1105"/>
      <c r="I27" s="1295"/>
      <c r="J27" s="1295"/>
      <c r="K27" s="1295"/>
      <c r="L27" s="1295"/>
      <c r="M27" s="1295"/>
      <c r="N27" s="1295"/>
      <c r="O27" s="1295"/>
      <c r="P27" s="1295"/>
      <c r="Q27" s="1295"/>
      <c r="R27" s="1295"/>
      <c r="S27" s="1437"/>
      <c r="T27" s="1438"/>
      <c r="U27" s="1438"/>
      <c r="V27" s="1438"/>
      <c r="W27" s="1438"/>
      <c r="X27" s="1438"/>
      <c r="Y27" s="1438"/>
      <c r="Z27" s="1438"/>
      <c r="AA27" s="1438"/>
      <c r="AB27" s="1438"/>
      <c r="AC27" s="1438"/>
      <c r="AD27" s="1438"/>
      <c r="AE27" s="1438"/>
      <c r="AF27" s="1438"/>
      <c r="AG27" s="1438"/>
      <c r="AH27" s="1438"/>
      <c r="AI27" s="1438"/>
      <c r="AJ27" s="1439"/>
      <c r="AK27" s="685"/>
      <c r="AL27" s="690"/>
      <c r="AM27" s="690"/>
      <c r="AN27" s="690"/>
      <c r="AO27" s="690"/>
      <c r="AP27" s="690"/>
      <c r="AQ27" s="690"/>
      <c r="AR27" s="690"/>
      <c r="AS27" s="691"/>
      <c r="AT27" s="691"/>
      <c r="AU27" s="691"/>
      <c r="AV27" s="691"/>
      <c r="AW27" s="691"/>
      <c r="AX27" s="691"/>
      <c r="AY27" s="691"/>
      <c r="AZ27" s="691"/>
    </row>
    <row r="28" spans="1:52" ht="13.5" customHeight="1">
      <c r="A28" s="1465"/>
      <c r="B28" s="1466"/>
      <c r="C28" s="1105"/>
      <c r="D28" s="1105"/>
      <c r="E28" s="1105"/>
      <c r="F28" s="1105" t="s">
        <v>308</v>
      </c>
      <c r="G28" s="1105"/>
      <c r="H28" s="1105"/>
      <c r="I28" s="1295"/>
      <c r="J28" s="1295"/>
      <c r="K28" s="1295"/>
      <c r="L28" s="1295"/>
      <c r="M28" s="1295"/>
      <c r="N28" s="1295"/>
      <c r="O28" s="1295"/>
      <c r="P28" s="1295"/>
      <c r="Q28" s="1295"/>
      <c r="R28" s="1295"/>
      <c r="S28" s="1437"/>
      <c r="T28" s="1438"/>
      <c r="U28" s="1438"/>
      <c r="V28" s="1438"/>
      <c r="W28" s="1438"/>
      <c r="X28" s="1438"/>
      <c r="Y28" s="1438"/>
      <c r="Z28" s="1438"/>
      <c r="AA28" s="1438"/>
      <c r="AB28" s="1438"/>
      <c r="AC28" s="1438"/>
      <c r="AD28" s="1438"/>
      <c r="AE28" s="1438"/>
      <c r="AF28" s="1438"/>
      <c r="AG28" s="1438"/>
      <c r="AH28" s="1438"/>
      <c r="AI28" s="1438"/>
      <c r="AJ28" s="1439"/>
      <c r="AK28" s="685"/>
      <c r="AL28" s="690"/>
      <c r="AM28" s="690"/>
      <c r="AN28" s="690"/>
      <c r="AO28" s="690"/>
      <c r="AP28" s="690"/>
      <c r="AQ28" s="690"/>
      <c r="AR28" s="690"/>
      <c r="AS28" s="691"/>
      <c r="AT28" s="691"/>
      <c r="AU28" s="691"/>
      <c r="AV28" s="691"/>
      <c r="AW28" s="691"/>
      <c r="AX28" s="691"/>
      <c r="AY28" s="691"/>
      <c r="AZ28" s="691"/>
    </row>
    <row r="29" spans="1:52" ht="13.5" customHeight="1">
      <c r="A29" s="1465"/>
      <c r="B29" s="1466"/>
      <c r="C29" s="1105" t="s">
        <v>309</v>
      </c>
      <c r="D29" s="1105"/>
      <c r="E29" s="1105"/>
      <c r="F29" s="1105"/>
      <c r="G29" s="1105"/>
      <c r="H29" s="1105"/>
      <c r="I29" s="1295"/>
      <c r="J29" s="1295"/>
      <c r="K29" s="1295"/>
      <c r="L29" s="1295"/>
      <c r="M29" s="1295"/>
      <c r="N29" s="1295"/>
      <c r="O29" s="1295"/>
      <c r="P29" s="1295"/>
      <c r="Q29" s="1295"/>
      <c r="R29" s="1295"/>
      <c r="S29" s="1437"/>
      <c r="T29" s="1438"/>
      <c r="U29" s="1438"/>
      <c r="V29" s="1438"/>
      <c r="W29" s="1438"/>
      <c r="X29" s="1438"/>
      <c r="Y29" s="1438"/>
      <c r="Z29" s="1438"/>
      <c r="AA29" s="1438"/>
      <c r="AB29" s="1438"/>
      <c r="AC29" s="1438"/>
      <c r="AD29" s="1438"/>
      <c r="AE29" s="1438"/>
      <c r="AF29" s="1438"/>
      <c r="AG29" s="1438"/>
      <c r="AH29" s="1438"/>
      <c r="AI29" s="1438"/>
      <c r="AJ29" s="1439"/>
      <c r="AK29" s="685"/>
      <c r="AL29" s="690"/>
      <c r="AM29" s="690"/>
      <c r="AN29" s="690"/>
      <c r="AO29" s="690"/>
      <c r="AP29" s="690"/>
      <c r="AQ29" s="690"/>
      <c r="AR29" s="690"/>
      <c r="AS29" s="691"/>
      <c r="AT29" s="691"/>
      <c r="AU29" s="691"/>
      <c r="AV29" s="691"/>
      <c r="AW29" s="691"/>
      <c r="AX29" s="691"/>
      <c r="AY29" s="691"/>
      <c r="AZ29" s="691"/>
    </row>
    <row r="30" spans="1:52" ht="13.5" customHeight="1">
      <c r="A30" s="1465"/>
      <c r="B30" s="1466"/>
      <c r="C30" s="1151" t="s">
        <v>556</v>
      </c>
      <c r="D30" s="1151"/>
      <c r="E30" s="1151"/>
      <c r="F30" s="1151"/>
      <c r="G30" s="1151"/>
      <c r="H30" s="1151"/>
      <c r="I30" s="1298"/>
      <c r="J30" s="1298"/>
      <c r="K30" s="1298"/>
      <c r="L30" s="1298"/>
      <c r="M30" s="1298"/>
      <c r="N30" s="1298"/>
      <c r="O30" s="1298"/>
      <c r="P30" s="1298"/>
      <c r="Q30" s="1298"/>
      <c r="R30" s="1298"/>
      <c r="S30" s="1440"/>
      <c r="T30" s="1441"/>
      <c r="U30" s="1441"/>
      <c r="V30" s="1441"/>
      <c r="W30" s="1441"/>
      <c r="X30" s="1441"/>
      <c r="Y30" s="1441"/>
      <c r="Z30" s="1441"/>
      <c r="AA30" s="1441"/>
      <c r="AB30" s="1441"/>
      <c r="AC30" s="1441"/>
      <c r="AD30" s="1441"/>
      <c r="AE30" s="1441"/>
      <c r="AF30" s="1441"/>
      <c r="AG30" s="1441"/>
      <c r="AH30" s="1441"/>
      <c r="AI30" s="1441"/>
      <c r="AJ30" s="1442"/>
      <c r="AK30" s="685"/>
      <c r="AL30" s="690"/>
      <c r="AM30" s="690"/>
      <c r="AN30" s="690"/>
      <c r="AO30" s="690"/>
      <c r="AP30" s="690"/>
      <c r="AQ30" s="690"/>
      <c r="AR30" s="690"/>
      <c r="AS30" s="691"/>
      <c r="AT30" s="691"/>
      <c r="AU30" s="691"/>
      <c r="AV30" s="691"/>
      <c r="AW30" s="691"/>
      <c r="AX30" s="691"/>
      <c r="AY30" s="691"/>
      <c r="AZ30" s="691"/>
    </row>
    <row r="31" spans="1:52" ht="13.5" customHeight="1">
      <c r="A31" s="1168" t="s">
        <v>44</v>
      </c>
      <c r="B31" s="1492"/>
      <c r="C31" s="1153" t="s">
        <v>451</v>
      </c>
      <c r="D31" s="1153"/>
      <c r="E31" s="1153"/>
      <c r="F31" s="1153"/>
      <c r="G31" s="1153"/>
      <c r="H31" s="1154"/>
      <c r="I31" s="1105" t="s">
        <v>599</v>
      </c>
      <c r="J31" s="1105"/>
      <c r="K31" s="1105"/>
      <c r="L31" s="1105"/>
      <c r="M31" s="1105"/>
      <c r="N31" s="1105" t="s">
        <v>530</v>
      </c>
      <c r="O31" s="1105"/>
      <c r="P31" s="1105"/>
      <c r="Q31" s="1105"/>
      <c r="R31" s="1105"/>
      <c r="S31" s="1105" t="s">
        <v>470</v>
      </c>
      <c r="T31" s="1105"/>
      <c r="U31" s="1105"/>
      <c r="V31" s="1105"/>
      <c r="W31" s="1105"/>
      <c r="X31" s="1105" t="s">
        <v>471</v>
      </c>
      <c r="Y31" s="1105"/>
      <c r="Z31" s="1105"/>
      <c r="AA31" s="1105"/>
      <c r="AB31" s="1105"/>
      <c r="AC31" s="1105" t="s">
        <v>199</v>
      </c>
      <c r="AD31" s="1105"/>
      <c r="AE31" s="1105"/>
      <c r="AF31" s="1105"/>
      <c r="AG31" s="1105"/>
      <c r="AH31" s="1434"/>
      <c r="AI31" s="1448"/>
      <c r="AJ31" s="1449"/>
      <c r="AK31" s="685"/>
      <c r="AL31" s="690"/>
      <c r="AM31" s="690"/>
      <c r="AN31" s="690"/>
      <c r="AO31" s="690"/>
      <c r="AP31" s="690"/>
      <c r="AQ31" s="690"/>
      <c r="AR31" s="690"/>
      <c r="AS31" s="691"/>
      <c r="AT31" s="691"/>
      <c r="AU31" s="691"/>
      <c r="AV31" s="691"/>
      <c r="AW31" s="691"/>
      <c r="AX31" s="691"/>
      <c r="AY31" s="691"/>
      <c r="AZ31" s="691"/>
    </row>
    <row r="32" spans="1:52" ht="13.5" customHeight="1">
      <c r="A32" s="1170"/>
      <c r="B32" s="1331"/>
      <c r="C32" s="1156"/>
      <c r="D32" s="1156"/>
      <c r="E32" s="1156"/>
      <c r="F32" s="1156"/>
      <c r="G32" s="1156"/>
      <c r="H32" s="1157"/>
      <c r="I32" s="1105" t="s">
        <v>466</v>
      </c>
      <c r="J32" s="1105"/>
      <c r="K32" s="1105" t="s">
        <v>467</v>
      </c>
      <c r="L32" s="1105"/>
      <c r="M32" s="1105"/>
      <c r="N32" s="1105" t="s">
        <v>466</v>
      </c>
      <c r="O32" s="1105"/>
      <c r="P32" s="1105" t="s">
        <v>467</v>
      </c>
      <c r="Q32" s="1105"/>
      <c r="R32" s="1105"/>
      <c r="S32" s="1105" t="s">
        <v>466</v>
      </c>
      <c r="T32" s="1105"/>
      <c r="U32" s="1105" t="s">
        <v>467</v>
      </c>
      <c r="V32" s="1105"/>
      <c r="W32" s="1105"/>
      <c r="X32" s="1105" t="s">
        <v>466</v>
      </c>
      <c r="Y32" s="1105"/>
      <c r="Z32" s="1105" t="s">
        <v>467</v>
      </c>
      <c r="AA32" s="1105"/>
      <c r="AB32" s="1105"/>
      <c r="AC32" s="1105" t="s">
        <v>466</v>
      </c>
      <c r="AD32" s="1105"/>
      <c r="AE32" s="1105" t="s">
        <v>467</v>
      </c>
      <c r="AF32" s="1105"/>
      <c r="AG32" s="1105"/>
      <c r="AH32" s="1450"/>
      <c r="AI32" s="1451"/>
      <c r="AJ32" s="1452"/>
      <c r="AK32" s="685"/>
      <c r="AL32" s="690"/>
      <c r="AM32" s="690"/>
      <c r="AN32" s="690"/>
      <c r="AO32" s="690"/>
      <c r="AP32" s="690"/>
      <c r="AQ32" s="690"/>
      <c r="AR32" s="690"/>
      <c r="AS32" s="691"/>
      <c r="AT32" s="691"/>
      <c r="AU32" s="691"/>
      <c r="AV32" s="691"/>
      <c r="AW32" s="691"/>
      <c r="AX32" s="691"/>
      <c r="AY32" s="691"/>
      <c r="AZ32" s="691"/>
    </row>
    <row r="33" spans="1:52" ht="13.5" customHeight="1">
      <c r="A33" s="1170"/>
      <c r="B33" s="1331"/>
      <c r="C33" s="1339" t="s">
        <v>239</v>
      </c>
      <c r="D33" s="1105"/>
      <c r="E33" s="1105"/>
      <c r="F33" s="1105" t="s">
        <v>307</v>
      </c>
      <c r="G33" s="1105"/>
      <c r="H33" s="1105"/>
      <c r="I33" s="1295"/>
      <c r="J33" s="1295"/>
      <c r="K33" s="1295"/>
      <c r="L33" s="1295"/>
      <c r="M33" s="1295"/>
      <c r="N33" s="1295"/>
      <c r="O33" s="1295"/>
      <c r="P33" s="1295"/>
      <c r="Q33" s="1295"/>
      <c r="R33" s="1295"/>
      <c r="S33" s="1295"/>
      <c r="T33" s="1295"/>
      <c r="U33" s="1295"/>
      <c r="V33" s="1295"/>
      <c r="W33" s="1295"/>
      <c r="X33" s="1295"/>
      <c r="Y33" s="1295"/>
      <c r="Z33" s="1159"/>
      <c r="AA33" s="1160"/>
      <c r="AB33" s="1161"/>
      <c r="AC33" s="1295"/>
      <c r="AD33" s="1295"/>
      <c r="AE33" s="1295"/>
      <c r="AF33" s="1295"/>
      <c r="AG33" s="1295"/>
      <c r="AH33" s="1450"/>
      <c r="AI33" s="1451"/>
      <c r="AJ33" s="1452"/>
      <c r="AK33" s="685"/>
      <c r="AL33" s="690"/>
      <c r="AM33" s="690"/>
      <c r="AN33" s="690"/>
      <c r="AO33" s="690"/>
      <c r="AP33" s="690"/>
      <c r="AQ33" s="690"/>
      <c r="AR33" s="690"/>
      <c r="AS33" s="691"/>
      <c r="AT33" s="691"/>
      <c r="AU33" s="691"/>
      <c r="AV33" s="691"/>
      <c r="AW33" s="691"/>
      <c r="AX33" s="691"/>
      <c r="AY33" s="691"/>
      <c r="AZ33" s="691"/>
    </row>
    <row r="34" spans="1:52" ht="13.5" customHeight="1">
      <c r="A34" s="1170"/>
      <c r="B34" s="1331"/>
      <c r="C34" s="1339"/>
      <c r="D34" s="1105"/>
      <c r="E34" s="1105"/>
      <c r="F34" s="1105" t="s">
        <v>308</v>
      </c>
      <c r="G34" s="1105"/>
      <c r="H34" s="1105"/>
      <c r="I34" s="1295"/>
      <c r="J34" s="1295"/>
      <c r="K34" s="1295"/>
      <c r="L34" s="1295"/>
      <c r="M34" s="1295"/>
      <c r="N34" s="1295"/>
      <c r="O34" s="1295"/>
      <c r="P34" s="1295"/>
      <c r="Q34" s="1295"/>
      <c r="R34" s="1295"/>
      <c r="S34" s="1295"/>
      <c r="T34" s="1295"/>
      <c r="U34" s="1295"/>
      <c r="V34" s="1295"/>
      <c r="W34" s="1295"/>
      <c r="X34" s="1295"/>
      <c r="Y34" s="1295"/>
      <c r="Z34" s="1159"/>
      <c r="AA34" s="1160"/>
      <c r="AB34" s="1161"/>
      <c r="AC34" s="1295"/>
      <c r="AD34" s="1295"/>
      <c r="AE34" s="1295"/>
      <c r="AF34" s="1295"/>
      <c r="AG34" s="1295"/>
      <c r="AH34" s="1450"/>
      <c r="AI34" s="1451"/>
      <c r="AJ34" s="1452"/>
      <c r="AK34" s="685"/>
      <c r="AL34" s="690"/>
      <c r="AM34" s="690"/>
      <c r="AN34" s="690"/>
      <c r="AO34" s="690"/>
      <c r="AP34" s="690"/>
      <c r="AQ34" s="690"/>
      <c r="AR34" s="690"/>
      <c r="AS34" s="691"/>
      <c r="AT34" s="691"/>
      <c r="AU34" s="691"/>
      <c r="AV34" s="691"/>
      <c r="AW34" s="691"/>
      <c r="AX34" s="691"/>
      <c r="AY34" s="691"/>
      <c r="AZ34" s="691"/>
    </row>
    <row r="35" spans="1:52" ht="13.5" customHeight="1">
      <c r="A35" s="1170"/>
      <c r="B35" s="1331"/>
      <c r="C35" s="1339" t="s">
        <v>309</v>
      </c>
      <c r="D35" s="1105"/>
      <c r="E35" s="1105"/>
      <c r="F35" s="1105"/>
      <c r="G35" s="1105"/>
      <c r="H35" s="1105"/>
      <c r="I35" s="1295"/>
      <c r="J35" s="1295"/>
      <c r="K35" s="1295"/>
      <c r="L35" s="1295"/>
      <c r="M35" s="1295"/>
      <c r="N35" s="1295"/>
      <c r="O35" s="1295"/>
      <c r="P35" s="1295"/>
      <c r="Q35" s="1295"/>
      <c r="R35" s="1295"/>
      <c r="S35" s="1295"/>
      <c r="T35" s="1295"/>
      <c r="U35" s="1295"/>
      <c r="V35" s="1295"/>
      <c r="W35" s="1295"/>
      <c r="X35" s="1295"/>
      <c r="Y35" s="1295"/>
      <c r="Z35" s="1295"/>
      <c r="AA35" s="1295"/>
      <c r="AB35" s="1295"/>
      <c r="AC35" s="1295"/>
      <c r="AD35" s="1295"/>
      <c r="AE35" s="1295"/>
      <c r="AF35" s="1295"/>
      <c r="AG35" s="1295"/>
      <c r="AH35" s="1450"/>
      <c r="AI35" s="1451"/>
      <c r="AJ35" s="1452"/>
      <c r="AK35" s="685"/>
      <c r="AL35" s="690"/>
      <c r="AM35" s="690"/>
      <c r="AN35" s="690"/>
      <c r="AO35" s="690"/>
      <c r="AP35" s="690"/>
      <c r="AQ35" s="690"/>
      <c r="AR35" s="690"/>
      <c r="AS35" s="691"/>
      <c r="AT35" s="691"/>
      <c r="AU35" s="691"/>
      <c r="AV35" s="691"/>
      <c r="AW35" s="691"/>
      <c r="AX35" s="691"/>
      <c r="AY35" s="691"/>
      <c r="AZ35" s="691"/>
    </row>
    <row r="36" spans="1:52" ht="13.5" customHeight="1">
      <c r="A36" s="1170"/>
      <c r="B36" s="1331"/>
      <c r="C36" s="941" t="s">
        <v>556</v>
      </c>
      <c r="D36" s="1151"/>
      <c r="E36" s="1151"/>
      <c r="F36" s="1151"/>
      <c r="G36" s="1151"/>
      <c r="H36" s="1151"/>
      <c r="I36" s="1298"/>
      <c r="J36" s="1298"/>
      <c r="K36" s="1298"/>
      <c r="L36" s="1298"/>
      <c r="M36" s="1298"/>
      <c r="N36" s="1298"/>
      <c r="O36" s="1298"/>
      <c r="P36" s="1298"/>
      <c r="Q36" s="1298"/>
      <c r="R36" s="1298"/>
      <c r="S36" s="1298"/>
      <c r="T36" s="1298"/>
      <c r="U36" s="1298"/>
      <c r="V36" s="1298"/>
      <c r="W36" s="1298"/>
      <c r="X36" s="1298"/>
      <c r="Y36" s="1298"/>
      <c r="Z36" s="1298"/>
      <c r="AA36" s="1298"/>
      <c r="AB36" s="1298"/>
      <c r="AC36" s="1298"/>
      <c r="AD36" s="1298"/>
      <c r="AE36" s="1298"/>
      <c r="AF36" s="1298"/>
      <c r="AG36" s="1298"/>
      <c r="AH36" s="1453"/>
      <c r="AI36" s="1454"/>
      <c r="AJ36" s="1455"/>
      <c r="AK36" s="685"/>
      <c r="AL36" s="690"/>
      <c r="AM36" s="690"/>
      <c r="AN36" s="690"/>
      <c r="AO36" s="690"/>
      <c r="AP36" s="690"/>
      <c r="AQ36" s="690"/>
      <c r="AR36" s="690"/>
      <c r="AS36" s="691"/>
      <c r="AT36" s="691"/>
      <c r="AU36" s="691"/>
      <c r="AV36" s="691"/>
      <c r="AW36" s="691"/>
      <c r="AX36" s="691"/>
      <c r="AY36" s="691"/>
      <c r="AZ36" s="691"/>
    </row>
    <row r="37" spans="1:52" ht="13.5" customHeight="1">
      <c r="A37" s="1170"/>
      <c r="B37" s="1331"/>
      <c r="C37" s="1153" t="s">
        <v>451</v>
      </c>
      <c r="D37" s="1153"/>
      <c r="E37" s="1153"/>
      <c r="F37" s="1153"/>
      <c r="G37" s="1153"/>
      <c r="H37" s="1154"/>
      <c r="I37" s="1105" t="s">
        <v>124</v>
      </c>
      <c r="J37" s="1105"/>
      <c r="K37" s="1105"/>
      <c r="L37" s="1105"/>
      <c r="M37" s="1105"/>
      <c r="N37" s="1366"/>
      <c r="O37" s="1366"/>
      <c r="P37" s="1366"/>
      <c r="Q37" s="1366"/>
      <c r="R37" s="1366"/>
      <c r="S37" s="1366"/>
      <c r="T37" s="1366"/>
      <c r="U37" s="1366"/>
      <c r="V37" s="1366"/>
      <c r="W37" s="1366"/>
      <c r="X37" s="1366"/>
      <c r="Y37" s="1366"/>
      <c r="Z37" s="1366"/>
      <c r="AA37" s="1366"/>
      <c r="AB37" s="1366"/>
      <c r="AC37" s="1366"/>
      <c r="AD37" s="1366"/>
      <c r="AE37" s="1366"/>
      <c r="AF37" s="1366"/>
      <c r="AG37" s="1366"/>
      <c r="AH37" s="1434"/>
      <c r="AI37" s="1448"/>
      <c r="AJ37" s="1449"/>
      <c r="AK37" s="685"/>
      <c r="AL37" s="690"/>
      <c r="AM37" s="690"/>
      <c r="AN37" s="690"/>
      <c r="AO37" s="690"/>
      <c r="AP37" s="690"/>
      <c r="AQ37" s="690"/>
      <c r="AR37" s="690"/>
      <c r="AS37" s="691"/>
      <c r="AT37" s="691"/>
      <c r="AU37" s="691"/>
      <c r="AV37" s="691"/>
      <c r="AW37" s="691"/>
      <c r="AX37" s="691"/>
      <c r="AY37" s="691"/>
      <c r="AZ37" s="691"/>
    </row>
    <row r="38" spans="1:52" ht="13.5" customHeight="1">
      <c r="A38" s="1170"/>
      <c r="B38" s="1331"/>
      <c r="C38" s="1156"/>
      <c r="D38" s="1156"/>
      <c r="E38" s="1156"/>
      <c r="F38" s="1156"/>
      <c r="G38" s="1156"/>
      <c r="H38" s="1157"/>
      <c r="I38" s="1105" t="s">
        <v>466</v>
      </c>
      <c r="J38" s="1105"/>
      <c r="K38" s="1105" t="s">
        <v>467</v>
      </c>
      <c r="L38" s="1105"/>
      <c r="M38" s="1105"/>
      <c r="N38" s="1105" t="s">
        <v>466</v>
      </c>
      <c r="O38" s="1105"/>
      <c r="P38" s="1105" t="s">
        <v>467</v>
      </c>
      <c r="Q38" s="1105"/>
      <c r="R38" s="1105"/>
      <c r="S38" s="1105" t="s">
        <v>466</v>
      </c>
      <c r="T38" s="1105"/>
      <c r="U38" s="1105" t="s">
        <v>467</v>
      </c>
      <c r="V38" s="1105"/>
      <c r="W38" s="1105"/>
      <c r="X38" s="1105" t="s">
        <v>466</v>
      </c>
      <c r="Y38" s="1105"/>
      <c r="Z38" s="1105" t="s">
        <v>467</v>
      </c>
      <c r="AA38" s="1105"/>
      <c r="AB38" s="1105"/>
      <c r="AC38" s="1105" t="s">
        <v>466</v>
      </c>
      <c r="AD38" s="1105"/>
      <c r="AE38" s="1105" t="s">
        <v>467</v>
      </c>
      <c r="AF38" s="1105"/>
      <c r="AG38" s="1105"/>
      <c r="AH38" s="1450"/>
      <c r="AI38" s="1451"/>
      <c r="AJ38" s="1452"/>
      <c r="AK38" s="685"/>
      <c r="AL38" s="690"/>
      <c r="AM38" s="690"/>
      <c r="AN38" s="690"/>
      <c r="AO38" s="690"/>
      <c r="AP38" s="690"/>
      <c r="AQ38" s="690"/>
      <c r="AR38" s="690"/>
      <c r="AS38" s="691"/>
      <c r="AT38" s="691"/>
      <c r="AU38" s="691"/>
      <c r="AV38" s="691"/>
      <c r="AW38" s="691"/>
      <c r="AX38" s="691"/>
      <c r="AY38" s="691"/>
      <c r="AZ38" s="691"/>
    </row>
    <row r="39" spans="1:52" ht="13.5" customHeight="1">
      <c r="A39" s="1170"/>
      <c r="B39" s="1331"/>
      <c r="C39" s="1339" t="s">
        <v>239</v>
      </c>
      <c r="D39" s="1105"/>
      <c r="E39" s="1105"/>
      <c r="F39" s="1105" t="s">
        <v>307</v>
      </c>
      <c r="G39" s="1105"/>
      <c r="H39" s="1105"/>
      <c r="I39" s="1295"/>
      <c r="J39" s="1295"/>
      <c r="K39" s="1295"/>
      <c r="L39" s="1295"/>
      <c r="M39" s="1295"/>
      <c r="N39" s="1295"/>
      <c r="O39" s="1295"/>
      <c r="P39" s="1295"/>
      <c r="Q39" s="1295"/>
      <c r="R39" s="1295"/>
      <c r="S39" s="1295"/>
      <c r="T39" s="1295"/>
      <c r="U39" s="1295"/>
      <c r="V39" s="1295"/>
      <c r="W39" s="1295"/>
      <c r="X39" s="1295"/>
      <c r="Y39" s="1295"/>
      <c r="Z39" s="1159"/>
      <c r="AA39" s="1160"/>
      <c r="AB39" s="1161"/>
      <c r="AC39" s="1295"/>
      <c r="AD39" s="1295"/>
      <c r="AE39" s="1295"/>
      <c r="AF39" s="1295"/>
      <c r="AG39" s="1295"/>
      <c r="AH39" s="1450"/>
      <c r="AI39" s="1451"/>
      <c r="AJ39" s="1452"/>
      <c r="AK39" s="685"/>
      <c r="AL39" s="690"/>
      <c r="AM39" s="690"/>
      <c r="AN39" s="690"/>
      <c r="AO39" s="690"/>
      <c r="AP39" s="690"/>
      <c r="AQ39" s="690"/>
      <c r="AR39" s="690"/>
      <c r="AS39" s="691"/>
      <c r="AT39" s="691"/>
      <c r="AU39" s="691"/>
      <c r="AV39" s="691"/>
      <c r="AW39" s="691"/>
      <c r="AX39" s="691"/>
      <c r="AY39" s="691"/>
      <c r="AZ39" s="691"/>
    </row>
    <row r="40" spans="1:52" ht="13.5" customHeight="1">
      <c r="A40" s="1170"/>
      <c r="B40" s="1331"/>
      <c r="C40" s="1339"/>
      <c r="D40" s="1105"/>
      <c r="E40" s="1105"/>
      <c r="F40" s="1105" t="s">
        <v>308</v>
      </c>
      <c r="G40" s="1105"/>
      <c r="H40" s="1105"/>
      <c r="I40" s="1295"/>
      <c r="J40" s="1295"/>
      <c r="K40" s="1295"/>
      <c r="L40" s="1295"/>
      <c r="M40" s="1295"/>
      <c r="N40" s="1295"/>
      <c r="O40" s="1295"/>
      <c r="P40" s="1295"/>
      <c r="Q40" s="1295"/>
      <c r="R40" s="1295"/>
      <c r="S40" s="1295"/>
      <c r="T40" s="1295"/>
      <c r="U40" s="1295"/>
      <c r="V40" s="1295"/>
      <c r="W40" s="1295"/>
      <c r="X40" s="1295"/>
      <c r="Y40" s="1295"/>
      <c r="Z40" s="1159"/>
      <c r="AA40" s="1160"/>
      <c r="AB40" s="1161"/>
      <c r="AC40" s="1295"/>
      <c r="AD40" s="1295"/>
      <c r="AE40" s="1295"/>
      <c r="AF40" s="1295"/>
      <c r="AG40" s="1295"/>
      <c r="AH40" s="1450"/>
      <c r="AI40" s="1451"/>
      <c r="AJ40" s="1452"/>
      <c r="AK40" s="685"/>
      <c r="AL40" s="690"/>
      <c r="AM40" s="690"/>
      <c r="AN40" s="690"/>
      <c r="AO40" s="690"/>
      <c r="AP40" s="690"/>
      <c r="AQ40" s="690"/>
      <c r="AR40" s="690"/>
      <c r="AS40" s="691"/>
      <c r="AT40" s="691"/>
      <c r="AU40" s="691"/>
      <c r="AV40" s="691"/>
      <c r="AW40" s="691"/>
      <c r="AX40" s="691"/>
      <c r="AY40" s="691"/>
      <c r="AZ40" s="691"/>
    </row>
    <row r="41" spans="1:52" ht="13.5" customHeight="1">
      <c r="A41" s="1170"/>
      <c r="B41" s="1331"/>
      <c r="C41" s="1339" t="s">
        <v>309</v>
      </c>
      <c r="D41" s="1105"/>
      <c r="E41" s="1105"/>
      <c r="F41" s="1105"/>
      <c r="G41" s="1105"/>
      <c r="H41" s="1105"/>
      <c r="I41" s="1295"/>
      <c r="J41" s="1295"/>
      <c r="K41" s="1295"/>
      <c r="L41" s="1295"/>
      <c r="M41" s="1295"/>
      <c r="N41" s="1295"/>
      <c r="O41" s="1295"/>
      <c r="P41" s="1295"/>
      <c r="Q41" s="1295"/>
      <c r="R41" s="1295"/>
      <c r="S41" s="1295"/>
      <c r="T41" s="1295"/>
      <c r="U41" s="1295"/>
      <c r="V41" s="1295"/>
      <c r="W41" s="1295"/>
      <c r="X41" s="1295"/>
      <c r="Y41" s="1295"/>
      <c r="Z41" s="1295"/>
      <c r="AA41" s="1295"/>
      <c r="AB41" s="1295"/>
      <c r="AC41" s="1295"/>
      <c r="AD41" s="1295"/>
      <c r="AE41" s="1295"/>
      <c r="AF41" s="1295"/>
      <c r="AG41" s="1295"/>
      <c r="AH41" s="1450"/>
      <c r="AI41" s="1451"/>
      <c r="AJ41" s="1452"/>
      <c r="AK41" s="685"/>
      <c r="AL41" s="690"/>
      <c r="AM41" s="690"/>
      <c r="AN41" s="690"/>
      <c r="AO41" s="690"/>
      <c r="AP41" s="690"/>
      <c r="AQ41" s="690"/>
      <c r="AR41" s="690"/>
      <c r="AS41" s="691"/>
      <c r="AT41" s="691"/>
      <c r="AU41" s="691"/>
      <c r="AV41" s="691"/>
      <c r="AW41" s="691"/>
      <c r="AX41" s="691"/>
      <c r="AY41" s="691"/>
      <c r="AZ41" s="691"/>
    </row>
    <row r="42" spans="1:52" ht="13.5" customHeight="1">
      <c r="A42" s="1170"/>
      <c r="B42" s="1331"/>
      <c r="C42" s="941" t="s">
        <v>556</v>
      </c>
      <c r="D42" s="1151"/>
      <c r="E42" s="1151"/>
      <c r="F42" s="1151"/>
      <c r="G42" s="1151"/>
      <c r="H42" s="1151"/>
      <c r="I42" s="1298"/>
      <c r="J42" s="1298"/>
      <c r="K42" s="1298"/>
      <c r="L42" s="1298"/>
      <c r="M42" s="1298"/>
      <c r="N42" s="1298"/>
      <c r="O42" s="1298"/>
      <c r="P42" s="1298"/>
      <c r="Q42" s="1298"/>
      <c r="R42" s="1298"/>
      <c r="S42" s="1298"/>
      <c r="T42" s="1298"/>
      <c r="U42" s="1298"/>
      <c r="V42" s="1298"/>
      <c r="W42" s="1298"/>
      <c r="X42" s="1298"/>
      <c r="Y42" s="1298"/>
      <c r="Z42" s="1298"/>
      <c r="AA42" s="1298"/>
      <c r="AB42" s="1298"/>
      <c r="AC42" s="1298"/>
      <c r="AD42" s="1298"/>
      <c r="AE42" s="1298"/>
      <c r="AF42" s="1298"/>
      <c r="AG42" s="1298"/>
      <c r="AH42" s="1453"/>
      <c r="AI42" s="1454"/>
      <c r="AJ42" s="1455"/>
      <c r="AK42" s="685"/>
      <c r="AL42" s="690"/>
      <c r="AM42" s="690"/>
      <c r="AN42" s="690"/>
      <c r="AO42" s="690"/>
      <c r="AP42" s="690"/>
      <c r="AQ42" s="690"/>
      <c r="AR42" s="690"/>
      <c r="AS42" s="691"/>
      <c r="AT42" s="691"/>
      <c r="AU42" s="691"/>
      <c r="AV42" s="691"/>
      <c r="AW42" s="691"/>
      <c r="AX42" s="691"/>
      <c r="AY42" s="691"/>
      <c r="AZ42" s="691"/>
    </row>
    <row r="43" spans="1:52" ht="18" customHeight="1">
      <c r="A43" s="1170"/>
      <c r="B43" s="1331"/>
      <c r="C43" s="1338" t="s">
        <v>955</v>
      </c>
      <c r="D43" s="1338"/>
      <c r="E43" s="1338"/>
      <c r="F43" s="1338"/>
      <c r="G43" s="1338"/>
      <c r="H43" s="1339"/>
      <c r="I43" s="1530">
        <v>1</v>
      </c>
      <c r="J43" s="1531"/>
      <c r="K43" s="1531"/>
      <c r="L43" s="1531"/>
      <c r="M43" s="1531"/>
      <c r="N43" s="1531"/>
      <c r="O43" s="1531"/>
      <c r="P43" s="1531"/>
      <c r="Q43" s="1531"/>
      <c r="R43" s="1531"/>
      <c r="S43" s="1531"/>
      <c r="T43" s="1531"/>
      <c r="U43" s="1531"/>
      <c r="V43" s="1531"/>
      <c r="W43" s="1531"/>
      <c r="X43" s="1531"/>
      <c r="Y43" s="1531"/>
      <c r="Z43" s="1531"/>
      <c r="AA43" s="1531"/>
      <c r="AB43" s="1531"/>
      <c r="AC43" s="1531"/>
      <c r="AD43" s="1531"/>
      <c r="AE43" s="1531"/>
      <c r="AF43" s="1531"/>
      <c r="AG43" s="1531"/>
      <c r="AH43" s="1531"/>
      <c r="AI43" s="1531"/>
      <c r="AJ43" s="1532"/>
      <c r="AK43" s="685"/>
      <c r="AL43" s="690"/>
      <c r="AM43" s="690"/>
      <c r="AN43" s="690"/>
      <c r="AO43" s="690"/>
      <c r="AP43" s="690"/>
      <c r="AQ43" s="690"/>
      <c r="AR43" s="690"/>
      <c r="AS43" s="691"/>
      <c r="AT43" s="691"/>
      <c r="AU43" s="691"/>
      <c r="AV43" s="691"/>
      <c r="AW43" s="691"/>
      <c r="AX43" s="691"/>
      <c r="AY43" s="691"/>
      <c r="AZ43" s="691"/>
    </row>
    <row r="44" spans="1:52" ht="13.5" customHeight="1">
      <c r="A44" s="1170"/>
      <c r="B44" s="1331"/>
      <c r="C44" s="1338" t="s">
        <v>600</v>
      </c>
      <c r="D44" s="1338"/>
      <c r="E44" s="1338"/>
      <c r="F44" s="1338"/>
      <c r="G44" s="1338"/>
      <c r="H44" s="1339"/>
      <c r="I44" s="1299"/>
      <c r="J44" s="1300"/>
      <c r="K44" s="1300"/>
      <c r="L44" s="1300"/>
      <c r="M44" s="1300"/>
      <c r="N44" s="1300"/>
      <c r="O44" s="1526" t="s">
        <v>386</v>
      </c>
      <c r="P44" s="1526"/>
      <c r="Q44" s="1526"/>
      <c r="R44" s="1526"/>
      <c r="S44" s="1526"/>
      <c r="T44" s="1526"/>
      <c r="U44" s="1526"/>
      <c r="V44" s="1526"/>
      <c r="W44" s="1526"/>
      <c r="X44" s="1526"/>
      <c r="Y44" s="1526"/>
      <c r="Z44" s="1526"/>
      <c r="AA44" s="1526"/>
      <c r="AB44" s="1526"/>
      <c r="AC44" s="1526"/>
      <c r="AD44" s="1526"/>
      <c r="AE44" s="1526"/>
      <c r="AF44" s="1526"/>
      <c r="AG44" s="1526"/>
      <c r="AH44" s="1526"/>
      <c r="AI44" s="1526"/>
      <c r="AJ44" s="1528"/>
      <c r="AK44" s="685"/>
      <c r="AL44" s="690"/>
      <c r="AM44" s="690"/>
      <c r="AN44" s="690"/>
      <c r="AO44" s="690"/>
      <c r="AP44" s="690"/>
      <c r="AQ44" s="690"/>
      <c r="AR44" s="690"/>
      <c r="AS44" s="691"/>
      <c r="AT44" s="691"/>
      <c r="AU44" s="691"/>
      <c r="AV44" s="691"/>
      <c r="AW44" s="691"/>
      <c r="AX44" s="691"/>
      <c r="AY44" s="691"/>
      <c r="AZ44" s="691"/>
    </row>
    <row r="45" spans="1:52" ht="13.5" customHeight="1">
      <c r="A45" s="1170"/>
      <c r="B45" s="1331"/>
      <c r="C45" s="1338" t="s">
        <v>660</v>
      </c>
      <c r="D45" s="1338"/>
      <c r="E45" s="1338"/>
      <c r="F45" s="1338"/>
      <c r="G45" s="1338"/>
      <c r="H45" s="1339"/>
      <c r="I45" s="1299"/>
      <c r="J45" s="1300"/>
      <c r="K45" s="1300"/>
      <c r="L45" s="1300"/>
      <c r="M45" s="1300"/>
      <c r="N45" s="1300"/>
      <c r="O45" s="1526" t="s">
        <v>321</v>
      </c>
      <c r="P45" s="1526"/>
      <c r="Q45" s="1526"/>
      <c r="R45" s="1526"/>
      <c r="S45" s="1526"/>
      <c r="T45" s="1526"/>
      <c r="U45" s="1526"/>
      <c r="V45" s="1526"/>
      <c r="W45" s="1526"/>
      <c r="X45" s="1526"/>
      <c r="Y45" s="1526"/>
      <c r="Z45" s="1526"/>
      <c r="AA45" s="1526"/>
      <c r="AB45" s="1526"/>
      <c r="AC45" s="1526"/>
      <c r="AD45" s="1526"/>
      <c r="AE45" s="1526"/>
      <c r="AF45" s="1526"/>
      <c r="AG45" s="1526"/>
      <c r="AH45" s="1526"/>
      <c r="AI45" s="1526"/>
      <c r="AJ45" s="1528"/>
      <c r="AK45" s="685"/>
      <c r="AL45" s="690"/>
      <c r="AM45" s="690"/>
      <c r="AN45" s="690"/>
      <c r="AO45" s="690"/>
      <c r="AP45" s="690"/>
      <c r="AQ45" s="690"/>
      <c r="AR45" s="690"/>
      <c r="AS45" s="691"/>
      <c r="AT45" s="691"/>
      <c r="AU45" s="691"/>
      <c r="AV45" s="691"/>
      <c r="AW45" s="691"/>
      <c r="AX45" s="691"/>
      <c r="AY45" s="691"/>
      <c r="AZ45" s="691"/>
    </row>
    <row r="46" spans="1:52" ht="13.5" customHeight="1">
      <c r="A46" s="1170"/>
      <c r="B46" s="1331"/>
      <c r="C46" s="1274" t="s">
        <v>566</v>
      </c>
      <c r="D46" s="1274"/>
      <c r="E46" s="1274"/>
      <c r="F46" s="1274"/>
      <c r="G46" s="1274"/>
      <c r="H46" s="941"/>
      <c r="I46" s="1296"/>
      <c r="J46" s="1297"/>
      <c r="K46" s="1297"/>
      <c r="L46" s="1297"/>
      <c r="M46" s="1297"/>
      <c r="N46" s="1297"/>
      <c r="O46" s="1526" t="s">
        <v>114</v>
      </c>
      <c r="P46" s="1526"/>
      <c r="Q46" s="1526"/>
      <c r="R46" s="1526"/>
      <c r="S46" s="1526"/>
      <c r="T46" s="1526"/>
      <c r="U46" s="1526"/>
      <c r="V46" s="1526"/>
      <c r="W46" s="1526"/>
      <c r="X46" s="1526"/>
      <c r="Y46" s="1526"/>
      <c r="Z46" s="1526"/>
      <c r="AA46" s="1526"/>
      <c r="AB46" s="1526"/>
      <c r="AC46" s="1526"/>
      <c r="AD46" s="1527"/>
      <c r="AE46" s="1529" t="s">
        <v>565</v>
      </c>
      <c r="AF46" s="1529"/>
      <c r="AG46" s="1529"/>
      <c r="AH46" s="1529"/>
      <c r="AI46" s="1340"/>
      <c r="AJ46" s="1341"/>
      <c r="AK46" s="685"/>
      <c r="AL46" s="690"/>
      <c r="AM46" s="690"/>
      <c r="AN46" s="690"/>
      <c r="AO46" s="690"/>
      <c r="AP46" s="690"/>
      <c r="AQ46" s="690"/>
      <c r="AR46" s="690"/>
      <c r="AS46" s="691"/>
      <c r="AT46" s="691"/>
      <c r="AU46" s="691"/>
      <c r="AV46" s="691"/>
      <c r="AW46" s="691"/>
      <c r="AX46" s="691"/>
      <c r="AY46" s="691"/>
      <c r="AZ46" s="691"/>
    </row>
    <row r="47" spans="1:52" ht="18" customHeight="1">
      <c r="A47" s="1170"/>
      <c r="B47" s="1331"/>
      <c r="C47" s="1077" t="s">
        <v>240</v>
      </c>
      <c r="D47" s="1081"/>
      <c r="E47" s="1081"/>
      <c r="F47" s="1081"/>
      <c r="G47" s="1081"/>
      <c r="H47" s="1081"/>
      <c r="I47" s="1545"/>
      <c r="J47" s="1546"/>
      <c r="K47" s="1546"/>
      <c r="L47" s="1546"/>
      <c r="M47" s="1546"/>
      <c r="N47" s="1546"/>
      <c r="O47" s="1546"/>
      <c r="P47" s="1546"/>
      <c r="Q47" s="1546"/>
      <c r="R47" s="1546"/>
      <c r="S47" s="1546"/>
      <c r="T47" s="1546"/>
      <c r="U47" s="1546"/>
      <c r="V47" s="1546"/>
      <c r="W47" s="1546"/>
      <c r="X47" s="1546"/>
      <c r="Y47" s="1546"/>
      <c r="Z47" s="1546"/>
      <c r="AA47" s="1546"/>
      <c r="AB47" s="1546"/>
      <c r="AC47" s="1546"/>
      <c r="AD47" s="1546"/>
      <c r="AE47" s="1546"/>
      <c r="AF47" s="1546"/>
      <c r="AG47" s="1546"/>
      <c r="AH47" s="1546"/>
      <c r="AI47" s="1546"/>
      <c r="AJ47" s="1547"/>
      <c r="AL47" s="686" t="b">
        <v>0</v>
      </c>
      <c r="AM47" s="686" t="b">
        <v>0</v>
      </c>
      <c r="AN47" s="686" t="b">
        <v>0</v>
      </c>
      <c r="AO47" s="686" t="b">
        <v>0</v>
      </c>
      <c r="AP47" s="686" t="b">
        <v>0</v>
      </c>
      <c r="AQ47" s="686" t="b">
        <v>0</v>
      </c>
      <c r="AR47" s="686" t="b">
        <v>0</v>
      </c>
    </row>
    <row r="48" spans="1:52" ht="13.5" customHeight="1">
      <c r="A48" s="1170"/>
      <c r="B48" s="1331"/>
      <c r="C48" s="1077" t="s">
        <v>241</v>
      </c>
      <c r="D48" s="1081"/>
      <c r="E48" s="1081"/>
      <c r="F48" s="1081"/>
      <c r="G48" s="1081"/>
      <c r="H48" s="1081"/>
      <c r="I48" s="1077" t="s">
        <v>242</v>
      </c>
      <c r="J48" s="1081"/>
      <c r="K48" s="1081"/>
      <c r="L48" s="1080" t="s">
        <v>205</v>
      </c>
      <c r="M48" s="1080"/>
      <c r="N48" s="1106"/>
      <c r="O48" s="1077" t="s">
        <v>372</v>
      </c>
      <c r="P48" s="1078"/>
      <c r="Q48" s="1079" t="s">
        <v>205</v>
      </c>
      <c r="R48" s="1080"/>
      <c r="S48" s="1080"/>
      <c r="T48" s="1081" t="s">
        <v>243</v>
      </c>
      <c r="U48" s="1081"/>
      <c r="V48" s="1081"/>
      <c r="W48" s="1080" t="s">
        <v>205</v>
      </c>
      <c r="X48" s="1080"/>
      <c r="Y48" s="1106"/>
      <c r="Z48" s="1077" t="s">
        <v>373</v>
      </c>
      <c r="AA48" s="1078"/>
      <c r="AB48" s="1079" t="s">
        <v>205</v>
      </c>
      <c r="AC48" s="1080"/>
      <c r="AD48" s="1080"/>
      <c r="AE48" s="1081" t="s">
        <v>37</v>
      </c>
      <c r="AF48" s="1081"/>
      <c r="AG48" s="1081"/>
      <c r="AH48" s="1081"/>
      <c r="AI48" s="1081"/>
      <c r="AJ48" s="1094"/>
    </row>
    <row r="49" spans="1:42" ht="13.5" customHeight="1">
      <c r="A49" s="1170"/>
      <c r="B49" s="1331"/>
      <c r="C49" s="1077"/>
      <c r="D49" s="1081"/>
      <c r="E49" s="1081"/>
      <c r="F49" s="1081"/>
      <c r="G49" s="1081"/>
      <c r="H49" s="1081"/>
      <c r="I49" s="1077" t="s">
        <v>35</v>
      </c>
      <c r="J49" s="1081"/>
      <c r="K49" s="1081"/>
      <c r="L49" s="1080" t="s">
        <v>205</v>
      </c>
      <c r="M49" s="1080"/>
      <c r="N49" s="1106"/>
      <c r="O49" s="1077" t="s">
        <v>244</v>
      </c>
      <c r="P49" s="1078"/>
      <c r="Q49" s="1079" t="s">
        <v>205</v>
      </c>
      <c r="R49" s="1080"/>
      <c r="S49" s="1080"/>
      <c r="T49" s="1081" t="s">
        <v>36</v>
      </c>
      <c r="U49" s="1081"/>
      <c r="V49" s="1081"/>
      <c r="W49" s="1080" t="s">
        <v>205</v>
      </c>
      <c r="X49" s="1080"/>
      <c r="Y49" s="1106"/>
      <c r="Z49" s="1077" t="s">
        <v>245</v>
      </c>
      <c r="AA49" s="1078"/>
      <c r="AB49" s="1079" t="s">
        <v>205</v>
      </c>
      <c r="AC49" s="1080"/>
      <c r="AD49" s="1080"/>
      <c r="AE49" s="1095"/>
      <c r="AF49" s="1096"/>
      <c r="AG49" s="1096"/>
      <c r="AH49" s="1096"/>
      <c r="AI49" s="1096"/>
      <c r="AJ49" s="1097"/>
    </row>
    <row r="50" spans="1:42" ht="18" customHeight="1">
      <c r="A50" s="1170"/>
      <c r="B50" s="1331"/>
      <c r="C50" s="1077" t="s">
        <v>657</v>
      </c>
      <c r="D50" s="1081"/>
      <c r="E50" s="1081"/>
      <c r="F50" s="1081"/>
      <c r="G50" s="1081"/>
      <c r="H50" s="1081"/>
      <c r="I50" s="1101" t="s">
        <v>126</v>
      </c>
      <c r="J50" s="1101"/>
      <c r="K50" s="1101"/>
      <c r="L50" s="1101"/>
      <c r="M50" s="1102"/>
      <c r="N50" s="1538"/>
      <c r="O50" s="1539"/>
      <c r="P50" s="1539"/>
      <c r="Q50" s="1539"/>
      <c r="R50" s="1539"/>
      <c r="S50" s="1539"/>
      <c r="T50" s="1539"/>
      <c r="U50" s="1539"/>
      <c r="V50" s="1539"/>
      <c r="W50" s="1539"/>
      <c r="X50" s="1539"/>
      <c r="Y50" s="1539"/>
      <c r="Z50" s="1539"/>
      <c r="AA50" s="1539"/>
      <c r="AB50" s="1539"/>
      <c r="AC50" s="1539"/>
      <c r="AD50" s="1539"/>
      <c r="AE50" s="1539"/>
      <c r="AF50" s="1539"/>
      <c r="AG50" s="1539"/>
      <c r="AH50" s="1539"/>
      <c r="AI50" s="1539"/>
      <c r="AJ50" s="1540"/>
      <c r="AL50" s="686" t="b">
        <v>0</v>
      </c>
      <c r="AM50" s="686" t="b">
        <v>0</v>
      </c>
      <c r="AN50" s="686" t="b">
        <v>0</v>
      </c>
      <c r="AO50" s="686" t="b">
        <v>0</v>
      </c>
      <c r="AP50" s="686" t="b">
        <v>0</v>
      </c>
    </row>
    <row r="51" spans="1:42" ht="18" customHeight="1">
      <c r="A51" s="1170"/>
      <c r="B51" s="1331"/>
      <c r="C51" s="1077"/>
      <c r="D51" s="1081"/>
      <c r="E51" s="1081"/>
      <c r="F51" s="1081"/>
      <c r="G51" s="1081"/>
      <c r="H51" s="1081"/>
      <c r="I51" s="1105" t="s">
        <v>702</v>
      </c>
      <c r="J51" s="1105"/>
      <c r="K51" s="1105"/>
      <c r="L51" s="1105"/>
      <c r="M51" s="1105"/>
      <c r="N51" s="1541"/>
      <c r="O51" s="1542"/>
      <c r="P51" s="1542"/>
      <c r="Q51" s="1542"/>
      <c r="R51" s="1542"/>
      <c r="S51" s="1542"/>
      <c r="T51" s="1542"/>
      <c r="U51" s="1542"/>
      <c r="V51" s="1563"/>
      <c r="W51" s="1081" t="s">
        <v>442</v>
      </c>
      <c r="X51" s="1081"/>
      <c r="Y51" s="1081"/>
      <c r="Z51" s="1081"/>
      <c r="AA51" s="1081"/>
      <c r="AB51" s="1541"/>
      <c r="AC51" s="1542"/>
      <c r="AD51" s="1542"/>
      <c r="AE51" s="1542"/>
      <c r="AF51" s="1542"/>
      <c r="AG51" s="1542"/>
      <c r="AH51" s="1542"/>
      <c r="AI51" s="1542"/>
      <c r="AJ51" s="1543"/>
      <c r="AL51" s="686" t="b">
        <v>0</v>
      </c>
      <c r="AM51" s="686" t="b">
        <v>0</v>
      </c>
    </row>
    <row r="52" spans="1:42" ht="18" customHeight="1">
      <c r="A52" s="1170"/>
      <c r="B52" s="1331"/>
      <c r="C52" s="1274" t="s">
        <v>387</v>
      </c>
      <c r="D52" s="1274"/>
      <c r="E52" s="1274"/>
      <c r="F52" s="1274"/>
      <c r="G52" s="1274"/>
      <c r="H52" s="941"/>
      <c r="I52" s="1303">
        <v>2</v>
      </c>
      <c r="J52" s="1304"/>
      <c r="K52" s="1304"/>
      <c r="L52" s="1304"/>
      <c r="M52" s="1305"/>
      <c r="N52" s="940" t="s">
        <v>388</v>
      </c>
      <c r="O52" s="1274"/>
      <c r="P52" s="1274"/>
      <c r="Q52" s="1274"/>
      <c r="R52" s="941"/>
      <c r="S52" s="1303">
        <v>2</v>
      </c>
      <c r="T52" s="1304"/>
      <c r="U52" s="1304"/>
      <c r="V52" s="1304"/>
      <c r="W52" s="1305"/>
      <c r="X52" s="1557" t="s">
        <v>389</v>
      </c>
      <c r="Y52" s="1558"/>
      <c r="Z52" s="1558"/>
      <c r="AA52" s="1558"/>
      <c r="AB52" s="1558"/>
      <c r="AC52" s="539">
        <v>1</v>
      </c>
      <c r="AD52" s="359" t="str">
        <f>IF(ISNA(VLOOKUP(AC52, 出力変換_人員配置区分_生活介護,4,FALSE)),0, VLOOKUP(AC52, 出力変換_人員配置区分_生活介護,4,FALSE)) &amp; ""</f>
        <v>00</v>
      </c>
      <c r="AE52" s="542" t="s">
        <v>1359</v>
      </c>
      <c r="AF52" s="539" t="str">
        <f>IF(ISNA(VLOOKUP(AE52, 取込変換_人員配置区分_生活介護,2,FALSE)),1, VLOOKUP(AE52, 取込変換_人員配置区分_生活介護,2,FALSE)) &amp; ""</f>
        <v>1</v>
      </c>
      <c r="AG52" s="539"/>
      <c r="AH52" s="539"/>
      <c r="AI52" s="539"/>
      <c r="AJ52" s="540"/>
    </row>
    <row r="53" spans="1:42" ht="18" customHeight="1">
      <c r="A53" s="1172"/>
      <c r="B53" s="1493"/>
      <c r="C53" s="1456" t="s">
        <v>1140</v>
      </c>
      <c r="D53" s="1457"/>
      <c r="E53" s="1457"/>
      <c r="F53" s="1457"/>
      <c r="G53" s="1457"/>
      <c r="H53" s="1457"/>
      <c r="I53" s="1457"/>
      <c r="J53" s="1457"/>
      <c r="K53" s="1457"/>
      <c r="L53" s="1457"/>
      <c r="M53" s="1458"/>
      <c r="N53" s="1459"/>
      <c r="O53" s="1460"/>
      <c r="P53" s="1460"/>
      <c r="Q53" s="1460"/>
      <c r="R53" s="1460"/>
      <c r="S53" s="1460"/>
      <c r="T53" s="1460"/>
      <c r="U53" s="1460"/>
      <c r="V53" s="1460"/>
      <c r="W53" s="1461"/>
      <c r="X53" s="1494"/>
      <c r="Y53" s="1495"/>
      <c r="Z53" s="1495"/>
      <c r="AA53" s="1495"/>
      <c r="AB53" s="1495"/>
      <c r="AC53" s="1495"/>
      <c r="AD53" s="1495"/>
      <c r="AE53" s="1495"/>
      <c r="AF53" s="1495"/>
      <c r="AG53" s="1495"/>
      <c r="AH53" s="1495"/>
      <c r="AI53" s="1495"/>
      <c r="AJ53" s="1496"/>
    </row>
    <row r="54" spans="1:42" ht="18" hidden="1" customHeight="1">
      <c r="A54" s="531" t="s">
        <v>1221</v>
      </c>
      <c r="B54" s="530"/>
      <c r="C54" s="530"/>
      <c r="D54" s="530"/>
      <c r="E54" s="530"/>
      <c r="F54" s="530"/>
      <c r="G54" s="530"/>
      <c r="H54" s="530"/>
      <c r="I54" s="530"/>
      <c r="J54" s="530"/>
      <c r="K54" s="530"/>
      <c r="L54" s="530"/>
      <c r="M54" s="530"/>
      <c r="N54" s="530"/>
      <c r="O54" s="530"/>
      <c r="P54" s="530"/>
      <c r="Q54" s="530"/>
      <c r="R54" s="530"/>
      <c r="S54" s="530"/>
      <c r="T54" s="530"/>
      <c r="U54" s="530"/>
      <c r="V54" s="530"/>
      <c r="W54" s="530"/>
      <c r="X54" s="530"/>
      <c r="Y54" s="530"/>
      <c r="Z54" s="530"/>
      <c r="AA54" s="530"/>
      <c r="AB54" s="530"/>
      <c r="AC54" s="530"/>
      <c r="AD54" s="530"/>
      <c r="AE54" s="530"/>
      <c r="AF54" s="530"/>
      <c r="AG54" s="530"/>
      <c r="AH54" s="530"/>
      <c r="AI54" s="530"/>
      <c r="AJ54" s="532"/>
      <c r="AK54" s="783"/>
    </row>
    <row r="55" spans="1:42" ht="18" hidden="1" customHeight="1">
      <c r="A55" s="531" t="s">
        <v>1221</v>
      </c>
      <c r="B55" s="530"/>
      <c r="C55" s="530"/>
      <c r="D55" s="530"/>
      <c r="E55" s="530"/>
      <c r="F55" s="530"/>
      <c r="G55" s="530"/>
      <c r="H55" s="530"/>
      <c r="I55" s="530"/>
      <c r="J55" s="530"/>
      <c r="K55" s="530"/>
      <c r="L55" s="530"/>
      <c r="M55" s="530"/>
      <c r="N55" s="530"/>
      <c r="O55" s="530"/>
      <c r="P55" s="530"/>
      <c r="Q55" s="530"/>
      <c r="R55" s="530"/>
      <c r="S55" s="530"/>
      <c r="T55" s="530"/>
      <c r="U55" s="530"/>
      <c r="V55" s="530"/>
      <c r="W55" s="530"/>
      <c r="X55" s="530"/>
      <c r="Y55" s="530"/>
      <c r="Z55" s="530"/>
      <c r="AA55" s="530"/>
      <c r="AB55" s="530"/>
      <c r="AC55" s="530"/>
      <c r="AD55" s="530"/>
      <c r="AE55" s="530"/>
      <c r="AF55" s="530"/>
      <c r="AG55" s="530"/>
      <c r="AH55" s="530"/>
      <c r="AI55" s="530"/>
      <c r="AJ55" s="532"/>
      <c r="AK55" s="783"/>
    </row>
    <row r="56" spans="1:42" ht="18" hidden="1" customHeight="1">
      <c r="A56" s="531" t="s">
        <v>1221</v>
      </c>
      <c r="B56" s="530"/>
      <c r="C56" s="530"/>
      <c r="D56" s="530"/>
      <c r="E56" s="530"/>
      <c r="F56" s="530"/>
      <c r="G56" s="530"/>
      <c r="H56" s="530"/>
      <c r="I56" s="530"/>
      <c r="J56" s="530"/>
      <c r="K56" s="530"/>
      <c r="L56" s="530"/>
      <c r="M56" s="530"/>
      <c r="N56" s="530"/>
      <c r="O56" s="530"/>
      <c r="P56" s="530"/>
      <c r="Q56" s="530"/>
      <c r="R56" s="530"/>
      <c r="S56" s="530"/>
      <c r="T56" s="530"/>
      <c r="U56" s="530"/>
      <c r="V56" s="530"/>
      <c r="W56" s="530"/>
      <c r="X56" s="530"/>
      <c r="Y56" s="530"/>
      <c r="Z56" s="530"/>
      <c r="AA56" s="530"/>
      <c r="AB56" s="530"/>
      <c r="AC56" s="530"/>
      <c r="AD56" s="530"/>
      <c r="AE56" s="530"/>
      <c r="AF56" s="530"/>
      <c r="AG56" s="530"/>
      <c r="AH56" s="530"/>
      <c r="AI56" s="530"/>
      <c r="AJ56" s="532"/>
      <c r="AK56" s="783"/>
    </row>
    <row r="57" spans="1:42" ht="18" hidden="1" customHeight="1">
      <c r="A57" s="531" t="s">
        <v>1221</v>
      </c>
      <c r="B57" s="530"/>
      <c r="C57" s="530"/>
      <c r="D57" s="530"/>
      <c r="E57" s="530"/>
      <c r="F57" s="530"/>
      <c r="G57" s="530"/>
      <c r="H57" s="530"/>
      <c r="I57" s="530"/>
      <c r="J57" s="530"/>
      <c r="K57" s="530"/>
      <c r="L57" s="530"/>
      <c r="M57" s="530"/>
      <c r="N57" s="530"/>
      <c r="O57" s="530"/>
      <c r="P57" s="530"/>
      <c r="Q57" s="530"/>
      <c r="R57" s="530"/>
      <c r="S57" s="530"/>
      <c r="T57" s="530"/>
      <c r="U57" s="530"/>
      <c r="V57" s="530"/>
      <c r="W57" s="530"/>
      <c r="X57" s="530"/>
      <c r="Y57" s="530"/>
      <c r="Z57" s="530"/>
      <c r="AA57" s="530"/>
      <c r="AB57" s="530"/>
      <c r="AC57" s="530"/>
      <c r="AD57" s="530"/>
      <c r="AE57" s="530"/>
      <c r="AF57" s="530"/>
      <c r="AG57" s="530"/>
      <c r="AH57" s="530"/>
      <c r="AI57" s="530"/>
      <c r="AJ57" s="532"/>
      <c r="AK57" s="783"/>
    </row>
    <row r="58" spans="1:42" ht="18" hidden="1" customHeight="1">
      <c r="A58" s="531" t="s">
        <v>1221</v>
      </c>
      <c r="B58" s="530"/>
      <c r="C58" s="530"/>
      <c r="D58" s="530"/>
      <c r="E58" s="530"/>
      <c r="F58" s="530"/>
      <c r="G58" s="530"/>
      <c r="H58" s="530"/>
      <c r="I58" s="530"/>
      <c r="J58" s="530"/>
      <c r="K58" s="530"/>
      <c r="L58" s="530"/>
      <c r="M58" s="530"/>
      <c r="N58" s="530"/>
      <c r="O58" s="530"/>
      <c r="P58" s="530"/>
      <c r="Q58" s="530"/>
      <c r="R58" s="530"/>
      <c r="S58" s="530"/>
      <c r="T58" s="530"/>
      <c r="U58" s="530"/>
      <c r="V58" s="530"/>
      <c r="W58" s="530"/>
      <c r="X58" s="530"/>
      <c r="Y58" s="530"/>
      <c r="Z58" s="530"/>
      <c r="AA58" s="530"/>
      <c r="AB58" s="530"/>
      <c r="AC58" s="530"/>
      <c r="AD58" s="530"/>
      <c r="AE58" s="530"/>
      <c r="AF58" s="530"/>
      <c r="AG58" s="530"/>
      <c r="AH58" s="530"/>
      <c r="AI58" s="530"/>
      <c r="AJ58" s="532"/>
      <c r="AK58" s="783"/>
    </row>
    <row r="59" spans="1:42" ht="18" hidden="1" customHeight="1">
      <c r="A59" s="531" t="s">
        <v>1221</v>
      </c>
      <c r="B59" s="530"/>
      <c r="C59" s="530"/>
      <c r="D59" s="530"/>
      <c r="E59" s="530"/>
      <c r="F59" s="530"/>
      <c r="G59" s="530"/>
      <c r="H59" s="530"/>
      <c r="I59" s="530"/>
      <c r="J59" s="530"/>
      <c r="K59" s="530"/>
      <c r="L59" s="530"/>
      <c r="M59" s="530"/>
      <c r="N59" s="530"/>
      <c r="O59" s="530"/>
      <c r="P59" s="530"/>
      <c r="Q59" s="530"/>
      <c r="R59" s="530"/>
      <c r="S59" s="530"/>
      <c r="T59" s="530"/>
      <c r="U59" s="530"/>
      <c r="V59" s="530"/>
      <c r="W59" s="530"/>
      <c r="X59" s="530"/>
      <c r="Y59" s="530"/>
      <c r="Z59" s="530"/>
      <c r="AA59" s="530"/>
      <c r="AB59" s="530"/>
      <c r="AC59" s="530"/>
      <c r="AD59" s="530"/>
      <c r="AE59" s="530"/>
      <c r="AF59" s="530"/>
      <c r="AG59" s="530"/>
      <c r="AH59" s="530"/>
      <c r="AI59" s="530"/>
      <c r="AJ59" s="532"/>
      <c r="AK59" s="783"/>
    </row>
    <row r="60" spans="1:42" ht="18" hidden="1" customHeight="1">
      <c r="A60" s="531" t="s">
        <v>1221</v>
      </c>
      <c r="B60" s="530"/>
      <c r="C60" s="530"/>
      <c r="D60" s="530"/>
      <c r="E60" s="530"/>
      <c r="F60" s="530"/>
      <c r="G60" s="530"/>
      <c r="H60" s="530"/>
      <c r="I60" s="530"/>
      <c r="J60" s="530"/>
      <c r="K60" s="530"/>
      <c r="L60" s="530"/>
      <c r="M60" s="530"/>
      <c r="N60" s="530"/>
      <c r="O60" s="530"/>
      <c r="P60" s="530"/>
      <c r="Q60" s="530"/>
      <c r="R60" s="530"/>
      <c r="S60" s="530"/>
      <c r="T60" s="530"/>
      <c r="U60" s="530"/>
      <c r="V60" s="530"/>
      <c r="W60" s="530"/>
      <c r="X60" s="530"/>
      <c r="Y60" s="530"/>
      <c r="Z60" s="530"/>
      <c r="AA60" s="530"/>
      <c r="AB60" s="530"/>
      <c r="AC60" s="530"/>
      <c r="AD60" s="530"/>
      <c r="AE60" s="530"/>
      <c r="AF60" s="530"/>
      <c r="AG60" s="530"/>
      <c r="AH60" s="530"/>
      <c r="AI60" s="530"/>
      <c r="AJ60" s="532"/>
      <c r="AK60" s="783"/>
    </row>
    <row r="61" spans="1:42" ht="18" hidden="1" customHeight="1">
      <c r="A61" s="531" t="s">
        <v>1221</v>
      </c>
      <c r="B61" s="530"/>
      <c r="C61" s="530"/>
      <c r="D61" s="530"/>
      <c r="E61" s="530"/>
      <c r="F61" s="530"/>
      <c r="G61" s="530"/>
      <c r="H61" s="530"/>
      <c r="I61" s="530"/>
      <c r="J61" s="530"/>
      <c r="K61" s="530"/>
      <c r="L61" s="530"/>
      <c r="M61" s="530"/>
      <c r="N61" s="530"/>
      <c r="O61" s="530"/>
      <c r="P61" s="530"/>
      <c r="Q61" s="530"/>
      <c r="R61" s="530"/>
      <c r="S61" s="530"/>
      <c r="T61" s="530"/>
      <c r="U61" s="530"/>
      <c r="V61" s="530"/>
      <c r="W61" s="530"/>
      <c r="X61" s="530"/>
      <c r="Y61" s="530"/>
      <c r="Z61" s="530"/>
      <c r="AA61" s="530"/>
      <c r="AB61" s="530"/>
      <c r="AC61" s="530"/>
      <c r="AD61" s="530"/>
      <c r="AE61" s="530"/>
      <c r="AF61" s="530"/>
      <c r="AG61" s="530"/>
      <c r="AH61" s="530"/>
      <c r="AI61" s="530"/>
      <c r="AJ61" s="532"/>
      <c r="AK61" s="783"/>
    </row>
    <row r="62" spans="1:42" ht="18" hidden="1" customHeight="1">
      <c r="A62" s="533" t="s">
        <v>1221</v>
      </c>
      <c r="B62" s="534"/>
      <c r="C62" s="534"/>
      <c r="D62" s="534"/>
      <c r="E62" s="534"/>
      <c r="F62" s="534"/>
      <c r="G62" s="534"/>
      <c r="H62" s="534"/>
      <c r="I62" s="534"/>
      <c r="J62" s="534"/>
      <c r="K62" s="534"/>
      <c r="L62" s="534"/>
      <c r="M62" s="534"/>
      <c r="N62" s="534"/>
      <c r="O62" s="534"/>
      <c r="P62" s="534"/>
      <c r="Q62" s="534"/>
      <c r="R62" s="534"/>
      <c r="S62" s="534"/>
      <c r="T62" s="534"/>
      <c r="U62" s="534"/>
      <c r="V62" s="534"/>
      <c r="W62" s="534"/>
      <c r="X62" s="534"/>
      <c r="Y62" s="534"/>
      <c r="Z62" s="534"/>
      <c r="AA62" s="534"/>
      <c r="AB62" s="534"/>
      <c r="AC62" s="534"/>
      <c r="AD62" s="534"/>
      <c r="AE62" s="534"/>
      <c r="AF62" s="534"/>
      <c r="AG62" s="534"/>
      <c r="AH62" s="534"/>
      <c r="AI62" s="534"/>
      <c r="AJ62" s="535"/>
      <c r="AK62" s="783"/>
    </row>
    <row r="63" spans="1:42" ht="13.5" customHeight="1">
      <c r="A63" s="1345" t="s">
        <v>228</v>
      </c>
      <c r="B63" s="1338"/>
      <c r="C63" s="1338"/>
      <c r="D63" s="1338"/>
      <c r="E63" s="1338"/>
      <c r="F63" s="1338"/>
      <c r="G63" s="1338"/>
      <c r="H63" s="1339"/>
      <c r="I63" s="1299"/>
      <c r="J63" s="1300"/>
      <c r="K63" s="1300"/>
      <c r="L63" s="1300"/>
      <c r="M63" s="1300"/>
      <c r="N63" s="195" t="s">
        <v>390</v>
      </c>
      <c r="O63" s="1533"/>
      <c r="P63" s="1534"/>
      <c r="Q63" s="1534"/>
      <c r="R63" s="1534"/>
      <c r="S63" s="1534"/>
      <c r="T63" s="1534"/>
      <c r="U63" s="1534"/>
      <c r="V63" s="1534"/>
      <c r="W63" s="1534"/>
      <c r="X63" s="1534"/>
      <c r="Y63" s="1534"/>
      <c r="Z63" s="1534"/>
      <c r="AA63" s="1534"/>
      <c r="AB63" s="1534"/>
      <c r="AC63" s="1534"/>
      <c r="AD63" s="1534"/>
      <c r="AE63" s="1534"/>
      <c r="AF63" s="1534"/>
      <c r="AG63" s="1534"/>
      <c r="AH63" s="1534"/>
      <c r="AI63" s="1534"/>
      <c r="AJ63" s="1535"/>
    </row>
    <row r="64" spans="1:42" ht="13.5" customHeight="1">
      <c r="A64" s="1345" t="s">
        <v>600</v>
      </c>
      <c r="B64" s="1338"/>
      <c r="C64" s="1338"/>
      <c r="D64" s="1338"/>
      <c r="E64" s="1338"/>
      <c r="F64" s="1338"/>
      <c r="G64" s="1338"/>
      <c r="H64" s="1339"/>
      <c r="I64" s="1299"/>
      <c r="J64" s="1300"/>
      <c r="K64" s="1300"/>
      <c r="L64" s="1300"/>
      <c r="M64" s="1300"/>
      <c r="N64" s="1300"/>
      <c r="O64" s="1526" t="s">
        <v>317</v>
      </c>
      <c r="P64" s="1526"/>
      <c r="Q64" s="1526"/>
      <c r="R64" s="1526"/>
      <c r="S64" s="1526"/>
      <c r="T64" s="1526"/>
      <c r="U64" s="1526"/>
      <c r="V64" s="1526"/>
      <c r="W64" s="1526"/>
      <c r="X64" s="1526"/>
      <c r="Y64" s="1526"/>
      <c r="Z64" s="1526"/>
      <c r="AA64" s="1526"/>
      <c r="AB64" s="1526"/>
      <c r="AC64" s="1526"/>
      <c r="AD64" s="1526"/>
      <c r="AE64" s="1526"/>
      <c r="AF64" s="1526"/>
      <c r="AG64" s="1526"/>
      <c r="AH64" s="1526"/>
      <c r="AI64" s="1526"/>
      <c r="AJ64" s="1528"/>
    </row>
    <row r="65" spans="1:49" ht="18" customHeight="1">
      <c r="A65" s="1309" t="s">
        <v>115</v>
      </c>
      <c r="B65" s="1551"/>
      <c r="C65" s="1285" t="s">
        <v>555</v>
      </c>
      <c r="D65" s="1338"/>
      <c r="E65" s="1338"/>
      <c r="F65" s="1338"/>
      <c r="G65" s="1338"/>
      <c r="H65" s="1339"/>
      <c r="I65" s="1536">
        <v>2</v>
      </c>
      <c r="J65" s="1536"/>
      <c r="K65" s="1536"/>
      <c r="L65" s="1536"/>
      <c r="M65" s="1536"/>
      <c r="N65" s="1536"/>
      <c r="O65" s="1536"/>
      <c r="P65" s="1536"/>
      <c r="Q65" s="1536"/>
      <c r="R65" s="1536"/>
      <c r="S65" s="1536"/>
      <c r="T65" s="1536"/>
      <c r="U65" s="1536"/>
      <c r="V65" s="1536"/>
      <c r="W65" s="1536"/>
      <c r="X65" s="1536"/>
      <c r="Y65" s="1536"/>
      <c r="Z65" s="1536"/>
      <c r="AA65" s="1536"/>
      <c r="AB65" s="1536"/>
      <c r="AC65" s="1536"/>
      <c r="AD65" s="1536"/>
      <c r="AE65" s="1536"/>
      <c r="AF65" s="1536"/>
      <c r="AG65" s="1536"/>
      <c r="AH65" s="1536"/>
      <c r="AI65" s="1536"/>
      <c r="AJ65" s="1537"/>
    </row>
    <row r="66" spans="1:49" ht="13.5" customHeight="1">
      <c r="A66" s="1311"/>
      <c r="B66" s="1552"/>
      <c r="C66" s="1081" t="s">
        <v>499</v>
      </c>
      <c r="D66" s="1081"/>
      <c r="E66" s="1081"/>
      <c r="F66" s="1081"/>
      <c r="G66" s="1081"/>
      <c r="H66" s="1081"/>
      <c r="I66" s="1212"/>
      <c r="J66" s="1213"/>
      <c r="K66" s="1213"/>
      <c r="L66" s="1213"/>
      <c r="M66" s="1213"/>
      <c r="N66" s="1213"/>
      <c r="O66" s="1213"/>
      <c r="P66" s="1213"/>
      <c r="Q66" s="1213"/>
      <c r="R66" s="1213"/>
      <c r="S66" s="1213"/>
      <c r="T66" s="1213"/>
      <c r="U66" s="1213"/>
      <c r="V66" s="1213"/>
      <c r="W66" s="1213"/>
      <c r="X66" s="1213"/>
      <c r="Y66" s="1213"/>
      <c r="Z66" s="1213"/>
      <c r="AA66" s="1213"/>
      <c r="AB66" s="1213"/>
      <c r="AC66" s="1213"/>
      <c r="AD66" s="1213"/>
      <c r="AE66" s="1213"/>
      <c r="AF66" s="1213"/>
      <c r="AG66" s="1213"/>
      <c r="AH66" s="1213"/>
      <c r="AI66" s="1213"/>
      <c r="AJ66" s="1214"/>
    </row>
    <row r="67" spans="1:49" ht="13.5" customHeight="1">
      <c r="A67" s="1311"/>
      <c r="B67" s="1552"/>
      <c r="C67" s="1081" t="s">
        <v>305</v>
      </c>
      <c r="D67" s="1081"/>
      <c r="E67" s="1081"/>
      <c r="F67" s="1081"/>
      <c r="G67" s="1081"/>
      <c r="H67" s="1081"/>
      <c r="I67" s="1283"/>
      <c r="J67" s="1283"/>
      <c r="K67" s="1283"/>
      <c r="L67" s="1283"/>
      <c r="M67" s="1283"/>
      <c r="N67" s="1283"/>
      <c r="O67" s="1283"/>
      <c r="P67" s="1283"/>
      <c r="Q67" s="1283"/>
      <c r="R67" s="1283"/>
      <c r="S67" s="1283"/>
      <c r="T67" s="1283"/>
      <c r="U67" s="1283"/>
      <c r="V67" s="1283"/>
      <c r="W67" s="1283"/>
      <c r="X67" s="1283"/>
      <c r="Y67" s="1283"/>
      <c r="Z67" s="1283"/>
      <c r="AA67" s="1283"/>
      <c r="AB67" s="1283"/>
      <c r="AC67" s="1283"/>
      <c r="AD67" s="1283"/>
      <c r="AE67" s="1283"/>
      <c r="AF67" s="1283"/>
      <c r="AG67" s="1283"/>
      <c r="AH67" s="1283"/>
      <c r="AI67" s="1283"/>
      <c r="AJ67" s="1284"/>
    </row>
    <row r="68" spans="1:49" ht="18" customHeight="1">
      <c r="A68" s="1311"/>
      <c r="B68" s="1552"/>
      <c r="C68" s="1144" t="s">
        <v>306</v>
      </c>
      <c r="D68" s="1081"/>
      <c r="E68" s="1081"/>
      <c r="F68" s="1081"/>
      <c r="G68" s="1081"/>
      <c r="H68" s="1081"/>
      <c r="I68" s="1081" t="s">
        <v>105</v>
      </c>
      <c r="J68" s="1081"/>
      <c r="K68" s="1081"/>
      <c r="L68" s="1081"/>
      <c r="M68" s="1081"/>
      <c r="N68" s="1081"/>
      <c r="O68" s="1081"/>
      <c r="P68" s="1081"/>
      <c r="Q68" s="1081"/>
      <c r="R68" s="1475">
        <v>2</v>
      </c>
      <c r="S68" s="1476"/>
      <c r="T68" s="1476"/>
      <c r="U68" s="1476"/>
      <c r="V68" s="1476"/>
      <c r="W68" s="1476"/>
      <c r="X68" s="1476"/>
      <c r="Y68" s="1476"/>
      <c r="Z68" s="1476"/>
      <c r="AA68" s="1476"/>
      <c r="AB68" s="1476"/>
      <c r="AC68" s="1476"/>
      <c r="AD68" s="1476"/>
      <c r="AE68" s="1476"/>
      <c r="AF68" s="1476"/>
      <c r="AG68" s="1476"/>
      <c r="AH68" s="1476"/>
      <c r="AI68" s="1476"/>
      <c r="AJ68" s="1477"/>
    </row>
    <row r="69" spans="1:49" ht="13.5" customHeight="1">
      <c r="A69" s="1311"/>
      <c r="B69" s="1552"/>
      <c r="C69" s="1081"/>
      <c r="D69" s="1081"/>
      <c r="E69" s="1081"/>
      <c r="F69" s="1081"/>
      <c r="G69" s="1081"/>
      <c r="H69" s="1081"/>
      <c r="I69" s="1081" t="s">
        <v>106</v>
      </c>
      <c r="J69" s="1081"/>
      <c r="K69" s="1081"/>
      <c r="L69" s="1081"/>
      <c r="M69" s="1081"/>
      <c r="N69" s="1081"/>
      <c r="O69" s="1081"/>
      <c r="P69" s="1081"/>
      <c r="Q69" s="1081"/>
      <c r="R69" s="1105" t="s">
        <v>107</v>
      </c>
      <c r="S69" s="1105"/>
      <c r="T69" s="1105"/>
      <c r="U69" s="1105"/>
      <c r="V69" s="1105"/>
      <c r="W69" s="1283"/>
      <c r="X69" s="1283"/>
      <c r="Y69" s="1283"/>
      <c r="Z69" s="1283"/>
      <c r="AA69" s="1283"/>
      <c r="AB69" s="1283"/>
      <c r="AC69" s="1283"/>
      <c r="AD69" s="1283"/>
      <c r="AE69" s="1283"/>
      <c r="AF69" s="1283"/>
      <c r="AG69" s="1283"/>
      <c r="AH69" s="1283"/>
      <c r="AI69" s="1283"/>
      <c r="AJ69" s="1284"/>
    </row>
    <row r="70" spans="1:49" ht="13.5" customHeight="1">
      <c r="A70" s="1311"/>
      <c r="B70" s="1552"/>
      <c r="C70" s="1081"/>
      <c r="D70" s="1081"/>
      <c r="E70" s="1081"/>
      <c r="F70" s="1081"/>
      <c r="G70" s="1081"/>
      <c r="H70" s="1081"/>
      <c r="I70" s="1081"/>
      <c r="J70" s="1081"/>
      <c r="K70" s="1081"/>
      <c r="L70" s="1081"/>
      <c r="M70" s="1081"/>
      <c r="N70" s="1081"/>
      <c r="O70" s="1081"/>
      <c r="P70" s="1081"/>
      <c r="Q70" s="1081"/>
      <c r="R70" s="1105" t="s">
        <v>108</v>
      </c>
      <c r="S70" s="1105"/>
      <c r="T70" s="1105"/>
      <c r="U70" s="1105"/>
      <c r="V70" s="1105"/>
      <c r="W70" s="1283"/>
      <c r="X70" s="1283"/>
      <c r="Y70" s="1283"/>
      <c r="Z70" s="1283"/>
      <c r="AA70" s="1283"/>
      <c r="AB70" s="1283"/>
      <c r="AC70" s="1283"/>
      <c r="AD70" s="1283"/>
      <c r="AE70" s="1283"/>
      <c r="AF70" s="1283"/>
      <c r="AG70" s="1283"/>
      <c r="AH70" s="1283"/>
      <c r="AI70" s="1283"/>
      <c r="AJ70" s="1284"/>
    </row>
    <row r="71" spans="1:49" ht="13.5" customHeight="1">
      <c r="A71" s="1311"/>
      <c r="B71" s="1552"/>
      <c r="C71" s="1145"/>
      <c r="D71" s="1145"/>
      <c r="E71" s="1145"/>
      <c r="F71" s="1145"/>
      <c r="G71" s="1145"/>
      <c r="H71" s="1145"/>
      <c r="I71" s="1145" t="s">
        <v>445</v>
      </c>
      <c r="J71" s="1145"/>
      <c r="K71" s="1145"/>
      <c r="L71" s="1145"/>
      <c r="M71" s="1145"/>
      <c r="N71" s="1145"/>
      <c r="O71" s="1145"/>
      <c r="P71" s="1145"/>
      <c r="Q71" s="1145"/>
      <c r="R71" s="1212"/>
      <c r="S71" s="1213"/>
      <c r="T71" s="1213"/>
      <c r="U71" s="1213"/>
      <c r="V71" s="1213"/>
      <c r="W71" s="1213"/>
      <c r="X71" s="1213"/>
      <c r="Y71" s="1213"/>
      <c r="Z71" s="1213"/>
      <c r="AA71" s="1213"/>
      <c r="AB71" s="1213"/>
      <c r="AC71" s="1213"/>
      <c r="AD71" s="1213"/>
      <c r="AE71" s="1213"/>
      <c r="AF71" s="1213"/>
      <c r="AG71" s="1213"/>
      <c r="AH71" s="1213"/>
      <c r="AI71" s="1213"/>
      <c r="AJ71" s="1214"/>
    </row>
    <row r="72" spans="1:49" ht="13.5" customHeight="1">
      <c r="A72" s="1311"/>
      <c r="B72" s="1552"/>
      <c r="C72" s="1554" t="s">
        <v>713</v>
      </c>
      <c r="D72" s="1551"/>
      <c r="E72" s="1081" t="s">
        <v>443</v>
      </c>
      <c r="F72" s="1081"/>
      <c r="G72" s="1081"/>
      <c r="H72" s="1081"/>
      <c r="I72" s="1478"/>
      <c r="J72" s="1478"/>
      <c r="K72" s="1478"/>
      <c r="L72" s="1478"/>
      <c r="M72" s="1478"/>
      <c r="N72" s="1478"/>
      <c r="O72" s="1478"/>
      <c r="P72" s="1478"/>
      <c r="Q72" s="1478"/>
      <c r="R72" s="1144" t="s">
        <v>444</v>
      </c>
      <c r="S72" s="1081"/>
      <c r="T72" s="1081"/>
      <c r="U72" s="1081"/>
      <c r="V72" s="1444"/>
      <c r="W72" s="1444"/>
      <c r="X72" s="1444"/>
      <c r="Y72" s="1444"/>
      <c r="Z72" s="1444"/>
      <c r="AA72" s="1444"/>
      <c r="AB72" s="1444"/>
      <c r="AC72" s="1444"/>
      <c r="AD72" s="1444"/>
      <c r="AE72" s="1444"/>
      <c r="AF72" s="1444"/>
      <c r="AG72" s="1444"/>
      <c r="AH72" s="1444"/>
      <c r="AI72" s="1444"/>
      <c r="AJ72" s="1446"/>
    </row>
    <row r="73" spans="1:49" ht="13.5" customHeight="1">
      <c r="A73" s="1311"/>
      <c r="B73" s="1552"/>
      <c r="C73" s="1555"/>
      <c r="D73" s="1552"/>
      <c r="E73" s="1081"/>
      <c r="F73" s="1081"/>
      <c r="G73" s="1081"/>
      <c r="H73" s="1081"/>
      <c r="I73" s="1478"/>
      <c r="J73" s="1478"/>
      <c r="K73" s="1478"/>
      <c r="L73" s="1478"/>
      <c r="M73" s="1478"/>
      <c r="N73" s="1478"/>
      <c r="O73" s="1478"/>
      <c r="P73" s="1478"/>
      <c r="Q73" s="1478"/>
      <c r="R73" s="1081"/>
      <c r="S73" s="1081"/>
      <c r="T73" s="1081"/>
      <c r="U73" s="1081"/>
      <c r="V73" s="1445"/>
      <c r="W73" s="1445"/>
      <c r="X73" s="1445"/>
      <c r="Y73" s="1445"/>
      <c r="Z73" s="1445"/>
      <c r="AA73" s="1445"/>
      <c r="AB73" s="1445"/>
      <c r="AC73" s="1445"/>
      <c r="AD73" s="1445"/>
      <c r="AE73" s="1445"/>
      <c r="AF73" s="1445"/>
      <c r="AG73" s="1445"/>
      <c r="AH73" s="1445"/>
      <c r="AI73" s="1445"/>
      <c r="AJ73" s="1447"/>
    </row>
    <row r="74" spans="1:49" ht="13.5" customHeight="1">
      <c r="A74" s="1311"/>
      <c r="B74" s="1552"/>
      <c r="C74" s="1555"/>
      <c r="D74" s="1552"/>
      <c r="E74" s="1081" t="s">
        <v>443</v>
      </c>
      <c r="F74" s="1081"/>
      <c r="G74" s="1081"/>
      <c r="H74" s="1081"/>
      <c r="I74" s="1478"/>
      <c r="J74" s="1478"/>
      <c r="K74" s="1478"/>
      <c r="L74" s="1478"/>
      <c r="M74" s="1478"/>
      <c r="N74" s="1478"/>
      <c r="O74" s="1478"/>
      <c r="P74" s="1478"/>
      <c r="Q74" s="1478"/>
      <c r="R74" s="1144" t="s">
        <v>444</v>
      </c>
      <c r="S74" s="1081"/>
      <c r="T74" s="1081"/>
      <c r="U74" s="1081"/>
      <c r="V74" s="1444"/>
      <c r="W74" s="1444"/>
      <c r="X74" s="1444"/>
      <c r="Y74" s="1444"/>
      <c r="Z74" s="1444"/>
      <c r="AA74" s="1444"/>
      <c r="AB74" s="1444"/>
      <c r="AC74" s="1444"/>
      <c r="AD74" s="1444"/>
      <c r="AE74" s="1444"/>
      <c r="AF74" s="1444"/>
      <c r="AG74" s="1444"/>
      <c r="AH74" s="1444"/>
      <c r="AI74" s="1444"/>
      <c r="AJ74" s="1446"/>
    </row>
    <row r="75" spans="1:49" ht="13.5" customHeight="1">
      <c r="A75" s="1311"/>
      <c r="B75" s="1552"/>
      <c r="C75" s="1555"/>
      <c r="D75" s="1552"/>
      <c r="E75" s="1081"/>
      <c r="F75" s="1081"/>
      <c r="G75" s="1081"/>
      <c r="H75" s="1081"/>
      <c r="I75" s="1478"/>
      <c r="J75" s="1478"/>
      <c r="K75" s="1478"/>
      <c r="L75" s="1478"/>
      <c r="M75" s="1478"/>
      <c r="N75" s="1478"/>
      <c r="O75" s="1478"/>
      <c r="P75" s="1478"/>
      <c r="Q75" s="1478"/>
      <c r="R75" s="1081"/>
      <c r="S75" s="1081"/>
      <c r="T75" s="1081"/>
      <c r="U75" s="1081"/>
      <c r="V75" s="1445"/>
      <c r="W75" s="1445"/>
      <c r="X75" s="1445"/>
      <c r="Y75" s="1445"/>
      <c r="Z75" s="1445"/>
      <c r="AA75" s="1445"/>
      <c r="AB75" s="1445"/>
      <c r="AC75" s="1445"/>
      <c r="AD75" s="1445"/>
      <c r="AE75" s="1445"/>
      <c r="AF75" s="1445"/>
      <c r="AG75" s="1445"/>
      <c r="AH75" s="1445"/>
      <c r="AI75" s="1445"/>
      <c r="AJ75" s="1447"/>
    </row>
    <row r="76" spans="1:49" ht="13.5" customHeight="1">
      <c r="A76" s="1311"/>
      <c r="B76" s="1552"/>
      <c r="C76" s="1555"/>
      <c r="D76" s="1552"/>
      <c r="E76" s="1081" t="s">
        <v>443</v>
      </c>
      <c r="F76" s="1081"/>
      <c r="G76" s="1081"/>
      <c r="H76" s="1081"/>
      <c r="I76" s="1478"/>
      <c r="J76" s="1478"/>
      <c r="K76" s="1478"/>
      <c r="L76" s="1478"/>
      <c r="M76" s="1478"/>
      <c r="N76" s="1478"/>
      <c r="O76" s="1478"/>
      <c r="P76" s="1478"/>
      <c r="Q76" s="1478"/>
      <c r="R76" s="1144" t="s">
        <v>444</v>
      </c>
      <c r="S76" s="1081"/>
      <c r="T76" s="1081"/>
      <c r="U76" s="1081"/>
      <c r="V76" s="1512"/>
      <c r="W76" s="1512"/>
      <c r="X76" s="1512"/>
      <c r="Y76" s="1512"/>
      <c r="Z76" s="1512"/>
      <c r="AA76" s="1512"/>
      <c r="AB76" s="1512"/>
      <c r="AC76" s="1512"/>
      <c r="AD76" s="1512"/>
      <c r="AE76" s="1512"/>
      <c r="AF76" s="1512"/>
      <c r="AG76" s="1512"/>
      <c r="AH76" s="1512"/>
      <c r="AI76" s="1512"/>
      <c r="AJ76" s="1514"/>
      <c r="AQ76" s="688"/>
      <c r="AR76" s="688"/>
      <c r="AS76" s="688"/>
      <c r="AT76" s="688"/>
      <c r="AU76" s="688"/>
      <c r="AV76" s="688"/>
      <c r="AW76" s="688"/>
    </row>
    <row r="77" spans="1:49" ht="13.5" customHeight="1">
      <c r="A77" s="1313"/>
      <c r="B77" s="1553"/>
      <c r="C77" s="1556"/>
      <c r="D77" s="1553"/>
      <c r="E77" s="1081"/>
      <c r="F77" s="1081"/>
      <c r="G77" s="1081"/>
      <c r="H77" s="1081"/>
      <c r="I77" s="1478"/>
      <c r="J77" s="1478"/>
      <c r="K77" s="1478"/>
      <c r="L77" s="1478"/>
      <c r="M77" s="1478"/>
      <c r="N77" s="1478"/>
      <c r="O77" s="1478"/>
      <c r="P77" s="1478"/>
      <c r="Q77" s="1478"/>
      <c r="R77" s="1081"/>
      <c r="S77" s="1081"/>
      <c r="T77" s="1081"/>
      <c r="U77" s="1081"/>
      <c r="V77" s="1445"/>
      <c r="W77" s="1445"/>
      <c r="X77" s="1445"/>
      <c r="Y77" s="1445"/>
      <c r="Z77" s="1445"/>
      <c r="AA77" s="1445"/>
      <c r="AB77" s="1445"/>
      <c r="AC77" s="1445"/>
      <c r="AD77" s="1445"/>
      <c r="AE77" s="1445"/>
      <c r="AF77" s="1445"/>
      <c r="AG77" s="1445"/>
      <c r="AH77" s="1445"/>
      <c r="AI77" s="1445"/>
      <c r="AJ77" s="1447"/>
    </row>
    <row r="78" spans="1:49" ht="19.5" customHeight="1">
      <c r="A78" s="1443" t="s">
        <v>806</v>
      </c>
      <c r="B78" s="1274"/>
      <c r="C78" s="1274"/>
      <c r="D78" s="1274"/>
      <c r="E78" s="1274"/>
      <c r="F78" s="1274"/>
      <c r="G78" s="941"/>
      <c r="H78" s="425"/>
      <c r="I78" s="425"/>
      <c r="J78" s="426"/>
      <c r="K78" s="417">
        <v>1</v>
      </c>
      <c r="L78" s="418" t="str">
        <f>IF(ISNA(VLOOKUP(K78, 出力変換_施設等の区分_付３,4,FALSE)),0, VLOOKUP(K78, 出力変換_施設等の区分_付３,4,FALSE)) &amp; ""</f>
        <v>0</v>
      </c>
      <c r="M78" s="422" t="s">
        <v>1360</v>
      </c>
      <c r="N78" s="418" t="str">
        <f>IF(ISNA(VLOOKUP(M78, 取込変換_施設等の区分_付３,2,FALSE)),1, VLOOKUP(M78, 取込変換_施設等の区分_付３,2,FALSE)) &amp; ""</f>
        <v>1</v>
      </c>
      <c r="O78" s="418"/>
      <c r="P78" s="418"/>
      <c r="Q78" s="419"/>
      <c r="R78" s="940"/>
      <c r="S78" s="941"/>
      <c r="T78" s="940" t="s">
        <v>791</v>
      </c>
      <c r="U78" s="1274"/>
      <c r="V78" s="1274"/>
      <c r="W78" s="1274"/>
      <c r="X78" s="1274"/>
      <c r="Y78" s="941"/>
      <c r="Z78" s="417">
        <v>1</v>
      </c>
      <c r="AA78" s="418" t="str">
        <f>IF(ISNA(VLOOKUP(Z78, 出力変換_障害児施設区分_付３,4,FALSE)),0, VLOOKUP(Z78, 出力変換_障害児施設区分_付３,4,FALSE)) &amp; ""</f>
        <v>00</v>
      </c>
      <c r="AB78" s="422" t="s">
        <v>1359</v>
      </c>
      <c r="AC78" s="418" t="str">
        <f>IF(ISNA(VLOOKUP(AB78, 取込変換_障害児施設区分_付３,2,FALSE)),1, VLOOKUP(AB78, 取込変換_障害児施設区分_付３,2,FALSE)) &amp; ""</f>
        <v>1</v>
      </c>
      <c r="AD78" s="536"/>
      <c r="AE78" s="536"/>
      <c r="AF78" s="536"/>
      <c r="AG78" s="536"/>
      <c r="AH78" s="536"/>
      <c r="AI78" s="536"/>
      <c r="AJ78" s="537"/>
    </row>
    <row r="79" spans="1:49" ht="19.5" customHeight="1">
      <c r="A79" s="1443" t="s">
        <v>789</v>
      </c>
      <c r="B79" s="1274"/>
      <c r="C79" s="1274"/>
      <c r="D79" s="1274"/>
      <c r="E79" s="1274"/>
      <c r="F79" s="1274"/>
      <c r="G79" s="1274"/>
      <c r="H79" s="1274"/>
      <c r="I79" s="1274"/>
      <c r="J79" s="941"/>
      <c r="K79" s="1427">
        <v>2</v>
      </c>
      <c r="L79" s="1428"/>
      <c r="M79" s="1428"/>
      <c r="N79" s="1428"/>
      <c r="O79" s="1428"/>
      <c r="P79" s="1428"/>
      <c r="Q79" s="1429"/>
      <c r="R79" s="940" t="s">
        <v>790</v>
      </c>
      <c r="S79" s="1274"/>
      <c r="T79" s="1274"/>
      <c r="U79" s="1274"/>
      <c r="V79" s="1274"/>
      <c r="W79" s="1274"/>
      <c r="X79" s="1274"/>
      <c r="Y79" s="941"/>
      <c r="Z79" s="1462">
        <v>1</v>
      </c>
      <c r="AA79" s="1463"/>
      <c r="AB79" s="1463"/>
      <c r="AC79" s="1463"/>
      <c r="AD79" s="1463"/>
      <c r="AE79" s="1463"/>
      <c r="AF79" s="1463"/>
      <c r="AG79" s="1463"/>
      <c r="AH79" s="1463"/>
      <c r="AI79" s="1463"/>
      <c r="AJ79" s="1464"/>
    </row>
    <row r="80" spans="1:49" ht="19.5" customHeight="1">
      <c r="A80" s="1443" t="s">
        <v>998</v>
      </c>
      <c r="B80" s="1286"/>
      <c r="C80" s="1286"/>
      <c r="D80" s="1286"/>
      <c r="E80" s="1286"/>
      <c r="F80" s="1286"/>
      <c r="G80" s="1286"/>
      <c r="H80" s="1286"/>
      <c r="I80" s="1286"/>
      <c r="J80" s="1287"/>
      <c r="K80" s="1427">
        <v>2</v>
      </c>
      <c r="L80" s="1428"/>
      <c r="M80" s="1428"/>
      <c r="N80" s="1428"/>
      <c r="O80" s="1428"/>
      <c r="P80" s="1428"/>
      <c r="Q80" s="1429"/>
      <c r="R80" s="1426"/>
      <c r="S80" s="1270"/>
      <c r="T80" s="1270"/>
      <c r="U80" s="1270"/>
      <c r="V80" s="1270"/>
      <c r="W80" s="1270"/>
      <c r="X80" s="1270"/>
      <c r="Y80" s="1270"/>
      <c r="Z80" s="1270"/>
      <c r="AA80" s="1270"/>
      <c r="AB80" s="1270"/>
      <c r="AC80" s="1270"/>
      <c r="AD80" s="1270"/>
      <c r="AE80" s="1270"/>
      <c r="AF80" s="1270"/>
      <c r="AG80" s="1270"/>
      <c r="AH80" s="1270"/>
      <c r="AI80" s="1270"/>
      <c r="AJ80" s="1271"/>
    </row>
    <row r="81" spans="1:44" ht="19.5" customHeight="1">
      <c r="A81" s="1443" t="s">
        <v>1035</v>
      </c>
      <c r="B81" s="1286"/>
      <c r="C81" s="1286"/>
      <c r="D81" s="1286"/>
      <c r="E81" s="1286"/>
      <c r="F81" s="1286"/>
      <c r="G81" s="1286"/>
      <c r="H81" s="1286"/>
      <c r="I81" s="1286"/>
      <c r="J81" s="1287"/>
      <c r="K81" s="1427">
        <v>2</v>
      </c>
      <c r="L81" s="1428"/>
      <c r="M81" s="1428"/>
      <c r="N81" s="1428"/>
      <c r="O81" s="1428"/>
      <c r="P81" s="1428"/>
      <c r="Q81" s="1429"/>
      <c r="R81" s="940" t="s">
        <v>1034</v>
      </c>
      <c r="S81" s="1274"/>
      <c r="T81" s="1274"/>
      <c r="U81" s="1274"/>
      <c r="V81" s="1274"/>
      <c r="W81" s="1274"/>
      <c r="X81" s="1274"/>
      <c r="Y81" s="941"/>
      <c r="Z81" s="417">
        <v>1</v>
      </c>
      <c r="AA81" s="418" t="str">
        <f>IF(ISNA(VLOOKUP(Z81, 出力変換_開所時間減算区分＿付３,4,FALSE)),0, VLOOKUP(Z81, 出力変換_開所時間減算区分＿付３,4,FALSE)) &amp; ""</f>
        <v>1</v>
      </c>
      <c r="AB81" s="422" t="s">
        <v>1361</v>
      </c>
      <c r="AC81" s="418" t="str">
        <f>IF(ISNA(VLOOKUP(AB81, 取込変換_開所時間減算区分＿付３,2,FALSE)),1, VLOOKUP(AB81, 取込変換_開所時間減算区分＿付３,2,FALSE)) &amp; ""</f>
        <v>1</v>
      </c>
      <c r="AD81" s="536"/>
      <c r="AE81" s="536"/>
      <c r="AF81" s="536"/>
      <c r="AG81" s="536"/>
      <c r="AH81" s="536"/>
      <c r="AI81" s="536"/>
      <c r="AJ81" s="537"/>
    </row>
    <row r="82" spans="1:44" ht="18" customHeight="1">
      <c r="A82" s="1401" t="s">
        <v>1115</v>
      </c>
      <c r="B82" s="1402"/>
      <c r="C82" s="1467" t="s">
        <v>930</v>
      </c>
      <c r="D82" s="1468"/>
      <c r="E82" s="1468"/>
      <c r="F82" s="1468"/>
      <c r="G82" s="1468"/>
      <c r="H82" s="1468"/>
      <c r="I82" s="1468"/>
      <c r="J82" s="1469"/>
      <c r="K82" s="1559">
        <v>2</v>
      </c>
      <c r="L82" s="1560"/>
      <c r="M82" s="1560"/>
      <c r="N82" s="1560"/>
      <c r="O82" s="1560"/>
      <c r="P82" s="1560"/>
      <c r="Q82" s="1561"/>
      <c r="R82" s="940" t="s">
        <v>290</v>
      </c>
      <c r="S82" s="1274"/>
      <c r="T82" s="1274"/>
      <c r="U82" s="1274"/>
      <c r="V82" s="1274"/>
      <c r="W82" s="1274"/>
      <c r="X82" s="1274"/>
      <c r="Y82" s="941"/>
      <c r="Z82" s="1420">
        <v>2</v>
      </c>
      <c r="AA82" s="1421"/>
      <c r="AB82" s="1421"/>
      <c r="AC82" s="1421"/>
      <c r="AD82" s="1421"/>
      <c r="AE82" s="1421"/>
      <c r="AF82" s="1421"/>
      <c r="AG82" s="1421"/>
      <c r="AH82" s="1421"/>
      <c r="AI82" s="1421"/>
      <c r="AJ82" s="1422"/>
    </row>
    <row r="83" spans="1:44" ht="18" customHeight="1">
      <c r="A83" s="1403"/>
      <c r="B83" s="1404"/>
      <c r="C83" s="1252" t="s">
        <v>314</v>
      </c>
      <c r="D83" s="1253"/>
      <c r="E83" s="1253"/>
      <c r="F83" s="1253"/>
      <c r="G83" s="1253"/>
      <c r="H83" s="1253"/>
      <c r="I83" s="1253"/>
      <c r="J83" s="1254"/>
      <c r="K83" s="1420">
        <v>2</v>
      </c>
      <c r="L83" s="1421"/>
      <c r="M83" s="1421"/>
      <c r="N83" s="1421"/>
      <c r="O83" s="1421"/>
      <c r="P83" s="1421"/>
      <c r="Q83" s="1479"/>
      <c r="R83" s="1252" t="s">
        <v>594</v>
      </c>
      <c r="S83" s="1253"/>
      <c r="T83" s="1253"/>
      <c r="U83" s="1253"/>
      <c r="V83" s="1253"/>
      <c r="W83" s="1253"/>
      <c r="X83" s="1253"/>
      <c r="Y83" s="1254"/>
      <c r="Z83" s="1423" t="s">
        <v>205</v>
      </c>
      <c r="AA83" s="1423"/>
      <c r="AB83" s="1423"/>
      <c r="AC83" s="1423"/>
      <c r="AD83" s="1423"/>
      <c r="AE83" s="1423"/>
      <c r="AF83" s="1423"/>
      <c r="AG83" s="1423"/>
      <c r="AH83" s="1423"/>
      <c r="AI83" s="1423"/>
      <c r="AJ83" s="541" t="s">
        <v>114</v>
      </c>
    </row>
    <row r="84" spans="1:44" ht="18" customHeight="1">
      <c r="A84" s="1403"/>
      <c r="B84" s="1404"/>
      <c r="C84" s="940" t="s">
        <v>289</v>
      </c>
      <c r="D84" s="1274"/>
      <c r="E84" s="1274"/>
      <c r="F84" s="1274"/>
      <c r="G84" s="1274"/>
      <c r="H84" s="1274"/>
      <c r="I84" s="1274">
        <v>3</v>
      </c>
      <c r="J84" s="941"/>
      <c r="K84" s="1420">
        <v>2</v>
      </c>
      <c r="L84" s="1421"/>
      <c r="M84" s="1421"/>
      <c r="N84" s="1421"/>
      <c r="O84" s="1421"/>
      <c r="P84" s="1421"/>
      <c r="Q84" s="1479"/>
      <c r="R84" s="1306" t="s">
        <v>710</v>
      </c>
      <c r="S84" s="1307"/>
      <c r="T84" s="1307"/>
      <c r="U84" s="1307"/>
      <c r="V84" s="1307"/>
      <c r="W84" s="1307"/>
      <c r="X84" s="1307"/>
      <c r="Y84" s="1308"/>
      <c r="Z84" s="1424" t="s">
        <v>205</v>
      </c>
      <c r="AA84" s="1425"/>
      <c r="AB84" s="1425"/>
      <c r="AC84" s="1425"/>
      <c r="AD84" s="1425"/>
      <c r="AE84" s="1425"/>
      <c r="AF84" s="1425"/>
      <c r="AG84" s="1425"/>
      <c r="AH84" s="1425"/>
      <c r="AI84" s="1581" t="s">
        <v>773</v>
      </c>
      <c r="AJ84" s="1582"/>
    </row>
    <row r="85" spans="1:44" ht="18" customHeight="1">
      <c r="A85" s="1403"/>
      <c r="B85" s="1404"/>
      <c r="C85" s="940" t="s">
        <v>637</v>
      </c>
      <c r="D85" s="1274"/>
      <c r="E85" s="1274"/>
      <c r="F85" s="1274"/>
      <c r="G85" s="1274"/>
      <c r="H85" s="1274"/>
      <c r="I85" s="1274"/>
      <c r="J85" s="941"/>
      <c r="K85" s="1416"/>
      <c r="L85" s="1417"/>
      <c r="M85" s="1417"/>
      <c r="N85" s="1417"/>
      <c r="O85" s="1417"/>
      <c r="P85" s="1417"/>
      <c r="Q85" s="1419"/>
      <c r="R85" s="940" t="s">
        <v>391</v>
      </c>
      <c r="S85" s="1274"/>
      <c r="T85" s="1274"/>
      <c r="U85" s="1274"/>
      <c r="V85" s="1274"/>
      <c r="W85" s="1274"/>
      <c r="X85" s="1274"/>
      <c r="Y85" s="941"/>
      <c r="Z85" s="1416"/>
      <c r="AA85" s="1417"/>
      <c r="AB85" s="1417"/>
      <c r="AC85" s="1417"/>
      <c r="AD85" s="1417"/>
      <c r="AE85" s="1417"/>
      <c r="AF85" s="1417"/>
      <c r="AG85" s="1417"/>
      <c r="AH85" s="1417"/>
      <c r="AI85" s="1417"/>
      <c r="AJ85" s="1418"/>
      <c r="AM85" s="689"/>
      <c r="AN85" s="689"/>
      <c r="AO85" s="689"/>
      <c r="AP85" s="689"/>
      <c r="AQ85" s="689"/>
      <c r="AR85" s="689"/>
    </row>
    <row r="86" spans="1:44" ht="18" customHeight="1">
      <c r="A86" s="1403"/>
      <c r="B86" s="1404"/>
      <c r="C86" s="940" t="s">
        <v>588</v>
      </c>
      <c r="D86" s="1274"/>
      <c r="E86" s="1274"/>
      <c r="F86" s="1274"/>
      <c r="G86" s="1274"/>
      <c r="H86" s="1274"/>
      <c r="I86" s="1274"/>
      <c r="J86" s="941"/>
      <c r="K86" s="1416"/>
      <c r="L86" s="1417"/>
      <c r="M86" s="1417"/>
      <c r="N86" s="1417"/>
      <c r="O86" s="1417"/>
      <c r="P86" s="1417"/>
      <c r="Q86" s="1419"/>
      <c r="R86" s="940" t="s">
        <v>392</v>
      </c>
      <c r="S86" s="1274"/>
      <c r="T86" s="1274"/>
      <c r="U86" s="1274"/>
      <c r="V86" s="1274"/>
      <c r="W86" s="1274"/>
      <c r="X86" s="1274"/>
      <c r="Y86" s="941"/>
      <c r="Z86" s="1416"/>
      <c r="AA86" s="1417"/>
      <c r="AB86" s="1417"/>
      <c r="AC86" s="1417"/>
      <c r="AD86" s="1417"/>
      <c r="AE86" s="1417"/>
      <c r="AF86" s="1417"/>
      <c r="AG86" s="1417"/>
      <c r="AH86" s="1417"/>
      <c r="AI86" s="1417"/>
      <c r="AJ86" s="1418"/>
      <c r="AM86" s="689"/>
      <c r="AN86" s="689"/>
      <c r="AO86" s="689"/>
    </row>
    <row r="87" spans="1:44" ht="18" customHeight="1">
      <c r="A87" s="1403"/>
      <c r="B87" s="1404"/>
      <c r="C87" s="940" t="s">
        <v>562</v>
      </c>
      <c r="D87" s="1274"/>
      <c r="E87" s="1274"/>
      <c r="F87" s="1274"/>
      <c r="G87" s="1274"/>
      <c r="H87" s="1274"/>
      <c r="I87" s="1274"/>
      <c r="J87" s="941"/>
      <c r="K87" s="1416"/>
      <c r="L87" s="1417"/>
      <c r="M87" s="1417"/>
      <c r="N87" s="1417"/>
      <c r="O87" s="1417"/>
      <c r="P87" s="1417"/>
      <c r="Q87" s="1419"/>
      <c r="R87" s="940" t="s">
        <v>393</v>
      </c>
      <c r="S87" s="1274"/>
      <c r="T87" s="1274"/>
      <c r="U87" s="1274"/>
      <c r="V87" s="1274"/>
      <c r="W87" s="1274"/>
      <c r="X87" s="1274"/>
      <c r="Y87" s="941"/>
      <c r="Z87" s="1416"/>
      <c r="AA87" s="1417"/>
      <c r="AB87" s="1417"/>
      <c r="AC87" s="1417"/>
      <c r="AD87" s="1417"/>
      <c r="AE87" s="1417"/>
      <c r="AF87" s="1417"/>
      <c r="AG87" s="1417"/>
      <c r="AH87" s="1417"/>
      <c r="AI87" s="1417"/>
      <c r="AJ87" s="1418"/>
      <c r="AM87" s="689"/>
      <c r="AN87" s="689"/>
      <c r="AO87" s="689"/>
      <c r="AP87" s="689"/>
      <c r="AQ87" s="689"/>
      <c r="AR87" s="689"/>
    </row>
    <row r="88" spans="1:44" ht="18" customHeight="1">
      <c r="A88" s="1403"/>
      <c r="B88" s="1404"/>
      <c r="C88" s="940" t="s">
        <v>67</v>
      </c>
      <c r="D88" s="1274"/>
      <c r="E88" s="1274"/>
      <c r="F88" s="1274"/>
      <c r="G88" s="1274"/>
      <c r="H88" s="1274"/>
      <c r="I88" s="1274"/>
      <c r="J88" s="941"/>
      <c r="K88" s="1416"/>
      <c r="L88" s="1417"/>
      <c r="M88" s="1417"/>
      <c r="N88" s="1417"/>
      <c r="O88" s="1417"/>
      <c r="P88" s="1417"/>
      <c r="Q88" s="1419"/>
      <c r="R88" s="940" t="s">
        <v>394</v>
      </c>
      <c r="S88" s="1274"/>
      <c r="T88" s="1274"/>
      <c r="U88" s="1274"/>
      <c r="V88" s="1274"/>
      <c r="W88" s="1274"/>
      <c r="X88" s="1274"/>
      <c r="Y88" s="941"/>
      <c r="Z88" s="1416"/>
      <c r="AA88" s="1417"/>
      <c r="AB88" s="1417"/>
      <c r="AC88" s="1417"/>
      <c r="AD88" s="1417"/>
      <c r="AE88" s="1417"/>
      <c r="AF88" s="1417"/>
      <c r="AG88" s="1417"/>
      <c r="AH88" s="1417"/>
      <c r="AI88" s="1417"/>
      <c r="AJ88" s="1418"/>
      <c r="AM88" s="689"/>
      <c r="AN88" s="689"/>
      <c r="AO88" s="689"/>
      <c r="AP88" s="689"/>
      <c r="AQ88" s="689"/>
      <c r="AR88" s="689"/>
    </row>
    <row r="89" spans="1:44" ht="18" customHeight="1">
      <c r="A89" s="1403"/>
      <c r="B89" s="1404"/>
      <c r="C89" s="940" t="s">
        <v>174</v>
      </c>
      <c r="D89" s="1274"/>
      <c r="E89" s="1274"/>
      <c r="F89" s="1274"/>
      <c r="G89" s="1274"/>
      <c r="H89" s="1274"/>
      <c r="I89" s="1274"/>
      <c r="J89" s="941"/>
      <c r="K89" s="1583">
        <v>2</v>
      </c>
      <c r="L89" s="1584"/>
      <c r="M89" s="1584"/>
      <c r="N89" s="1584"/>
      <c r="O89" s="1584"/>
      <c r="P89" s="1584"/>
      <c r="Q89" s="1585"/>
      <c r="R89" s="940" t="s">
        <v>944</v>
      </c>
      <c r="S89" s="1274"/>
      <c r="T89" s="1274"/>
      <c r="U89" s="1274"/>
      <c r="V89" s="1274"/>
      <c r="W89" s="1274"/>
      <c r="X89" s="1274"/>
      <c r="Y89" s="941"/>
      <c r="Z89" s="1420">
        <v>1</v>
      </c>
      <c r="AA89" s="1421"/>
      <c r="AB89" s="1421"/>
      <c r="AC89" s="1421"/>
      <c r="AD89" s="1421"/>
      <c r="AE89" s="1421"/>
      <c r="AF89" s="1421"/>
      <c r="AG89" s="1421"/>
      <c r="AH89" s="1421"/>
      <c r="AI89" s="1421"/>
      <c r="AJ89" s="1422"/>
    </row>
    <row r="90" spans="1:44" ht="18" customHeight="1">
      <c r="A90" s="1403"/>
      <c r="B90" s="1404"/>
      <c r="C90" s="1506" t="s">
        <v>47</v>
      </c>
      <c r="D90" s="1507"/>
      <c r="E90" s="1507"/>
      <c r="F90" s="1507"/>
      <c r="G90" s="1507"/>
      <c r="H90" s="1507"/>
      <c r="I90" s="1507"/>
      <c r="J90" s="1508"/>
      <c r="K90" s="1503">
        <v>2</v>
      </c>
      <c r="L90" s="1504"/>
      <c r="M90" s="1504"/>
      <c r="N90" s="1504"/>
      <c r="O90" s="1504"/>
      <c r="P90" s="1504"/>
      <c r="Q90" s="1505"/>
      <c r="R90" s="1520" t="s">
        <v>1116</v>
      </c>
      <c r="S90" s="1520"/>
      <c r="T90" s="1520"/>
      <c r="U90" s="1520"/>
      <c r="V90" s="1520"/>
      <c r="W90" s="1520"/>
      <c r="X90" s="1520"/>
      <c r="Y90" s="1520"/>
      <c r="Z90" s="1359">
        <v>2</v>
      </c>
      <c r="AA90" s="1360"/>
      <c r="AB90" s="1360"/>
      <c r="AC90" s="1360"/>
      <c r="AD90" s="1360"/>
      <c r="AE90" s="1360"/>
      <c r="AF90" s="1360"/>
      <c r="AG90" s="1360"/>
      <c r="AH90" s="1360"/>
      <c r="AI90" s="1360"/>
      <c r="AJ90" s="1430"/>
    </row>
    <row r="91" spans="1:44" ht="27.75" customHeight="1">
      <c r="A91" s="1403"/>
      <c r="B91" s="1404"/>
      <c r="C91" s="1483" t="s">
        <v>1118</v>
      </c>
      <c r="D91" s="1484"/>
      <c r="E91" s="1484"/>
      <c r="F91" s="1484"/>
      <c r="G91" s="1484"/>
      <c r="H91" s="1484"/>
      <c r="I91" s="1484"/>
      <c r="J91" s="1485"/>
      <c r="K91" s="1431">
        <v>2</v>
      </c>
      <c r="L91" s="1432"/>
      <c r="M91" s="1432"/>
      <c r="N91" s="1432"/>
      <c r="O91" s="1432"/>
      <c r="P91" s="1432"/>
      <c r="Q91" s="1433"/>
      <c r="R91" s="1517" t="s">
        <v>1117</v>
      </c>
      <c r="S91" s="1518"/>
      <c r="T91" s="1518"/>
      <c r="U91" s="1518"/>
      <c r="V91" s="1518"/>
      <c r="W91" s="1518"/>
      <c r="X91" s="1518"/>
      <c r="Y91" s="1519"/>
      <c r="Z91" s="1359">
        <v>2</v>
      </c>
      <c r="AA91" s="1360"/>
      <c r="AB91" s="1360"/>
      <c r="AC91" s="1360"/>
      <c r="AD91" s="1360"/>
      <c r="AE91" s="1360"/>
      <c r="AF91" s="1360"/>
      <c r="AG91" s="1360"/>
      <c r="AH91" s="1360"/>
      <c r="AI91" s="1360"/>
      <c r="AJ91" s="1430"/>
    </row>
    <row r="92" spans="1:44" ht="18" customHeight="1">
      <c r="A92" s="1403"/>
      <c r="B92" s="1404"/>
      <c r="C92" s="1497" t="s">
        <v>1119</v>
      </c>
      <c r="D92" s="1498"/>
      <c r="E92" s="1498"/>
      <c r="F92" s="1498"/>
      <c r="G92" s="1498"/>
      <c r="H92" s="1498"/>
      <c r="I92" s="1498"/>
      <c r="J92" s="1499"/>
      <c r="K92" s="1431">
        <v>2</v>
      </c>
      <c r="L92" s="1432"/>
      <c r="M92" s="1432"/>
      <c r="N92" s="1432"/>
      <c r="O92" s="1432"/>
      <c r="P92" s="1432"/>
      <c r="Q92" s="1433"/>
      <c r="R92" s="1520" t="s">
        <v>1120</v>
      </c>
      <c r="S92" s="1520"/>
      <c r="T92" s="1520"/>
      <c r="U92" s="1520"/>
      <c r="V92" s="1520"/>
      <c r="W92" s="1520"/>
      <c r="X92" s="1520"/>
      <c r="Y92" s="1520"/>
      <c r="Z92" s="1359">
        <v>2</v>
      </c>
      <c r="AA92" s="1360"/>
      <c r="AB92" s="1360"/>
      <c r="AC92" s="1360"/>
      <c r="AD92" s="1360"/>
      <c r="AE92" s="1360"/>
      <c r="AF92" s="1360"/>
      <c r="AG92" s="1360"/>
      <c r="AH92" s="1360"/>
      <c r="AI92" s="1360"/>
      <c r="AJ92" s="1430"/>
      <c r="AL92" s="686">
        <v>1</v>
      </c>
      <c r="AM92" s="686" t="e">
        <f>IF(ISNA(VLOOKUP(AL92, 取込変換_リスト_心理担当職員配置加算＿付３,2,FALSE)),1, VLOOKUP(AL92, 取込変換_リスト_心理担当職員配置加算＿付３,2,FALSE)) &amp; ""</f>
        <v>#NAME?</v>
      </c>
    </row>
    <row r="93" spans="1:44" ht="18" customHeight="1">
      <c r="A93" s="1403"/>
      <c r="B93" s="1404"/>
      <c r="C93" s="940" t="s">
        <v>785</v>
      </c>
      <c r="D93" s="1274"/>
      <c r="E93" s="1274"/>
      <c r="F93" s="1274"/>
      <c r="G93" s="1274"/>
      <c r="H93" s="1274"/>
      <c r="I93" s="1274"/>
      <c r="J93" s="941"/>
      <c r="K93" s="1431">
        <v>1</v>
      </c>
      <c r="L93" s="1432"/>
      <c r="M93" s="1432"/>
      <c r="N93" s="1432"/>
      <c r="O93" s="1432"/>
      <c r="P93" s="1432"/>
      <c r="Q93" s="1433"/>
      <c r="R93" s="1151" t="s">
        <v>787</v>
      </c>
      <c r="S93" s="1151"/>
      <c r="T93" s="1151"/>
      <c r="U93" s="1151"/>
      <c r="V93" s="1151"/>
      <c r="W93" s="1151"/>
      <c r="X93" s="1151"/>
      <c r="Y93" s="1151"/>
      <c r="Z93" s="1359">
        <v>2</v>
      </c>
      <c r="AA93" s="1360"/>
      <c r="AB93" s="1360"/>
      <c r="AC93" s="1360"/>
      <c r="AD93" s="1360"/>
      <c r="AE93" s="1360"/>
      <c r="AF93" s="1360"/>
      <c r="AG93" s="1360"/>
      <c r="AH93" s="1360"/>
      <c r="AI93" s="1360"/>
      <c r="AJ93" s="1430"/>
    </row>
    <row r="94" spans="1:44" ht="20.25" customHeight="1">
      <c r="A94" s="1403"/>
      <c r="B94" s="1404"/>
      <c r="C94" s="1509" t="s">
        <v>1126</v>
      </c>
      <c r="D94" s="1510"/>
      <c r="E94" s="1510"/>
      <c r="F94" s="1510"/>
      <c r="G94" s="1510"/>
      <c r="H94" s="1510"/>
      <c r="I94" s="1510"/>
      <c r="J94" s="1511"/>
      <c r="K94" s="1431">
        <v>2</v>
      </c>
      <c r="L94" s="1432"/>
      <c r="M94" s="1432"/>
      <c r="N94" s="1432"/>
      <c r="O94" s="1432"/>
      <c r="P94" s="1432"/>
      <c r="Q94" s="1433"/>
      <c r="R94" s="1151" t="s">
        <v>1226</v>
      </c>
      <c r="S94" s="1151"/>
      <c r="T94" s="1151"/>
      <c r="U94" s="1151"/>
      <c r="V94" s="1151"/>
      <c r="W94" s="1151"/>
      <c r="X94" s="1151"/>
      <c r="Y94" s="1151"/>
      <c r="Z94" s="1359">
        <v>1</v>
      </c>
      <c r="AA94" s="1360"/>
      <c r="AB94" s="1360"/>
      <c r="AC94" s="1360"/>
      <c r="AD94" s="1360"/>
      <c r="AE94" s="1360"/>
      <c r="AF94" s="1360"/>
      <c r="AG94" s="1360"/>
      <c r="AH94" s="1360"/>
      <c r="AI94" s="1360"/>
      <c r="AJ94" s="1430"/>
    </row>
    <row r="95" spans="1:44" ht="23.25" customHeight="1">
      <c r="A95" s="1403"/>
      <c r="B95" s="1404"/>
      <c r="C95" s="1500" t="s">
        <v>1127</v>
      </c>
      <c r="D95" s="1501"/>
      <c r="E95" s="1501"/>
      <c r="F95" s="1501"/>
      <c r="G95" s="1501"/>
      <c r="H95" s="1501"/>
      <c r="I95" s="1501"/>
      <c r="J95" s="1502"/>
      <c r="K95" s="1564">
        <v>2</v>
      </c>
      <c r="L95" s="1565"/>
      <c r="M95" s="1565"/>
      <c r="N95" s="1565"/>
      <c r="O95" s="1565"/>
      <c r="P95" s="1565"/>
      <c r="Q95" s="1566"/>
      <c r="R95" s="1521" t="s">
        <v>1123</v>
      </c>
      <c r="S95" s="1521"/>
      <c r="T95" s="1521"/>
      <c r="U95" s="1521"/>
      <c r="V95" s="1521"/>
      <c r="W95" s="1521"/>
      <c r="X95" s="1521"/>
      <c r="Y95" s="1521"/>
      <c r="Z95" s="417"/>
      <c r="AA95" s="418"/>
      <c r="AB95" s="422"/>
      <c r="AC95" s="418"/>
      <c r="AD95" s="337"/>
      <c r="AE95" s="337"/>
      <c r="AF95" s="337"/>
      <c r="AG95" s="337"/>
      <c r="AH95" s="337"/>
      <c r="AI95" s="337"/>
      <c r="AJ95" s="361"/>
    </row>
    <row r="96" spans="1:44" ht="23.25" customHeight="1">
      <c r="A96" s="1403"/>
      <c r="B96" s="1404"/>
      <c r="C96" s="1497" t="s">
        <v>1121</v>
      </c>
      <c r="D96" s="1498"/>
      <c r="E96" s="1498"/>
      <c r="F96" s="1498"/>
      <c r="G96" s="1498"/>
      <c r="H96" s="1498"/>
      <c r="I96" s="1498"/>
      <c r="J96" s="1499"/>
      <c r="K96" s="1431"/>
      <c r="L96" s="1432"/>
      <c r="M96" s="1432"/>
      <c r="N96" s="1432"/>
      <c r="O96" s="1432"/>
      <c r="P96" s="1432"/>
      <c r="Q96" s="1433"/>
      <c r="R96" s="1522" t="s">
        <v>1124</v>
      </c>
      <c r="S96" s="1523"/>
      <c r="T96" s="1523"/>
      <c r="U96" s="1523"/>
      <c r="V96" s="1523"/>
      <c r="W96" s="1523"/>
      <c r="X96" s="1523"/>
      <c r="Y96" s="1524"/>
      <c r="Z96" s="1359">
        <v>2</v>
      </c>
      <c r="AA96" s="1360"/>
      <c r="AB96" s="1360"/>
      <c r="AC96" s="1360"/>
      <c r="AD96" s="1360"/>
      <c r="AE96" s="1360"/>
      <c r="AF96" s="1360"/>
      <c r="AG96" s="1360"/>
      <c r="AH96" s="1360"/>
      <c r="AI96" s="1360"/>
      <c r="AJ96" s="1430"/>
      <c r="AL96" s="686">
        <v>1</v>
      </c>
      <c r="AM96" s="686" t="e">
        <f>IF(ISNA(VLOOKUP(AL96, 取込変換_リスト_看護職員配置加算＿付３,2,FALSE)),1, VLOOKUP(AL96, 取込変換_リスト_看護職員配置加算＿付３,2,FALSE)) &amp; ""</f>
        <v>#NAME?</v>
      </c>
    </row>
    <row r="97" spans="1:55" ht="18" customHeight="1">
      <c r="A97" s="1403"/>
      <c r="B97" s="1404"/>
      <c r="C97" s="1497" t="s">
        <v>1122</v>
      </c>
      <c r="D97" s="1498"/>
      <c r="E97" s="1498"/>
      <c r="F97" s="1498"/>
      <c r="G97" s="1498"/>
      <c r="H97" s="1498"/>
      <c r="I97" s="1498"/>
      <c r="J97" s="1499"/>
      <c r="K97" s="1431">
        <v>2</v>
      </c>
      <c r="L97" s="1432"/>
      <c r="M97" s="1432"/>
      <c r="N97" s="1432"/>
      <c r="O97" s="1432"/>
      <c r="P97" s="1432"/>
      <c r="Q97" s="1433"/>
      <c r="R97" s="1525" t="s">
        <v>1125</v>
      </c>
      <c r="S97" s="1523"/>
      <c r="T97" s="1523"/>
      <c r="U97" s="1523"/>
      <c r="V97" s="1523"/>
      <c r="W97" s="1523"/>
      <c r="X97" s="1523"/>
      <c r="Y97" s="1524"/>
      <c r="Z97" s="1359">
        <v>2</v>
      </c>
      <c r="AA97" s="1360"/>
      <c r="AB97" s="1360"/>
      <c r="AC97" s="1360"/>
      <c r="AD97" s="1360"/>
      <c r="AE97" s="1360"/>
      <c r="AF97" s="1360"/>
      <c r="AG97" s="1360"/>
      <c r="AH97" s="1360"/>
      <c r="AI97" s="1360"/>
      <c r="AJ97" s="1430"/>
    </row>
    <row r="98" spans="1:55" ht="22.5" customHeight="1">
      <c r="A98" s="1403"/>
      <c r="B98" s="1404"/>
      <c r="C98" s="1252" t="s">
        <v>783</v>
      </c>
      <c r="D98" s="1253"/>
      <c r="E98" s="1253"/>
      <c r="F98" s="1253"/>
      <c r="G98" s="1253"/>
      <c r="H98" s="1253"/>
      <c r="I98" s="1253"/>
      <c r="J98" s="1254"/>
      <c r="K98" s="1230">
        <v>2</v>
      </c>
      <c r="L98" s="1231"/>
      <c r="M98" s="1231"/>
      <c r="N98" s="1231"/>
      <c r="O98" s="1231"/>
      <c r="P98" s="1231"/>
      <c r="Q98" s="1231"/>
      <c r="R98" s="1146" t="s">
        <v>1133</v>
      </c>
      <c r="S98" s="1332"/>
      <c r="T98" s="1332"/>
      <c r="U98" s="1332"/>
      <c r="V98" s="1332"/>
      <c r="W98" s="1332"/>
      <c r="X98" s="1332"/>
      <c r="Y98" s="1333">
        <v>2</v>
      </c>
      <c r="Z98" s="538">
        <v>1</v>
      </c>
      <c r="AA98" s="337"/>
      <c r="AB98" s="337"/>
      <c r="AC98" s="337"/>
      <c r="AD98" s="337"/>
      <c r="AE98" s="337"/>
      <c r="AF98" s="337"/>
      <c r="AG98" s="337"/>
      <c r="AH98" s="337"/>
      <c r="AI98" s="337"/>
      <c r="AJ98" s="361"/>
    </row>
    <row r="99" spans="1:55" ht="22.9" customHeight="1">
      <c r="A99" s="1403"/>
      <c r="B99" s="1404"/>
      <c r="C99" s="1107" t="s">
        <v>1342</v>
      </c>
      <c r="D99" s="1108"/>
      <c r="E99" s="1108"/>
      <c r="F99" s="1108"/>
      <c r="G99" s="1108"/>
      <c r="H99" s="1108"/>
      <c r="I99" s="1108"/>
      <c r="J99" s="1109"/>
      <c r="K99" s="1392" t="s">
        <v>1362</v>
      </c>
      <c r="L99" s="1393"/>
      <c r="M99" s="1393"/>
      <c r="N99" s="1393"/>
      <c r="O99" s="1393"/>
      <c r="P99" s="1393"/>
      <c r="Q99" s="1394"/>
      <c r="R99" s="1395" t="s">
        <v>1351</v>
      </c>
      <c r="S99" s="1396"/>
      <c r="T99" s="1396"/>
      <c r="U99" s="1396"/>
      <c r="V99" s="1396"/>
      <c r="W99" s="1396"/>
      <c r="X99" s="1396"/>
      <c r="Y99" s="1397"/>
      <c r="Z99" s="1398" t="s">
        <v>1358</v>
      </c>
      <c r="AA99" s="1399"/>
      <c r="AB99" s="1399"/>
      <c r="AC99" s="1399"/>
      <c r="AD99" s="1399"/>
      <c r="AE99" s="1399"/>
      <c r="AF99" s="1399"/>
      <c r="AG99" s="1399"/>
      <c r="AH99" s="1399"/>
      <c r="AI99" s="1399"/>
      <c r="AJ99" s="1400"/>
      <c r="AK99" s="783"/>
    </row>
    <row r="100" spans="1:55" ht="18" customHeight="1">
      <c r="A100" s="1403"/>
      <c r="B100" s="1404"/>
      <c r="C100" s="1515" t="s">
        <v>780</v>
      </c>
      <c r="D100" s="1516"/>
      <c r="E100" s="1516"/>
      <c r="F100" s="1516"/>
      <c r="G100" s="1516"/>
      <c r="H100" s="1516"/>
      <c r="I100" s="1516"/>
      <c r="J100" s="1516"/>
      <c r="K100" s="1480">
        <v>2</v>
      </c>
      <c r="L100" s="1481"/>
      <c r="M100" s="1481"/>
      <c r="N100" s="1481"/>
      <c r="O100" s="1481"/>
      <c r="P100" s="1481"/>
      <c r="Q100" s="1482"/>
      <c r="R100" s="1252" t="s">
        <v>0</v>
      </c>
      <c r="S100" s="1253"/>
      <c r="T100" s="1253"/>
      <c r="U100" s="1253"/>
      <c r="V100" s="1253"/>
      <c r="W100" s="1253"/>
      <c r="X100" s="1253"/>
      <c r="Y100" s="1254"/>
      <c r="Z100" s="819">
        <v>1</v>
      </c>
      <c r="AA100" s="820" t="str">
        <f>IF(ISNA(VLOOKUP(Z100, 出力変換_主たるサービス種類_付３,4,FALSE)),0, VLOOKUP(Z100, 出力変換_主たるサービス種類_付３,4,FALSE)) &amp; ""</f>
        <v>00</v>
      </c>
      <c r="AB100" s="822" t="s">
        <v>1359</v>
      </c>
      <c r="AC100" s="820" t="str">
        <f>IF(ISNA(VLOOKUP(AB100, 取込変換_主たるサービス種類_付３,2,FALSE)),1, VLOOKUP(AB100, 取込変換_主たるサービス種類_付３,2,FALSE)) &amp; ""</f>
        <v>1</v>
      </c>
      <c r="AD100" s="820"/>
      <c r="AE100" s="820"/>
      <c r="AF100" s="820"/>
      <c r="AG100" s="820"/>
      <c r="AH100" s="820"/>
      <c r="AI100" s="820"/>
      <c r="AJ100" s="821"/>
      <c r="BC100" s="642"/>
    </row>
    <row r="101" spans="1:55" ht="18" customHeight="1">
      <c r="A101" s="1403"/>
      <c r="B101" s="1404"/>
      <c r="C101" s="940" t="s">
        <v>1215</v>
      </c>
      <c r="D101" s="1274"/>
      <c r="E101" s="1274"/>
      <c r="F101" s="1274"/>
      <c r="G101" s="1274"/>
      <c r="H101" s="1274"/>
      <c r="I101" s="1274"/>
      <c r="J101" s="941"/>
      <c r="K101" s="1570"/>
      <c r="L101" s="1571"/>
      <c r="M101" s="1571"/>
      <c r="N101" s="1571"/>
      <c r="O101" s="1571"/>
      <c r="P101" s="1571"/>
      <c r="Q101" s="1572"/>
      <c r="R101" s="940" t="s">
        <v>1220</v>
      </c>
      <c r="S101" s="1274"/>
      <c r="T101" s="1274"/>
      <c r="U101" s="1274"/>
      <c r="V101" s="1274"/>
      <c r="W101" s="1274"/>
      <c r="X101" s="1274"/>
      <c r="Y101" s="941"/>
      <c r="Z101" s="1570"/>
      <c r="AA101" s="1571"/>
      <c r="AB101" s="1571"/>
      <c r="AC101" s="1571"/>
      <c r="AD101" s="1571"/>
      <c r="AE101" s="1571"/>
      <c r="AF101" s="1571"/>
      <c r="AG101" s="1571"/>
      <c r="AH101" s="1571"/>
      <c r="AI101" s="1571"/>
      <c r="AJ101" s="1573"/>
      <c r="AL101" s="686">
        <v>2</v>
      </c>
      <c r="AN101" s="686">
        <v>2</v>
      </c>
    </row>
    <row r="102" spans="1:55" ht="18" customHeight="1">
      <c r="A102" s="1403"/>
      <c r="B102" s="1404"/>
      <c r="C102" s="940" t="s">
        <v>1216</v>
      </c>
      <c r="D102" s="1274"/>
      <c r="E102" s="1274"/>
      <c r="F102" s="1274"/>
      <c r="G102" s="1274"/>
      <c r="H102" s="1274"/>
      <c r="I102" s="1274"/>
      <c r="J102" s="941"/>
      <c r="K102" s="1570"/>
      <c r="L102" s="1571"/>
      <c r="M102" s="1571"/>
      <c r="N102" s="1571"/>
      <c r="O102" s="1571"/>
      <c r="P102" s="1571"/>
      <c r="Q102" s="1572"/>
      <c r="R102" s="1497" t="s">
        <v>1227</v>
      </c>
      <c r="S102" s="1498"/>
      <c r="T102" s="1498"/>
      <c r="U102" s="1498"/>
      <c r="V102" s="1498"/>
      <c r="W102" s="1498"/>
      <c r="X102" s="1498"/>
      <c r="Y102" s="1499"/>
      <c r="Z102" s="1577"/>
      <c r="AA102" s="1578"/>
      <c r="AB102" s="1578"/>
      <c r="AC102" s="1578"/>
      <c r="AD102" s="1578"/>
      <c r="AE102" s="1578"/>
      <c r="AF102" s="1578"/>
      <c r="AG102" s="1578"/>
      <c r="AH102" s="1578"/>
      <c r="AI102" s="1578"/>
      <c r="AJ102" s="1579"/>
      <c r="AL102" s="686" t="e">
        <v>#NAME?</v>
      </c>
      <c r="AN102" s="686">
        <v>1</v>
      </c>
      <c r="AO102" s="686" t="e">
        <f>IF(ISNA(VLOOKUP(AN102, 取込変換_リスト_児童指導員等加配加算＿付３,2,FALSE)),1, VLOOKUP(AN102, 取込変換_リスト_児童指導員等加配加算＿付３,2,FALSE)) &amp; ""</f>
        <v>#NAME?</v>
      </c>
      <c r="AP102" s="686">
        <v>2</v>
      </c>
    </row>
    <row r="103" spans="1:55" ht="18" customHeight="1">
      <c r="A103" s="1403"/>
      <c r="B103" s="1404"/>
      <c r="C103" s="940" t="s">
        <v>1228</v>
      </c>
      <c r="D103" s="1274"/>
      <c r="E103" s="1274"/>
      <c r="F103" s="1274"/>
      <c r="G103" s="1274"/>
      <c r="H103" s="1274"/>
      <c r="I103" s="1274"/>
      <c r="J103" s="941"/>
      <c r="K103" s="1570"/>
      <c r="L103" s="1571"/>
      <c r="M103" s="1571"/>
      <c r="N103" s="1571"/>
      <c r="O103" s="1571"/>
      <c r="P103" s="1571"/>
      <c r="Q103" s="1572"/>
      <c r="R103" s="940" t="s">
        <v>1229</v>
      </c>
      <c r="S103" s="1274"/>
      <c r="T103" s="1274"/>
      <c r="U103" s="1274"/>
      <c r="V103" s="1274"/>
      <c r="W103" s="1274"/>
      <c r="X103" s="1274"/>
      <c r="Y103" s="941"/>
      <c r="Z103" s="1570"/>
      <c r="AA103" s="1571"/>
      <c r="AB103" s="1571"/>
      <c r="AC103" s="1571"/>
      <c r="AD103" s="1571"/>
      <c r="AE103" s="1571"/>
      <c r="AF103" s="1571"/>
      <c r="AG103" s="1571"/>
      <c r="AH103" s="1571"/>
      <c r="AI103" s="1571"/>
      <c r="AJ103" s="1573"/>
      <c r="AL103" s="686">
        <v>2</v>
      </c>
      <c r="AN103" s="686">
        <v>2</v>
      </c>
    </row>
    <row r="104" spans="1:55" ht="21" customHeight="1" thickBot="1">
      <c r="A104" s="1405"/>
      <c r="B104" s="1406"/>
      <c r="C104" s="1384" t="s">
        <v>1218</v>
      </c>
      <c r="D104" s="1385"/>
      <c r="E104" s="1385"/>
      <c r="F104" s="1385"/>
      <c r="G104" s="1385"/>
      <c r="H104" s="1385"/>
      <c r="I104" s="1385"/>
      <c r="J104" s="1386"/>
      <c r="K104" s="1574"/>
      <c r="L104" s="1575"/>
      <c r="M104" s="1575"/>
      <c r="N104" s="1575"/>
      <c r="O104" s="1575"/>
      <c r="P104" s="1575"/>
      <c r="Q104" s="1576"/>
      <c r="R104" s="1567" t="s">
        <v>1236</v>
      </c>
      <c r="S104" s="1568"/>
      <c r="T104" s="1568"/>
      <c r="U104" s="1568"/>
      <c r="V104" s="1568"/>
      <c r="W104" s="1568"/>
      <c r="X104" s="1568"/>
      <c r="Y104" s="1569"/>
      <c r="Z104" s="1410"/>
      <c r="AA104" s="1411"/>
      <c r="AB104" s="1411"/>
      <c r="AC104" s="1411"/>
      <c r="AD104" s="1411"/>
      <c r="AE104" s="1411"/>
      <c r="AF104" s="1411"/>
      <c r="AG104" s="1411"/>
      <c r="AH104" s="1411"/>
      <c r="AI104" s="1411"/>
      <c r="AJ104" s="1580"/>
      <c r="AL104" s="686">
        <v>2</v>
      </c>
    </row>
    <row r="105" spans="1:55" ht="18" hidden="1" customHeight="1">
      <c r="A105" s="531" t="s">
        <v>1221</v>
      </c>
      <c r="B105" s="530"/>
      <c r="C105" s="530"/>
      <c r="D105" s="530"/>
      <c r="E105" s="530"/>
      <c r="F105" s="530"/>
      <c r="G105" s="530"/>
      <c r="H105" s="530"/>
      <c r="I105" s="530"/>
      <c r="J105" s="530"/>
      <c r="K105" s="530"/>
      <c r="L105" s="530"/>
      <c r="M105" s="530"/>
      <c r="N105" s="530"/>
      <c r="O105" s="530"/>
      <c r="P105" s="530"/>
      <c r="Q105" s="530"/>
      <c r="R105" s="530"/>
      <c r="S105" s="530"/>
      <c r="T105" s="530"/>
      <c r="U105" s="530"/>
      <c r="V105" s="530"/>
      <c r="W105" s="530"/>
      <c r="X105" s="530"/>
      <c r="Y105" s="530"/>
      <c r="Z105" s="530"/>
      <c r="AA105" s="530"/>
      <c r="AB105" s="530"/>
      <c r="AC105" s="530"/>
      <c r="AD105" s="530"/>
      <c r="AE105" s="530"/>
      <c r="AF105" s="530"/>
      <c r="AG105" s="530"/>
      <c r="AH105" s="530"/>
      <c r="AI105" s="530"/>
      <c r="AJ105" s="532"/>
      <c r="AK105" s="783"/>
    </row>
    <row r="106" spans="1:55" ht="18" hidden="1" customHeight="1">
      <c r="A106" s="531" t="s">
        <v>1221</v>
      </c>
      <c r="B106" s="530"/>
      <c r="C106" s="530"/>
      <c r="D106" s="530"/>
      <c r="E106" s="530"/>
      <c r="F106" s="530"/>
      <c r="G106" s="530"/>
      <c r="H106" s="530"/>
      <c r="I106" s="530"/>
      <c r="J106" s="530"/>
      <c r="K106" s="530"/>
      <c r="L106" s="530"/>
      <c r="M106" s="530"/>
      <c r="N106" s="530"/>
      <c r="O106" s="530"/>
      <c r="P106" s="530"/>
      <c r="Q106" s="530"/>
      <c r="R106" s="530"/>
      <c r="S106" s="530"/>
      <c r="T106" s="530"/>
      <c r="U106" s="530"/>
      <c r="V106" s="530"/>
      <c r="W106" s="530"/>
      <c r="X106" s="530"/>
      <c r="Y106" s="530"/>
      <c r="Z106" s="530"/>
      <c r="AA106" s="530"/>
      <c r="AB106" s="530"/>
      <c r="AC106" s="530"/>
      <c r="AD106" s="530"/>
      <c r="AE106" s="530"/>
      <c r="AF106" s="530"/>
      <c r="AG106" s="530"/>
      <c r="AH106" s="530"/>
      <c r="AI106" s="530"/>
      <c r="AJ106" s="532"/>
      <c r="AK106" s="783"/>
    </row>
    <row r="107" spans="1:55" ht="18" hidden="1" customHeight="1">
      <c r="A107" s="531" t="s">
        <v>1221</v>
      </c>
      <c r="B107" s="530"/>
      <c r="C107" s="530"/>
      <c r="D107" s="530"/>
      <c r="E107" s="530"/>
      <c r="F107" s="530"/>
      <c r="G107" s="530"/>
      <c r="H107" s="530"/>
      <c r="I107" s="530"/>
      <c r="J107" s="530"/>
      <c r="K107" s="530"/>
      <c r="L107" s="530"/>
      <c r="M107" s="530"/>
      <c r="N107" s="530"/>
      <c r="O107" s="530"/>
      <c r="P107" s="530"/>
      <c r="Q107" s="530"/>
      <c r="R107" s="530"/>
      <c r="S107" s="530"/>
      <c r="T107" s="530"/>
      <c r="U107" s="530"/>
      <c r="V107" s="530"/>
      <c r="W107" s="530"/>
      <c r="X107" s="530"/>
      <c r="Y107" s="530"/>
      <c r="Z107" s="530"/>
      <c r="AA107" s="530"/>
      <c r="AB107" s="530"/>
      <c r="AC107" s="530"/>
      <c r="AD107" s="530"/>
      <c r="AE107" s="530"/>
      <c r="AF107" s="530"/>
      <c r="AG107" s="530"/>
      <c r="AH107" s="530"/>
      <c r="AI107" s="530"/>
      <c r="AJ107" s="532"/>
      <c r="AK107" s="783"/>
    </row>
    <row r="108" spans="1:55" ht="18" hidden="1" customHeight="1">
      <c r="A108" s="531" t="s">
        <v>1221</v>
      </c>
      <c r="B108" s="530"/>
      <c r="C108" s="530"/>
      <c r="D108" s="530"/>
      <c r="E108" s="530"/>
      <c r="F108" s="530"/>
      <c r="G108" s="530"/>
      <c r="H108" s="530"/>
      <c r="I108" s="530"/>
      <c r="J108" s="530"/>
      <c r="K108" s="530"/>
      <c r="L108" s="530"/>
      <c r="M108" s="530"/>
      <c r="N108" s="530"/>
      <c r="O108" s="530"/>
      <c r="P108" s="530"/>
      <c r="Q108" s="530"/>
      <c r="R108" s="530"/>
      <c r="S108" s="530"/>
      <c r="T108" s="530"/>
      <c r="U108" s="530"/>
      <c r="V108" s="530"/>
      <c r="W108" s="530"/>
      <c r="X108" s="530"/>
      <c r="Y108" s="530"/>
      <c r="Z108" s="530"/>
      <c r="AA108" s="530"/>
      <c r="AB108" s="530"/>
      <c r="AC108" s="530"/>
      <c r="AD108" s="530"/>
      <c r="AE108" s="530"/>
      <c r="AF108" s="530"/>
      <c r="AG108" s="530"/>
      <c r="AH108" s="530"/>
      <c r="AI108" s="530"/>
      <c r="AJ108" s="532"/>
      <c r="AK108" s="783"/>
    </row>
    <row r="109" spans="1:55" ht="18" hidden="1" customHeight="1">
      <c r="A109" s="531" t="s">
        <v>1221</v>
      </c>
      <c r="B109" s="530"/>
      <c r="C109" s="530"/>
      <c r="D109" s="530"/>
      <c r="E109" s="530"/>
      <c r="F109" s="530"/>
      <c r="G109" s="530"/>
      <c r="H109" s="530"/>
      <c r="I109" s="530"/>
      <c r="J109" s="530"/>
      <c r="K109" s="530"/>
      <c r="L109" s="530"/>
      <c r="M109" s="530"/>
      <c r="N109" s="530"/>
      <c r="O109" s="530"/>
      <c r="P109" s="530"/>
      <c r="Q109" s="530"/>
      <c r="R109" s="530"/>
      <c r="S109" s="530"/>
      <c r="T109" s="530"/>
      <c r="U109" s="530"/>
      <c r="V109" s="530"/>
      <c r="W109" s="530"/>
      <c r="X109" s="530"/>
      <c r="Y109" s="530"/>
      <c r="Z109" s="530"/>
      <c r="AA109" s="530"/>
      <c r="AB109" s="530"/>
      <c r="AC109" s="530"/>
      <c r="AD109" s="530"/>
      <c r="AE109" s="530"/>
      <c r="AF109" s="530"/>
      <c r="AG109" s="530"/>
      <c r="AH109" s="530"/>
      <c r="AI109" s="530"/>
      <c r="AJ109" s="532"/>
      <c r="AK109" s="783"/>
    </row>
    <row r="110" spans="1:55" ht="18" hidden="1" customHeight="1">
      <c r="A110" s="531" t="s">
        <v>1221</v>
      </c>
      <c r="B110" s="530"/>
      <c r="C110" s="530"/>
      <c r="D110" s="530"/>
      <c r="E110" s="530"/>
      <c r="F110" s="530"/>
      <c r="G110" s="530"/>
      <c r="H110" s="530"/>
      <c r="I110" s="530"/>
      <c r="J110" s="530"/>
      <c r="K110" s="530"/>
      <c r="L110" s="530"/>
      <c r="M110" s="530"/>
      <c r="N110" s="530"/>
      <c r="O110" s="530"/>
      <c r="P110" s="530"/>
      <c r="Q110" s="530"/>
      <c r="R110" s="530"/>
      <c r="S110" s="530"/>
      <c r="T110" s="530"/>
      <c r="U110" s="530"/>
      <c r="V110" s="530"/>
      <c r="W110" s="530"/>
      <c r="X110" s="530"/>
      <c r="Y110" s="530"/>
      <c r="Z110" s="530"/>
      <c r="AA110" s="530"/>
      <c r="AB110" s="530"/>
      <c r="AC110" s="530"/>
      <c r="AD110" s="530"/>
      <c r="AE110" s="530"/>
      <c r="AF110" s="530"/>
      <c r="AG110" s="530"/>
      <c r="AH110" s="530"/>
      <c r="AI110" s="530"/>
      <c r="AJ110" s="532"/>
      <c r="AK110" s="783"/>
    </row>
    <row r="111" spans="1:55" ht="18" hidden="1" customHeight="1">
      <c r="A111" s="531" t="s">
        <v>1221</v>
      </c>
      <c r="B111" s="530"/>
      <c r="C111" s="530"/>
      <c r="D111" s="530"/>
      <c r="E111" s="530"/>
      <c r="F111" s="530"/>
      <c r="G111" s="530"/>
      <c r="H111" s="530"/>
      <c r="I111" s="530"/>
      <c r="J111" s="530"/>
      <c r="K111" s="530"/>
      <c r="L111" s="530"/>
      <c r="M111" s="530"/>
      <c r="N111" s="530"/>
      <c r="O111" s="530"/>
      <c r="P111" s="530"/>
      <c r="Q111" s="530"/>
      <c r="R111" s="530"/>
      <c r="S111" s="530"/>
      <c r="T111" s="530"/>
      <c r="U111" s="530"/>
      <c r="V111" s="530"/>
      <c r="W111" s="530"/>
      <c r="X111" s="530"/>
      <c r="Y111" s="530"/>
      <c r="Z111" s="530"/>
      <c r="AA111" s="530"/>
      <c r="AB111" s="530"/>
      <c r="AC111" s="530"/>
      <c r="AD111" s="530"/>
      <c r="AE111" s="530"/>
      <c r="AF111" s="530"/>
      <c r="AG111" s="530"/>
      <c r="AH111" s="530"/>
      <c r="AI111" s="530"/>
      <c r="AJ111" s="532"/>
      <c r="AK111" s="783"/>
    </row>
    <row r="112" spans="1:55" ht="18" hidden="1" customHeight="1" thickBot="1">
      <c r="A112" s="543" t="s">
        <v>1221</v>
      </c>
      <c r="B112" s="544"/>
      <c r="C112" s="544"/>
      <c r="D112" s="544"/>
      <c r="E112" s="544"/>
      <c r="F112" s="544"/>
      <c r="G112" s="544"/>
      <c r="H112" s="544"/>
      <c r="I112" s="544"/>
      <c r="J112" s="544"/>
      <c r="K112" s="544"/>
      <c r="L112" s="544"/>
      <c r="M112" s="544"/>
      <c r="N112" s="544"/>
      <c r="O112" s="544"/>
      <c r="P112" s="544"/>
      <c r="Q112" s="544"/>
      <c r="R112" s="544"/>
      <c r="S112" s="544"/>
      <c r="T112" s="544"/>
      <c r="U112" s="544"/>
      <c r="V112" s="544"/>
      <c r="W112" s="544"/>
      <c r="X112" s="544"/>
      <c r="Y112" s="544"/>
      <c r="Z112" s="544"/>
      <c r="AA112" s="544"/>
      <c r="AB112" s="544"/>
      <c r="AC112" s="544"/>
      <c r="AD112" s="544"/>
      <c r="AE112" s="544"/>
      <c r="AF112" s="544"/>
      <c r="AG112" s="544"/>
      <c r="AH112" s="544"/>
      <c r="AI112" s="544"/>
      <c r="AJ112" s="545"/>
      <c r="AK112" s="783"/>
    </row>
    <row r="113" spans="1:94" s="363" customFormat="1" ht="12.75" customHeight="1">
      <c r="A113" s="362" t="s">
        <v>251</v>
      </c>
      <c r="B113" s="362"/>
      <c r="C113" s="362"/>
      <c r="D113" s="362"/>
      <c r="E113" s="362"/>
      <c r="F113" s="362"/>
      <c r="G113" s="362"/>
      <c r="H113" s="362"/>
      <c r="I113" s="362"/>
      <c r="J113" s="362"/>
      <c r="K113" s="362"/>
      <c r="L113" s="362"/>
      <c r="M113" s="362"/>
      <c r="N113" s="362"/>
      <c r="O113" s="362"/>
      <c r="P113" s="362"/>
      <c r="Q113" s="362"/>
      <c r="R113" s="362"/>
      <c r="S113" s="362"/>
      <c r="T113" s="362"/>
      <c r="U113" s="362"/>
      <c r="V113" s="362"/>
      <c r="W113" s="362"/>
      <c r="X113" s="362"/>
      <c r="Y113" s="362"/>
      <c r="Z113" s="362"/>
      <c r="AA113" s="362"/>
      <c r="AB113" s="362"/>
      <c r="AC113" s="362"/>
      <c r="AD113" s="362"/>
      <c r="AE113" s="362"/>
      <c r="AF113" s="362"/>
      <c r="AG113" s="362"/>
      <c r="AH113" s="362"/>
      <c r="AI113" s="362"/>
      <c r="AJ113" s="362"/>
      <c r="AK113" s="826"/>
      <c r="AL113" s="692"/>
      <c r="AM113" s="692"/>
      <c r="AN113" s="692"/>
      <c r="AO113" s="692"/>
      <c r="AP113" s="692"/>
      <c r="AQ113" s="692"/>
      <c r="AR113" s="692"/>
      <c r="AS113" s="693"/>
      <c r="AT113" s="693"/>
      <c r="AU113" s="693"/>
      <c r="AV113" s="693"/>
      <c r="AW113" s="693"/>
      <c r="AX113" s="693"/>
      <c r="AY113" s="693"/>
      <c r="AZ113" s="693"/>
      <c r="BA113" s="687"/>
      <c r="BB113" s="687"/>
      <c r="BC113" s="686"/>
      <c r="BD113" s="687"/>
      <c r="BE113" s="687"/>
      <c r="BF113" s="687"/>
      <c r="BG113" s="687"/>
      <c r="BH113" s="687"/>
      <c r="BI113" s="687"/>
      <c r="BJ113" s="687"/>
      <c r="BK113" s="687"/>
      <c r="BL113" s="687"/>
      <c r="BM113" s="687"/>
      <c r="BN113" s="621"/>
      <c r="BO113" s="621"/>
      <c r="BP113" s="621"/>
      <c r="BQ113" s="621"/>
      <c r="BR113" s="621"/>
      <c r="BS113" s="621"/>
      <c r="BT113" s="621"/>
      <c r="BU113" s="621"/>
      <c r="BV113" s="621"/>
      <c r="BW113" s="621"/>
      <c r="BX113" s="621"/>
      <c r="BY113" s="621"/>
      <c r="BZ113" s="621"/>
      <c r="CA113" s="621"/>
      <c r="CB113" s="621"/>
      <c r="CC113" s="621"/>
      <c r="CD113" s="621"/>
      <c r="CE113" s="621"/>
      <c r="CF113" s="621"/>
      <c r="CG113" s="621"/>
      <c r="CH113" s="621"/>
      <c r="CI113" s="621"/>
      <c r="CJ113" s="621"/>
      <c r="CK113" s="621"/>
      <c r="CL113" s="621"/>
      <c r="CM113" s="621"/>
      <c r="CN113" s="621"/>
      <c r="CO113" s="621"/>
      <c r="CP113" s="621"/>
    </row>
    <row r="114" spans="1:94" s="363" customFormat="1" ht="12.75" customHeight="1">
      <c r="A114" s="365" t="s">
        <v>275</v>
      </c>
      <c r="B114" s="366"/>
      <c r="C114" s="366"/>
      <c r="D114" s="366"/>
      <c r="E114" s="366"/>
      <c r="F114" s="366"/>
      <c r="G114" s="366"/>
      <c r="H114" s="366"/>
      <c r="I114" s="366"/>
      <c r="J114" s="366"/>
      <c r="K114" s="366"/>
      <c r="L114" s="366"/>
      <c r="M114" s="366"/>
      <c r="N114" s="366"/>
      <c r="O114" s="366"/>
      <c r="P114" s="366"/>
      <c r="Q114" s="366"/>
      <c r="R114" s="366"/>
      <c r="S114" s="366"/>
      <c r="T114" s="366"/>
      <c r="U114" s="366"/>
      <c r="V114" s="366"/>
      <c r="W114" s="366"/>
      <c r="X114" s="366"/>
      <c r="Y114" s="366"/>
      <c r="Z114" s="366"/>
      <c r="AA114" s="366"/>
      <c r="AB114" s="366"/>
      <c r="AC114" s="366"/>
      <c r="AD114" s="366"/>
      <c r="AE114" s="366"/>
      <c r="AF114" s="366"/>
      <c r="AG114" s="366"/>
      <c r="AH114" s="366"/>
      <c r="AI114" s="366"/>
      <c r="AJ114" s="366"/>
      <c r="AK114" s="826"/>
      <c r="AL114" s="692"/>
      <c r="AM114" s="692"/>
      <c r="AN114" s="692"/>
      <c r="AO114" s="692"/>
      <c r="AP114" s="692"/>
      <c r="AQ114" s="692"/>
      <c r="AR114" s="692"/>
      <c r="AS114" s="693"/>
      <c r="AT114" s="693"/>
      <c r="AU114" s="693"/>
      <c r="AV114" s="693"/>
      <c r="AW114" s="693"/>
      <c r="AX114" s="693"/>
      <c r="AY114" s="693"/>
      <c r="AZ114" s="693"/>
      <c r="BA114" s="687"/>
      <c r="BB114" s="687"/>
      <c r="BC114" s="686"/>
      <c r="BD114" s="687"/>
      <c r="BE114" s="687"/>
      <c r="BF114" s="687"/>
      <c r="BG114" s="687"/>
      <c r="BH114" s="687"/>
      <c r="BI114" s="687"/>
      <c r="BJ114" s="687"/>
      <c r="BK114" s="687"/>
      <c r="BL114" s="687"/>
      <c r="BM114" s="687"/>
      <c r="BN114" s="621"/>
      <c r="BO114" s="621"/>
      <c r="BP114" s="621"/>
      <c r="BQ114" s="621"/>
      <c r="BR114" s="621"/>
      <c r="BS114" s="621"/>
      <c r="BT114" s="621"/>
      <c r="BU114" s="621"/>
      <c r="BV114" s="621"/>
      <c r="BW114" s="621"/>
      <c r="BX114" s="621"/>
      <c r="BY114" s="621"/>
      <c r="BZ114" s="621"/>
      <c r="CA114" s="621"/>
      <c r="CB114" s="621"/>
      <c r="CC114" s="621"/>
      <c r="CD114" s="621"/>
      <c r="CE114" s="621"/>
      <c r="CF114" s="621"/>
      <c r="CG114" s="621"/>
      <c r="CH114" s="621"/>
      <c r="CI114" s="621"/>
      <c r="CJ114" s="621"/>
      <c r="CK114" s="621"/>
      <c r="CL114" s="621"/>
      <c r="CM114" s="621"/>
      <c r="CN114" s="621"/>
      <c r="CO114" s="621"/>
      <c r="CP114" s="621"/>
    </row>
    <row r="115" spans="1:94" s="363" customFormat="1" ht="12.75" customHeight="1">
      <c r="A115" s="185" t="s">
        <v>1061</v>
      </c>
      <c r="B115" s="366"/>
      <c r="C115" s="366"/>
      <c r="D115" s="366"/>
      <c r="E115" s="366"/>
      <c r="F115" s="366"/>
      <c r="G115" s="366"/>
      <c r="H115" s="366"/>
      <c r="I115" s="366"/>
      <c r="J115" s="366"/>
      <c r="K115" s="366"/>
      <c r="L115" s="366"/>
      <c r="M115" s="366"/>
      <c r="N115" s="366"/>
      <c r="O115" s="366"/>
      <c r="P115" s="366"/>
      <c r="Q115" s="366"/>
      <c r="R115" s="366"/>
      <c r="S115" s="366"/>
      <c r="T115" s="366"/>
      <c r="U115" s="366"/>
      <c r="V115" s="366"/>
      <c r="W115" s="366"/>
      <c r="X115" s="366"/>
      <c r="Y115" s="366"/>
      <c r="Z115" s="366"/>
      <c r="AA115" s="366"/>
      <c r="AB115" s="366"/>
      <c r="AC115" s="366"/>
      <c r="AD115" s="366"/>
      <c r="AE115" s="366"/>
      <c r="AF115" s="366"/>
      <c r="AG115" s="366"/>
      <c r="AH115" s="366"/>
      <c r="AI115" s="366"/>
      <c r="AJ115" s="366"/>
      <c r="AK115" s="826"/>
      <c r="AL115" s="692"/>
      <c r="AM115" s="692"/>
      <c r="AN115" s="692"/>
      <c r="AO115" s="692"/>
      <c r="AP115" s="692"/>
      <c r="AQ115" s="692"/>
      <c r="AR115" s="692"/>
      <c r="AS115" s="693"/>
      <c r="AT115" s="693"/>
      <c r="AU115" s="693"/>
      <c r="AV115" s="693"/>
      <c r="AW115" s="693"/>
      <c r="AX115" s="693"/>
      <c r="AY115" s="693"/>
      <c r="AZ115" s="693"/>
      <c r="BA115" s="687"/>
      <c r="BB115" s="687"/>
      <c r="BC115" s="686"/>
      <c r="BD115" s="687"/>
      <c r="BE115" s="687"/>
      <c r="BF115" s="687"/>
      <c r="BG115" s="687"/>
      <c r="BH115" s="687"/>
      <c r="BI115" s="687"/>
      <c r="BJ115" s="687"/>
      <c r="BK115" s="687"/>
      <c r="BL115" s="687"/>
      <c r="BM115" s="687"/>
      <c r="BN115" s="621"/>
      <c r="BO115" s="621"/>
      <c r="BP115" s="621"/>
      <c r="BQ115" s="621"/>
      <c r="BR115" s="621"/>
      <c r="BS115" s="621"/>
      <c r="BT115" s="621"/>
      <c r="BU115" s="621"/>
      <c r="BV115" s="621"/>
      <c r="BW115" s="621"/>
      <c r="BX115" s="621"/>
      <c r="BY115" s="621"/>
      <c r="BZ115" s="621"/>
      <c r="CA115" s="621"/>
      <c r="CB115" s="621"/>
      <c r="CC115" s="621"/>
      <c r="CD115" s="621"/>
      <c r="CE115" s="621"/>
      <c r="CF115" s="621"/>
      <c r="CG115" s="621"/>
      <c r="CH115" s="621"/>
      <c r="CI115" s="621"/>
      <c r="CJ115" s="621"/>
      <c r="CK115" s="621"/>
      <c r="CL115" s="621"/>
      <c r="CM115" s="621"/>
      <c r="CN115" s="621"/>
      <c r="CO115" s="621"/>
      <c r="CP115" s="621"/>
    </row>
    <row r="116" spans="1:94" s="363" customFormat="1" ht="12.75" customHeight="1">
      <c r="A116" s="365" t="s">
        <v>1075</v>
      </c>
      <c r="B116" s="366"/>
      <c r="C116" s="366"/>
      <c r="D116" s="366"/>
      <c r="E116" s="366"/>
      <c r="F116" s="366"/>
      <c r="G116" s="366"/>
      <c r="H116" s="366"/>
      <c r="I116" s="366"/>
      <c r="J116" s="366"/>
      <c r="K116" s="366"/>
      <c r="L116" s="366"/>
      <c r="M116" s="366"/>
      <c r="N116" s="366"/>
      <c r="O116" s="366"/>
      <c r="P116" s="366"/>
      <c r="Q116" s="366"/>
      <c r="R116" s="366"/>
      <c r="S116" s="366"/>
      <c r="T116" s="366"/>
      <c r="U116" s="366"/>
      <c r="V116" s="366"/>
      <c r="W116" s="366"/>
      <c r="X116" s="366"/>
      <c r="Y116" s="366"/>
      <c r="Z116" s="366"/>
      <c r="AA116" s="366"/>
      <c r="AB116" s="366"/>
      <c r="AC116" s="366"/>
      <c r="AD116" s="366"/>
      <c r="AE116" s="366"/>
      <c r="AF116" s="366"/>
      <c r="AG116" s="366"/>
      <c r="AH116" s="366"/>
      <c r="AI116" s="366"/>
      <c r="AJ116" s="366"/>
      <c r="AK116" s="826"/>
      <c r="AL116" s="692"/>
      <c r="AM116" s="692"/>
      <c r="AN116" s="692"/>
      <c r="AO116" s="692"/>
      <c r="AP116" s="692"/>
      <c r="AQ116" s="692"/>
      <c r="AR116" s="692"/>
      <c r="AS116" s="693"/>
      <c r="AT116" s="693"/>
      <c r="AU116" s="693"/>
      <c r="AV116" s="693"/>
      <c r="AW116" s="693"/>
      <c r="AX116" s="693"/>
      <c r="AY116" s="693"/>
      <c r="AZ116" s="693"/>
      <c r="BA116" s="687"/>
      <c r="BB116" s="687"/>
      <c r="BC116" s="686"/>
      <c r="BD116" s="687"/>
      <c r="BE116" s="687"/>
      <c r="BF116" s="687"/>
      <c r="BG116" s="687"/>
      <c r="BH116" s="687"/>
      <c r="BI116" s="687"/>
      <c r="BJ116" s="687"/>
      <c r="BK116" s="687"/>
      <c r="BL116" s="687"/>
      <c r="BM116" s="687"/>
      <c r="BN116" s="621"/>
      <c r="BO116" s="621"/>
      <c r="BP116" s="621"/>
      <c r="BQ116" s="621"/>
      <c r="BR116" s="621"/>
      <c r="BS116" s="621"/>
      <c r="BT116" s="621"/>
      <c r="BU116" s="621"/>
      <c r="BV116" s="621"/>
      <c r="BW116" s="621"/>
      <c r="BX116" s="621"/>
      <c r="BY116" s="621"/>
      <c r="BZ116" s="621"/>
      <c r="CA116" s="621"/>
      <c r="CB116" s="621"/>
      <c r="CC116" s="621"/>
      <c r="CD116" s="621"/>
      <c r="CE116" s="621"/>
      <c r="CF116" s="621"/>
      <c r="CG116" s="621"/>
      <c r="CH116" s="621"/>
      <c r="CI116" s="621"/>
      <c r="CJ116" s="621"/>
      <c r="CK116" s="621"/>
      <c r="CL116" s="621"/>
      <c r="CM116" s="621"/>
      <c r="CN116" s="621"/>
      <c r="CO116" s="621"/>
      <c r="CP116" s="621"/>
    </row>
    <row r="117" spans="1:94" s="363" customFormat="1" ht="13.5" customHeight="1">
      <c r="A117" s="365" t="s">
        <v>1048</v>
      </c>
      <c r="B117" s="365"/>
      <c r="C117" s="365"/>
      <c r="D117" s="365"/>
      <c r="E117" s="365"/>
      <c r="F117" s="365"/>
      <c r="G117" s="365"/>
      <c r="H117" s="365"/>
      <c r="I117" s="365"/>
      <c r="J117" s="365"/>
      <c r="K117" s="365"/>
      <c r="L117" s="365"/>
      <c r="M117" s="365"/>
      <c r="N117" s="365"/>
      <c r="O117" s="365"/>
      <c r="P117" s="365"/>
      <c r="Q117" s="365"/>
      <c r="R117" s="366"/>
      <c r="S117" s="366"/>
      <c r="T117" s="366"/>
      <c r="U117" s="366"/>
      <c r="V117" s="366"/>
      <c r="W117" s="366"/>
      <c r="X117" s="366"/>
      <c r="Y117" s="366"/>
      <c r="Z117" s="366"/>
      <c r="AA117" s="366"/>
      <c r="AB117" s="366"/>
      <c r="AC117" s="366"/>
      <c r="AD117" s="366"/>
      <c r="AE117" s="366"/>
      <c r="AF117" s="366"/>
      <c r="AG117" s="366"/>
      <c r="AH117" s="366"/>
      <c r="AI117" s="366"/>
      <c r="AJ117" s="366"/>
      <c r="AK117" s="826"/>
      <c r="AL117" s="692"/>
      <c r="AM117" s="692"/>
      <c r="AN117" s="692"/>
      <c r="AO117" s="692"/>
      <c r="AP117" s="692"/>
      <c r="AQ117" s="692"/>
      <c r="AR117" s="692"/>
      <c r="AS117" s="693"/>
      <c r="AT117" s="693"/>
      <c r="AU117" s="693"/>
      <c r="AV117" s="693"/>
      <c r="AW117" s="693"/>
      <c r="AX117" s="693"/>
      <c r="AY117" s="693"/>
      <c r="AZ117" s="693"/>
      <c r="BA117" s="687"/>
      <c r="BB117" s="687"/>
      <c r="BC117" s="686"/>
      <c r="BD117" s="687"/>
      <c r="BE117" s="687"/>
      <c r="BF117" s="687"/>
      <c r="BG117" s="687"/>
      <c r="BH117" s="687"/>
      <c r="BI117" s="687"/>
      <c r="BJ117" s="687"/>
      <c r="BK117" s="687"/>
      <c r="BL117" s="687"/>
      <c r="BM117" s="687"/>
      <c r="BN117" s="621"/>
      <c r="BO117" s="621"/>
      <c r="BP117" s="621"/>
      <c r="BQ117" s="621"/>
      <c r="BR117" s="621"/>
      <c r="BS117" s="621"/>
      <c r="BT117" s="621"/>
      <c r="BU117" s="621"/>
      <c r="BV117" s="621"/>
      <c r="BW117" s="621"/>
      <c r="BX117" s="621"/>
      <c r="BY117" s="621"/>
      <c r="BZ117" s="621"/>
      <c r="CA117" s="621"/>
      <c r="CB117" s="621"/>
      <c r="CC117" s="621"/>
      <c r="CD117" s="621"/>
      <c r="CE117" s="621"/>
      <c r="CF117" s="621"/>
      <c r="CG117" s="621"/>
      <c r="CH117" s="621"/>
      <c r="CI117" s="621"/>
      <c r="CJ117" s="621"/>
      <c r="CK117" s="621"/>
      <c r="CL117" s="621"/>
      <c r="CM117" s="621"/>
      <c r="CN117" s="621"/>
      <c r="CO117" s="621"/>
      <c r="CP117" s="621"/>
    </row>
    <row r="118" spans="1:94" s="363" customFormat="1" ht="12.75" customHeight="1">
      <c r="A118" s="365" t="s">
        <v>1057</v>
      </c>
      <c r="B118" s="366"/>
      <c r="C118" s="366"/>
      <c r="D118" s="366"/>
      <c r="E118" s="366"/>
      <c r="F118" s="366"/>
      <c r="G118" s="366"/>
      <c r="H118" s="366"/>
      <c r="I118" s="366"/>
      <c r="J118" s="366"/>
      <c r="K118" s="366"/>
      <c r="L118" s="366"/>
      <c r="M118" s="366"/>
      <c r="N118" s="366"/>
      <c r="O118" s="366"/>
      <c r="P118" s="366"/>
      <c r="Q118" s="366"/>
      <c r="R118" s="366"/>
      <c r="S118" s="366"/>
      <c r="T118" s="366"/>
      <c r="U118" s="366"/>
      <c r="V118" s="366"/>
      <c r="W118" s="366"/>
      <c r="X118" s="366"/>
      <c r="Y118" s="366"/>
      <c r="Z118" s="366"/>
      <c r="AA118" s="366"/>
      <c r="AB118" s="366"/>
      <c r="AC118" s="366"/>
      <c r="AD118" s="366"/>
      <c r="AE118" s="366"/>
      <c r="AF118" s="366"/>
      <c r="AG118" s="366"/>
      <c r="AH118" s="366"/>
      <c r="AI118" s="366"/>
      <c r="AJ118" s="366"/>
      <c r="AK118" s="826"/>
      <c r="AL118" s="692"/>
      <c r="AM118" s="692"/>
      <c r="AN118" s="692"/>
      <c r="AO118" s="692"/>
      <c r="AP118" s="692"/>
      <c r="AQ118" s="692"/>
      <c r="AR118" s="692"/>
      <c r="AS118" s="693"/>
      <c r="AT118" s="693"/>
      <c r="AU118" s="693"/>
      <c r="AV118" s="693"/>
      <c r="AW118" s="693"/>
      <c r="AX118" s="693"/>
      <c r="AY118" s="693"/>
      <c r="AZ118" s="693"/>
      <c r="BA118" s="687"/>
      <c r="BB118" s="687"/>
      <c r="BC118" s="686"/>
      <c r="BD118" s="687"/>
      <c r="BE118" s="687"/>
      <c r="BF118" s="687"/>
      <c r="BG118" s="687"/>
      <c r="BH118" s="687"/>
      <c r="BI118" s="687"/>
      <c r="BJ118" s="687"/>
      <c r="BK118" s="687"/>
      <c r="BL118" s="687"/>
      <c r="BM118" s="687"/>
      <c r="BN118" s="621"/>
      <c r="BO118" s="621"/>
      <c r="BP118" s="621"/>
      <c r="BQ118" s="621"/>
      <c r="BR118" s="621"/>
      <c r="BS118" s="621"/>
      <c r="BT118" s="621"/>
      <c r="BU118" s="621"/>
      <c r="BV118" s="621"/>
      <c r="BW118" s="621"/>
      <c r="BX118" s="621"/>
      <c r="BY118" s="621"/>
      <c r="BZ118" s="621"/>
      <c r="CA118" s="621"/>
      <c r="CB118" s="621"/>
      <c r="CC118" s="621"/>
      <c r="CD118" s="621"/>
      <c r="CE118" s="621"/>
      <c r="CF118" s="621"/>
      <c r="CG118" s="621"/>
      <c r="CH118" s="621"/>
      <c r="CI118" s="621"/>
      <c r="CJ118" s="621"/>
      <c r="CK118" s="621"/>
      <c r="CL118" s="621"/>
      <c r="CM118" s="621"/>
      <c r="CN118" s="621"/>
      <c r="CO118" s="621"/>
      <c r="CP118" s="621"/>
    </row>
    <row r="119" spans="1:94" s="363" customFormat="1" ht="12.75" customHeight="1">
      <c r="A119" s="365" t="s">
        <v>1085</v>
      </c>
      <c r="B119" s="366"/>
      <c r="C119" s="366"/>
      <c r="D119" s="366"/>
      <c r="E119" s="366"/>
      <c r="F119" s="366"/>
      <c r="G119" s="366"/>
      <c r="H119" s="366"/>
      <c r="I119" s="366"/>
      <c r="J119" s="366"/>
      <c r="K119" s="366"/>
      <c r="L119" s="366"/>
      <c r="M119" s="366"/>
      <c r="N119" s="366"/>
      <c r="O119" s="366"/>
      <c r="P119" s="366"/>
      <c r="Q119" s="366"/>
      <c r="R119" s="366"/>
      <c r="S119" s="366"/>
      <c r="T119" s="366"/>
      <c r="U119" s="366"/>
      <c r="V119" s="366"/>
      <c r="W119" s="366"/>
      <c r="X119" s="366"/>
      <c r="Y119" s="366"/>
      <c r="Z119" s="366"/>
      <c r="AA119" s="366"/>
      <c r="AB119" s="366"/>
      <c r="AC119" s="366"/>
      <c r="AD119" s="366"/>
      <c r="AE119" s="366"/>
      <c r="AF119" s="366"/>
      <c r="AG119" s="366"/>
      <c r="AH119" s="366"/>
      <c r="AI119" s="366"/>
      <c r="AJ119" s="366"/>
      <c r="AK119" s="826"/>
      <c r="AL119" s="692"/>
      <c r="AM119" s="692"/>
      <c r="AN119" s="692"/>
      <c r="AO119" s="692"/>
      <c r="AP119" s="692"/>
      <c r="AQ119" s="692"/>
      <c r="AR119" s="692"/>
      <c r="AS119" s="693"/>
      <c r="AT119" s="693"/>
      <c r="AU119" s="693"/>
      <c r="AV119" s="693"/>
      <c r="AW119" s="693"/>
      <c r="AX119" s="693"/>
      <c r="AY119" s="693"/>
      <c r="AZ119" s="693"/>
      <c r="BA119" s="687"/>
      <c r="BB119" s="687"/>
      <c r="BC119" s="686"/>
      <c r="BD119" s="687"/>
      <c r="BE119" s="687"/>
      <c r="BF119" s="687"/>
      <c r="BG119" s="687"/>
      <c r="BH119" s="687"/>
      <c r="BI119" s="687"/>
      <c r="BJ119" s="687"/>
      <c r="BK119" s="687"/>
      <c r="BL119" s="687"/>
      <c r="BM119" s="687"/>
      <c r="BN119" s="621"/>
      <c r="BO119" s="621"/>
      <c r="BP119" s="621"/>
      <c r="BQ119" s="621"/>
      <c r="BR119" s="621"/>
      <c r="BS119" s="621"/>
      <c r="BT119" s="621"/>
      <c r="BU119" s="621"/>
      <c r="BV119" s="621"/>
      <c r="BW119" s="621"/>
      <c r="BX119" s="621"/>
      <c r="BY119" s="621"/>
      <c r="BZ119" s="621"/>
      <c r="CA119" s="621"/>
      <c r="CB119" s="621"/>
      <c r="CC119" s="621"/>
      <c r="CD119" s="621"/>
      <c r="CE119" s="621"/>
      <c r="CF119" s="621"/>
      <c r="CG119" s="621"/>
      <c r="CH119" s="621"/>
      <c r="CI119" s="621"/>
      <c r="CJ119" s="621"/>
      <c r="CK119" s="621"/>
      <c r="CL119" s="621"/>
      <c r="CM119" s="621"/>
      <c r="CN119" s="621"/>
      <c r="CO119" s="621"/>
      <c r="CP119" s="621"/>
    </row>
    <row r="120" spans="1:94" s="363" customFormat="1" ht="12.75" customHeight="1">
      <c r="A120" s="185" t="s">
        <v>1081</v>
      </c>
      <c r="B120" s="188"/>
      <c r="C120" s="188"/>
      <c r="D120" s="188"/>
      <c r="E120" s="188"/>
      <c r="F120" s="188"/>
      <c r="G120" s="188"/>
      <c r="H120" s="188"/>
      <c r="I120" s="188"/>
      <c r="J120" s="188"/>
      <c r="K120" s="188"/>
      <c r="L120" s="188"/>
      <c r="M120" s="188"/>
      <c r="N120" s="188"/>
      <c r="O120" s="188"/>
      <c r="P120" s="188"/>
      <c r="Q120" s="188"/>
      <c r="R120" s="188"/>
      <c r="S120" s="188"/>
      <c r="T120" s="188"/>
      <c r="U120" s="188"/>
      <c r="V120" s="188"/>
      <c r="W120" s="188"/>
      <c r="X120" s="188"/>
      <c r="Y120" s="188"/>
      <c r="Z120" s="188"/>
      <c r="AA120" s="188"/>
      <c r="AB120" s="188"/>
      <c r="AC120" s="188"/>
      <c r="AD120" s="188"/>
      <c r="AE120" s="188"/>
      <c r="AF120" s="188"/>
      <c r="AG120" s="188"/>
      <c r="AH120" s="188"/>
      <c r="AI120" s="188"/>
      <c r="AJ120" s="188"/>
      <c r="AK120" s="826"/>
      <c r="AL120" s="692"/>
      <c r="AM120" s="692"/>
      <c r="AN120" s="692"/>
      <c r="AO120" s="692"/>
      <c r="AP120" s="692"/>
      <c r="AQ120" s="692"/>
      <c r="AR120" s="692"/>
      <c r="AS120" s="693"/>
      <c r="AT120" s="693"/>
      <c r="AU120" s="693"/>
      <c r="AV120" s="693"/>
      <c r="AW120" s="693"/>
      <c r="AX120" s="693"/>
      <c r="AY120" s="693"/>
      <c r="AZ120" s="693"/>
      <c r="BA120" s="687"/>
      <c r="BB120" s="687"/>
      <c r="BC120" s="686"/>
      <c r="BD120" s="687"/>
      <c r="BE120" s="687"/>
      <c r="BF120" s="687"/>
      <c r="BG120" s="687"/>
      <c r="BH120" s="687"/>
      <c r="BI120" s="687"/>
      <c r="BJ120" s="687"/>
      <c r="BK120" s="687"/>
      <c r="BL120" s="687"/>
      <c r="BM120" s="687"/>
      <c r="BN120" s="621"/>
      <c r="BO120" s="621"/>
      <c r="BP120" s="621"/>
      <c r="BQ120" s="621"/>
      <c r="BR120" s="621"/>
      <c r="BS120" s="621"/>
      <c r="BT120" s="621"/>
      <c r="BU120" s="621"/>
      <c r="BV120" s="621"/>
      <c r="BW120" s="621"/>
      <c r="BX120" s="621"/>
      <c r="BY120" s="621"/>
      <c r="BZ120" s="621"/>
      <c r="CA120" s="621"/>
      <c r="CB120" s="621"/>
      <c r="CC120" s="621"/>
      <c r="CD120" s="621"/>
      <c r="CE120" s="621"/>
      <c r="CF120" s="621"/>
      <c r="CG120" s="621"/>
      <c r="CH120" s="621"/>
      <c r="CI120" s="621"/>
      <c r="CJ120" s="621"/>
      <c r="CK120" s="621"/>
      <c r="CL120" s="621"/>
      <c r="CM120" s="621"/>
      <c r="CN120" s="621"/>
      <c r="CO120" s="621"/>
      <c r="CP120" s="621"/>
    </row>
    <row r="121" spans="1:94" ht="15" customHeight="1">
      <c r="A121" s="182" t="s">
        <v>554</v>
      </c>
      <c r="B121" s="46"/>
      <c r="C121" s="46"/>
      <c r="D121" s="46"/>
      <c r="E121" s="46"/>
      <c r="F121" s="46"/>
      <c r="G121" s="46"/>
      <c r="H121" s="46"/>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c r="AH121" s="46"/>
      <c r="AI121" s="46"/>
      <c r="AJ121" s="46"/>
    </row>
    <row r="122" spans="1:94" ht="15" customHeight="1">
      <c r="A122" s="356"/>
      <c r="B122" s="356"/>
      <c r="C122" s="356"/>
      <c r="D122" s="356"/>
      <c r="E122" s="356"/>
      <c r="F122" s="356"/>
      <c r="G122" s="356"/>
      <c r="H122" s="356"/>
      <c r="I122" s="356"/>
      <c r="J122" s="356"/>
      <c r="K122" s="356"/>
      <c r="L122" s="356"/>
      <c r="M122" s="356"/>
      <c r="N122" s="356"/>
      <c r="O122" s="356"/>
      <c r="P122" s="356"/>
      <c r="Q122" s="356"/>
      <c r="R122" s="356"/>
      <c r="S122" s="356"/>
      <c r="T122" s="356"/>
      <c r="U122" s="356"/>
      <c r="V122" s="356"/>
      <c r="W122" s="356"/>
      <c r="X122" s="356"/>
      <c r="Y122" s="356"/>
      <c r="Z122" s="356"/>
      <c r="AA122" s="940" t="s">
        <v>557</v>
      </c>
      <c r="AB122" s="1274"/>
      <c r="AC122" s="1274"/>
      <c r="AD122" s="941"/>
      <c r="AE122" s="1513"/>
      <c r="AF122" s="1513"/>
      <c r="AG122" s="1513"/>
      <c r="AH122" s="1513"/>
      <c r="AI122" s="1513"/>
      <c r="AJ122" s="1513"/>
    </row>
    <row r="123" spans="1:94" ht="15" customHeight="1" thickBot="1">
      <c r="A123" s="356"/>
      <c r="B123" s="356"/>
      <c r="C123" s="356"/>
      <c r="D123" s="356"/>
      <c r="E123" s="356"/>
      <c r="F123" s="356"/>
      <c r="G123" s="356"/>
      <c r="H123" s="356"/>
      <c r="I123" s="356"/>
      <c r="J123" s="356"/>
      <c r="K123" s="356"/>
      <c r="L123" s="356"/>
      <c r="M123" s="356"/>
      <c r="N123" s="356"/>
      <c r="O123" s="356"/>
      <c r="P123" s="356"/>
      <c r="Q123" s="356"/>
      <c r="R123" s="356"/>
      <c r="S123" s="356"/>
      <c r="T123" s="356"/>
      <c r="U123" s="356"/>
      <c r="V123" s="356"/>
      <c r="W123" s="356"/>
      <c r="X123" s="356"/>
      <c r="Y123" s="356"/>
      <c r="Z123" s="356"/>
      <c r="AA123" s="356"/>
      <c r="AB123" s="356"/>
      <c r="AC123" s="356"/>
      <c r="AD123" s="356"/>
      <c r="AE123" s="356"/>
      <c r="AF123" s="356"/>
      <c r="AG123" s="356"/>
      <c r="AH123" s="356"/>
      <c r="AI123" s="356"/>
      <c r="AJ123" s="356"/>
    </row>
    <row r="124" spans="1:94" ht="13.5" customHeight="1">
      <c r="A124" s="1329" t="s">
        <v>45</v>
      </c>
      <c r="B124" s="1330"/>
      <c r="C124" s="1375" t="s">
        <v>451</v>
      </c>
      <c r="D124" s="1376"/>
      <c r="E124" s="1376"/>
      <c r="F124" s="1376"/>
      <c r="G124" s="1376"/>
      <c r="H124" s="1377"/>
      <c r="I124" s="1294" t="s">
        <v>599</v>
      </c>
      <c r="J124" s="1294"/>
      <c r="K124" s="1294"/>
      <c r="L124" s="1294"/>
      <c r="M124" s="1294"/>
      <c r="N124" s="1294" t="s">
        <v>530</v>
      </c>
      <c r="O124" s="1294"/>
      <c r="P124" s="1294"/>
      <c r="Q124" s="1294"/>
      <c r="R124" s="1294"/>
      <c r="S124" s="1294" t="s">
        <v>470</v>
      </c>
      <c r="T124" s="1294"/>
      <c r="U124" s="1294"/>
      <c r="V124" s="1294"/>
      <c r="W124" s="1294"/>
      <c r="X124" s="1294" t="s">
        <v>471</v>
      </c>
      <c r="Y124" s="1294"/>
      <c r="Z124" s="1294"/>
      <c r="AA124" s="1294"/>
      <c r="AB124" s="1294"/>
      <c r="AC124" s="1294" t="s">
        <v>199</v>
      </c>
      <c r="AD124" s="1294"/>
      <c r="AE124" s="1294"/>
      <c r="AF124" s="1294"/>
      <c r="AG124" s="1294"/>
      <c r="AH124" s="1472"/>
      <c r="AI124" s="1473"/>
      <c r="AJ124" s="1474"/>
    </row>
    <row r="125" spans="1:94" ht="13.5" customHeight="1">
      <c r="A125" s="1170"/>
      <c r="B125" s="1331"/>
      <c r="C125" s="1155"/>
      <c r="D125" s="1156"/>
      <c r="E125" s="1156"/>
      <c r="F125" s="1156"/>
      <c r="G125" s="1156"/>
      <c r="H125" s="1157"/>
      <c r="I125" s="1105" t="s">
        <v>466</v>
      </c>
      <c r="J125" s="1105"/>
      <c r="K125" s="1105" t="s">
        <v>395</v>
      </c>
      <c r="L125" s="1105"/>
      <c r="M125" s="1105"/>
      <c r="N125" s="1105" t="s">
        <v>466</v>
      </c>
      <c r="O125" s="1105"/>
      <c r="P125" s="1105" t="s">
        <v>395</v>
      </c>
      <c r="Q125" s="1105"/>
      <c r="R125" s="1105"/>
      <c r="S125" s="1105" t="s">
        <v>466</v>
      </c>
      <c r="T125" s="1105"/>
      <c r="U125" s="1105" t="s">
        <v>395</v>
      </c>
      <c r="V125" s="1105"/>
      <c r="W125" s="1105"/>
      <c r="X125" s="1105" t="s">
        <v>466</v>
      </c>
      <c r="Y125" s="1105"/>
      <c r="Z125" s="1105" t="s">
        <v>395</v>
      </c>
      <c r="AA125" s="1105"/>
      <c r="AB125" s="1105"/>
      <c r="AC125" s="1105" t="s">
        <v>466</v>
      </c>
      <c r="AD125" s="1105"/>
      <c r="AE125" s="1105" t="s">
        <v>395</v>
      </c>
      <c r="AF125" s="1105"/>
      <c r="AG125" s="1105"/>
      <c r="AH125" s="1450"/>
      <c r="AI125" s="1451"/>
      <c r="AJ125" s="1452"/>
    </row>
    <row r="126" spans="1:94" ht="13.5" customHeight="1">
      <c r="A126" s="1170"/>
      <c r="B126" s="1331"/>
      <c r="C126" s="1105" t="s">
        <v>239</v>
      </c>
      <c r="D126" s="1105"/>
      <c r="E126" s="1105"/>
      <c r="F126" s="1105" t="s">
        <v>307</v>
      </c>
      <c r="G126" s="1105"/>
      <c r="H126" s="1105"/>
      <c r="I126" s="1295"/>
      <c r="J126" s="1295"/>
      <c r="K126" s="1295"/>
      <c r="L126" s="1295"/>
      <c r="M126" s="1295"/>
      <c r="N126" s="1295"/>
      <c r="O126" s="1295"/>
      <c r="P126" s="1295"/>
      <c r="Q126" s="1295"/>
      <c r="R126" s="1295"/>
      <c r="S126" s="1295"/>
      <c r="T126" s="1295"/>
      <c r="U126" s="1295"/>
      <c r="V126" s="1295"/>
      <c r="W126" s="1295"/>
      <c r="X126" s="1295"/>
      <c r="Y126" s="1295"/>
      <c r="Z126" s="1159"/>
      <c r="AA126" s="1160"/>
      <c r="AB126" s="1161"/>
      <c r="AC126" s="1295"/>
      <c r="AD126" s="1295"/>
      <c r="AE126" s="1295"/>
      <c r="AF126" s="1295"/>
      <c r="AG126" s="1295"/>
      <c r="AH126" s="1450"/>
      <c r="AI126" s="1451"/>
      <c r="AJ126" s="1452"/>
    </row>
    <row r="127" spans="1:94" ht="13.5" customHeight="1">
      <c r="A127" s="1170"/>
      <c r="B127" s="1331"/>
      <c r="C127" s="1105"/>
      <c r="D127" s="1105"/>
      <c r="E127" s="1105"/>
      <c r="F127" s="1105" t="s">
        <v>308</v>
      </c>
      <c r="G127" s="1105"/>
      <c r="H127" s="1105"/>
      <c r="I127" s="1295"/>
      <c r="J127" s="1295"/>
      <c r="K127" s="1295"/>
      <c r="L127" s="1295"/>
      <c r="M127" s="1295"/>
      <c r="N127" s="1295"/>
      <c r="O127" s="1295"/>
      <c r="P127" s="1295"/>
      <c r="Q127" s="1295"/>
      <c r="R127" s="1295"/>
      <c r="S127" s="1295"/>
      <c r="T127" s="1295"/>
      <c r="U127" s="1295"/>
      <c r="V127" s="1295"/>
      <c r="W127" s="1295"/>
      <c r="X127" s="1295"/>
      <c r="Y127" s="1295"/>
      <c r="Z127" s="1159"/>
      <c r="AA127" s="1160"/>
      <c r="AB127" s="1161"/>
      <c r="AC127" s="1295"/>
      <c r="AD127" s="1295"/>
      <c r="AE127" s="1295"/>
      <c r="AF127" s="1295"/>
      <c r="AG127" s="1295"/>
      <c r="AH127" s="1450"/>
      <c r="AI127" s="1451"/>
      <c r="AJ127" s="1452"/>
    </row>
    <row r="128" spans="1:94" ht="13.5" customHeight="1">
      <c r="A128" s="1170"/>
      <c r="B128" s="1331"/>
      <c r="C128" s="1105" t="s">
        <v>309</v>
      </c>
      <c r="D128" s="1105"/>
      <c r="E128" s="1105"/>
      <c r="F128" s="1105"/>
      <c r="G128" s="1105"/>
      <c r="H128" s="1105"/>
      <c r="I128" s="1295"/>
      <c r="J128" s="1295"/>
      <c r="K128" s="1295"/>
      <c r="L128" s="1295"/>
      <c r="M128" s="1295"/>
      <c r="N128" s="1295"/>
      <c r="O128" s="1295"/>
      <c r="P128" s="1295"/>
      <c r="Q128" s="1295"/>
      <c r="R128" s="1295"/>
      <c r="S128" s="1295"/>
      <c r="T128" s="1295"/>
      <c r="U128" s="1295"/>
      <c r="V128" s="1295"/>
      <c r="W128" s="1295"/>
      <c r="X128" s="1295"/>
      <c r="Y128" s="1295"/>
      <c r="Z128" s="1295"/>
      <c r="AA128" s="1295"/>
      <c r="AB128" s="1295"/>
      <c r="AC128" s="1295"/>
      <c r="AD128" s="1295"/>
      <c r="AE128" s="1295"/>
      <c r="AF128" s="1295"/>
      <c r="AG128" s="1295"/>
      <c r="AH128" s="1450"/>
      <c r="AI128" s="1451"/>
      <c r="AJ128" s="1452"/>
    </row>
    <row r="129" spans="1:44" ht="13.5" customHeight="1">
      <c r="A129" s="1170"/>
      <c r="B129" s="1331"/>
      <c r="C129" s="1151" t="s">
        <v>556</v>
      </c>
      <c r="D129" s="1151"/>
      <c r="E129" s="1151"/>
      <c r="F129" s="1151"/>
      <c r="G129" s="1151"/>
      <c r="H129" s="1151"/>
      <c r="I129" s="1298"/>
      <c r="J129" s="1298"/>
      <c r="K129" s="1298"/>
      <c r="L129" s="1298"/>
      <c r="M129" s="1298"/>
      <c r="N129" s="1298"/>
      <c r="O129" s="1298"/>
      <c r="P129" s="1298"/>
      <c r="Q129" s="1298"/>
      <c r="R129" s="1298"/>
      <c r="S129" s="1298"/>
      <c r="T129" s="1298"/>
      <c r="U129" s="1298"/>
      <c r="V129" s="1298"/>
      <c r="W129" s="1298"/>
      <c r="X129" s="1298"/>
      <c r="Y129" s="1298"/>
      <c r="Z129" s="1298"/>
      <c r="AA129" s="1298"/>
      <c r="AB129" s="1298"/>
      <c r="AC129" s="1298"/>
      <c r="AD129" s="1298"/>
      <c r="AE129" s="1298"/>
      <c r="AF129" s="1298"/>
      <c r="AG129" s="1298"/>
      <c r="AH129" s="1453"/>
      <c r="AI129" s="1454"/>
      <c r="AJ129" s="1455"/>
    </row>
    <row r="130" spans="1:44" ht="13.5" customHeight="1">
      <c r="A130" s="1170"/>
      <c r="B130" s="1331"/>
      <c r="C130" s="1152" t="s">
        <v>451</v>
      </c>
      <c r="D130" s="1153"/>
      <c r="E130" s="1153"/>
      <c r="F130" s="1153"/>
      <c r="G130" s="1153"/>
      <c r="H130" s="1154"/>
      <c r="I130" s="1105" t="s">
        <v>124</v>
      </c>
      <c r="J130" s="1105"/>
      <c r="K130" s="1105"/>
      <c r="L130" s="1105"/>
      <c r="M130" s="1105"/>
      <c r="N130" s="1366"/>
      <c r="O130" s="1366"/>
      <c r="P130" s="1366"/>
      <c r="Q130" s="1366"/>
      <c r="R130" s="1366"/>
      <c r="S130" s="1366"/>
      <c r="T130" s="1366"/>
      <c r="U130" s="1366"/>
      <c r="V130" s="1366"/>
      <c r="W130" s="1366"/>
      <c r="X130" s="1366"/>
      <c r="Y130" s="1366"/>
      <c r="Z130" s="1366"/>
      <c r="AA130" s="1366"/>
      <c r="AB130" s="1366"/>
      <c r="AC130" s="1366"/>
      <c r="AD130" s="1366"/>
      <c r="AE130" s="1366"/>
      <c r="AF130" s="1366"/>
      <c r="AG130" s="1366"/>
      <c r="AH130" s="1434"/>
      <c r="AI130" s="1448"/>
      <c r="AJ130" s="1449"/>
    </row>
    <row r="131" spans="1:44" ht="13.5" customHeight="1">
      <c r="A131" s="1170"/>
      <c r="B131" s="1331"/>
      <c r="C131" s="1155"/>
      <c r="D131" s="1156"/>
      <c r="E131" s="1156"/>
      <c r="F131" s="1156"/>
      <c r="G131" s="1156"/>
      <c r="H131" s="1157"/>
      <c r="I131" s="1105" t="s">
        <v>466</v>
      </c>
      <c r="J131" s="1105"/>
      <c r="K131" s="1105" t="s">
        <v>395</v>
      </c>
      <c r="L131" s="1105"/>
      <c r="M131" s="1105"/>
      <c r="N131" s="1105" t="s">
        <v>466</v>
      </c>
      <c r="O131" s="1105"/>
      <c r="P131" s="1105" t="s">
        <v>395</v>
      </c>
      <c r="Q131" s="1105"/>
      <c r="R131" s="1105"/>
      <c r="S131" s="1105" t="s">
        <v>466</v>
      </c>
      <c r="T131" s="1105"/>
      <c r="U131" s="1105" t="s">
        <v>395</v>
      </c>
      <c r="V131" s="1105"/>
      <c r="W131" s="1105"/>
      <c r="X131" s="1105" t="s">
        <v>466</v>
      </c>
      <c r="Y131" s="1105"/>
      <c r="Z131" s="1105" t="s">
        <v>395</v>
      </c>
      <c r="AA131" s="1105"/>
      <c r="AB131" s="1105"/>
      <c r="AC131" s="1105" t="s">
        <v>466</v>
      </c>
      <c r="AD131" s="1105"/>
      <c r="AE131" s="1105" t="s">
        <v>395</v>
      </c>
      <c r="AF131" s="1105"/>
      <c r="AG131" s="1105"/>
      <c r="AH131" s="1450"/>
      <c r="AI131" s="1451"/>
      <c r="AJ131" s="1452"/>
    </row>
    <row r="132" spans="1:44" ht="13.5" customHeight="1">
      <c r="A132" s="1170"/>
      <c r="B132" s="1331"/>
      <c r="C132" s="1105" t="s">
        <v>239</v>
      </c>
      <c r="D132" s="1105"/>
      <c r="E132" s="1105"/>
      <c r="F132" s="1105" t="s">
        <v>307</v>
      </c>
      <c r="G132" s="1105"/>
      <c r="H132" s="1105"/>
      <c r="I132" s="1295"/>
      <c r="J132" s="1295"/>
      <c r="K132" s="1295"/>
      <c r="L132" s="1295"/>
      <c r="M132" s="1295"/>
      <c r="N132" s="1295"/>
      <c r="O132" s="1295"/>
      <c r="P132" s="1295"/>
      <c r="Q132" s="1295"/>
      <c r="R132" s="1295"/>
      <c r="S132" s="1295"/>
      <c r="T132" s="1295"/>
      <c r="U132" s="1295"/>
      <c r="V132" s="1295"/>
      <c r="W132" s="1295"/>
      <c r="X132" s="1295"/>
      <c r="Y132" s="1295"/>
      <c r="Z132" s="1295"/>
      <c r="AA132" s="1295"/>
      <c r="AB132" s="1295"/>
      <c r="AC132" s="1295"/>
      <c r="AD132" s="1295"/>
      <c r="AE132" s="1295"/>
      <c r="AF132" s="1295"/>
      <c r="AG132" s="1295"/>
      <c r="AH132" s="1450"/>
      <c r="AI132" s="1451"/>
      <c r="AJ132" s="1452"/>
    </row>
    <row r="133" spans="1:44" ht="13.5" customHeight="1">
      <c r="A133" s="1170"/>
      <c r="B133" s="1331"/>
      <c r="C133" s="1105"/>
      <c r="D133" s="1105"/>
      <c r="E133" s="1105"/>
      <c r="F133" s="1105" t="s">
        <v>308</v>
      </c>
      <c r="G133" s="1105"/>
      <c r="H133" s="1105"/>
      <c r="I133" s="1295"/>
      <c r="J133" s="1295"/>
      <c r="K133" s="1295"/>
      <c r="L133" s="1295"/>
      <c r="M133" s="1295"/>
      <c r="N133" s="1295"/>
      <c r="O133" s="1295"/>
      <c r="P133" s="1295"/>
      <c r="Q133" s="1295"/>
      <c r="R133" s="1295"/>
      <c r="S133" s="1295"/>
      <c r="T133" s="1295"/>
      <c r="U133" s="1295"/>
      <c r="V133" s="1295"/>
      <c r="W133" s="1295"/>
      <c r="X133" s="1295"/>
      <c r="Y133" s="1295"/>
      <c r="Z133" s="1295"/>
      <c r="AA133" s="1295"/>
      <c r="AB133" s="1295"/>
      <c r="AC133" s="1295"/>
      <c r="AD133" s="1295"/>
      <c r="AE133" s="1295"/>
      <c r="AF133" s="1295"/>
      <c r="AG133" s="1295"/>
      <c r="AH133" s="1450"/>
      <c r="AI133" s="1451"/>
      <c r="AJ133" s="1452"/>
    </row>
    <row r="134" spans="1:44" ht="13.5" customHeight="1">
      <c r="A134" s="1170"/>
      <c r="B134" s="1331"/>
      <c r="C134" s="1105" t="s">
        <v>309</v>
      </c>
      <c r="D134" s="1105"/>
      <c r="E134" s="1105"/>
      <c r="F134" s="1105"/>
      <c r="G134" s="1105"/>
      <c r="H134" s="1105"/>
      <c r="I134" s="1295"/>
      <c r="J134" s="1295"/>
      <c r="K134" s="1295"/>
      <c r="L134" s="1295"/>
      <c r="M134" s="1295"/>
      <c r="N134" s="1295"/>
      <c r="O134" s="1295"/>
      <c r="P134" s="1295"/>
      <c r="Q134" s="1295"/>
      <c r="R134" s="1295"/>
      <c r="S134" s="1295"/>
      <c r="T134" s="1295"/>
      <c r="U134" s="1295"/>
      <c r="V134" s="1295"/>
      <c r="W134" s="1295"/>
      <c r="X134" s="1295"/>
      <c r="Y134" s="1295"/>
      <c r="Z134" s="1295"/>
      <c r="AA134" s="1295"/>
      <c r="AB134" s="1295"/>
      <c r="AC134" s="1295"/>
      <c r="AD134" s="1295"/>
      <c r="AE134" s="1295"/>
      <c r="AF134" s="1295"/>
      <c r="AG134" s="1295"/>
      <c r="AH134" s="1450"/>
      <c r="AI134" s="1451"/>
      <c r="AJ134" s="1452"/>
    </row>
    <row r="135" spans="1:44" ht="13.5" customHeight="1">
      <c r="A135" s="1170"/>
      <c r="B135" s="1331"/>
      <c r="C135" s="1151" t="s">
        <v>556</v>
      </c>
      <c r="D135" s="1151"/>
      <c r="E135" s="1151"/>
      <c r="F135" s="1151"/>
      <c r="G135" s="1151"/>
      <c r="H135" s="1151"/>
      <c r="I135" s="1298"/>
      <c r="J135" s="1298"/>
      <c r="K135" s="1298"/>
      <c r="L135" s="1298"/>
      <c r="M135" s="1298"/>
      <c r="N135" s="1298"/>
      <c r="O135" s="1298"/>
      <c r="P135" s="1298"/>
      <c r="Q135" s="1298"/>
      <c r="R135" s="1298"/>
      <c r="S135" s="1298"/>
      <c r="T135" s="1298"/>
      <c r="U135" s="1298"/>
      <c r="V135" s="1298"/>
      <c r="W135" s="1298"/>
      <c r="X135" s="1298"/>
      <c r="Y135" s="1298"/>
      <c r="Z135" s="1298"/>
      <c r="AA135" s="1298"/>
      <c r="AB135" s="1298"/>
      <c r="AC135" s="1298"/>
      <c r="AD135" s="1298"/>
      <c r="AE135" s="1298"/>
      <c r="AF135" s="1298"/>
      <c r="AG135" s="1298"/>
      <c r="AH135" s="1453"/>
      <c r="AI135" s="1454"/>
      <c r="AJ135" s="1455"/>
    </row>
    <row r="136" spans="1:44" ht="18" customHeight="1">
      <c r="A136" s="1170"/>
      <c r="B136" s="1331"/>
      <c r="C136" s="1285" t="s">
        <v>955</v>
      </c>
      <c r="D136" s="1338"/>
      <c r="E136" s="1338"/>
      <c r="F136" s="1338"/>
      <c r="G136" s="1338"/>
      <c r="H136" s="1339"/>
      <c r="I136" s="1530">
        <v>1</v>
      </c>
      <c r="J136" s="1531"/>
      <c r="K136" s="1531"/>
      <c r="L136" s="1531"/>
      <c r="M136" s="1531"/>
      <c r="N136" s="1531"/>
      <c r="O136" s="1531"/>
      <c r="P136" s="1531"/>
      <c r="Q136" s="1531"/>
      <c r="R136" s="1531"/>
      <c r="S136" s="1531"/>
      <c r="T136" s="1531"/>
      <c r="U136" s="1531"/>
      <c r="V136" s="1531"/>
      <c r="W136" s="1531"/>
      <c r="X136" s="1531"/>
      <c r="Y136" s="1531"/>
      <c r="Z136" s="1531"/>
      <c r="AA136" s="1531"/>
      <c r="AB136" s="1531"/>
      <c r="AC136" s="1531"/>
      <c r="AD136" s="1531"/>
      <c r="AE136" s="1531"/>
      <c r="AF136" s="1531"/>
      <c r="AG136" s="1531"/>
      <c r="AH136" s="1531"/>
      <c r="AI136" s="1531"/>
      <c r="AJ136" s="1532"/>
    </row>
    <row r="137" spans="1:44" ht="13.5" customHeight="1">
      <c r="A137" s="1170"/>
      <c r="B137" s="1331"/>
      <c r="C137" s="1285" t="s">
        <v>600</v>
      </c>
      <c r="D137" s="1338"/>
      <c r="E137" s="1338"/>
      <c r="F137" s="1338"/>
      <c r="G137" s="1338"/>
      <c r="H137" s="1339"/>
      <c r="I137" s="1299"/>
      <c r="J137" s="1300"/>
      <c r="K137" s="1300"/>
      <c r="L137" s="1300"/>
      <c r="M137" s="1300"/>
      <c r="N137" s="1300"/>
      <c r="O137" s="1301" t="s">
        <v>386</v>
      </c>
      <c r="P137" s="1301"/>
      <c r="Q137" s="1301"/>
      <c r="R137" s="1301"/>
      <c r="S137" s="1301"/>
      <c r="T137" s="1301"/>
      <c r="U137" s="1301"/>
      <c r="V137" s="1301"/>
      <c r="W137" s="1301"/>
      <c r="X137" s="1301"/>
      <c r="Y137" s="1301"/>
      <c r="Z137" s="1301"/>
      <c r="AA137" s="1301"/>
      <c r="AB137" s="1301"/>
      <c r="AC137" s="1301"/>
      <c r="AD137" s="1301"/>
      <c r="AE137" s="1301"/>
      <c r="AF137" s="1301"/>
      <c r="AG137" s="1301"/>
      <c r="AH137" s="1301"/>
      <c r="AI137" s="1301"/>
      <c r="AJ137" s="1302"/>
    </row>
    <row r="138" spans="1:44" ht="13.5" customHeight="1">
      <c r="A138" s="1170"/>
      <c r="B138" s="1331"/>
      <c r="C138" s="1285" t="s">
        <v>660</v>
      </c>
      <c r="D138" s="1338"/>
      <c r="E138" s="1338"/>
      <c r="F138" s="1338"/>
      <c r="G138" s="1338"/>
      <c r="H138" s="1339"/>
      <c r="I138" s="1299"/>
      <c r="J138" s="1300"/>
      <c r="K138" s="1300"/>
      <c r="L138" s="1300"/>
      <c r="M138" s="1300"/>
      <c r="N138" s="1300"/>
      <c r="O138" s="1301" t="s">
        <v>321</v>
      </c>
      <c r="P138" s="1301"/>
      <c r="Q138" s="1301"/>
      <c r="R138" s="1301"/>
      <c r="S138" s="1301"/>
      <c r="T138" s="1301"/>
      <c r="U138" s="1301"/>
      <c r="V138" s="1301"/>
      <c r="W138" s="1301"/>
      <c r="X138" s="1301"/>
      <c r="Y138" s="1301"/>
      <c r="Z138" s="1301"/>
      <c r="AA138" s="1301"/>
      <c r="AB138" s="1301"/>
      <c r="AC138" s="1301"/>
      <c r="AD138" s="1301"/>
      <c r="AE138" s="1301"/>
      <c r="AF138" s="1301"/>
      <c r="AG138" s="1301"/>
      <c r="AH138" s="1301"/>
      <c r="AI138" s="1301"/>
      <c r="AJ138" s="1302"/>
    </row>
    <row r="139" spans="1:44" ht="13.5" customHeight="1">
      <c r="A139" s="1170"/>
      <c r="B139" s="1331"/>
      <c r="C139" s="940" t="s">
        <v>566</v>
      </c>
      <c r="D139" s="1274"/>
      <c r="E139" s="1274"/>
      <c r="F139" s="1274"/>
      <c r="G139" s="1274"/>
      <c r="H139" s="941"/>
      <c r="I139" s="1296"/>
      <c r="J139" s="1297"/>
      <c r="K139" s="1297"/>
      <c r="L139" s="1297"/>
      <c r="M139" s="1297"/>
      <c r="N139" s="1297"/>
      <c r="O139" s="1301" t="s">
        <v>114</v>
      </c>
      <c r="P139" s="1301"/>
      <c r="Q139" s="1301"/>
      <c r="R139" s="1301"/>
      <c r="S139" s="1301"/>
      <c r="T139" s="1301"/>
      <c r="U139" s="1301"/>
      <c r="V139" s="1301"/>
      <c r="W139" s="1301"/>
      <c r="X139" s="1301"/>
      <c r="Y139" s="1301"/>
      <c r="Z139" s="1301"/>
      <c r="AA139" s="1301"/>
      <c r="AB139" s="1301"/>
      <c r="AC139" s="1301"/>
      <c r="AD139" s="1544"/>
      <c r="AE139" s="940" t="s">
        <v>565</v>
      </c>
      <c r="AF139" s="1274"/>
      <c r="AG139" s="1274"/>
      <c r="AH139" s="941"/>
      <c r="AI139" s="1340"/>
      <c r="AJ139" s="1341"/>
    </row>
    <row r="140" spans="1:44" ht="18" customHeight="1">
      <c r="A140" s="1170"/>
      <c r="B140" s="1331"/>
      <c r="C140" s="1081" t="s">
        <v>240</v>
      </c>
      <c r="D140" s="1081"/>
      <c r="E140" s="1081"/>
      <c r="F140" s="1081"/>
      <c r="G140" s="1081"/>
      <c r="H140" s="1081"/>
      <c r="I140" s="1545"/>
      <c r="J140" s="1546"/>
      <c r="K140" s="1546"/>
      <c r="L140" s="1546"/>
      <c r="M140" s="1546"/>
      <c r="N140" s="1546"/>
      <c r="O140" s="1546"/>
      <c r="P140" s="1546"/>
      <c r="Q140" s="1546"/>
      <c r="R140" s="1546"/>
      <c r="S140" s="1546"/>
      <c r="T140" s="1546"/>
      <c r="U140" s="1546"/>
      <c r="V140" s="1546"/>
      <c r="W140" s="1546"/>
      <c r="X140" s="1546"/>
      <c r="Y140" s="1546"/>
      <c r="Z140" s="1546"/>
      <c r="AA140" s="1546"/>
      <c r="AB140" s="1546"/>
      <c r="AC140" s="1546"/>
      <c r="AD140" s="1546"/>
      <c r="AE140" s="1546"/>
      <c r="AF140" s="1546"/>
      <c r="AG140" s="1546"/>
      <c r="AH140" s="1546"/>
      <c r="AI140" s="1546"/>
      <c r="AJ140" s="1547"/>
      <c r="AL140" s="686" t="b">
        <v>0</v>
      </c>
      <c r="AM140" s="686" t="b">
        <v>0</v>
      </c>
      <c r="AN140" s="686" t="b">
        <v>0</v>
      </c>
      <c r="AO140" s="686" t="b">
        <v>0</v>
      </c>
      <c r="AP140" s="686" t="b">
        <v>0</v>
      </c>
      <c r="AQ140" s="686" t="b">
        <v>0</v>
      </c>
      <c r="AR140" s="686" t="b">
        <v>0</v>
      </c>
    </row>
    <row r="141" spans="1:44" ht="13.5" customHeight="1">
      <c r="A141" s="1170"/>
      <c r="B141" s="1331"/>
      <c r="C141" s="1081" t="s">
        <v>241</v>
      </c>
      <c r="D141" s="1081"/>
      <c r="E141" s="1081"/>
      <c r="F141" s="1081"/>
      <c r="G141" s="1081"/>
      <c r="H141" s="1081"/>
      <c r="I141" s="1077" t="s">
        <v>242</v>
      </c>
      <c r="J141" s="1081"/>
      <c r="K141" s="1081"/>
      <c r="L141" s="1080" t="s">
        <v>205</v>
      </c>
      <c r="M141" s="1080"/>
      <c r="N141" s="1106"/>
      <c r="O141" s="1077" t="s">
        <v>372</v>
      </c>
      <c r="P141" s="1078"/>
      <c r="Q141" s="1079" t="s">
        <v>205</v>
      </c>
      <c r="R141" s="1080"/>
      <c r="S141" s="1080"/>
      <c r="T141" s="1081" t="s">
        <v>243</v>
      </c>
      <c r="U141" s="1081"/>
      <c r="V141" s="1081"/>
      <c r="W141" s="1080" t="s">
        <v>205</v>
      </c>
      <c r="X141" s="1080"/>
      <c r="Y141" s="1106"/>
      <c r="Z141" s="1077" t="s">
        <v>373</v>
      </c>
      <c r="AA141" s="1078"/>
      <c r="AB141" s="1079" t="s">
        <v>205</v>
      </c>
      <c r="AC141" s="1080"/>
      <c r="AD141" s="1080"/>
      <c r="AE141" s="1081" t="s">
        <v>37</v>
      </c>
      <c r="AF141" s="1081"/>
      <c r="AG141" s="1081"/>
      <c r="AH141" s="1081"/>
      <c r="AI141" s="1081"/>
      <c r="AJ141" s="1094"/>
    </row>
    <row r="142" spans="1:44" ht="13.5" customHeight="1">
      <c r="A142" s="1170"/>
      <c r="B142" s="1331"/>
      <c r="C142" s="1081"/>
      <c r="D142" s="1081"/>
      <c r="E142" s="1081"/>
      <c r="F142" s="1081"/>
      <c r="G142" s="1081"/>
      <c r="H142" s="1081"/>
      <c r="I142" s="1077" t="s">
        <v>35</v>
      </c>
      <c r="J142" s="1081"/>
      <c r="K142" s="1081"/>
      <c r="L142" s="1080" t="s">
        <v>205</v>
      </c>
      <c r="M142" s="1080"/>
      <c r="N142" s="1106"/>
      <c r="O142" s="1077" t="s">
        <v>244</v>
      </c>
      <c r="P142" s="1078"/>
      <c r="Q142" s="1079" t="s">
        <v>205</v>
      </c>
      <c r="R142" s="1080"/>
      <c r="S142" s="1080"/>
      <c r="T142" s="1081" t="s">
        <v>36</v>
      </c>
      <c r="U142" s="1081"/>
      <c r="V142" s="1081"/>
      <c r="W142" s="1080" t="s">
        <v>205</v>
      </c>
      <c r="X142" s="1080"/>
      <c r="Y142" s="1106"/>
      <c r="Z142" s="1077" t="s">
        <v>245</v>
      </c>
      <c r="AA142" s="1078"/>
      <c r="AB142" s="1079" t="s">
        <v>205</v>
      </c>
      <c r="AC142" s="1080"/>
      <c r="AD142" s="1080"/>
      <c r="AE142" s="1095"/>
      <c r="AF142" s="1096"/>
      <c r="AG142" s="1096"/>
      <c r="AH142" s="1096"/>
      <c r="AI142" s="1096"/>
      <c r="AJ142" s="1097"/>
    </row>
    <row r="143" spans="1:44" ht="18" customHeight="1">
      <c r="A143" s="1170"/>
      <c r="B143" s="1331"/>
      <c r="C143" s="1081" t="s">
        <v>657</v>
      </c>
      <c r="D143" s="1081"/>
      <c r="E143" s="1081"/>
      <c r="F143" s="1081"/>
      <c r="G143" s="1081"/>
      <c r="H143" s="1081"/>
      <c r="I143" s="1101" t="s">
        <v>126</v>
      </c>
      <c r="J143" s="1101"/>
      <c r="K143" s="1101"/>
      <c r="L143" s="1101"/>
      <c r="M143" s="1102"/>
      <c r="N143" s="1538"/>
      <c r="O143" s="1539"/>
      <c r="P143" s="1539"/>
      <c r="Q143" s="1539"/>
      <c r="R143" s="1539"/>
      <c r="S143" s="1539"/>
      <c r="T143" s="1539"/>
      <c r="U143" s="1539"/>
      <c r="V143" s="1539"/>
      <c r="W143" s="1539"/>
      <c r="X143" s="1539"/>
      <c r="Y143" s="1539"/>
      <c r="Z143" s="1539"/>
      <c r="AA143" s="1539"/>
      <c r="AB143" s="1539"/>
      <c r="AC143" s="1539"/>
      <c r="AD143" s="1539"/>
      <c r="AE143" s="1539"/>
      <c r="AF143" s="1539"/>
      <c r="AG143" s="1539"/>
      <c r="AH143" s="1539"/>
      <c r="AI143" s="1539"/>
      <c r="AJ143" s="1540"/>
      <c r="AL143" s="686" t="b">
        <v>0</v>
      </c>
      <c r="AM143" s="686" t="b">
        <v>0</v>
      </c>
      <c r="AN143" s="686" t="b">
        <v>0</v>
      </c>
      <c r="AO143" s="686" t="b">
        <v>0</v>
      </c>
      <c r="AP143" s="686" t="b">
        <v>0</v>
      </c>
    </row>
    <row r="144" spans="1:44" ht="18" customHeight="1">
      <c r="A144" s="1170"/>
      <c r="B144" s="1331"/>
      <c r="C144" s="1081"/>
      <c r="D144" s="1081"/>
      <c r="E144" s="1081"/>
      <c r="F144" s="1081"/>
      <c r="G144" s="1081"/>
      <c r="H144" s="1081"/>
      <c r="I144" s="1105" t="s">
        <v>702</v>
      </c>
      <c r="J144" s="1105"/>
      <c r="K144" s="1105"/>
      <c r="L144" s="1105"/>
      <c r="M144" s="1105"/>
      <c r="N144" s="1548"/>
      <c r="O144" s="1548"/>
      <c r="P144" s="1548"/>
      <c r="Q144" s="1548"/>
      <c r="R144" s="1548"/>
      <c r="S144" s="1548"/>
      <c r="T144" s="1548"/>
      <c r="U144" s="1548"/>
      <c r="V144" s="1548"/>
      <c r="W144" s="1081" t="s">
        <v>442</v>
      </c>
      <c r="X144" s="1081"/>
      <c r="Y144" s="1081"/>
      <c r="Z144" s="1081"/>
      <c r="AA144" s="1081"/>
      <c r="AB144" s="1548"/>
      <c r="AC144" s="1548"/>
      <c r="AD144" s="1548"/>
      <c r="AE144" s="1548"/>
      <c r="AF144" s="1548"/>
      <c r="AG144" s="1548"/>
      <c r="AH144" s="1548"/>
      <c r="AI144" s="1548"/>
      <c r="AJ144" s="1549"/>
      <c r="AL144" s="686" t="b">
        <v>0</v>
      </c>
      <c r="AM144" s="686" t="b">
        <v>0</v>
      </c>
    </row>
    <row r="145" spans="1:37" ht="18" customHeight="1">
      <c r="A145" s="1170"/>
      <c r="B145" s="1331"/>
      <c r="C145" s="940" t="s">
        <v>387</v>
      </c>
      <c r="D145" s="1274"/>
      <c r="E145" s="1274"/>
      <c r="F145" s="1274"/>
      <c r="G145" s="1274"/>
      <c r="H145" s="941"/>
      <c r="I145" s="1303">
        <v>2</v>
      </c>
      <c r="J145" s="1304"/>
      <c r="K145" s="1304"/>
      <c r="L145" s="1304"/>
      <c r="M145" s="1305"/>
      <c r="N145" s="940" t="s">
        <v>388</v>
      </c>
      <c r="O145" s="1274"/>
      <c r="P145" s="1274"/>
      <c r="Q145" s="1274"/>
      <c r="R145" s="941"/>
      <c r="S145" s="1303">
        <v>2</v>
      </c>
      <c r="T145" s="1304"/>
      <c r="U145" s="1304"/>
      <c r="V145" s="1304"/>
      <c r="W145" s="1305"/>
      <c r="X145" s="940" t="s">
        <v>389</v>
      </c>
      <c r="Y145" s="1274"/>
      <c r="Z145" s="1274"/>
      <c r="AA145" s="1274"/>
      <c r="AB145" s="941"/>
      <c r="AC145" s="539">
        <v>1</v>
      </c>
      <c r="AD145" s="359" t="str">
        <f>IF(ISNA(VLOOKUP(AC145, 出力変換_人員配置区分_生活介護,4,FALSE)),0, VLOOKUP(AC145, 出力変換_人員配置区分_生活介護,4,FALSE)) &amp; ""</f>
        <v>00</v>
      </c>
      <c r="AE145" s="542" t="s">
        <v>1359</v>
      </c>
      <c r="AF145" s="539" t="str">
        <f>IF(ISNA(VLOOKUP(AE145, 取込変換_人員配置区分_生活介護,2,FALSE)),1, VLOOKUP(AE145, 取込変換_人員配置区分_生活介護,2,FALSE)) &amp; ""</f>
        <v>1</v>
      </c>
      <c r="AG145" s="539"/>
      <c r="AH145" s="539"/>
      <c r="AI145" s="539"/>
      <c r="AJ145" s="540"/>
    </row>
    <row r="146" spans="1:37" ht="18" customHeight="1" thickBot="1">
      <c r="A146" s="1387"/>
      <c r="B146" s="1388"/>
      <c r="C146" s="1407" t="s">
        <v>1140</v>
      </c>
      <c r="D146" s="1408"/>
      <c r="E146" s="1408"/>
      <c r="F146" s="1408"/>
      <c r="G146" s="1408"/>
      <c r="H146" s="1408"/>
      <c r="I146" s="1408"/>
      <c r="J146" s="1408"/>
      <c r="K146" s="1408"/>
      <c r="L146" s="1408"/>
      <c r="M146" s="1409"/>
      <c r="N146" s="1410"/>
      <c r="O146" s="1411"/>
      <c r="P146" s="1411"/>
      <c r="Q146" s="1411"/>
      <c r="R146" s="1411"/>
      <c r="S146" s="1411"/>
      <c r="T146" s="1411"/>
      <c r="U146" s="1411"/>
      <c r="V146" s="1411"/>
      <c r="W146" s="1412"/>
      <c r="X146" s="1413"/>
      <c r="Y146" s="1414"/>
      <c r="Z146" s="1414"/>
      <c r="AA146" s="1414"/>
      <c r="AB146" s="1414"/>
      <c r="AC146" s="1414"/>
      <c r="AD146" s="1414"/>
      <c r="AE146" s="1414"/>
      <c r="AF146" s="1414"/>
      <c r="AG146" s="1414"/>
      <c r="AH146" s="1414"/>
      <c r="AI146" s="1414"/>
      <c r="AJ146" s="1415"/>
    </row>
    <row r="147" spans="1:37" ht="18" hidden="1" customHeight="1">
      <c r="A147" s="531" t="s">
        <v>1221</v>
      </c>
      <c r="B147" s="530"/>
      <c r="C147" s="530"/>
      <c r="D147" s="530"/>
      <c r="E147" s="530"/>
      <c r="F147" s="530"/>
      <c r="G147" s="530"/>
      <c r="H147" s="530"/>
      <c r="I147" s="530"/>
      <c r="J147" s="530"/>
      <c r="K147" s="530"/>
      <c r="L147" s="530"/>
      <c r="M147" s="530"/>
      <c r="N147" s="530"/>
      <c r="O147" s="530"/>
      <c r="P147" s="530"/>
      <c r="Q147" s="530"/>
      <c r="R147" s="530"/>
      <c r="S147" s="530"/>
      <c r="T147" s="530"/>
      <c r="U147" s="530"/>
      <c r="V147" s="530"/>
      <c r="W147" s="530"/>
      <c r="X147" s="530"/>
      <c r="Y147" s="530"/>
      <c r="Z147" s="530"/>
      <c r="AA147" s="530"/>
      <c r="AB147" s="530"/>
      <c r="AC147" s="530"/>
      <c r="AD147" s="530"/>
      <c r="AE147" s="530"/>
      <c r="AF147" s="530"/>
      <c r="AG147" s="530"/>
      <c r="AH147" s="530"/>
      <c r="AI147" s="530"/>
      <c r="AJ147" s="532"/>
      <c r="AK147" s="783"/>
    </row>
    <row r="148" spans="1:37" ht="18" hidden="1" customHeight="1">
      <c r="A148" s="531" t="s">
        <v>1221</v>
      </c>
      <c r="B148" s="530"/>
      <c r="C148" s="530"/>
      <c r="D148" s="530"/>
      <c r="E148" s="530"/>
      <c r="F148" s="530"/>
      <c r="G148" s="530"/>
      <c r="H148" s="530"/>
      <c r="I148" s="530"/>
      <c r="J148" s="530"/>
      <c r="K148" s="530"/>
      <c r="L148" s="530"/>
      <c r="M148" s="530"/>
      <c r="N148" s="530"/>
      <c r="O148" s="530"/>
      <c r="P148" s="530"/>
      <c r="Q148" s="530"/>
      <c r="R148" s="530"/>
      <c r="S148" s="530"/>
      <c r="T148" s="530"/>
      <c r="U148" s="530"/>
      <c r="V148" s="530"/>
      <c r="W148" s="530"/>
      <c r="X148" s="530"/>
      <c r="Y148" s="530"/>
      <c r="Z148" s="530"/>
      <c r="AA148" s="530"/>
      <c r="AB148" s="530"/>
      <c r="AC148" s="530"/>
      <c r="AD148" s="530"/>
      <c r="AE148" s="530"/>
      <c r="AF148" s="530"/>
      <c r="AG148" s="530"/>
      <c r="AH148" s="530"/>
      <c r="AI148" s="530"/>
      <c r="AJ148" s="532"/>
      <c r="AK148" s="783"/>
    </row>
    <row r="149" spans="1:37" ht="18" hidden="1" customHeight="1">
      <c r="A149" s="531" t="s">
        <v>1221</v>
      </c>
      <c r="B149" s="530"/>
      <c r="C149" s="530"/>
      <c r="D149" s="530"/>
      <c r="E149" s="530"/>
      <c r="F149" s="530"/>
      <c r="G149" s="530"/>
      <c r="H149" s="530"/>
      <c r="I149" s="530"/>
      <c r="J149" s="530"/>
      <c r="K149" s="530"/>
      <c r="L149" s="530"/>
      <c r="M149" s="530"/>
      <c r="N149" s="530"/>
      <c r="O149" s="530"/>
      <c r="P149" s="530"/>
      <c r="Q149" s="530"/>
      <c r="R149" s="530"/>
      <c r="S149" s="530"/>
      <c r="T149" s="530"/>
      <c r="U149" s="530"/>
      <c r="V149" s="530"/>
      <c r="W149" s="530"/>
      <c r="X149" s="530"/>
      <c r="Y149" s="530"/>
      <c r="Z149" s="530"/>
      <c r="AA149" s="530"/>
      <c r="AB149" s="530"/>
      <c r="AC149" s="530"/>
      <c r="AD149" s="530"/>
      <c r="AE149" s="530"/>
      <c r="AF149" s="530"/>
      <c r="AG149" s="530"/>
      <c r="AH149" s="530"/>
      <c r="AI149" s="530"/>
      <c r="AJ149" s="532"/>
      <c r="AK149" s="783"/>
    </row>
    <row r="150" spans="1:37" ht="18" hidden="1" customHeight="1">
      <c r="A150" s="531" t="s">
        <v>1221</v>
      </c>
      <c r="B150" s="530"/>
      <c r="C150" s="530"/>
      <c r="D150" s="530"/>
      <c r="E150" s="530"/>
      <c r="F150" s="530"/>
      <c r="G150" s="530"/>
      <c r="H150" s="530"/>
      <c r="I150" s="530"/>
      <c r="J150" s="530"/>
      <c r="K150" s="530"/>
      <c r="L150" s="530"/>
      <c r="M150" s="530"/>
      <c r="N150" s="530"/>
      <c r="O150" s="530"/>
      <c r="P150" s="530"/>
      <c r="Q150" s="530"/>
      <c r="R150" s="530"/>
      <c r="S150" s="530"/>
      <c r="T150" s="530"/>
      <c r="U150" s="530"/>
      <c r="V150" s="530"/>
      <c r="W150" s="530"/>
      <c r="X150" s="530"/>
      <c r="Y150" s="530"/>
      <c r="Z150" s="530"/>
      <c r="AA150" s="530"/>
      <c r="AB150" s="530"/>
      <c r="AC150" s="530"/>
      <c r="AD150" s="530"/>
      <c r="AE150" s="530"/>
      <c r="AF150" s="530"/>
      <c r="AG150" s="530"/>
      <c r="AH150" s="530"/>
      <c r="AI150" s="530"/>
      <c r="AJ150" s="532"/>
      <c r="AK150" s="783"/>
    </row>
    <row r="151" spans="1:37" ht="18" hidden="1" customHeight="1">
      <c r="A151" s="531" t="s">
        <v>1221</v>
      </c>
      <c r="B151" s="530"/>
      <c r="C151" s="530"/>
      <c r="D151" s="530"/>
      <c r="E151" s="530"/>
      <c r="F151" s="530"/>
      <c r="G151" s="530"/>
      <c r="H151" s="530"/>
      <c r="I151" s="530"/>
      <c r="J151" s="530"/>
      <c r="K151" s="530"/>
      <c r="L151" s="530"/>
      <c r="M151" s="530"/>
      <c r="N151" s="530"/>
      <c r="O151" s="530"/>
      <c r="P151" s="530"/>
      <c r="Q151" s="530"/>
      <c r="R151" s="530"/>
      <c r="S151" s="530"/>
      <c r="T151" s="530"/>
      <c r="U151" s="530"/>
      <c r="V151" s="530"/>
      <c r="W151" s="530"/>
      <c r="X151" s="530"/>
      <c r="Y151" s="530"/>
      <c r="Z151" s="530"/>
      <c r="AA151" s="530"/>
      <c r="AB151" s="530"/>
      <c r="AC151" s="530"/>
      <c r="AD151" s="530"/>
      <c r="AE151" s="530"/>
      <c r="AF151" s="530"/>
      <c r="AG151" s="530"/>
      <c r="AH151" s="530"/>
      <c r="AI151" s="530"/>
      <c r="AJ151" s="532"/>
      <c r="AK151" s="783"/>
    </row>
    <row r="152" spans="1:37" ht="18" hidden="1" customHeight="1">
      <c r="A152" s="531" t="s">
        <v>1221</v>
      </c>
      <c r="B152" s="530"/>
      <c r="C152" s="530"/>
      <c r="D152" s="530"/>
      <c r="E152" s="530"/>
      <c r="F152" s="530"/>
      <c r="G152" s="530"/>
      <c r="H152" s="530"/>
      <c r="I152" s="530"/>
      <c r="J152" s="530"/>
      <c r="K152" s="530"/>
      <c r="L152" s="530"/>
      <c r="M152" s="530"/>
      <c r="N152" s="530"/>
      <c r="O152" s="530"/>
      <c r="P152" s="530"/>
      <c r="Q152" s="530"/>
      <c r="R152" s="530"/>
      <c r="S152" s="530"/>
      <c r="T152" s="530"/>
      <c r="U152" s="530"/>
      <c r="V152" s="530"/>
      <c r="W152" s="530"/>
      <c r="X152" s="530"/>
      <c r="Y152" s="530"/>
      <c r="Z152" s="530"/>
      <c r="AA152" s="530"/>
      <c r="AB152" s="530"/>
      <c r="AC152" s="530"/>
      <c r="AD152" s="530"/>
      <c r="AE152" s="530"/>
      <c r="AF152" s="530"/>
      <c r="AG152" s="530"/>
      <c r="AH152" s="530"/>
      <c r="AI152" s="530"/>
      <c r="AJ152" s="532"/>
      <c r="AK152" s="783"/>
    </row>
    <row r="153" spans="1:37" ht="18" hidden="1" customHeight="1">
      <c r="A153" s="531" t="s">
        <v>1221</v>
      </c>
      <c r="B153" s="530"/>
      <c r="C153" s="530"/>
      <c r="D153" s="530"/>
      <c r="E153" s="530"/>
      <c r="F153" s="530"/>
      <c r="G153" s="530"/>
      <c r="H153" s="530"/>
      <c r="I153" s="530"/>
      <c r="J153" s="530"/>
      <c r="K153" s="530"/>
      <c r="L153" s="530"/>
      <c r="M153" s="530"/>
      <c r="N153" s="530"/>
      <c r="O153" s="530"/>
      <c r="P153" s="530"/>
      <c r="Q153" s="530"/>
      <c r="R153" s="530"/>
      <c r="S153" s="530"/>
      <c r="T153" s="530"/>
      <c r="U153" s="530"/>
      <c r="V153" s="530"/>
      <c r="W153" s="530"/>
      <c r="X153" s="530"/>
      <c r="Y153" s="530"/>
      <c r="Z153" s="530"/>
      <c r="AA153" s="530"/>
      <c r="AB153" s="530"/>
      <c r="AC153" s="530"/>
      <c r="AD153" s="530"/>
      <c r="AE153" s="530"/>
      <c r="AF153" s="530"/>
      <c r="AG153" s="530"/>
      <c r="AH153" s="530"/>
      <c r="AI153" s="530"/>
      <c r="AJ153" s="532"/>
      <c r="AK153" s="783"/>
    </row>
    <row r="154" spans="1:37" ht="18" hidden="1" customHeight="1">
      <c r="A154" s="531" t="s">
        <v>1221</v>
      </c>
      <c r="B154" s="530"/>
      <c r="C154" s="530"/>
      <c r="D154" s="530"/>
      <c r="E154" s="530"/>
      <c r="F154" s="530"/>
      <c r="G154" s="530"/>
      <c r="H154" s="530"/>
      <c r="I154" s="530"/>
      <c r="J154" s="530"/>
      <c r="K154" s="530"/>
      <c r="L154" s="530"/>
      <c r="M154" s="530"/>
      <c r="N154" s="530"/>
      <c r="O154" s="530"/>
      <c r="P154" s="530"/>
      <c r="Q154" s="530"/>
      <c r="R154" s="530"/>
      <c r="S154" s="530"/>
      <c r="T154" s="530"/>
      <c r="U154" s="530"/>
      <c r="V154" s="530"/>
      <c r="W154" s="530"/>
      <c r="X154" s="530"/>
      <c r="Y154" s="530"/>
      <c r="Z154" s="530"/>
      <c r="AA154" s="530"/>
      <c r="AB154" s="530"/>
      <c r="AC154" s="530"/>
      <c r="AD154" s="530"/>
      <c r="AE154" s="530"/>
      <c r="AF154" s="530"/>
      <c r="AG154" s="530"/>
      <c r="AH154" s="530"/>
      <c r="AI154" s="530"/>
      <c r="AJ154" s="532"/>
      <c r="AK154" s="783"/>
    </row>
    <row r="155" spans="1:37" ht="18" hidden="1" customHeight="1" thickBot="1">
      <c r="A155" s="533" t="s">
        <v>1221</v>
      </c>
      <c r="B155" s="534"/>
      <c r="C155" s="534"/>
      <c r="D155" s="534"/>
      <c r="E155" s="534"/>
      <c r="F155" s="534"/>
      <c r="G155" s="534"/>
      <c r="H155" s="534"/>
      <c r="I155" s="534"/>
      <c r="J155" s="534"/>
      <c r="K155" s="534"/>
      <c r="L155" s="534"/>
      <c r="M155" s="534"/>
      <c r="N155" s="534"/>
      <c r="O155" s="534"/>
      <c r="P155" s="534"/>
      <c r="Q155" s="534"/>
      <c r="R155" s="534"/>
      <c r="S155" s="534"/>
      <c r="T155" s="534"/>
      <c r="U155" s="534"/>
      <c r="V155" s="534"/>
      <c r="W155" s="534"/>
      <c r="X155" s="534"/>
      <c r="Y155" s="534"/>
      <c r="Z155" s="534"/>
      <c r="AA155" s="534"/>
      <c r="AB155" s="534"/>
      <c r="AC155" s="534"/>
      <c r="AD155" s="534"/>
      <c r="AE155" s="534"/>
      <c r="AF155" s="534"/>
      <c r="AG155" s="534"/>
      <c r="AH155" s="534"/>
      <c r="AI155" s="534"/>
      <c r="AJ155" s="535"/>
      <c r="AK155" s="783"/>
    </row>
    <row r="156" spans="1:37" ht="13.5" customHeight="1">
      <c r="A156" s="1329" t="s">
        <v>51</v>
      </c>
      <c r="B156" s="1330"/>
      <c r="C156" s="1375" t="s">
        <v>451</v>
      </c>
      <c r="D156" s="1376"/>
      <c r="E156" s="1376"/>
      <c r="F156" s="1376"/>
      <c r="G156" s="1376"/>
      <c r="H156" s="1377"/>
      <c r="I156" s="1294" t="s">
        <v>599</v>
      </c>
      <c r="J156" s="1294"/>
      <c r="K156" s="1294"/>
      <c r="L156" s="1294"/>
      <c r="M156" s="1294"/>
      <c r="N156" s="1294" t="s">
        <v>530</v>
      </c>
      <c r="O156" s="1294"/>
      <c r="P156" s="1294"/>
      <c r="Q156" s="1294"/>
      <c r="R156" s="1294"/>
      <c r="S156" s="1294" t="s">
        <v>470</v>
      </c>
      <c r="T156" s="1294"/>
      <c r="U156" s="1294"/>
      <c r="V156" s="1294"/>
      <c r="W156" s="1294"/>
      <c r="X156" s="1294" t="s">
        <v>471</v>
      </c>
      <c r="Y156" s="1294"/>
      <c r="Z156" s="1294"/>
      <c r="AA156" s="1294"/>
      <c r="AB156" s="1294"/>
      <c r="AC156" s="1294" t="s">
        <v>199</v>
      </c>
      <c r="AD156" s="1294"/>
      <c r="AE156" s="1294"/>
      <c r="AF156" s="1294"/>
      <c r="AG156" s="1294"/>
      <c r="AH156" s="1472"/>
      <c r="AI156" s="1473"/>
      <c r="AJ156" s="1474"/>
    </row>
    <row r="157" spans="1:37" ht="13.5" customHeight="1">
      <c r="A157" s="1170"/>
      <c r="B157" s="1331"/>
      <c r="C157" s="1155"/>
      <c r="D157" s="1156"/>
      <c r="E157" s="1156"/>
      <c r="F157" s="1156"/>
      <c r="G157" s="1156"/>
      <c r="H157" s="1157"/>
      <c r="I157" s="1105" t="s">
        <v>466</v>
      </c>
      <c r="J157" s="1105"/>
      <c r="K157" s="1105" t="s">
        <v>467</v>
      </c>
      <c r="L157" s="1105"/>
      <c r="M157" s="1105"/>
      <c r="N157" s="1105" t="s">
        <v>466</v>
      </c>
      <c r="O157" s="1105"/>
      <c r="P157" s="1105" t="s">
        <v>467</v>
      </c>
      <c r="Q157" s="1105"/>
      <c r="R157" s="1105"/>
      <c r="S157" s="1105" t="s">
        <v>466</v>
      </c>
      <c r="T157" s="1105"/>
      <c r="U157" s="1105" t="s">
        <v>467</v>
      </c>
      <c r="V157" s="1105"/>
      <c r="W157" s="1105"/>
      <c r="X157" s="1105" t="s">
        <v>466</v>
      </c>
      <c r="Y157" s="1105"/>
      <c r="Z157" s="1105" t="s">
        <v>467</v>
      </c>
      <c r="AA157" s="1105"/>
      <c r="AB157" s="1105"/>
      <c r="AC157" s="1105" t="s">
        <v>466</v>
      </c>
      <c r="AD157" s="1105"/>
      <c r="AE157" s="1105" t="s">
        <v>467</v>
      </c>
      <c r="AF157" s="1105"/>
      <c r="AG157" s="1105"/>
      <c r="AH157" s="1450"/>
      <c r="AI157" s="1451"/>
      <c r="AJ157" s="1452"/>
    </row>
    <row r="158" spans="1:37" ht="13.5" customHeight="1">
      <c r="A158" s="1170"/>
      <c r="B158" s="1331"/>
      <c r="C158" s="1105" t="s">
        <v>239</v>
      </c>
      <c r="D158" s="1105"/>
      <c r="E158" s="1105"/>
      <c r="F158" s="1105" t="s">
        <v>307</v>
      </c>
      <c r="G158" s="1105"/>
      <c r="H158" s="1105"/>
      <c r="I158" s="1295"/>
      <c r="J158" s="1295"/>
      <c r="K158" s="1295"/>
      <c r="L158" s="1295"/>
      <c r="M158" s="1295"/>
      <c r="N158" s="1295"/>
      <c r="O158" s="1295"/>
      <c r="P158" s="1295"/>
      <c r="Q158" s="1295"/>
      <c r="R158" s="1295"/>
      <c r="S158" s="1295"/>
      <c r="T158" s="1295"/>
      <c r="U158" s="1295"/>
      <c r="V158" s="1295"/>
      <c r="W158" s="1295"/>
      <c r="X158" s="1295"/>
      <c r="Y158" s="1295"/>
      <c r="Z158" s="1159"/>
      <c r="AA158" s="1160"/>
      <c r="AB158" s="1161"/>
      <c r="AC158" s="1295"/>
      <c r="AD158" s="1295"/>
      <c r="AE158" s="1295"/>
      <c r="AF158" s="1295"/>
      <c r="AG158" s="1295"/>
      <c r="AH158" s="1450"/>
      <c r="AI158" s="1451"/>
      <c r="AJ158" s="1452"/>
    </row>
    <row r="159" spans="1:37" ht="13.5" customHeight="1">
      <c r="A159" s="1170"/>
      <c r="B159" s="1331"/>
      <c r="C159" s="1105"/>
      <c r="D159" s="1105"/>
      <c r="E159" s="1105"/>
      <c r="F159" s="1105" t="s">
        <v>308</v>
      </c>
      <c r="G159" s="1105"/>
      <c r="H159" s="1105"/>
      <c r="I159" s="1295"/>
      <c r="J159" s="1295"/>
      <c r="K159" s="1295"/>
      <c r="L159" s="1295"/>
      <c r="M159" s="1295"/>
      <c r="N159" s="1295"/>
      <c r="O159" s="1295"/>
      <c r="P159" s="1295"/>
      <c r="Q159" s="1295"/>
      <c r="R159" s="1295"/>
      <c r="S159" s="1295"/>
      <c r="T159" s="1295"/>
      <c r="U159" s="1295"/>
      <c r="V159" s="1295"/>
      <c r="W159" s="1295"/>
      <c r="X159" s="1295"/>
      <c r="Y159" s="1295"/>
      <c r="Z159" s="1159"/>
      <c r="AA159" s="1160"/>
      <c r="AB159" s="1161"/>
      <c r="AC159" s="1295"/>
      <c r="AD159" s="1295"/>
      <c r="AE159" s="1295"/>
      <c r="AF159" s="1295"/>
      <c r="AG159" s="1295"/>
      <c r="AH159" s="1450"/>
      <c r="AI159" s="1451"/>
      <c r="AJ159" s="1452"/>
    </row>
    <row r="160" spans="1:37" ht="13.5" customHeight="1">
      <c r="A160" s="1170"/>
      <c r="B160" s="1331"/>
      <c r="C160" s="1105" t="s">
        <v>309</v>
      </c>
      <c r="D160" s="1105"/>
      <c r="E160" s="1105"/>
      <c r="F160" s="1105"/>
      <c r="G160" s="1105"/>
      <c r="H160" s="1105"/>
      <c r="I160" s="1295"/>
      <c r="J160" s="1295"/>
      <c r="K160" s="1295"/>
      <c r="L160" s="1295"/>
      <c r="M160" s="1295"/>
      <c r="N160" s="1295"/>
      <c r="O160" s="1295"/>
      <c r="P160" s="1295"/>
      <c r="Q160" s="1295"/>
      <c r="R160" s="1295"/>
      <c r="S160" s="1295"/>
      <c r="T160" s="1295"/>
      <c r="U160" s="1295"/>
      <c r="V160" s="1295"/>
      <c r="W160" s="1295"/>
      <c r="X160" s="1295"/>
      <c r="Y160" s="1295"/>
      <c r="Z160" s="1295"/>
      <c r="AA160" s="1295"/>
      <c r="AB160" s="1295"/>
      <c r="AC160" s="1295"/>
      <c r="AD160" s="1295"/>
      <c r="AE160" s="1295"/>
      <c r="AF160" s="1295"/>
      <c r="AG160" s="1295"/>
      <c r="AH160" s="1450"/>
      <c r="AI160" s="1451"/>
      <c r="AJ160" s="1452"/>
    </row>
    <row r="161" spans="1:44" ht="13.5" customHeight="1">
      <c r="A161" s="1170"/>
      <c r="B161" s="1331"/>
      <c r="C161" s="1151" t="s">
        <v>556</v>
      </c>
      <c r="D161" s="1151"/>
      <c r="E161" s="1151"/>
      <c r="F161" s="1151"/>
      <c r="G161" s="1151"/>
      <c r="H161" s="1151"/>
      <c r="I161" s="1298"/>
      <c r="J161" s="1298"/>
      <c r="K161" s="1298"/>
      <c r="L161" s="1298"/>
      <c r="M161" s="1298"/>
      <c r="N161" s="1298"/>
      <c r="O161" s="1298"/>
      <c r="P161" s="1298"/>
      <c r="Q161" s="1298"/>
      <c r="R161" s="1298"/>
      <c r="S161" s="1298"/>
      <c r="T161" s="1298"/>
      <c r="U161" s="1298"/>
      <c r="V161" s="1298"/>
      <c r="W161" s="1298"/>
      <c r="X161" s="1298"/>
      <c r="Y161" s="1298"/>
      <c r="Z161" s="1298"/>
      <c r="AA161" s="1298"/>
      <c r="AB161" s="1298"/>
      <c r="AC161" s="1298"/>
      <c r="AD161" s="1298"/>
      <c r="AE161" s="1298"/>
      <c r="AF161" s="1298"/>
      <c r="AG161" s="1298"/>
      <c r="AH161" s="1453"/>
      <c r="AI161" s="1454"/>
      <c r="AJ161" s="1455"/>
    </row>
    <row r="162" spans="1:44" ht="13.5" customHeight="1">
      <c r="A162" s="1170"/>
      <c r="B162" s="1331"/>
      <c r="C162" s="1152" t="s">
        <v>451</v>
      </c>
      <c r="D162" s="1153"/>
      <c r="E162" s="1153"/>
      <c r="F162" s="1153"/>
      <c r="G162" s="1153"/>
      <c r="H162" s="1154"/>
      <c r="I162" s="1105" t="s">
        <v>124</v>
      </c>
      <c r="J162" s="1105"/>
      <c r="K162" s="1105"/>
      <c r="L162" s="1105"/>
      <c r="M162" s="1105"/>
      <c r="N162" s="1366"/>
      <c r="O162" s="1366"/>
      <c r="P162" s="1366"/>
      <c r="Q162" s="1366"/>
      <c r="R162" s="1366"/>
      <c r="S162" s="1366"/>
      <c r="T162" s="1366"/>
      <c r="U162" s="1366"/>
      <c r="V162" s="1366"/>
      <c r="W162" s="1366"/>
      <c r="X162" s="1366"/>
      <c r="Y162" s="1366"/>
      <c r="Z162" s="1366"/>
      <c r="AA162" s="1366"/>
      <c r="AB162" s="1366"/>
      <c r="AC162" s="1366"/>
      <c r="AD162" s="1366"/>
      <c r="AE162" s="1366"/>
      <c r="AF162" s="1366"/>
      <c r="AG162" s="1366"/>
      <c r="AH162" s="1434"/>
      <c r="AI162" s="1448"/>
      <c r="AJ162" s="1449"/>
    </row>
    <row r="163" spans="1:44" ht="13.5" customHeight="1">
      <c r="A163" s="1170"/>
      <c r="B163" s="1331"/>
      <c r="C163" s="1155"/>
      <c r="D163" s="1156"/>
      <c r="E163" s="1156"/>
      <c r="F163" s="1156"/>
      <c r="G163" s="1156"/>
      <c r="H163" s="1157"/>
      <c r="I163" s="1105" t="s">
        <v>466</v>
      </c>
      <c r="J163" s="1105"/>
      <c r="K163" s="1105" t="s">
        <v>467</v>
      </c>
      <c r="L163" s="1105"/>
      <c r="M163" s="1105"/>
      <c r="N163" s="1105" t="s">
        <v>466</v>
      </c>
      <c r="O163" s="1105"/>
      <c r="P163" s="1105" t="s">
        <v>467</v>
      </c>
      <c r="Q163" s="1105"/>
      <c r="R163" s="1105"/>
      <c r="S163" s="1105" t="s">
        <v>466</v>
      </c>
      <c r="T163" s="1105"/>
      <c r="U163" s="1105" t="s">
        <v>467</v>
      </c>
      <c r="V163" s="1105"/>
      <c r="W163" s="1105"/>
      <c r="X163" s="1105" t="s">
        <v>466</v>
      </c>
      <c r="Y163" s="1105"/>
      <c r="Z163" s="1105" t="s">
        <v>467</v>
      </c>
      <c r="AA163" s="1105"/>
      <c r="AB163" s="1105"/>
      <c r="AC163" s="1105" t="s">
        <v>466</v>
      </c>
      <c r="AD163" s="1105"/>
      <c r="AE163" s="1105" t="s">
        <v>467</v>
      </c>
      <c r="AF163" s="1105"/>
      <c r="AG163" s="1105"/>
      <c r="AH163" s="1450"/>
      <c r="AI163" s="1451"/>
      <c r="AJ163" s="1452"/>
    </row>
    <row r="164" spans="1:44" ht="13.5" customHeight="1">
      <c r="A164" s="1170"/>
      <c r="B164" s="1331"/>
      <c r="C164" s="1105" t="s">
        <v>239</v>
      </c>
      <c r="D164" s="1105"/>
      <c r="E164" s="1105"/>
      <c r="F164" s="1105" t="s">
        <v>307</v>
      </c>
      <c r="G164" s="1105"/>
      <c r="H164" s="1105"/>
      <c r="I164" s="1295"/>
      <c r="J164" s="1295"/>
      <c r="K164" s="1295"/>
      <c r="L164" s="1295"/>
      <c r="M164" s="1295"/>
      <c r="N164" s="1295"/>
      <c r="O164" s="1295"/>
      <c r="P164" s="1295"/>
      <c r="Q164" s="1295"/>
      <c r="R164" s="1295"/>
      <c r="S164" s="1295"/>
      <c r="T164" s="1295"/>
      <c r="U164" s="1295"/>
      <c r="V164" s="1295"/>
      <c r="W164" s="1295"/>
      <c r="X164" s="1295"/>
      <c r="Y164" s="1295"/>
      <c r="Z164" s="1295"/>
      <c r="AA164" s="1295"/>
      <c r="AB164" s="1295"/>
      <c r="AC164" s="1295"/>
      <c r="AD164" s="1295"/>
      <c r="AE164" s="1295"/>
      <c r="AF164" s="1295"/>
      <c r="AG164" s="1295"/>
      <c r="AH164" s="1450"/>
      <c r="AI164" s="1451"/>
      <c r="AJ164" s="1452"/>
    </row>
    <row r="165" spans="1:44" ht="13.5" customHeight="1">
      <c r="A165" s="1170"/>
      <c r="B165" s="1331"/>
      <c r="C165" s="1105"/>
      <c r="D165" s="1105"/>
      <c r="E165" s="1105"/>
      <c r="F165" s="1105" t="s">
        <v>308</v>
      </c>
      <c r="G165" s="1105"/>
      <c r="H165" s="1105"/>
      <c r="I165" s="1295"/>
      <c r="J165" s="1295"/>
      <c r="K165" s="1295"/>
      <c r="L165" s="1295"/>
      <c r="M165" s="1295"/>
      <c r="N165" s="1295"/>
      <c r="O165" s="1295"/>
      <c r="P165" s="1295"/>
      <c r="Q165" s="1295"/>
      <c r="R165" s="1295"/>
      <c r="S165" s="1295"/>
      <c r="T165" s="1295"/>
      <c r="U165" s="1295"/>
      <c r="V165" s="1295"/>
      <c r="W165" s="1295"/>
      <c r="X165" s="1295"/>
      <c r="Y165" s="1295"/>
      <c r="Z165" s="1295"/>
      <c r="AA165" s="1295"/>
      <c r="AB165" s="1295"/>
      <c r="AC165" s="1295"/>
      <c r="AD165" s="1295"/>
      <c r="AE165" s="1295"/>
      <c r="AF165" s="1295"/>
      <c r="AG165" s="1295"/>
      <c r="AH165" s="1450"/>
      <c r="AI165" s="1451"/>
      <c r="AJ165" s="1452"/>
    </row>
    <row r="166" spans="1:44" ht="13.5" customHeight="1">
      <c r="A166" s="1170"/>
      <c r="B166" s="1331"/>
      <c r="C166" s="1105" t="s">
        <v>309</v>
      </c>
      <c r="D166" s="1105"/>
      <c r="E166" s="1105"/>
      <c r="F166" s="1105"/>
      <c r="G166" s="1105"/>
      <c r="H166" s="1105"/>
      <c r="I166" s="1295"/>
      <c r="J166" s="1295"/>
      <c r="K166" s="1295"/>
      <c r="L166" s="1295"/>
      <c r="M166" s="1295"/>
      <c r="N166" s="1295"/>
      <c r="O166" s="1295"/>
      <c r="P166" s="1295"/>
      <c r="Q166" s="1295"/>
      <c r="R166" s="1295"/>
      <c r="S166" s="1295"/>
      <c r="T166" s="1295"/>
      <c r="U166" s="1295"/>
      <c r="V166" s="1295"/>
      <c r="W166" s="1295"/>
      <c r="X166" s="1295"/>
      <c r="Y166" s="1295"/>
      <c r="Z166" s="1295"/>
      <c r="AA166" s="1295"/>
      <c r="AB166" s="1295"/>
      <c r="AC166" s="1295"/>
      <c r="AD166" s="1295"/>
      <c r="AE166" s="1295"/>
      <c r="AF166" s="1295"/>
      <c r="AG166" s="1295"/>
      <c r="AH166" s="1450"/>
      <c r="AI166" s="1451"/>
      <c r="AJ166" s="1452"/>
    </row>
    <row r="167" spans="1:44" ht="13.5" customHeight="1">
      <c r="A167" s="1170"/>
      <c r="B167" s="1331"/>
      <c r="C167" s="1151" t="s">
        <v>556</v>
      </c>
      <c r="D167" s="1151"/>
      <c r="E167" s="1151"/>
      <c r="F167" s="1151"/>
      <c r="G167" s="1151"/>
      <c r="H167" s="1151"/>
      <c r="I167" s="1298"/>
      <c r="J167" s="1298"/>
      <c r="K167" s="1298"/>
      <c r="L167" s="1298"/>
      <c r="M167" s="1298"/>
      <c r="N167" s="1298"/>
      <c r="O167" s="1298"/>
      <c r="P167" s="1298"/>
      <c r="Q167" s="1298"/>
      <c r="R167" s="1298"/>
      <c r="S167" s="1298"/>
      <c r="T167" s="1298"/>
      <c r="U167" s="1298"/>
      <c r="V167" s="1298"/>
      <c r="W167" s="1298"/>
      <c r="X167" s="1298"/>
      <c r="Y167" s="1298"/>
      <c r="Z167" s="1298"/>
      <c r="AA167" s="1298"/>
      <c r="AB167" s="1298"/>
      <c r="AC167" s="1298"/>
      <c r="AD167" s="1298"/>
      <c r="AE167" s="1298"/>
      <c r="AF167" s="1298"/>
      <c r="AG167" s="1298"/>
      <c r="AH167" s="1453"/>
      <c r="AI167" s="1454"/>
      <c r="AJ167" s="1455"/>
    </row>
    <row r="168" spans="1:44" ht="18" customHeight="1">
      <c r="A168" s="1170"/>
      <c r="B168" s="1331"/>
      <c r="C168" s="1285" t="s">
        <v>955</v>
      </c>
      <c r="D168" s="1338"/>
      <c r="E168" s="1338"/>
      <c r="F168" s="1338"/>
      <c r="G168" s="1338"/>
      <c r="H168" s="1339"/>
      <c r="I168" s="1530">
        <v>1</v>
      </c>
      <c r="J168" s="1531"/>
      <c r="K168" s="1531"/>
      <c r="L168" s="1531"/>
      <c r="M168" s="1531"/>
      <c r="N168" s="1531"/>
      <c r="O168" s="1531"/>
      <c r="P168" s="1531"/>
      <c r="Q168" s="1531"/>
      <c r="R168" s="1531"/>
      <c r="S168" s="1531"/>
      <c r="T168" s="1531"/>
      <c r="U168" s="1531"/>
      <c r="V168" s="1531"/>
      <c r="W168" s="1531"/>
      <c r="X168" s="1531"/>
      <c r="Y168" s="1531"/>
      <c r="Z168" s="1531"/>
      <c r="AA168" s="1531"/>
      <c r="AB168" s="1531"/>
      <c r="AC168" s="1531"/>
      <c r="AD168" s="1531"/>
      <c r="AE168" s="1531"/>
      <c r="AF168" s="1531"/>
      <c r="AG168" s="1531"/>
      <c r="AH168" s="1531"/>
      <c r="AI168" s="1531"/>
      <c r="AJ168" s="1532"/>
    </row>
    <row r="169" spans="1:44" ht="13.5" customHeight="1">
      <c r="A169" s="1170"/>
      <c r="B169" s="1331"/>
      <c r="C169" s="1285" t="s">
        <v>600</v>
      </c>
      <c r="D169" s="1338"/>
      <c r="E169" s="1338"/>
      <c r="F169" s="1338"/>
      <c r="G169" s="1338"/>
      <c r="H169" s="1339"/>
      <c r="I169" s="1299"/>
      <c r="J169" s="1300"/>
      <c r="K169" s="1300"/>
      <c r="L169" s="1300"/>
      <c r="M169" s="1300"/>
      <c r="N169" s="1300"/>
      <c r="O169" s="1301" t="s">
        <v>386</v>
      </c>
      <c r="P169" s="1301"/>
      <c r="Q169" s="1301"/>
      <c r="R169" s="1301"/>
      <c r="S169" s="1301"/>
      <c r="T169" s="1301"/>
      <c r="U169" s="1301"/>
      <c r="V169" s="1301"/>
      <c r="W169" s="1301"/>
      <c r="X169" s="1301"/>
      <c r="Y169" s="1301"/>
      <c r="Z169" s="1301"/>
      <c r="AA169" s="1301"/>
      <c r="AB169" s="1301"/>
      <c r="AC169" s="1301"/>
      <c r="AD169" s="1301"/>
      <c r="AE169" s="1301"/>
      <c r="AF169" s="1301"/>
      <c r="AG169" s="1301"/>
      <c r="AH169" s="1301"/>
      <c r="AI169" s="1301"/>
      <c r="AJ169" s="1302"/>
    </row>
    <row r="170" spans="1:44" ht="13.5" customHeight="1">
      <c r="A170" s="1170"/>
      <c r="B170" s="1331"/>
      <c r="C170" s="1285" t="s">
        <v>660</v>
      </c>
      <c r="D170" s="1338"/>
      <c r="E170" s="1338"/>
      <c r="F170" s="1338"/>
      <c r="G170" s="1338"/>
      <c r="H170" s="1339"/>
      <c r="I170" s="1299"/>
      <c r="J170" s="1300"/>
      <c r="K170" s="1300"/>
      <c r="L170" s="1300"/>
      <c r="M170" s="1300"/>
      <c r="N170" s="1300"/>
      <c r="O170" s="1301" t="s">
        <v>321</v>
      </c>
      <c r="P170" s="1301"/>
      <c r="Q170" s="1301"/>
      <c r="R170" s="1301"/>
      <c r="S170" s="1301"/>
      <c r="T170" s="1301"/>
      <c r="U170" s="1301"/>
      <c r="V170" s="1301"/>
      <c r="W170" s="1301"/>
      <c r="X170" s="1301"/>
      <c r="Y170" s="1301"/>
      <c r="Z170" s="1301"/>
      <c r="AA170" s="1301"/>
      <c r="AB170" s="1301"/>
      <c r="AC170" s="1301"/>
      <c r="AD170" s="1301"/>
      <c r="AE170" s="1301"/>
      <c r="AF170" s="1301"/>
      <c r="AG170" s="1301"/>
      <c r="AH170" s="1301"/>
      <c r="AI170" s="1301"/>
      <c r="AJ170" s="1302"/>
    </row>
    <row r="171" spans="1:44" ht="13.5" customHeight="1">
      <c r="A171" s="1170"/>
      <c r="B171" s="1331"/>
      <c r="C171" s="940" t="s">
        <v>566</v>
      </c>
      <c r="D171" s="1274"/>
      <c r="E171" s="1274"/>
      <c r="F171" s="1274"/>
      <c r="G171" s="1274"/>
      <c r="H171" s="941"/>
      <c r="I171" s="1296"/>
      <c r="J171" s="1297"/>
      <c r="K171" s="1297"/>
      <c r="L171" s="1297"/>
      <c r="M171" s="1297"/>
      <c r="N171" s="1297"/>
      <c r="O171" s="1301" t="s">
        <v>114</v>
      </c>
      <c r="P171" s="1301"/>
      <c r="Q171" s="1301"/>
      <c r="R171" s="1301"/>
      <c r="S171" s="1301"/>
      <c r="T171" s="1301"/>
      <c r="U171" s="1301"/>
      <c r="V171" s="1301"/>
      <c r="W171" s="1301"/>
      <c r="X171" s="1301"/>
      <c r="Y171" s="1301"/>
      <c r="Z171" s="1301"/>
      <c r="AA171" s="1301"/>
      <c r="AB171" s="1301"/>
      <c r="AC171" s="1301"/>
      <c r="AD171" s="1544"/>
      <c r="AE171" s="940" t="s">
        <v>565</v>
      </c>
      <c r="AF171" s="1274"/>
      <c r="AG171" s="1274"/>
      <c r="AH171" s="941"/>
      <c r="AI171" s="1340"/>
      <c r="AJ171" s="1341"/>
    </row>
    <row r="172" spans="1:44" ht="18" customHeight="1">
      <c r="A172" s="1170"/>
      <c r="B172" s="1331"/>
      <c r="C172" s="1081" t="s">
        <v>240</v>
      </c>
      <c r="D172" s="1081"/>
      <c r="E172" s="1081"/>
      <c r="F172" s="1081"/>
      <c r="G172" s="1081"/>
      <c r="H172" s="1081"/>
      <c r="I172" s="1545"/>
      <c r="J172" s="1546"/>
      <c r="K172" s="1546"/>
      <c r="L172" s="1546"/>
      <c r="M172" s="1546"/>
      <c r="N172" s="1546"/>
      <c r="O172" s="1546"/>
      <c r="P172" s="1546"/>
      <c r="Q172" s="1546"/>
      <c r="R172" s="1546"/>
      <c r="S172" s="1546"/>
      <c r="T172" s="1546"/>
      <c r="U172" s="1546"/>
      <c r="V172" s="1546"/>
      <c r="W172" s="1546"/>
      <c r="X172" s="1546"/>
      <c r="Y172" s="1546"/>
      <c r="Z172" s="1546"/>
      <c r="AA172" s="1546"/>
      <c r="AB172" s="1546"/>
      <c r="AC172" s="1546"/>
      <c r="AD172" s="1546"/>
      <c r="AE172" s="1546"/>
      <c r="AF172" s="1546"/>
      <c r="AG172" s="1546"/>
      <c r="AH172" s="1546"/>
      <c r="AI172" s="1546"/>
      <c r="AJ172" s="1547"/>
      <c r="AL172" s="686" t="b">
        <v>0</v>
      </c>
      <c r="AM172" s="686" t="b">
        <v>0</v>
      </c>
      <c r="AN172" s="686" t="b">
        <v>0</v>
      </c>
      <c r="AO172" s="686" t="b">
        <v>0</v>
      </c>
      <c r="AP172" s="686" t="b">
        <v>0</v>
      </c>
      <c r="AQ172" s="686" t="b">
        <v>0</v>
      </c>
      <c r="AR172" s="686" t="b">
        <v>0</v>
      </c>
    </row>
    <row r="173" spans="1:44" ht="13.5" customHeight="1">
      <c r="A173" s="1170"/>
      <c r="B173" s="1331"/>
      <c r="C173" s="1081" t="s">
        <v>241</v>
      </c>
      <c r="D173" s="1081"/>
      <c r="E173" s="1081"/>
      <c r="F173" s="1081"/>
      <c r="G173" s="1081"/>
      <c r="H173" s="1081"/>
      <c r="I173" s="1077" t="s">
        <v>242</v>
      </c>
      <c r="J173" s="1081"/>
      <c r="K173" s="1081"/>
      <c r="L173" s="1080" t="s">
        <v>205</v>
      </c>
      <c r="M173" s="1080"/>
      <c r="N173" s="1106"/>
      <c r="O173" s="1077" t="s">
        <v>372</v>
      </c>
      <c r="P173" s="1078"/>
      <c r="Q173" s="1079" t="s">
        <v>205</v>
      </c>
      <c r="R173" s="1080"/>
      <c r="S173" s="1080"/>
      <c r="T173" s="1081" t="s">
        <v>243</v>
      </c>
      <c r="U173" s="1081"/>
      <c r="V173" s="1081"/>
      <c r="W173" s="1080" t="s">
        <v>205</v>
      </c>
      <c r="X173" s="1080"/>
      <c r="Y173" s="1106"/>
      <c r="Z173" s="1077" t="s">
        <v>373</v>
      </c>
      <c r="AA173" s="1078"/>
      <c r="AB173" s="1079" t="s">
        <v>205</v>
      </c>
      <c r="AC173" s="1080"/>
      <c r="AD173" s="1080"/>
      <c r="AE173" s="1081" t="s">
        <v>37</v>
      </c>
      <c r="AF173" s="1081"/>
      <c r="AG173" s="1081"/>
      <c r="AH173" s="1081"/>
      <c r="AI173" s="1081"/>
      <c r="AJ173" s="1094"/>
    </row>
    <row r="174" spans="1:44" ht="13.5" customHeight="1">
      <c r="A174" s="1170"/>
      <c r="B174" s="1331"/>
      <c r="C174" s="1081"/>
      <c r="D174" s="1081"/>
      <c r="E174" s="1081"/>
      <c r="F174" s="1081"/>
      <c r="G174" s="1081"/>
      <c r="H174" s="1081"/>
      <c r="I174" s="1077" t="s">
        <v>35</v>
      </c>
      <c r="J174" s="1081"/>
      <c r="K174" s="1081"/>
      <c r="L174" s="1080" t="s">
        <v>205</v>
      </c>
      <c r="M174" s="1080"/>
      <c r="N174" s="1106"/>
      <c r="O174" s="1077" t="s">
        <v>244</v>
      </c>
      <c r="P174" s="1078"/>
      <c r="Q174" s="1079" t="s">
        <v>205</v>
      </c>
      <c r="R174" s="1080"/>
      <c r="S174" s="1080"/>
      <c r="T174" s="1081" t="s">
        <v>36</v>
      </c>
      <c r="U174" s="1081"/>
      <c r="V174" s="1081"/>
      <c r="W174" s="1080" t="s">
        <v>205</v>
      </c>
      <c r="X174" s="1080"/>
      <c r="Y174" s="1106"/>
      <c r="Z174" s="1077" t="s">
        <v>245</v>
      </c>
      <c r="AA174" s="1078"/>
      <c r="AB174" s="1079" t="s">
        <v>205</v>
      </c>
      <c r="AC174" s="1080"/>
      <c r="AD174" s="1080"/>
      <c r="AE174" s="1095"/>
      <c r="AF174" s="1096"/>
      <c r="AG174" s="1096"/>
      <c r="AH174" s="1096"/>
      <c r="AI174" s="1096"/>
      <c r="AJ174" s="1097"/>
    </row>
    <row r="175" spans="1:44" ht="18" customHeight="1">
      <c r="A175" s="1170"/>
      <c r="B175" s="1331"/>
      <c r="C175" s="1081" t="s">
        <v>657</v>
      </c>
      <c r="D175" s="1081"/>
      <c r="E175" s="1081"/>
      <c r="F175" s="1081"/>
      <c r="G175" s="1081"/>
      <c r="H175" s="1081"/>
      <c r="I175" s="1101" t="s">
        <v>126</v>
      </c>
      <c r="J175" s="1101"/>
      <c r="K175" s="1101"/>
      <c r="L175" s="1101"/>
      <c r="M175" s="1102"/>
      <c r="N175" s="1538"/>
      <c r="O175" s="1539"/>
      <c r="P175" s="1539"/>
      <c r="Q175" s="1539"/>
      <c r="R175" s="1539"/>
      <c r="S175" s="1539"/>
      <c r="T175" s="1539"/>
      <c r="U175" s="1539"/>
      <c r="V175" s="1539"/>
      <c r="W175" s="1539"/>
      <c r="X175" s="1539"/>
      <c r="Y175" s="1539"/>
      <c r="Z175" s="1539"/>
      <c r="AA175" s="1539"/>
      <c r="AB175" s="1539"/>
      <c r="AC175" s="1539"/>
      <c r="AD175" s="1539"/>
      <c r="AE175" s="1539"/>
      <c r="AF175" s="1539"/>
      <c r="AG175" s="1539"/>
      <c r="AH175" s="1539"/>
      <c r="AI175" s="1539"/>
      <c r="AJ175" s="1540"/>
      <c r="AL175" s="686" t="b">
        <v>0</v>
      </c>
      <c r="AM175" s="686" t="b">
        <v>0</v>
      </c>
      <c r="AN175" s="686" t="b">
        <v>0</v>
      </c>
      <c r="AO175" s="686" t="b">
        <v>0</v>
      </c>
      <c r="AP175" s="686" t="b">
        <v>0</v>
      </c>
    </row>
    <row r="176" spans="1:44" ht="18" customHeight="1">
      <c r="A176" s="1170"/>
      <c r="B176" s="1331"/>
      <c r="C176" s="1081"/>
      <c r="D176" s="1081"/>
      <c r="E176" s="1081"/>
      <c r="F176" s="1081"/>
      <c r="G176" s="1081"/>
      <c r="H176" s="1081"/>
      <c r="I176" s="1105" t="s">
        <v>702</v>
      </c>
      <c r="J176" s="1105"/>
      <c r="K176" s="1105"/>
      <c r="L176" s="1105"/>
      <c r="M176" s="1105"/>
      <c r="N176" s="1548"/>
      <c r="O176" s="1548"/>
      <c r="P176" s="1548"/>
      <c r="Q176" s="1548"/>
      <c r="R176" s="1548"/>
      <c r="S176" s="1548"/>
      <c r="T176" s="1548"/>
      <c r="U176" s="1548"/>
      <c r="V176" s="1548"/>
      <c r="W176" s="1081" t="s">
        <v>442</v>
      </c>
      <c r="X176" s="1081"/>
      <c r="Y176" s="1081"/>
      <c r="Z176" s="1081"/>
      <c r="AA176" s="1081"/>
      <c r="AB176" s="1548"/>
      <c r="AC176" s="1548"/>
      <c r="AD176" s="1548"/>
      <c r="AE176" s="1548"/>
      <c r="AF176" s="1548"/>
      <c r="AG176" s="1548"/>
      <c r="AH176" s="1548"/>
      <c r="AI176" s="1548"/>
      <c r="AJ176" s="1549"/>
      <c r="AL176" s="686" t="b">
        <v>0</v>
      </c>
      <c r="AM176" s="686" t="b">
        <v>0</v>
      </c>
    </row>
    <row r="177" spans="1:37" ht="18" customHeight="1">
      <c r="A177" s="1170"/>
      <c r="B177" s="1331"/>
      <c r="C177" s="940" t="s">
        <v>387</v>
      </c>
      <c r="D177" s="1274"/>
      <c r="E177" s="1274"/>
      <c r="F177" s="1274"/>
      <c r="G177" s="1274"/>
      <c r="H177" s="941"/>
      <c r="I177" s="1303">
        <v>2</v>
      </c>
      <c r="J177" s="1304"/>
      <c r="K177" s="1304"/>
      <c r="L177" s="1304"/>
      <c r="M177" s="1305"/>
      <c r="N177" s="1557" t="s">
        <v>388</v>
      </c>
      <c r="O177" s="1558"/>
      <c r="P177" s="1558"/>
      <c r="Q177" s="1558"/>
      <c r="R177" s="1562"/>
      <c r="S177" s="1303">
        <v>2</v>
      </c>
      <c r="T177" s="1304"/>
      <c r="U177" s="1304"/>
      <c r="V177" s="1304"/>
      <c r="W177" s="1305"/>
      <c r="X177" s="1557" t="s">
        <v>389</v>
      </c>
      <c r="Y177" s="1558"/>
      <c r="Z177" s="1558"/>
      <c r="AA177" s="1558"/>
      <c r="AB177" s="1558"/>
      <c r="AC177" s="539">
        <v>1</v>
      </c>
      <c r="AD177" s="359" t="str">
        <f>IF(ISNA(VLOOKUP(AC177, 出力変換_人員配置区分_生活介護,4,FALSE)),0, VLOOKUP(AC177, 出力変換_人員配置区分_生活介護,4,FALSE)) &amp; ""</f>
        <v>00</v>
      </c>
      <c r="AE177" s="542" t="s">
        <v>1359</v>
      </c>
      <c r="AF177" s="539" t="str">
        <f>IF(ISNA(VLOOKUP(AE177, 取込変換_人員配置区分_生活介護,2,FALSE)),1, VLOOKUP(AE177, 取込変換_人員配置区分_生活介護,2,FALSE)) &amp; ""</f>
        <v>1</v>
      </c>
      <c r="AG177" s="539"/>
      <c r="AH177" s="539"/>
      <c r="AI177" s="539"/>
      <c r="AJ177" s="540"/>
    </row>
    <row r="178" spans="1:37" ht="18" customHeight="1" thickBot="1">
      <c r="A178" s="1387"/>
      <c r="B178" s="1388"/>
      <c r="C178" s="1407" t="s">
        <v>1140</v>
      </c>
      <c r="D178" s="1408"/>
      <c r="E178" s="1408"/>
      <c r="F178" s="1408"/>
      <c r="G178" s="1408"/>
      <c r="H178" s="1408"/>
      <c r="I178" s="1408"/>
      <c r="J178" s="1408"/>
      <c r="K178" s="1408"/>
      <c r="L178" s="1408"/>
      <c r="M178" s="1409"/>
      <c r="N178" s="1410"/>
      <c r="O178" s="1411"/>
      <c r="P178" s="1411"/>
      <c r="Q178" s="1411"/>
      <c r="R178" s="1411"/>
      <c r="S178" s="1411"/>
      <c r="T178" s="1411"/>
      <c r="U178" s="1411"/>
      <c r="V178" s="1411"/>
      <c r="W178" s="1412"/>
      <c r="X178" s="1413"/>
      <c r="Y178" s="1414"/>
      <c r="Z178" s="1414"/>
      <c r="AA178" s="1414"/>
      <c r="AB178" s="1414"/>
      <c r="AC178" s="1414"/>
      <c r="AD178" s="1414"/>
      <c r="AE178" s="1414"/>
      <c r="AF178" s="1414"/>
      <c r="AG178" s="1414"/>
      <c r="AH178" s="1414"/>
      <c r="AI178" s="1414"/>
      <c r="AJ178" s="1415"/>
    </row>
    <row r="179" spans="1:37" ht="18" hidden="1" customHeight="1">
      <c r="A179" s="531" t="s">
        <v>1221</v>
      </c>
      <c r="B179" s="530"/>
      <c r="C179" s="530"/>
      <c r="D179" s="530"/>
      <c r="E179" s="530"/>
      <c r="F179" s="530"/>
      <c r="G179" s="530"/>
      <c r="H179" s="530"/>
      <c r="I179" s="530"/>
      <c r="J179" s="530"/>
      <c r="K179" s="530"/>
      <c r="L179" s="530"/>
      <c r="M179" s="530"/>
      <c r="N179" s="530"/>
      <c r="O179" s="530"/>
      <c r="P179" s="530"/>
      <c r="Q179" s="530"/>
      <c r="R179" s="530"/>
      <c r="S179" s="530"/>
      <c r="T179" s="530"/>
      <c r="U179" s="530"/>
      <c r="V179" s="530"/>
      <c r="W179" s="530"/>
      <c r="X179" s="530"/>
      <c r="Y179" s="530"/>
      <c r="Z179" s="530"/>
      <c r="AA179" s="530"/>
      <c r="AB179" s="530"/>
      <c r="AC179" s="530"/>
      <c r="AD179" s="530"/>
      <c r="AE179" s="530"/>
      <c r="AF179" s="530"/>
      <c r="AG179" s="530"/>
      <c r="AH179" s="530"/>
      <c r="AI179" s="530"/>
      <c r="AJ179" s="532"/>
      <c r="AK179" s="783"/>
    </row>
    <row r="180" spans="1:37" ht="18" hidden="1" customHeight="1">
      <c r="A180" s="531" t="s">
        <v>1221</v>
      </c>
      <c r="B180" s="530"/>
      <c r="C180" s="530"/>
      <c r="D180" s="530"/>
      <c r="E180" s="530"/>
      <c r="F180" s="530"/>
      <c r="G180" s="530"/>
      <c r="H180" s="530"/>
      <c r="I180" s="530"/>
      <c r="J180" s="530"/>
      <c r="K180" s="530"/>
      <c r="L180" s="530"/>
      <c r="M180" s="530"/>
      <c r="N180" s="530"/>
      <c r="O180" s="530"/>
      <c r="P180" s="530"/>
      <c r="Q180" s="530"/>
      <c r="R180" s="530"/>
      <c r="S180" s="530"/>
      <c r="T180" s="530"/>
      <c r="U180" s="530"/>
      <c r="V180" s="530"/>
      <c r="W180" s="530"/>
      <c r="X180" s="530"/>
      <c r="Y180" s="530"/>
      <c r="Z180" s="530"/>
      <c r="AA180" s="530"/>
      <c r="AB180" s="530"/>
      <c r="AC180" s="530"/>
      <c r="AD180" s="530"/>
      <c r="AE180" s="530"/>
      <c r="AF180" s="530"/>
      <c r="AG180" s="530"/>
      <c r="AH180" s="530"/>
      <c r="AI180" s="530"/>
      <c r="AJ180" s="532"/>
      <c r="AK180" s="783"/>
    </row>
    <row r="181" spans="1:37" ht="18" hidden="1" customHeight="1">
      <c r="A181" s="531" t="s">
        <v>1221</v>
      </c>
      <c r="B181" s="530"/>
      <c r="C181" s="530"/>
      <c r="D181" s="530"/>
      <c r="E181" s="530"/>
      <c r="F181" s="530"/>
      <c r="G181" s="530"/>
      <c r="H181" s="530"/>
      <c r="I181" s="530"/>
      <c r="J181" s="530"/>
      <c r="K181" s="530"/>
      <c r="L181" s="530"/>
      <c r="M181" s="530"/>
      <c r="N181" s="530"/>
      <c r="O181" s="530"/>
      <c r="P181" s="530"/>
      <c r="Q181" s="530"/>
      <c r="R181" s="530"/>
      <c r="S181" s="530"/>
      <c r="T181" s="530"/>
      <c r="U181" s="530"/>
      <c r="V181" s="530"/>
      <c r="W181" s="530"/>
      <c r="X181" s="530"/>
      <c r="Y181" s="530"/>
      <c r="Z181" s="530"/>
      <c r="AA181" s="530"/>
      <c r="AB181" s="530"/>
      <c r="AC181" s="530"/>
      <c r="AD181" s="530"/>
      <c r="AE181" s="530"/>
      <c r="AF181" s="530"/>
      <c r="AG181" s="530"/>
      <c r="AH181" s="530"/>
      <c r="AI181" s="530"/>
      <c r="AJ181" s="532"/>
      <c r="AK181" s="783"/>
    </row>
    <row r="182" spans="1:37" ht="18" hidden="1" customHeight="1">
      <c r="A182" s="531" t="s">
        <v>1221</v>
      </c>
      <c r="B182" s="530"/>
      <c r="C182" s="530"/>
      <c r="D182" s="530"/>
      <c r="E182" s="530"/>
      <c r="F182" s="530"/>
      <c r="G182" s="530"/>
      <c r="H182" s="530"/>
      <c r="I182" s="530"/>
      <c r="J182" s="530"/>
      <c r="K182" s="530"/>
      <c r="L182" s="530"/>
      <c r="M182" s="530"/>
      <c r="N182" s="530"/>
      <c r="O182" s="530"/>
      <c r="P182" s="530"/>
      <c r="Q182" s="530"/>
      <c r="R182" s="530"/>
      <c r="S182" s="530"/>
      <c r="T182" s="530"/>
      <c r="U182" s="530"/>
      <c r="V182" s="530"/>
      <c r="W182" s="530"/>
      <c r="X182" s="530"/>
      <c r="Y182" s="530"/>
      <c r="Z182" s="530"/>
      <c r="AA182" s="530"/>
      <c r="AB182" s="530"/>
      <c r="AC182" s="530"/>
      <c r="AD182" s="530"/>
      <c r="AE182" s="530"/>
      <c r="AF182" s="530"/>
      <c r="AG182" s="530"/>
      <c r="AH182" s="530"/>
      <c r="AI182" s="530"/>
      <c r="AJ182" s="532"/>
      <c r="AK182" s="783"/>
    </row>
    <row r="183" spans="1:37" ht="18" hidden="1" customHeight="1">
      <c r="A183" s="531" t="s">
        <v>1221</v>
      </c>
      <c r="B183" s="530"/>
      <c r="C183" s="530"/>
      <c r="D183" s="530"/>
      <c r="E183" s="530"/>
      <c r="F183" s="530"/>
      <c r="G183" s="530"/>
      <c r="H183" s="530"/>
      <c r="I183" s="530"/>
      <c r="J183" s="530"/>
      <c r="K183" s="530"/>
      <c r="L183" s="530"/>
      <c r="M183" s="530"/>
      <c r="N183" s="530"/>
      <c r="O183" s="530"/>
      <c r="P183" s="530"/>
      <c r="Q183" s="530"/>
      <c r="R183" s="530"/>
      <c r="S183" s="530"/>
      <c r="T183" s="530"/>
      <c r="U183" s="530"/>
      <c r="V183" s="530"/>
      <c r="W183" s="530"/>
      <c r="X183" s="530"/>
      <c r="Y183" s="530"/>
      <c r="Z183" s="530"/>
      <c r="AA183" s="530"/>
      <c r="AB183" s="530"/>
      <c r="AC183" s="530"/>
      <c r="AD183" s="530"/>
      <c r="AE183" s="530"/>
      <c r="AF183" s="530"/>
      <c r="AG183" s="530"/>
      <c r="AH183" s="530"/>
      <c r="AI183" s="530"/>
      <c r="AJ183" s="532"/>
      <c r="AK183" s="783"/>
    </row>
    <row r="184" spans="1:37" ht="18" hidden="1" customHeight="1">
      <c r="A184" s="531" t="s">
        <v>1221</v>
      </c>
      <c r="B184" s="530"/>
      <c r="C184" s="530"/>
      <c r="D184" s="530"/>
      <c r="E184" s="530"/>
      <c r="F184" s="530"/>
      <c r="G184" s="530"/>
      <c r="H184" s="530"/>
      <c r="I184" s="530"/>
      <c r="J184" s="530"/>
      <c r="K184" s="530"/>
      <c r="L184" s="530"/>
      <c r="M184" s="530"/>
      <c r="N184" s="530"/>
      <c r="O184" s="530"/>
      <c r="P184" s="530"/>
      <c r="Q184" s="530"/>
      <c r="R184" s="530"/>
      <c r="S184" s="530"/>
      <c r="T184" s="530"/>
      <c r="U184" s="530"/>
      <c r="V184" s="530"/>
      <c r="W184" s="530"/>
      <c r="X184" s="530"/>
      <c r="Y184" s="530"/>
      <c r="Z184" s="530"/>
      <c r="AA184" s="530"/>
      <c r="AB184" s="530"/>
      <c r="AC184" s="530"/>
      <c r="AD184" s="530"/>
      <c r="AE184" s="530"/>
      <c r="AF184" s="530"/>
      <c r="AG184" s="530"/>
      <c r="AH184" s="530"/>
      <c r="AI184" s="530"/>
      <c r="AJ184" s="532"/>
      <c r="AK184" s="783"/>
    </row>
    <row r="185" spans="1:37" ht="18" hidden="1" customHeight="1">
      <c r="A185" s="531" t="s">
        <v>1221</v>
      </c>
      <c r="B185" s="530"/>
      <c r="C185" s="530"/>
      <c r="D185" s="530"/>
      <c r="E185" s="530"/>
      <c r="F185" s="530"/>
      <c r="G185" s="530"/>
      <c r="H185" s="530"/>
      <c r="I185" s="530"/>
      <c r="J185" s="530"/>
      <c r="K185" s="530"/>
      <c r="L185" s="530"/>
      <c r="M185" s="530"/>
      <c r="N185" s="530"/>
      <c r="O185" s="530"/>
      <c r="P185" s="530"/>
      <c r="Q185" s="530"/>
      <c r="R185" s="530"/>
      <c r="S185" s="530"/>
      <c r="T185" s="530"/>
      <c r="U185" s="530"/>
      <c r="V185" s="530"/>
      <c r="W185" s="530"/>
      <c r="X185" s="530"/>
      <c r="Y185" s="530"/>
      <c r="Z185" s="530"/>
      <c r="AA185" s="530"/>
      <c r="AB185" s="530"/>
      <c r="AC185" s="530"/>
      <c r="AD185" s="530"/>
      <c r="AE185" s="530"/>
      <c r="AF185" s="530"/>
      <c r="AG185" s="530"/>
      <c r="AH185" s="530"/>
      <c r="AI185" s="530"/>
      <c r="AJ185" s="532"/>
      <c r="AK185" s="783"/>
    </row>
    <row r="186" spans="1:37" ht="18" hidden="1" customHeight="1">
      <c r="A186" s="531" t="s">
        <v>1221</v>
      </c>
      <c r="B186" s="530"/>
      <c r="C186" s="530"/>
      <c r="D186" s="530"/>
      <c r="E186" s="530"/>
      <c r="F186" s="530"/>
      <c r="G186" s="530"/>
      <c r="H186" s="530"/>
      <c r="I186" s="530"/>
      <c r="J186" s="530"/>
      <c r="K186" s="530"/>
      <c r="L186" s="530"/>
      <c r="M186" s="530"/>
      <c r="N186" s="530"/>
      <c r="O186" s="530"/>
      <c r="P186" s="530"/>
      <c r="Q186" s="530"/>
      <c r="R186" s="530"/>
      <c r="S186" s="530"/>
      <c r="T186" s="530"/>
      <c r="U186" s="530"/>
      <c r="V186" s="530"/>
      <c r="W186" s="530"/>
      <c r="X186" s="530"/>
      <c r="Y186" s="530"/>
      <c r="Z186" s="530"/>
      <c r="AA186" s="530"/>
      <c r="AB186" s="530"/>
      <c r="AC186" s="530"/>
      <c r="AD186" s="530"/>
      <c r="AE186" s="530"/>
      <c r="AF186" s="530"/>
      <c r="AG186" s="530"/>
      <c r="AH186" s="530"/>
      <c r="AI186" s="530"/>
      <c r="AJ186" s="532"/>
      <c r="AK186" s="783"/>
    </row>
    <row r="187" spans="1:37" ht="18" hidden="1" customHeight="1" thickBot="1">
      <c r="A187" s="533" t="s">
        <v>1221</v>
      </c>
      <c r="B187" s="534"/>
      <c r="C187" s="534"/>
      <c r="D187" s="534"/>
      <c r="E187" s="534"/>
      <c r="F187" s="534"/>
      <c r="G187" s="534"/>
      <c r="H187" s="534"/>
      <c r="I187" s="534"/>
      <c r="J187" s="534"/>
      <c r="K187" s="534"/>
      <c r="L187" s="534"/>
      <c r="M187" s="534"/>
      <c r="N187" s="534"/>
      <c r="O187" s="534"/>
      <c r="P187" s="534"/>
      <c r="Q187" s="534"/>
      <c r="R187" s="534"/>
      <c r="S187" s="534"/>
      <c r="T187" s="534"/>
      <c r="U187" s="534"/>
      <c r="V187" s="534"/>
      <c r="W187" s="534"/>
      <c r="X187" s="534"/>
      <c r="Y187" s="534"/>
      <c r="Z187" s="534"/>
      <c r="AA187" s="534"/>
      <c r="AB187" s="534"/>
      <c r="AC187" s="534"/>
      <c r="AD187" s="534"/>
      <c r="AE187" s="534"/>
      <c r="AF187" s="534"/>
      <c r="AG187" s="534"/>
      <c r="AH187" s="534"/>
      <c r="AI187" s="534"/>
      <c r="AJ187" s="535"/>
      <c r="AK187" s="783"/>
    </row>
    <row r="188" spans="1:37" ht="13.5" customHeight="1">
      <c r="A188" s="1329" t="s">
        <v>52</v>
      </c>
      <c r="B188" s="1330"/>
      <c r="C188" s="1375" t="s">
        <v>451</v>
      </c>
      <c r="D188" s="1376"/>
      <c r="E188" s="1376"/>
      <c r="F188" s="1376"/>
      <c r="G188" s="1376"/>
      <c r="H188" s="1377"/>
      <c r="I188" s="1294" t="s">
        <v>599</v>
      </c>
      <c r="J188" s="1294"/>
      <c r="K188" s="1294"/>
      <c r="L188" s="1294"/>
      <c r="M188" s="1294"/>
      <c r="N188" s="1294" t="s">
        <v>530</v>
      </c>
      <c r="O188" s="1294"/>
      <c r="P188" s="1294"/>
      <c r="Q188" s="1294"/>
      <c r="R188" s="1294"/>
      <c r="S188" s="1294" t="s">
        <v>470</v>
      </c>
      <c r="T188" s="1294"/>
      <c r="U188" s="1294"/>
      <c r="V188" s="1294"/>
      <c r="W188" s="1294"/>
      <c r="X188" s="1294" t="s">
        <v>471</v>
      </c>
      <c r="Y188" s="1294"/>
      <c r="Z188" s="1294"/>
      <c r="AA188" s="1294"/>
      <c r="AB188" s="1294"/>
      <c r="AC188" s="1294" t="s">
        <v>199</v>
      </c>
      <c r="AD188" s="1294"/>
      <c r="AE188" s="1294"/>
      <c r="AF188" s="1294"/>
      <c r="AG188" s="1294"/>
      <c r="AH188" s="1472"/>
      <c r="AI188" s="1473"/>
      <c r="AJ188" s="1474"/>
    </row>
    <row r="189" spans="1:37" ht="13.5" customHeight="1">
      <c r="A189" s="1170"/>
      <c r="B189" s="1331"/>
      <c r="C189" s="1155"/>
      <c r="D189" s="1156"/>
      <c r="E189" s="1156"/>
      <c r="F189" s="1156"/>
      <c r="G189" s="1156"/>
      <c r="H189" s="1157"/>
      <c r="I189" s="1105" t="s">
        <v>466</v>
      </c>
      <c r="J189" s="1105"/>
      <c r="K189" s="1105" t="s">
        <v>467</v>
      </c>
      <c r="L189" s="1105"/>
      <c r="M189" s="1105"/>
      <c r="N189" s="1105" t="s">
        <v>466</v>
      </c>
      <c r="O189" s="1105"/>
      <c r="P189" s="1105" t="s">
        <v>467</v>
      </c>
      <c r="Q189" s="1105"/>
      <c r="R189" s="1105"/>
      <c r="S189" s="1105" t="s">
        <v>466</v>
      </c>
      <c r="T189" s="1105"/>
      <c r="U189" s="1105" t="s">
        <v>467</v>
      </c>
      <c r="V189" s="1105"/>
      <c r="W189" s="1105"/>
      <c r="X189" s="1105" t="s">
        <v>466</v>
      </c>
      <c r="Y189" s="1105"/>
      <c r="Z189" s="1105" t="s">
        <v>467</v>
      </c>
      <c r="AA189" s="1105"/>
      <c r="AB189" s="1105"/>
      <c r="AC189" s="1105" t="s">
        <v>466</v>
      </c>
      <c r="AD189" s="1105"/>
      <c r="AE189" s="1105" t="s">
        <v>467</v>
      </c>
      <c r="AF189" s="1105"/>
      <c r="AG189" s="1105"/>
      <c r="AH189" s="1450"/>
      <c r="AI189" s="1451"/>
      <c r="AJ189" s="1452"/>
    </row>
    <row r="190" spans="1:37" ht="13.5" customHeight="1">
      <c r="A190" s="1170"/>
      <c r="B190" s="1331"/>
      <c r="C190" s="1105" t="s">
        <v>239</v>
      </c>
      <c r="D190" s="1105"/>
      <c r="E190" s="1105"/>
      <c r="F190" s="1105" t="s">
        <v>307</v>
      </c>
      <c r="G190" s="1105"/>
      <c r="H190" s="1105"/>
      <c r="I190" s="1295"/>
      <c r="J190" s="1295"/>
      <c r="K190" s="1295"/>
      <c r="L190" s="1295"/>
      <c r="M190" s="1295"/>
      <c r="N190" s="1295"/>
      <c r="O190" s="1295"/>
      <c r="P190" s="1295"/>
      <c r="Q190" s="1295"/>
      <c r="R190" s="1295"/>
      <c r="S190" s="1295"/>
      <c r="T190" s="1295"/>
      <c r="U190" s="1295"/>
      <c r="V190" s="1295"/>
      <c r="W190" s="1295"/>
      <c r="X190" s="1295"/>
      <c r="Y190" s="1295"/>
      <c r="Z190" s="1159"/>
      <c r="AA190" s="1160"/>
      <c r="AB190" s="1161"/>
      <c r="AC190" s="1295"/>
      <c r="AD190" s="1295"/>
      <c r="AE190" s="1295"/>
      <c r="AF190" s="1295"/>
      <c r="AG190" s="1295"/>
      <c r="AH190" s="1450"/>
      <c r="AI190" s="1451"/>
      <c r="AJ190" s="1452"/>
    </row>
    <row r="191" spans="1:37" ht="13.5" customHeight="1">
      <c r="A191" s="1170"/>
      <c r="B191" s="1331"/>
      <c r="C191" s="1105"/>
      <c r="D191" s="1105"/>
      <c r="E191" s="1105"/>
      <c r="F191" s="1105" t="s">
        <v>308</v>
      </c>
      <c r="G191" s="1105"/>
      <c r="H191" s="1105"/>
      <c r="I191" s="1295"/>
      <c r="J191" s="1295"/>
      <c r="K191" s="1295"/>
      <c r="L191" s="1295"/>
      <c r="M191" s="1295"/>
      <c r="N191" s="1295"/>
      <c r="O191" s="1295"/>
      <c r="P191" s="1295"/>
      <c r="Q191" s="1295"/>
      <c r="R191" s="1295"/>
      <c r="S191" s="1295"/>
      <c r="T191" s="1295"/>
      <c r="U191" s="1295"/>
      <c r="V191" s="1295"/>
      <c r="W191" s="1295"/>
      <c r="X191" s="1295"/>
      <c r="Y191" s="1295"/>
      <c r="Z191" s="1159"/>
      <c r="AA191" s="1160"/>
      <c r="AB191" s="1161"/>
      <c r="AC191" s="1295"/>
      <c r="AD191" s="1295"/>
      <c r="AE191" s="1295"/>
      <c r="AF191" s="1295"/>
      <c r="AG191" s="1295"/>
      <c r="AH191" s="1450"/>
      <c r="AI191" s="1451"/>
      <c r="AJ191" s="1452"/>
    </row>
    <row r="192" spans="1:37" ht="13.5" customHeight="1">
      <c r="A192" s="1170"/>
      <c r="B192" s="1331"/>
      <c r="C192" s="1105" t="s">
        <v>309</v>
      </c>
      <c r="D192" s="1105"/>
      <c r="E192" s="1105"/>
      <c r="F192" s="1105"/>
      <c r="G192" s="1105"/>
      <c r="H192" s="1105"/>
      <c r="I192" s="1295"/>
      <c r="J192" s="1295"/>
      <c r="K192" s="1295"/>
      <c r="L192" s="1295"/>
      <c r="M192" s="1295"/>
      <c r="N192" s="1295"/>
      <c r="O192" s="1295"/>
      <c r="P192" s="1295"/>
      <c r="Q192" s="1295"/>
      <c r="R192" s="1295"/>
      <c r="S192" s="1295"/>
      <c r="T192" s="1295"/>
      <c r="U192" s="1295"/>
      <c r="V192" s="1295"/>
      <c r="W192" s="1295"/>
      <c r="X192" s="1295"/>
      <c r="Y192" s="1295"/>
      <c r="Z192" s="1295"/>
      <c r="AA192" s="1295"/>
      <c r="AB192" s="1295"/>
      <c r="AC192" s="1295"/>
      <c r="AD192" s="1295"/>
      <c r="AE192" s="1295"/>
      <c r="AF192" s="1295"/>
      <c r="AG192" s="1295"/>
      <c r="AH192" s="1450"/>
      <c r="AI192" s="1451"/>
      <c r="AJ192" s="1452"/>
    </row>
    <row r="193" spans="1:44" ht="13.5" customHeight="1">
      <c r="A193" s="1170"/>
      <c r="B193" s="1331"/>
      <c r="C193" s="1151" t="s">
        <v>556</v>
      </c>
      <c r="D193" s="1151"/>
      <c r="E193" s="1151"/>
      <c r="F193" s="1151"/>
      <c r="G193" s="1151"/>
      <c r="H193" s="1151"/>
      <c r="I193" s="1298"/>
      <c r="J193" s="1298"/>
      <c r="K193" s="1298"/>
      <c r="L193" s="1298"/>
      <c r="M193" s="1298"/>
      <c r="N193" s="1298"/>
      <c r="O193" s="1298"/>
      <c r="P193" s="1298"/>
      <c r="Q193" s="1298"/>
      <c r="R193" s="1298"/>
      <c r="S193" s="1298"/>
      <c r="T193" s="1298"/>
      <c r="U193" s="1298"/>
      <c r="V193" s="1298"/>
      <c r="W193" s="1298"/>
      <c r="X193" s="1298"/>
      <c r="Y193" s="1298"/>
      <c r="Z193" s="1298"/>
      <c r="AA193" s="1298"/>
      <c r="AB193" s="1298"/>
      <c r="AC193" s="1298"/>
      <c r="AD193" s="1298"/>
      <c r="AE193" s="1298"/>
      <c r="AF193" s="1298"/>
      <c r="AG193" s="1298"/>
      <c r="AH193" s="1453"/>
      <c r="AI193" s="1454"/>
      <c r="AJ193" s="1455"/>
    </row>
    <row r="194" spans="1:44" ht="13.5" customHeight="1">
      <c r="A194" s="1170"/>
      <c r="B194" s="1331"/>
      <c r="C194" s="1152" t="s">
        <v>451</v>
      </c>
      <c r="D194" s="1153"/>
      <c r="E194" s="1153"/>
      <c r="F194" s="1153"/>
      <c r="G194" s="1153"/>
      <c r="H194" s="1154"/>
      <c r="I194" s="1105" t="s">
        <v>124</v>
      </c>
      <c r="J194" s="1105"/>
      <c r="K194" s="1105"/>
      <c r="L194" s="1105"/>
      <c r="M194" s="1105"/>
      <c r="N194" s="1366"/>
      <c r="O194" s="1366"/>
      <c r="P194" s="1366"/>
      <c r="Q194" s="1366"/>
      <c r="R194" s="1366"/>
      <c r="S194" s="1366"/>
      <c r="T194" s="1366"/>
      <c r="U194" s="1366"/>
      <c r="V194" s="1366"/>
      <c r="W194" s="1366"/>
      <c r="X194" s="1366"/>
      <c r="Y194" s="1366"/>
      <c r="Z194" s="1366"/>
      <c r="AA194" s="1366"/>
      <c r="AB194" s="1366"/>
      <c r="AC194" s="1366"/>
      <c r="AD194" s="1366"/>
      <c r="AE194" s="1366"/>
      <c r="AF194" s="1366"/>
      <c r="AG194" s="1366"/>
      <c r="AH194" s="1434"/>
      <c r="AI194" s="1448"/>
      <c r="AJ194" s="1449"/>
    </row>
    <row r="195" spans="1:44" ht="13.5" customHeight="1">
      <c r="A195" s="1170"/>
      <c r="B195" s="1331"/>
      <c r="C195" s="1155"/>
      <c r="D195" s="1156"/>
      <c r="E195" s="1156"/>
      <c r="F195" s="1156"/>
      <c r="G195" s="1156"/>
      <c r="H195" s="1157"/>
      <c r="I195" s="1105" t="s">
        <v>466</v>
      </c>
      <c r="J195" s="1105"/>
      <c r="K195" s="1105" t="s">
        <v>467</v>
      </c>
      <c r="L195" s="1105"/>
      <c r="M195" s="1105"/>
      <c r="N195" s="1105" t="s">
        <v>466</v>
      </c>
      <c r="O195" s="1105"/>
      <c r="P195" s="1105" t="s">
        <v>467</v>
      </c>
      <c r="Q195" s="1105"/>
      <c r="R195" s="1105"/>
      <c r="S195" s="1105" t="s">
        <v>466</v>
      </c>
      <c r="T195" s="1105"/>
      <c r="U195" s="1105" t="s">
        <v>467</v>
      </c>
      <c r="V195" s="1105"/>
      <c r="W195" s="1105"/>
      <c r="X195" s="1105" t="s">
        <v>466</v>
      </c>
      <c r="Y195" s="1105"/>
      <c r="Z195" s="1105" t="s">
        <v>467</v>
      </c>
      <c r="AA195" s="1105"/>
      <c r="AB195" s="1105"/>
      <c r="AC195" s="1105" t="s">
        <v>466</v>
      </c>
      <c r="AD195" s="1105"/>
      <c r="AE195" s="1105" t="s">
        <v>467</v>
      </c>
      <c r="AF195" s="1105"/>
      <c r="AG195" s="1105"/>
      <c r="AH195" s="1450"/>
      <c r="AI195" s="1451"/>
      <c r="AJ195" s="1452"/>
    </row>
    <row r="196" spans="1:44" ht="13.5" customHeight="1">
      <c r="A196" s="1170"/>
      <c r="B196" s="1331"/>
      <c r="C196" s="1105" t="s">
        <v>239</v>
      </c>
      <c r="D196" s="1105"/>
      <c r="E196" s="1105"/>
      <c r="F196" s="1105" t="s">
        <v>307</v>
      </c>
      <c r="G196" s="1105"/>
      <c r="H196" s="1105"/>
      <c r="I196" s="1295"/>
      <c r="J196" s="1295"/>
      <c r="K196" s="1295"/>
      <c r="L196" s="1295"/>
      <c r="M196" s="1295"/>
      <c r="N196" s="1295"/>
      <c r="O196" s="1295"/>
      <c r="P196" s="1295"/>
      <c r="Q196" s="1295"/>
      <c r="R196" s="1295"/>
      <c r="S196" s="1295"/>
      <c r="T196" s="1295"/>
      <c r="U196" s="1295"/>
      <c r="V196" s="1295"/>
      <c r="W196" s="1295"/>
      <c r="X196" s="1295"/>
      <c r="Y196" s="1295"/>
      <c r="Z196" s="1295"/>
      <c r="AA196" s="1295"/>
      <c r="AB196" s="1295"/>
      <c r="AC196" s="1295"/>
      <c r="AD196" s="1295"/>
      <c r="AE196" s="1295"/>
      <c r="AF196" s="1295"/>
      <c r="AG196" s="1295"/>
      <c r="AH196" s="1450"/>
      <c r="AI196" s="1451"/>
      <c r="AJ196" s="1452"/>
    </row>
    <row r="197" spans="1:44" ht="13.5" customHeight="1">
      <c r="A197" s="1170"/>
      <c r="B197" s="1331"/>
      <c r="C197" s="1105"/>
      <c r="D197" s="1105"/>
      <c r="E197" s="1105"/>
      <c r="F197" s="1105" t="s">
        <v>308</v>
      </c>
      <c r="G197" s="1105"/>
      <c r="H197" s="1105"/>
      <c r="I197" s="1295"/>
      <c r="J197" s="1295"/>
      <c r="K197" s="1295"/>
      <c r="L197" s="1295"/>
      <c r="M197" s="1295"/>
      <c r="N197" s="1295"/>
      <c r="O197" s="1295"/>
      <c r="P197" s="1295"/>
      <c r="Q197" s="1295"/>
      <c r="R197" s="1295"/>
      <c r="S197" s="1295"/>
      <c r="T197" s="1295"/>
      <c r="U197" s="1295"/>
      <c r="V197" s="1295"/>
      <c r="W197" s="1295"/>
      <c r="X197" s="1295"/>
      <c r="Y197" s="1295"/>
      <c r="Z197" s="1295"/>
      <c r="AA197" s="1295"/>
      <c r="AB197" s="1295"/>
      <c r="AC197" s="1295"/>
      <c r="AD197" s="1295"/>
      <c r="AE197" s="1295"/>
      <c r="AF197" s="1295"/>
      <c r="AG197" s="1295"/>
      <c r="AH197" s="1450"/>
      <c r="AI197" s="1451"/>
      <c r="AJ197" s="1452"/>
    </row>
    <row r="198" spans="1:44" ht="13.5" customHeight="1">
      <c r="A198" s="1170"/>
      <c r="B198" s="1331"/>
      <c r="C198" s="1105" t="s">
        <v>309</v>
      </c>
      <c r="D198" s="1105"/>
      <c r="E198" s="1105"/>
      <c r="F198" s="1105"/>
      <c r="G198" s="1105"/>
      <c r="H198" s="1105"/>
      <c r="I198" s="1295"/>
      <c r="J198" s="1295"/>
      <c r="K198" s="1295"/>
      <c r="L198" s="1295"/>
      <c r="M198" s="1295"/>
      <c r="N198" s="1295"/>
      <c r="O198" s="1295"/>
      <c r="P198" s="1295"/>
      <c r="Q198" s="1295"/>
      <c r="R198" s="1295"/>
      <c r="S198" s="1295"/>
      <c r="T198" s="1295"/>
      <c r="U198" s="1295"/>
      <c r="V198" s="1295"/>
      <c r="W198" s="1295"/>
      <c r="X198" s="1295"/>
      <c r="Y198" s="1295"/>
      <c r="Z198" s="1295"/>
      <c r="AA198" s="1295"/>
      <c r="AB198" s="1295"/>
      <c r="AC198" s="1295"/>
      <c r="AD198" s="1295"/>
      <c r="AE198" s="1295"/>
      <c r="AF198" s="1295"/>
      <c r="AG198" s="1295"/>
      <c r="AH198" s="1450"/>
      <c r="AI198" s="1451"/>
      <c r="AJ198" s="1452"/>
    </row>
    <row r="199" spans="1:44" ht="13.5" customHeight="1">
      <c r="A199" s="1170"/>
      <c r="B199" s="1331"/>
      <c r="C199" s="1151" t="s">
        <v>556</v>
      </c>
      <c r="D199" s="1151"/>
      <c r="E199" s="1151"/>
      <c r="F199" s="1151"/>
      <c r="G199" s="1151"/>
      <c r="H199" s="1151"/>
      <c r="I199" s="1298"/>
      <c r="J199" s="1298"/>
      <c r="K199" s="1298"/>
      <c r="L199" s="1298"/>
      <c r="M199" s="1298"/>
      <c r="N199" s="1298"/>
      <c r="O199" s="1298"/>
      <c r="P199" s="1298"/>
      <c r="Q199" s="1298"/>
      <c r="R199" s="1298"/>
      <c r="S199" s="1298"/>
      <c r="T199" s="1298"/>
      <c r="U199" s="1298"/>
      <c r="V199" s="1298"/>
      <c r="W199" s="1298"/>
      <c r="X199" s="1298"/>
      <c r="Y199" s="1298"/>
      <c r="Z199" s="1298"/>
      <c r="AA199" s="1298"/>
      <c r="AB199" s="1298"/>
      <c r="AC199" s="1298"/>
      <c r="AD199" s="1298"/>
      <c r="AE199" s="1298"/>
      <c r="AF199" s="1298"/>
      <c r="AG199" s="1298"/>
      <c r="AH199" s="1453"/>
      <c r="AI199" s="1454"/>
      <c r="AJ199" s="1455"/>
    </row>
    <row r="200" spans="1:44" ht="18" customHeight="1">
      <c r="A200" s="1170"/>
      <c r="B200" s="1331"/>
      <c r="C200" s="1285" t="s">
        <v>955</v>
      </c>
      <c r="D200" s="1338"/>
      <c r="E200" s="1338"/>
      <c r="F200" s="1338"/>
      <c r="G200" s="1338"/>
      <c r="H200" s="1339"/>
      <c r="I200" s="1530">
        <v>1</v>
      </c>
      <c r="J200" s="1531"/>
      <c r="K200" s="1531"/>
      <c r="L200" s="1531"/>
      <c r="M200" s="1531"/>
      <c r="N200" s="1531"/>
      <c r="O200" s="1531"/>
      <c r="P200" s="1531"/>
      <c r="Q200" s="1531"/>
      <c r="R200" s="1531"/>
      <c r="S200" s="1531"/>
      <c r="T200" s="1531"/>
      <c r="U200" s="1531"/>
      <c r="V200" s="1531"/>
      <c r="W200" s="1531"/>
      <c r="X200" s="1531"/>
      <c r="Y200" s="1531"/>
      <c r="Z200" s="1531"/>
      <c r="AA200" s="1531"/>
      <c r="AB200" s="1531"/>
      <c r="AC200" s="1531"/>
      <c r="AD200" s="1531"/>
      <c r="AE200" s="1531"/>
      <c r="AF200" s="1531"/>
      <c r="AG200" s="1531"/>
      <c r="AH200" s="1531"/>
      <c r="AI200" s="1531"/>
      <c r="AJ200" s="1532"/>
    </row>
    <row r="201" spans="1:44" ht="13.5" customHeight="1">
      <c r="A201" s="1170"/>
      <c r="B201" s="1331"/>
      <c r="C201" s="1285" t="s">
        <v>600</v>
      </c>
      <c r="D201" s="1338"/>
      <c r="E201" s="1338"/>
      <c r="F201" s="1338"/>
      <c r="G201" s="1338"/>
      <c r="H201" s="1339"/>
      <c r="I201" s="1299"/>
      <c r="J201" s="1300"/>
      <c r="K201" s="1300"/>
      <c r="L201" s="1300"/>
      <c r="M201" s="1300"/>
      <c r="N201" s="1300"/>
      <c r="O201" s="1301" t="s">
        <v>386</v>
      </c>
      <c r="P201" s="1301"/>
      <c r="Q201" s="1301"/>
      <c r="R201" s="1301"/>
      <c r="S201" s="1301"/>
      <c r="T201" s="1301"/>
      <c r="U201" s="1301"/>
      <c r="V201" s="1301"/>
      <c r="W201" s="1301"/>
      <c r="X201" s="1301"/>
      <c r="Y201" s="1301"/>
      <c r="Z201" s="1301"/>
      <c r="AA201" s="1301"/>
      <c r="AB201" s="1301"/>
      <c r="AC201" s="1301"/>
      <c r="AD201" s="1301"/>
      <c r="AE201" s="1301"/>
      <c r="AF201" s="1301"/>
      <c r="AG201" s="1301"/>
      <c r="AH201" s="1301"/>
      <c r="AI201" s="1301"/>
      <c r="AJ201" s="1302"/>
    </row>
    <row r="202" spans="1:44" ht="13.5" customHeight="1">
      <c r="A202" s="1170"/>
      <c r="B202" s="1331"/>
      <c r="C202" s="1285" t="s">
        <v>660</v>
      </c>
      <c r="D202" s="1338"/>
      <c r="E202" s="1338"/>
      <c r="F202" s="1338"/>
      <c r="G202" s="1338"/>
      <c r="H202" s="1339"/>
      <c r="I202" s="1299"/>
      <c r="J202" s="1300"/>
      <c r="K202" s="1300"/>
      <c r="L202" s="1300"/>
      <c r="M202" s="1300"/>
      <c r="N202" s="1300"/>
      <c r="O202" s="1301" t="s">
        <v>321</v>
      </c>
      <c r="P202" s="1301"/>
      <c r="Q202" s="1301"/>
      <c r="R202" s="1301"/>
      <c r="S202" s="1301"/>
      <c r="T202" s="1301"/>
      <c r="U202" s="1301"/>
      <c r="V202" s="1301"/>
      <c r="W202" s="1301"/>
      <c r="X202" s="1301"/>
      <c r="Y202" s="1301"/>
      <c r="Z202" s="1301"/>
      <c r="AA202" s="1301"/>
      <c r="AB202" s="1301"/>
      <c r="AC202" s="1301"/>
      <c r="AD202" s="1301"/>
      <c r="AE202" s="1301"/>
      <c r="AF202" s="1301"/>
      <c r="AG202" s="1301"/>
      <c r="AH202" s="1301"/>
      <c r="AI202" s="1301"/>
      <c r="AJ202" s="1302"/>
    </row>
    <row r="203" spans="1:44" ht="13.5" customHeight="1">
      <c r="A203" s="1170"/>
      <c r="B203" s="1331"/>
      <c r="C203" s="940" t="s">
        <v>566</v>
      </c>
      <c r="D203" s="1274"/>
      <c r="E203" s="1274"/>
      <c r="F203" s="1274"/>
      <c r="G203" s="1274"/>
      <c r="H203" s="941"/>
      <c r="I203" s="1296"/>
      <c r="J203" s="1297"/>
      <c r="K203" s="1297"/>
      <c r="L203" s="1297"/>
      <c r="M203" s="1297"/>
      <c r="N203" s="1297"/>
      <c r="O203" s="1301" t="s">
        <v>114</v>
      </c>
      <c r="P203" s="1301"/>
      <c r="Q203" s="1301"/>
      <c r="R203" s="1301"/>
      <c r="S203" s="1301"/>
      <c r="T203" s="1301"/>
      <c r="U203" s="1301"/>
      <c r="V203" s="1301"/>
      <c r="W203" s="1301"/>
      <c r="X203" s="1301"/>
      <c r="Y203" s="1301"/>
      <c r="Z203" s="1301"/>
      <c r="AA203" s="1301"/>
      <c r="AB203" s="1301"/>
      <c r="AC203" s="1301"/>
      <c r="AD203" s="1544"/>
      <c r="AE203" s="940" t="s">
        <v>565</v>
      </c>
      <c r="AF203" s="1274"/>
      <c r="AG203" s="1274"/>
      <c r="AH203" s="941"/>
      <c r="AI203" s="1340"/>
      <c r="AJ203" s="1341"/>
    </row>
    <row r="204" spans="1:44" ht="18" customHeight="1">
      <c r="A204" s="1170"/>
      <c r="B204" s="1331"/>
      <c r="C204" s="1081" t="s">
        <v>240</v>
      </c>
      <c r="D204" s="1081"/>
      <c r="E204" s="1081"/>
      <c r="F204" s="1081"/>
      <c r="G204" s="1081"/>
      <c r="H204" s="1081"/>
      <c r="I204" s="1545"/>
      <c r="J204" s="1546"/>
      <c r="K204" s="1546"/>
      <c r="L204" s="1546"/>
      <c r="M204" s="1546"/>
      <c r="N204" s="1546"/>
      <c r="O204" s="1546"/>
      <c r="P204" s="1546"/>
      <c r="Q204" s="1546"/>
      <c r="R204" s="1546"/>
      <c r="S204" s="1546"/>
      <c r="T204" s="1546"/>
      <c r="U204" s="1546"/>
      <c r="V204" s="1546"/>
      <c r="W204" s="1546"/>
      <c r="X204" s="1546"/>
      <c r="Y204" s="1546"/>
      <c r="Z204" s="1546"/>
      <c r="AA204" s="1546"/>
      <c r="AB204" s="1546"/>
      <c r="AC204" s="1546"/>
      <c r="AD204" s="1546"/>
      <c r="AE204" s="1546"/>
      <c r="AF204" s="1546"/>
      <c r="AG204" s="1546"/>
      <c r="AH204" s="1546"/>
      <c r="AI204" s="1546"/>
      <c r="AJ204" s="1547"/>
      <c r="AL204" s="686" t="b">
        <v>0</v>
      </c>
      <c r="AM204" s="686" t="b">
        <v>0</v>
      </c>
      <c r="AN204" s="686" t="b">
        <v>0</v>
      </c>
      <c r="AO204" s="686" t="b">
        <v>0</v>
      </c>
      <c r="AP204" s="686" t="b">
        <v>0</v>
      </c>
      <c r="AQ204" s="686" t="b">
        <v>0</v>
      </c>
      <c r="AR204" s="686" t="b">
        <v>0</v>
      </c>
    </row>
    <row r="205" spans="1:44" ht="13.5" customHeight="1">
      <c r="A205" s="1170"/>
      <c r="B205" s="1331"/>
      <c r="C205" s="1081" t="s">
        <v>241</v>
      </c>
      <c r="D205" s="1081"/>
      <c r="E205" s="1081"/>
      <c r="F205" s="1081"/>
      <c r="G205" s="1081"/>
      <c r="H205" s="1081"/>
      <c r="I205" s="1077" t="s">
        <v>242</v>
      </c>
      <c r="J205" s="1081"/>
      <c r="K205" s="1081"/>
      <c r="L205" s="1080" t="s">
        <v>205</v>
      </c>
      <c r="M205" s="1080"/>
      <c r="N205" s="1106"/>
      <c r="O205" s="1077" t="s">
        <v>372</v>
      </c>
      <c r="P205" s="1078"/>
      <c r="Q205" s="1079" t="s">
        <v>205</v>
      </c>
      <c r="R205" s="1080"/>
      <c r="S205" s="1080"/>
      <c r="T205" s="1081" t="s">
        <v>243</v>
      </c>
      <c r="U205" s="1081"/>
      <c r="V205" s="1081"/>
      <c r="W205" s="1080" t="s">
        <v>205</v>
      </c>
      <c r="X205" s="1080"/>
      <c r="Y205" s="1106"/>
      <c r="Z205" s="1077" t="s">
        <v>373</v>
      </c>
      <c r="AA205" s="1078"/>
      <c r="AB205" s="1079" t="s">
        <v>205</v>
      </c>
      <c r="AC205" s="1080"/>
      <c r="AD205" s="1080"/>
      <c r="AE205" s="1081" t="s">
        <v>37</v>
      </c>
      <c r="AF205" s="1081"/>
      <c r="AG205" s="1081"/>
      <c r="AH205" s="1081"/>
      <c r="AI205" s="1081"/>
      <c r="AJ205" s="1094"/>
    </row>
    <row r="206" spans="1:44" ht="13.5" customHeight="1">
      <c r="A206" s="1170"/>
      <c r="B206" s="1331"/>
      <c r="C206" s="1081"/>
      <c r="D206" s="1081"/>
      <c r="E206" s="1081"/>
      <c r="F206" s="1081"/>
      <c r="G206" s="1081"/>
      <c r="H206" s="1081"/>
      <c r="I206" s="1077" t="s">
        <v>35</v>
      </c>
      <c r="J206" s="1081"/>
      <c r="K206" s="1081"/>
      <c r="L206" s="1080" t="s">
        <v>205</v>
      </c>
      <c r="M206" s="1080"/>
      <c r="N206" s="1106"/>
      <c r="O206" s="1077" t="s">
        <v>244</v>
      </c>
      <c r="P206" s="1078"/>
      <c r="Q206" s="1079" t="s">
        <v>205</v>
      </c>
      <c r="R206" s="1080"/>
      <c r="S206" s="1080"/>
      <c r="T206" s="1081" t="s">
        <v>36</v>
      </c>
      <c r="U206" s="1081"/>
      <c r="V206" s="1081"/>
      <c r="W206" s="1080" t="s">
        <v>205</v>
      </c>
      <c r="X206" s="1080"/>
      <c r="Y206" s="1106"/>
      <c r="Z206" s="1077" t="s">
        <v>245</v>
      </c>
      <c r="AA206" s="1078"/>
      <c r="AB206" s="1079" t="s">
        <v>205</v>
      </c>
      <c r="AC206" s="1080"/>
      <c r="AD206" s="1080"/>
      <c r="AE206" s="1095"/>
      <c r="AF206" s="1096"/>
      <c r="AG206" s="1096"/>
      <c r="AH206" s="1096"/>
      <c r="AI206" s="1096"/>
      <c r="AJ206" s="1097"/>
    </row>
    <row r="207" spans="1:44" ht="18" customHeight="1">
      <c r="A207" s="1170"/>
      <c r="B207" s="1331"/>
      <c r="C207" s="1081" t="s">
        <v>657</v>
      </c>
      <c r="D207" s="1081"/>
      <c r="E207" s="1081"/>
      <c r="F207" s="1081"/>
      <c r="G207" s="1081"/>
      <c r="H207" s="1081"/>
      <c r="I207" s="1101" t="s">
        <v>126</v>
      </c>
      <c r="J207" s="1101"/>
      <c r="K207" s="1101"/>
      <c r="L207" s="1101"/>
      <c r="M207" s="1102"/>
      <c r="N207" s="1538"/>
      <c r="O207" s="1539"/>
      <c r="P207" s="1539"/>
      <c r="Q207" s="1539"/>
      <c r="R207" s="1539"/>
      <c r="S207" s="1539"/>
      <c r="T207" s="1539"/>
      <c r="U207" s="1539"/>
      <c r="V207" s="1539"/>
      <c r="W207" s="1539"/>
      <c r="X207" s="1539"/>
      <c r="Y207" s="1539"/>
      <c r="Z207" s="1539"/>
      <c r="AA207" s="1539"/>
      <c r="AB207" s="1539"/>
      <c r="AC207" s="1539"/>
      <c r="AD207" s="1539"/>
      <c r="AE207" s="1539"/>
      <c r="AF207" s="1539"/>
      <c r="AG207" s="1539"/>
      <c r="AH207" s="1539"/>
      <c r="AI207" s="1539"/>
      <c r="AJ207" s="1540"/>
      <c r="AL207" s="686" t="b">
        <v>0</v>
      </c>
      <c r="AM207" s="686" t="b">
        <v>0</v>
      </c>
      <c r="AN207" s="686" t="b">
        <v>0</v>
      </c>
      <c r="AO207" s="686" t="b">
        <v>0</v>
      </c>
      <c r="AP207" s="686" t="b">
        <v>0</v>
      </c>
    </row>
    <row r="208" spans="1:44" ht="18" customHeight="1">
      <c r="A208" s="1170"/>
      <c r="B208" s="1331"/>
      <c r="C208" s="1081"/>
      <c r="D208" s="1081"/>
      <c r="E208" s="1081"/>
      <c r="F208" s="1081"/>
      <c r="G208" s="1081"/>
      <c r="H208" s="1081"/>
      <c r="I208" s="1105" t="s">
        <v>702</v>
      </c>
      <c r="J208" s="1105"/>
      <c r="K208" s="1105"/>
      <c r="L208" s="1105"/>
      <c r="M208" s="1105"/>
      <c r="N208" s="1548"/>
      <c r="O208" s="1548"/>
      <c r="P208" s="1548"/>
      <c r="Q208" s="1548"/>
      <c r="R208" s="1548"/>
      <c r="S208" s="1548"/>
      <c r="T208" s="1548"/>
      <c r="U208" s="1548"/>
      <c r="V208" s="1548"/>
      <c r="W208" s="1550" t="s">
        <v>442</v>
      </c>
      <c r="X208" s="1550"/>
      <c r="Y208" s="1550"/>
      <c r="Z208" s="1550"/>
      <c r="AA208" s="1550"/>
      <c r="AB208" s="1548"/>
      <c r="AC208" s="1548"/>
      <c r="AD208" s="1548"/>
      <c r="AE208" s="1548"/>
      <c r="AF208" s="1548"/>
      <c r="AG208" s="1548"/>
      <c r="AH208" s="1548"/>
      <c r="AI208" s="1548"/>
      <c r="AJ208" s="1549"/>
      <c r="AL208" s="686" t="b">
        <v>0</v>
      </c>
      <c r="AM208" s="686" t="b">
        <v>0</v>
      </c>
    </row>
    <row r="209" spans="1:36" ht="18" customHeight="1">
      <c r="A209" s="1170"/>
      <c r="B209" s="1331"/>
      <c r="C209" s="940" t="s">
        <v>387</v>
      </c>
      <c r="D209" s="1274"/>
      <c r="E209" s="1274"/>
      <c r="F209" s="1274"/>
      <c r="G209" s="1274"/>
      <c r="H209" s="941"/>
      <c r="I209" s="1303">
        <v>2</v>
      </c>
      <c r="J209" s="1304"/>
      <c r="K209" s="1304"/>
      <c r="L209" s="1304"/>
      <c r="M209" s="1305"/>
      <c r="N209" s="1557" t="s">
        <v>388</v>
      </c>
      <c r="O209" s="1558"/>
      <c r="P209" s="1558"/>
      <c r="Q209" s="1558"/>
      <c r="R209" s="1562"/>
      <c r="S209" s="1303">
        <v>2</v>
      </c>
      <c r="T209" s="1304"/>
      <c r="U209" s="1304"/>
      <c r="V209" s="1304"/>
      <c r="W209" s="1305"/>
      <c r="X209" s="940" t="s">
        <v>389</v>
      </c>
      <c r="Y209" s="1274"/>
      <c r="Z209" s="1274"/>
      <c r="AA209" s="1274"/>
      <c r="AB209" s="1274"/>
      <c r="AC209" s="539">
        <v>1</v>
      </c>
      <c r="AD209" s="359" t="str">
        <f>IF(ISNA(VLOOKUP(AC209, 出力変換_人員配置区分_生活介護,4,FALSE)),0, VLOOKUP(AC209, 出力変換_人員配置区分_生活介護,4,FALSE)) &amp; ""</f>
        <v>00</v>
      </c>
      <c r="AE209" s="542" t="s">
        <v>1359</v>
      </c>
      <c r="AF209" s="539" t="str">
        <f>IF(ISNA(VLOOKUP(AE209, 取込変換_人員配置区分_生活介護,2,FALSE)),1, VLOOKUP(AE209, 取込変換_人員配置区分_生活介護,2,FALSE)) &amp; ""</f>
        <v>1</v>
      </c>
      <c r="AG209" s="539"/>
      <c r="AH209" s="539"/>
      <c r="AI209" s="539"/>
      <c r="AJ209" s="540"/>
    </row>
    <row r="210" spans="1:36" ht="18" customHeight="1" thickBot="1">
      <c r="A210" s="1387"/>
      <c r="B210" s="1388"/>
      <c r="C210" s="1407" t="s">
        <v>1140</v>
      </c>
      <c r="D210" s="1408"/>
      <c r="E210" s="1408"/>
      <c r="F210" s="1408"/>
      <c r="G210" s="1408"/>
      <c r="H210" s="1408"/>
      <c r="I210" s="1408"/>
      <c r="J210" s="1408"/>
      <c r="K210" s="1408"/>
      <c r="L210" s="1408"/>
      <c r="M210" s="1409"/>
      <c r="N210" s="1410"/>
      <c r="O210" s="1411"/>
      <c r="P210" s="1411"/>
      <c r="Q210" s="1411"/>
      <c r="R210" s="1411"/>
      <c r="S210" s="1411"/>
      <c r="T210" s="1411"/>
      <c r="U210" s="1411"/>
      <c r="V210" s="1411"/>
      <c r="W210" s="1412"/>
      <c r="X210" s="1413"/>
      <c r="Y210" s="1414"/>
      <c r="Z210" s="1414"/>
      <c r="AA210" s="1414"/>
      <c r="AB210" s="1414"/>
      <c r="AC210" s="1414"/>
      <c r="AD210" s="1414"/>
      <c r="AE210" s="1414"/>
      <c r="AF210" s="1414"/>
      <c r="AG210" s="1414"/>
      <c r="AH210" s="1414"/>
      <c r="AI210" s="1414"/>
      <c r="AJ210" s="1415"/>
    </row>
  </sheetData>
  <customSheetViews>
    <customSheetView guid="{DDFB4891-8D6C-4C1E-BD9F-97DEF428EC5B}" showPageBreaks="1" printArea="1" view="pageBreakPreview" showRuler="0" topLeftCell="A52">
      <selection activeCell="A71" sqref="A71"/>
      <rowBreaks count="2" manualBreakCount="2">
        <brk id="76" max="35" man="1"/>
        <brk id="78" max="35" man="1"/>
      </rowBreaks>
      <pageMargins left="0.59055118110236227" right="0.59055118110236227" top="0.19685039370078741" bottom="0.39370078740157483" header="0" footer="0.19685039370078741"/>
      <printOptions horizontalCentered="1" verticalCentered="1"/>
      <pageSetup paperSize="9" scale="79" orientation="portrait" r:id="rId1"/>
      <headerFooter alignWithMargins="0"/>
    </customSheetView>
  </customSheetViews>
  <mergeCells count="850">
    <mergeCell ref="R100:Y100"/>
    <mergeCell ref="AI84:AJ84"/>
    <mergeCell ref="R90:Y90"/>
    <mergeCell ref="R85:Y85"/>
    <mergeCell ref="K89:Q89"/>
    <mergeCell ref="K88:Q88"/>
    <mergeCell ref="Z96:AJ96"/>
    <mergeCell ref="R101:Y101"/>
    <mergeCell ref="R102:Y102"/>
    <mergeCell ref="Z97:AJ97"/>
    <mergeCell ref="R89:Y89"/>
    <mergeCell ref="Z89:AJ89"/>
    <mergeCell ref="Z86:AJ86"/>
    <mergeCell ref="R94:Y94"/>
    <mergeCell ref="R103:Y103"/>
    <mergeCell ref="R104:Y104"/>
    <mergeCell ref="K101:Q101"/>
    <mergeCell ref="Z101:AJ101"/>
    <mergeCell ref="K102:Q102"/>
    <mergeCell ref="K103:Q103"/>
    <mergeCell ref="K104:Q104"/>
    <mergeCell ref="Z102:AJ102"/>
    <mergeCell ref="Z103:AJ103"/>
    <mergeCell ref="Z104:AJ104"/>
    <mergeCell ref="Z206:AA206"/>
    <mergeCell ref="K95:Q95"/>
    <mergeCell ref="K96:Q96"/>
    <mergeCell ref="I209:M209"/>
    <mergeCell ref="N209:R209"/>
    <mergeCell ref="S209:W209"/>
    <mergeCell ref="X209:AB209"/>
    <mergeCell ref="O205:P205"/>
    <mergeCell ref="W205:Y205"/>
    <mergeCell ref="I202:N202"/>
    <mergeCell ref="I206:K206"/>
    <mergeCell ref="L206:N206"/>
    <mergeCell ref="T206:V206"/>
    <mergeCell ref="AB206:AD206"/>
    <mergeCell ref="Q205:S205"/>
    <mergeCell ref="T205:V205"/>
    <mergeCell ref="Z205:AA205"/>
    <mergeCell ref="AB205:AD205"/>
    <mergeCell ref="I204:AJ204"/>
    <mergeCell ref="AE206:AJ206"/>
    <mergeCell ref="O206:P206"/>
    <mergeCell ref="Q206:S206"/>
    <mergeCell ref="C101:J101"/>
    <mergeCell ref="C102:J102"/>
    <mergeCell ref="C209:H209"/>
    <mergeCell ref="O48:P48"/>
    <mergeCell ref="C47:H47"/>
    <mergeCell ref="I47:AJ47"/>
    <mergeCell ref="S52:W52"/>
    <mergeCell ref="I199:M199"/>
    <mergeCell ref="W51:AA51"/>
    <mergeCell ref="I50:M50"/>
    <mergeCell ref="O170:AJ170"/>
    <mergeCell ref="S165:T165"/>
    <mergeCell ref="X52:AB52"/>
    <mergeCell ref="C145:H145"/>
    <mergeCell ref="C177:H177"/>
    <mergeCell ref="C204:H204"/>
    <mergeCell ref="C200:H200"/>
    <mergeCell ref="C196:E197"/>
    <mergeCell ref="AA74:AE74"/>
    <mergeCell ref="R83:Y83"/>
    <mergeCell ref="AA75:AE75"/>
    <mergeCell ref="C202:H202"/>
    <mergeCell ref="I145:M145"/>
    <mergeCell ref="N145:R145"/>
    <mergeCell ref="W173:Y173"/>
    <mergeCell ref="T173:V173"/>
    <mergeCell ref="C52:H52"/>
    <mergeCell ref="I52:M52"/>
    <mergeCell ref="N52:R52"/>
    <mergeCell ref="I63:M63"/>
    <mergeCell ref="N51:V51"/>
    <mergeCell ref="C50:H51"/>
    <mergeCell ref="C173:H174"/>
    <mergeCell ref="C171:H171"/>
    <mergeCell ref="I171:N171"/>
    <mergeCell ref="O171:AD171"/>
    <mergeCell ref="C164:E165"/>
    <mergeCell ref="F164:H164"/>
    <mergeCell ref="I164:J164"/>
    <mergeCell ref="K164:M164"/>
    <mergeCell ref="F165:H165"/>
    <mergeCell ref="X164:Y164"/>
    <mergeCell ref="N164:O164"/>
    <mergeCell ref="P164:R164"/>
    <mergeCell ref="S164:T164"/>
    <mergeCell ref="X163:Y163"/>
    <mergeCell ref="C160:H160"/>
    <mergeCell ref="I160:M160"/>
    <mergeCell ref="N160:R160"/>
    <mergeCell ref="S160:W160"/>
    <mergeCell ref="F196:H196"/>
    <mergeCell ref="C188:H189"/>
    <mergeCell ref="N165:O165"/>
    <mergeCell ref="C86:J86"/>
    <mergeCell ref="C87:J87"/>
    <mergeCell ref="E72:H73"/>
    <mergeCell ref="S161:W161"/>
    <mergeCell ref="I158:J158"/>
    <mergeCell ref="K82:Q82"/>
    <mergeCell ref="R72:U73"/>
    <mergeCell ref="I72:Q73"/>
    <mergeCell ref="U164:W164"/>
    <mergeCell ref="S163:T163"/>
    <mergeCell ref="I177:M177"/>
    <mergeCell ref="N177:R177"/>
    <mergeCell ref="S177:W177"/>
    <mergeCell ref="I196:J196"/>
    <mergeCell ref="P195:R195"/>
    <mergeCell ref="I195:J195"/>
    <mergeCell ref="K195:M195"/>
    <mergeCell ref="C193:H193"/>
    <mergeCell ref="I193:M193"/>
    <mergeCell ref="S195:T195"/>
    <mergeCell ref="U195:W195"/>
    <mergeCell ref="F197:H197"/>
    <mergeCell ref="I197:J197"/>
    <mergeCell ref="K197:M197"/>
    <mergeCell ref="R69:V69"/>
    <mergeCell ref="AC193:AG193"/>
    <mergeCell ref="S166:W166"/>
    <mergeCell ref="X145:AB145"/>
    <mergeCell ref="C84:J84"/>
    <mergeCell ref="X177:AB177"/>
    <mergeCell ref="AC165:AD165"/>
    <mergeCell ref="AA73:AE73"/>
    <mergeCell ref="AE164:AG164"/>
    <mergeCell ref="AC161:AG161"/>
    <mergeCell ref="Z164:AB164"/>
    <mergeCell ref="AC162:AG162"/>
    <mergeCell ref="AE163:AG163"/>
    <mergeCell ref="Z163:AB163"/>
    <mergeCell ref="AC163:AD163"/>
    <mergeCell ref="AC164:AD164"/>
    <mergeCell ref="X161:AB161"/>
    <mergeCell ref="X193:AB193"/>
    <mergeCell ref="X197:Y197"/>
    <mergeCell ref="AE195:AG195"/>
    <mergeCell ref="N195:O195"/>
    <mergeCell ref="C203:H203"/>
    <mergeCell ref="I203:N203"/>
    <mergeCell ref="N198:R198"/>
    <mergeCell ref="O201:AJ201"/>
    <mergeCell ref="S199:W199"/>
    <mergeCell ref="N199:R199"/>
    <mergeCell ref="C199:H199"/>
    <mergeCell ref="C198:H198"/>
    <mergeCell ref="AE203:AH203"/>
    <mergeCell ref="C201:H201"/>
    <mergeCell ref="O202:AJ202"/>
    <mergeCell ref="AI203:AJ203"/>
    <mergeCell ref="I198:M198"/>
    <mergeCell ref="I201:N201"/>
    <mergeCell ref="I200:AJ200"/>
    <mergeCell ref="AH194:AJ199"/>
    <mergeCell ref="X195:Y195"/>
    <mergeCell ref="Z195:AB195"/>
    <mergeCell ref="Z196:AB196"/>
    <mergeCell ref="AC196:AD196"/>
    <mergeCell ref="O203:AD203"/>
    <mergeCell ref="C194:H195"/>
    <mergeCell ref="I194:M194"/>
    <mergeCell ref="N194:R194"/>
    <mergeCell ref="C207:H208"/>
    <mergeCell ref="I207:M207"/>
    <mergeCell ref="N207:AJ207"/>
    <mergeCell ref="I208:M208"/>
    <mergeCell ref="N208:V208"/>
    <mergeCell ref="W208:AA208"/>
    <mergeCell ref="AB208:AJ208"/>
    <mergeCell ref="C205:H206"/>
    <mergeCell ref="A64:H64"/>
    <mergeCell ref="I64:N64"/>
    <mergeCell ref="AF73:AJ73"/>
    <mergeCell ref="C68:H71"/>
    <mergeCell ref="R71:AJ71"/>
    <mergeCell ref="V73:Z73"/>
    <mergeCell ref="A65:B77"/>
    <mergeCell ref="C72:D77"/>
    <mergeCell ref="W206:Y206"/>
    <mergeCell ref="AE196:AG196"/>
    <mergeCell ref="S194:W194"/>
    <mergeCell ref="Z191:AB191"/>
    <mergeCell ref="N193:R193"/>
    <mergeCell ref="AC195:AD195"/>
    <mergeCell ref="X194:AB194"/>
    <mergeCell ref="AC194:AG194"/>
    <mergeCell ref="AE205:AJ205"/>
    <mergeCell ref="I205:K205"/>
    <mergeCell ref="L205:N205"/>
    <mergeCell ref="K196:M196"/>
    <mergeCell ref="P196:R196"/>
    <mergeCell ref="S196:T196"/>
    <mergeCell ref="U196:W196"/>
    <mergeCell ref="N196:O196"/>
    <mergeCell ref="X199:AB199"/>
    <mergeCell ref="AC199:AG199"/>
    <mergeCell ref="AC198:AG198"/>
    <mergeCell ref="U197:W197"/>
    <mergeCell ref="Z197:AB197"/>
    <mergeCell ref="AC197:AD197"/>
    <mergeCell ref="S198:W198"/>
    <mergeCell ref="AE197:AG197"/>
    <mergeCell ref="N197:O197"/>
    <mergeCell ref="P197:R197"/>
    <mergeCell ref="S197:T197"/>
    <mergeCell ref="X198:AB198"/>
    <mergeCell ref="X196:Y196"/>
    <mergeCell ref="X192:AB192"/>
    <mergeCell ref="S193:W193"/>
    <mergeCell ref="AC192:AG192"/>
    <mergeCell ref="C192:H192"/>
    <mergeCell ref="I192:M192"/>
    <mergeCell ref="N192:R192"/>
    <mergeCell ref="S192:W192"/>
    <mergeCell ref="C190:E191"/>
    <mergeCell ref="F190:H190"/>
    <mergeCell ref="S190:T190"/>
    <mergeCell ref="F191:H191"/>
    <mergeCell ref="I191:J191"/>
    <mergeCell ref="K191:M191"/>
    <mergeCell ref="N191:O191"/>
    <mergeCell ref="P191:R191"/>
    <mergeCell ref="S191:T191"/>
    <mergeCell ref="X191:Y191"/>
    <mergeCell ref="I189:J189"/>
    <mergeCell ref="K189:M189"/>
    <mergeCell ref="N189:O189"/>
    <mergeCell ref="P189:R189"/>
    <mergeCell ref="S188:W188"/>
    <mergeCell ref="X188:AB188"/>
    <mergeCell ref="AC188:AG188"/>
    <mergeCell ref="I190:J190"/>
    <mergeCell ref="K190:M190"/>
    <mergeCell ref="N190:O190"/>
    <mergeCell ref="P190:R190"/>
    <mergeCell ref="C175:H176"/>
    <mergeCell ref="I175:M175"/>
    <mergeCell ref="N175:AJ175"/>
    <mergeCell ref="I176:M176"/>
    <mergeCell ref="N176:V176"/>
    <mergeCell ref="W176:AA176"/>
    <mergeCell ref="AB176:AJ176"/>
    <mergeCell ref="I188:M188"/>
    <mergeCell ref="N188:R188"/>
    <mergeCell ref="AH188:AJ193"/>
    <mergeCell ref="S189:T189"/>
    <mergeCell ref="U189:W189"/>
    <mergeCell ref="X189:Y189"/>
    <mergeCell ref="Z189:AB189"/>
    <mergeCell ref="AC189:AD189"/>
    <mergeCell ref="AE189:AG189"/>
    <mergeCell ref="AC191:AD191"/>
    <mergeCell ref="X190:Y190"/>
    <mergeCell ref="Z190:AB190"/>
    <mergeCell ref="U190:W190"/>
    <mergeCell ref="AC190:AD190"/>
    <mergeCell ref="AE190:AG190"/>
    <mergeCell ref="U191:W191"/>
    <mergeCell ref="AE191:AG191"/>
    <mergeCell ref="AE173:AJ173"/>
    <mergeCell ref="I174:K174"/>
    <mergeCell ref="L174:N174"/>
    <mergeCell ref="O174:P174"/>
    <mergeCell ref="Q174:S174"/>
    <mergeCell ref="T174:V174"/>
    <mergeCell ref="W174:Y174"/>
    <mergeCell ref="Z174:AA174"/>
    <mergeCell ref="AE174:AJ174"/>
    <mergeCell ref="Q173:S173"/>
    <mergeCell ref="I173:K173"/>
    <mergeCell ref="L173:N173"/>
    <mergeCell ref="O173:P173"/>
    <mergeCell ref="Z173:AA173"/>
    <mergeCell ref="AB173:AD173"/>
    <mergeCell ref="AB174:AD174"/>
    <mergeCell ref="AE171:AH171"/>
    <mergeCell ref="AI171:AJ171"/>
    <mergeCell ref="C172:H172"/>
    <mergeCell ref="I172:AJ172"/>
    <mergeCell ref="N163:O163"/>
    <mergeCell ref="P163:R163"/>
    <mergeCell ref="X167:AB167"/>
    <mergeCell ref="AC167:AG167"/>
    <mergeCell ref="C170:H170"/>
    <mergeCell ref="I170:N170"/>
    <mergeCell ref="C169:H169"/>
    <mergeCell ref="I169:N169"/>
    <mergeCell ref="O169:AJ169"/>
    <mergeCell ref="C168:H168"/>
    <mergeCell ref="I168:AJ168"/>
    <mergeCell ref="X166:AB166"/>
    <mergeCell ref="AH162:AJ167"/>
    <mergeCell ref="I163:J163"/>
    <mergeCell ref="K163:M163"/>
    <mergeCell ref="C167:H167"/>
    <mergeCell ref="I167:M167"/>
    <mergeCell ref="N167:R167"/>
    <mergeCell ref="S167:W167"/>
    <mergeCell ref="C166:H166"/>
    <mergeCell ref="AE165:AG165"/>
    <mergeCell ref="I166:M166"/>
    <mergeCell ref="N166:R166"/>
    <mergeCell ref="X165:Y165"/>
    <mergeCell ref="Z165:AB165"/>
    <mergeCell ref="P165:R165"/>
    <mergeCell ref="I165:J165"/>
    <mergeCell ref="K165:M165"/>
    <mergeCell ref="AC166:AG166"/>
    <mergeCell ref="U165:W165"/>
    <mergeCell ref="X160:AB160"/>
    <mergeCell ref="AC160:AG160"/>
    <mergeCell ref="C158:E159"/>
    <mergeCell ref="F158:H158"/>
    <mergeCell ref="AC159:AD159"/>
    <mergeCell ref="K158:M158"/>
    <mergeCell ref="N158:O158"/>
    <mergeCell ref="P158:R158"/>
    <mergeCell ref="S158:T158"/>
    <mergeCell ref="Z158:AB158"/>
    <mergeCell ref="C162:H163"/>
    <mergeCell ref="I162:M162"/>
    <mergeCell ref="N162:R162"/>
    <mergeCell ref="S162:W162"/>
    <mergeCell ref="X162:AB162"/>
    <mergeCell ref="C161:H161"/>
    <mergeCell ref="I161:M161"/>
    <mergeCell ref="N161:R161"/>
    <mergeCell ref="U163:W163"/>
    <mergeCell ref="S156:W156"/>
    <mergeCell ref="X156:AB156"/>
    <mergeCell ref="X158:Y158"/>
    <mergeCell ref="AC158:AD158"/>
    <mergeCell ref="AE158:AG158"/>
    <mergeCell ref="F159:H159"/>
    <mergeCell ref="I159:J159"/>
    <mergeCell ref="K159:M159"/>
    <mergeCell ref="N159:O159"/>
    <mergeCell ref="P159:R159"/>
    <mergeCell ref="S159:T159"/>
    <mergeCell ref="U159:W159"/>
    <mergeCell ref="X159:Y159"/>
    <mergeCell ref="Z159:AB159"/>
    <mergeCell ref="AE159:AG159"/>
    <mergeCell ref="C143:H144"/>
    <mergeCell ref="I143:M143"/>
    <mergeCell ref="N143:AJ143"/>
    <mergeCell ref="I144:M144"/>
    <mergeCell ref="N144:V144"/>
    <mergeCell ref="W144:AA144"/>
    <mergeCell ref="AB144:AJ144"/>
    <mergeCell ref="C156:H157"/>
    <mergeCell ref="I156:M156"/>
    <mergeCell ref="N156:R156"/>
    <mergeCell ref="I157:J157"/>
    <mergeCell ref="K157:M157"/>
    <mergeCell ref="N157:O157"/>
    <mergeCell ref="P157:R157"/>
    <mergeCell ref="S145:W145"/>
    <mergeCell ref="AC156:AG156"/>
    <mergeCell ref="AH156:AJ161"/>
    <mergeCell ref="S157:T157"/>
    <mergeCell ref="U157:W157"/>
    <mergeCell ref="X157:Y157"/>
    <mergeCell ref="Z157:AB157"/>
    <mergeCell ref="AC157:AD157"/>
    <mergeCell ref="AE157:AG157"/>
    <mergeCell ref="U158:W158"/>
    <mergeCell ref="C140:H140"/>
    <mergeCell ref="I140:AJ140"/>
    <mergeCell ref="W142:Y142"/>
    <mergeCell ref="C141:H142"/>
    <mergeCell ref="I141:K141"/>
    <mergeCell ref="L141:N141"/>
    <mergeCell ref="O141:P141"/>
    <mergeCell ref="Q141:S141"/>
    <mergeCell ref="T141:V141"/>
    <mergeCell ref="I142:K142"/>
    <mergeCell ref="L142:N142"/>
    <mergeCell ref="AB141:AD141"/>
    <mergeCell ref="AE141:AJ141"/>
    <mergeCell ref="Z142:AA142"/>
    <mergeCell ref="AB142:AD142"/>
    <mergeCell ref="AE142:AJ142"/>
    <mergeCell ref="O142:P142"/>
    <mergeCell ref="Q142:S142"/>
    <mergeCell ref="W141:Y141"/>
    <mergeCell ref="Z141:AA141"/>
    <mergeCell ref="T142:V142"/>
    <mergeCell ref="C138:H138"/>
    <mergeCell ref="I138:N138"/>
    <mergeCell ref="O138:AJ138"/>
    <mergeCell ref="C136:H136"/>
    <mergeCell ref="I136:AJ136"/>
    <mergeCell ref="C137:H137"/>
    <mergeCell ref="I137:N137"/>
    <mergeCell ref="O137:AJ137"/>
    <mergeCell ref="C139:H139"/>
    <mergeCell ref="I139:N139"/>
    <mergeCell ref="O139:AD139"/>
    <mergeCell ref="AE139:AH139"/>
    <mergeCell ref="AI139:AJ139"/>
    <mergeCell ref="AC135:AG135"/>
    <mergeCell ref="AH130:AJ135"/>
    <mergeCell ref="I131:J131"/>
    <mergeCell ref="K131:M131"/>
    <mergeCell ref="N131:O131"/>
    <mergeCell ref="P131:R131"/>
    <mergeCell ref="S131:T131"/>
    <mergeCell ref="AC134:AG134"/>
    <mergeCell ref="AE133:AG133"/>
    <mergeCell ref="N133:O133"/>
    <mergeCell ref="AC132:AD132"/>
    <mergeCell ref="AE132:AG132"/>
    <mergeCell ref="N132:O132"/>
    <mergeCell ref="P132:R132"/>
    <mergeCell ref="S132:T132"/>
    <mergeCell ref="U132:W132"/>
    <mergeCell ref="P133:R133"/>
    <mergeCell ref="S133:T133"/>
    <mergeCell ref="U133:W133"/>
    <mergeCell ref="X133:Y133"/>
    <mergeCell ref="Z133:AB133"/>
    <mergeCell ref="AC133:AD133"/>
    <mergeCell ref="AE131:AG131"/>
    <mergeCell ref="X131:Y131"/>
    <mergeCell ref="C135:H135"/>
    <mergeCell ref="I135:M135"/>
    <mergeCell ref="N135:R135"/>
    <mergeCell ref="X134:AB134"/>
    <mergeCell ref="C134:H134"/>
    <mergeCell ref="I134:M134"/>
    <mergeCell ref="N134:R134"/>
    <mergeCell ref="S134:W134"/>
    <mergeCell ref="S135:W135"/>
    <mergeCell ref="X135:AB135"/>
    <mergeCell ref="C132:E133"/>
    <mergeCell ref="F132:H132"/>
    <mergeCell ref="I132:J132"/>
    <mergeCell ref="K132:M132"/>
    <mergeCell ref="F133:H133"/>
    <mergeCell ref="I133:J133"/>
    <mergeCell ref="K133:M133"/>
    <mergeCell ref="X132:Y132"/>
    <mergeCell ref="Z132:AB132"/>
    <mergeCell ref="I127:J127"/>
    <mergeCell ref="N127:O127"/>
    <mergeCell ref="Z131:AB131"/>
    <mergeCell ref="AC131:AD131"/>
    <mergeCell ref="AC129:AG129"/>
    <mergeCell ref="C130:H131"/>
    <mergeCell ref="I130:M130"/>
    <mergeCell ref="N130:R130"/>
    <mergeCell ref="S130:W130"/>
    <mergeCell ref="X130:AB130"/>
    <mergeCell ref="X129:AB129"/>
    <mergeCell ref="C129:H129"/>
    <mergeCell ref="I129:M129"/>
    <mergeCell ref="N129:R129"/>
    <mergeCell ref="S129:W129"/>
    <mergeCell ref="U131:W131"/>
    <mergeCell ref="AE49:AJ49"/>
    <mergeCell ref="AE48:AJ48"/>
    <mergeCell ref="Z49:AA49"/>
    <mergeCell ref="AB49:AD49"/>
    <mergeCell ref="W48:Y48"/>
    <mergeCell ref="Z48:AA48"/>
    <mergeCell ref="N126:O126"/>
    <mergeCell ref="P126:R126"/>
    <mergeCell ref="S126:T126"/>
    <mergeCell ref="U126:W126"/>
    <mergeCell ref="Q48:S48"/>
    <mergeCell ref="T48:V48"/>
    <mergeCell ref="O64:AJ64"/>
    <mergeCell ref="O63:AJ63"/>
    <mergeCell ref="I65:AJ65"/>
    <mergeCell ref="I67:AJ67"/>
    <mergeCell ref="N50:AJ50"/>
    <mergeCell ref="I51:M51"/>
    <mergeCell ref="AB51:AJ51"/>
    <mergeCell ref="C88:J88"/>
    <mergeCell ref="Z91:AJ91"/>
    <mergeCell ref="Z92:AJ92"/>
    <mergeCell ref="Z93:AJ93"/>
    <mergeCell ref="Z90:AJ90"/>
    <mergeCell ref="C48:H49"/>
    <mergeCell ref="I48:K48"/>
    <mergeCell ref="L48:N48"/>
    <mergeCell ref="AB48:AD48"/>
    <mergeCell ref="I49:K49"/>
    <mergeCell ref="L49:N49"/>
    <mergeCell ref="O49:P49"/>
    <mergeCell ref="Q49:S49"/>
    <mergeCell ref="T49:V49"/>
    <mergeCell ref="W49:Y49"/>
    <mergeCell ref="C41:H41"/>
    <mergeCell ref="I41:M41"/>
    <mergeCell ref="N41:R41"/>
    <mergeCell ref="S41:W41"/>
    <mergeCell ref="C46:H46"/>
    <mergeCell ref="I46:N46"/>
    <mergeCell ref="O46:AD46"/>
    <mergeCell ref="O44:AJ44"/>
    <mergeCell ref="C43:H43"/>
    <mergeCell ref="C45:H45"/>
    <mergeCell ref="AE46:AH46"/>
    <mergeCell ref="AI46:AJ46"/>
    <mergeCell ref="AC41:AG41"/>
    <mergeCell ref="C42:H42"/>
    <mergeCell ref="I42:M42"/>
    <mergeCell ref="N42:R42"/>
    <mergeCell ref="S42:W42"/>
    <mergeCell ref="I43:AJ43"/>
    <mergeCell ref="C44:H44"/>
    <mergeCell ref="I44:N44"/>
    <mergeCell ref="I45:N45"/>
    <mergeCell ref="O45:AJ45"/>
    <mergeCell ref="C37:H38"/>
    <mergeCell ref="I37:M37"/>
    <mergeCell ref="N37:R37"/>
    <mergeCell ref="S37:W37"/>
    <mergeCell ref="I40:J40"/>
    <mergeCell ref="C39:E40"/>
    <mergeCell ref="F39:H39"/>
    <mergeCell ref="I39:J39"/>
    <mergeCell ref="K40:M40"/>
    <mergeCell ref="P40:R40"/>
    <mergeCell ref="S40:T40"/>
    <mergeCell ref="P39:R39"/>
    <mergeCell ref="S39:T39"/>
    <mergeCell ref="U40:W40"/>
    <mergeCell ref="N40:O40"/>
    <mergeCell ref="N39:O39"/>
    <mergeCell ref="K39:M39"/>
    <mergeCell ref="F40:H40"/>
    <mergeCell ref="U39:W39"/>
    <mergeCell ref="Z40:AB40"/>
    <mergeCell ref="AE40:AG40"/>
    <mergeCell ref="Z39:AB39"/>
    <mergeCell ref="AE39:AG39"/>
    <mergeCell ref="AC38:AD38"/>
    <mergeCell ref="X41:AB41"/>
    <mergeCell ref="X42:AB42"/>
    <mergeCell ref="AC42:AG42"/>
    <mergeCell ref="AC40:AD40"/>
    <mergeCell ref="AE33:AG33"/>
    <mergeCell ref="AC34:AD34"/>
    <mergeCell ref="AE34:AG34"/>
    <mergeCell ref="X31:AB31"/>
    <mergeCell ref="S32:T32"/>
    <mergeCell ref="U32:W32"/>
    <mergeCell ref="X32:Y32"/>
    <mergeCell ref="Z32:AB32"/>
    <mergeCell ref="S31:W31"/>
    <mergeCell ref="Z34:AB34"/>
    <mergeCell ref="Z33:AB33"/>
    <mergeCell ref="U34:W34"/>
    <mergeCell ref="X34:Y34"/>
    <mergeCell ref="S33:T33"/>
    <mergeCell ref="AA122:AD122"/>
    <mergeCell ref="V76:Z76"/>
    <mergeCell ref="AA76:AE76"/>
    <mergeCell ref="I76:Q77"/>
    <mergeCell ref="AE122:AJ122"/>
    <mergeCell ref="R76:U77"/>
    <mergeCell ref="V77:Z77"/>
    <mergeCell ref="AF76:AJ76"/>
    <mergeCell ref="K83:Q83"/>
    <mergeCell ref="C85:J85"/>
    <mergeCell ref="C100:J100"/>
    <mergeCell ref="C97:J97"/>
    <mergeCell ref="R91:Y91"/>
    <mergeCell ref="R92:Y92"/>
    <mergeCell ref="R93:Y93"/>
    <mergeCell ref="K92:Q92"/>
    <mergeCell ref="K97:Q97"/>
    <mergeCell ref="R98:Y98"/>
    <mergeCell ref="R95:Y95"/>
    <mergeCell ref="K91:Q91"/>
    <mergeCell ref="R96:Y96"/>
    <mergeCell ref="R97:Y97"/>
    <mergeCell ref="A79:J79"/>
    <mergeCell ref="R79:Y79"/>
    <mergeCell ref="C92:J92"/>
    <mergeCell ref="C93:J93"/>
    <mergeCell ref="C95:J95"/>
    <mergeCell ref="C96:J96"/>
    <mergeCell ref="C98:J98"/>
    <mergeCell ref="K98:Q98"/>
    <mergeCell ref="K94:Q94"/>
    <mergeCell ref="K79:Q79"/>
    <mergeCell ref="C89:J89"/>
    <mergeCell ref="K90:Q90"/>
    <mergeCell ref="C90:J90"/>
    <mergeCell ref="C94:J94"/>
    <mergeCell ref="K81:Q81"/>
    <mergeCell ref="A80:J80"/>
    <mergeCell ref="A81:J81"/>
    <mergeCell ref="A20:B24"/>
    <mergeCell ref="C21:H21"/>
    <mergeCell ref="I21:AJ21"/>
    <mergeCell ref="C22:H24"/>
    <mergeCell ref="I22:J22"/>
    <mergeCell ref="A31:B53"/>
    <mergeCell ref="X53:AJ53"/>
    <mergeCell ref="P26:R26"/>
    <mergeCell ref="C29:H29"/>
    <mergeCell ref="N30:R30"/>
    <mergeCell ref="I31:M31"/>
    <mergeCell ref="N31:R31"/>
    <mergeCell ref="I29:M29"/>
    <mergeCell ref="N29:R29"/>
    <mergeCell ref="C36:H36"/>
    <mergeCell ref="I36:M36"/>
    <mergeCell ref="N36:R36"/>
    <mergeCell ref="I32:J32"/>
    <mergeCell ref="K32:M32"/>
    <mergeCell ref="N34:O34"/>
    <mergeCell ref="P34:R34"/>
    <mergeCell ref="N32:O32"/>
    <mergeCell ref="P32:R32"/>
    <mergeCell ref="N33:O33"/>
    <mergeCell ref="I126:J126"/>
    <mergeCell ref="K126:M126"/>
    <mergeCell ref="F127:H127"/>
    <mergeCell ref="K127:M127"/>
    <mergeCell ref="W69:AJ69"/>
    <mergeCell ref="I68:Q68"/>
    <mergeCell ref="R68:AJ68"/>
    <mergeCell ref="AA77:AE77"/>
    <mergeCell ref="AF77:AJ77"/>
    <mergeCell ref="E76:H77"/>
    <mergeCell ref="AF74:AJ74"/>
    <mergeCell ref="C124:H125"/>
    <mergeCell ref="C83:J83"/>
    <mergeCell ref="I69:Q70"/>
    <mergeCell ref="I124:M124"/>
    <mergeCell ref="I125:J125"/>
    <mergeCell ref="K125:M125"/>
    <mergeCell ref="C82:J82"/>
    <mergeCell ref="I74:Q75"/>
    <mergeCell ref="K84:Q84"/>
    <mergeCell ref="C103:J103"/>
    <mergeCell ref="C104:J104"/>
    <mergeCell ref="K100:Q100"/>
    <mergeCell ref="C91:J91"/>
    <mergeCell ref="AC124:AG124"/>
    <mergeCell ref="AH124:AJ129"/>
    <mergeCell ref="N125:O125"/>
    <mergeCell ref="P125:R125"/>
    <mergeCell ref="S125:T125"/>
    <mergeCell ref="U125:W125"/>
    <mergeCell ref="X125:Y125"/>
    <mergeCell ref="N124:R124"/>
    <mergeCell ref="S124:W124"/>
    <mergeCell ref="X124:AB124"/>
    <mergeCell ref="AC126:AD126"/>
    <mergeCell ref="AE126:AG126"/>
    <mergeCell ref="AE127:AG127"/>
    <mergeCell ref="Z127:AB127"/>
    <mergeCell ref="U127:W127"/>
    <mergeCell ref="X127:Y127"/>
    <mergeCell ref="P127:R127"/>
    <mergeCell ref="S127:T127"/>
    <mergeCell ref="AC128:AG128"/>
    <mergeCell ref="AC127:AD127"/>
    <mergeCell ref="X126:Y126"/>
    <mergeCell ref="Z126:AB126"/>
    <mergeCell ref="AE2:AJ2"/>
    <mergeCell ref="AA2:AD2"/>
    <mergeCell ref="I5:AJ5"/>
    <mergeCell ref="I7:AJ7"/>
    <mergeCell ref="I6:J6"/>
    <mergeCell ref="K6:P6"/>
    <mergeCell ref="C6:H8"/>
    <mergeCell ref="C9:H9"/>
    <mergeCell ref="I4:AJ4"/>
    <mergeCell ref="Q6:AJ6"/>
    <mergeCell ref="I8:AJ8"/>
    <mergeCell ref="AA9:AJ9"/>
    <mergeCell ref="I9:L9"/>
    <mergeCell ref="M9:V9"/>
    <mergeCell ref="W9:Z9"/>
    <mergeCell ref="A4:B9"/>
    <mergeCell ref="R82:Y82"/>
    <mergeCell ref="I24:AJ24"/>
    <mergeCell ref="C4:H4"/>
    <mergeCell ref="Z79:AJ79"/>
    <mergeCell ref="C5:H5"/>
    <mergeCell ref="O17:V17"/>
    <mergeCell ref="A63:H63"/>
    <mergeCell ref="Q22:AJ22"/>
    <mergeCell ref="A25:B30"/>
    <mergeCell ref="C25:H26"/>
    <mergeCell ref="I25:M25"/>
    <mergeCell ref="C30:H30"/>
    <mergeCell ref="I30:M30"/>
    <mergeCell ref="C27:E28"/>
    <mergeCell ref="I23:AJ23"/>
    <mergeCell ref="A11:B19"/>
    <mergeCell ref="C11:H11"/>
    <mergeCell ref="W19:AJ19"/>
    <mergeCell ref="C12:H12"/>
    <mergeCell ref="A10:V10"/>
    <mergeCell ref="W10:AJ10"/>
    <mergeCell ref="I12:AJ12"/>
    <mergeCell ref="O18:V18"/>
    <mergeCell ref="K27:M27"/>
    <mergeCell ref="I66:AJ66"/>
    <mergeCell ref="N27:O27"/>
    <mergeCell ref="C53:M53"/>
    <mergeCell ref="N53:W53"/>
    <mergeCell ref="C65:H65"/>
    <mergeCell ref="C67:H67"/>
    <mergeCell ref="S36:W36"/>
    <mergeCell ref="U33:W33"/>
    <mergeCell ref="X36:AB36"/>
    <mergeCell ref="X33:Y33"/>
    <mergeCell ref="P33:R33"/>
    <mergeCell ref="C31:H32"/>
    <mergeCell ref="C35:H35"/>
    <mergeCell ref="I35:M35"/>
    <mergeCell ref="N35:R35"/>
    <mergeCell ref="I34:J34"/>
    <mergeCell ref="AC36:AG36"/>
    <mergeCell ref="AH31:AJ36"/>
    <mergeCell ref="S34:T34"/>
    <mergeCell ref="AC31:AG31"/>
    <mergeCell ref="AC32:AD32"/>
    <mergeCell ref="AE32:AG32"/>
    <mergeCell ref="AC33:AD33"/>
    <mergeCell ref="V75:Z75"/>
    <mergeCell ref="V72:Z72"/>
    <mergeCell ref="AF72:AJ72"/>
    <mergeCell ref="E74:H75"/>
    <mergeCell ref="R74:U75"/>
    <mergeCell ref="V74:Z74"/>
    <mergeCell ref="AF75:AJ75"/>
    <mergeCell ref="S35:W35"/>
    <mergeCell ref="X35:AB35"/>
    <mergeCell ref="AC37:AG37"/>
    <mergeCell ref="AH37:AJ42"/>
    <mergeCell ref="I38:J38"/>
    <mergeCell ref="K38:M38"/>
    <mergeCell ref="N38:O38"/>
    <mergeCell ref="P38:R38"/>
    <mergeCell ref="S38:T38"/>
    <mergeCell ref="U38:W38"/>
    <mergeCell ref="X38:Y38"/>
    <mergeCell ref="X37:AB37"/>
    <mergeCell ref="AC39:AD39"/>
    <mergeCell ref="Z38:AB38"/>
    <mergeCell ref="AE38:AG38"/>
    <mergeCell ref="X39:Y39"/>
    <mergeCell ref="X40:Y40"/>
    <mergeCell ref="I27:J27"/>
    <mergeCell ref="I26:J26"/>
    <mergeCell ref="K26:M26"/>
    <mergeCell ref="N26:O26"/>
    <mergeCell ref="AA72:AE72"/>
    <mergeCell ref="C13:H15"/>
    <mergeCell ref="I13:J13"/>
    <mergeCell ref="K13:P13"/>
    <mergeCell ref="W70:AJ70"/>
    <mergeCell ref="I71:Q71"/>
    <mergeCell ref="R70:V70"/>
    <mergeCell ref="C66:H66"/>
    <mergeCell ref="I14:AJ14"/>
    <mergeCell ref="I15:AJ15"/>
    <mergeCell ref="Q13:AJ13"/>
    <mergeCell ref="C16:V16"/>
    <mergeCell ref="C20:H20"/>
    <mergeCell ref="K34:M34"/>
    <mergeCell ref="C33:E34"/>
    <mergeCell ref="F33:H33"/>
    <mergeCell ref="I33:J33"/>
    <mergeCell ref="K33:M33"/>
    <mergeCell ref="F34:H34"/>
    <mergeCell ref="AC35:AG35"/>
    <mergeCell ref="C146:M146"/>
    <mergeCell ref="N146:W146"/>
    <mergeCell ref="X146:AJ146"/>
    <mergeCell ref="Z94:AJ94"/>
    <mergeCell ref="K93:Q93"/>
    <mergeCell ref="I11:AJ11"/>
    <mergeCell ref="W16:AJ16"/>
    <mergeCell ref="W17:AJ17"/>
    <mergeCell ref="W18:AJ18"/>
    <mergeCell ref="F27:H27"/>
    <mergeCell ref="F28:H28"/>
    <mergeCell ref="I28:J28"/>
    <mergeCell ref="N28:O28"/>
    <mergeCell ref="P28:R28"/>
    <mergeCell ref="K28:M28"/>
    <mergeCell ref="S25:AJ30"/>
    <mergeCell ref="N25:R25"/>
    <mergeCell ref="P27:R27"/>
    <mergeCell ref="O19:V19"/>
    <mergeCell ref="I20:AJ20"/>
    <mergeCell ref="K22:P22"/>
    <mergeCell ref="AC130:AG130"/>
    <mergeCell ref="C17:N19"/>
    <mergeCell ref="A78:G78"/>
    <mergeCell ref="R78:S78"/>
    <mergeCell ref="Z87:AJ87"/>
    <mergeCell ref="Z88:AJ88"/>
    <mergeCell ref="R86:Y86"/>
    <mergeCell ref="R87:Y87"/>
    <mergeCell ref="R88:Y88"/>
    <mergeCell ref="K85:Q85"/>
    <mergeCell ref="R84:Y84"/>
    <mergeCell ref="K86:Q86"/>
    <mergeCell ref="K87:Q87"/>
    <mergeCell ref="Z82:AJ82"/>
    <mergeCell ref="Z83:AI83"/>
    <mergeCell ref="Z84:AH84"/>
    <mergeCell ref="R80:AJ80"/>
    <mergeCell ref="K80:Q80"/>
    <mergeCell ref="Z85:AJ85"/>
    <mergeCell ref="R81:Y81"/>
    <mergeCell ref="T78:Y78"/>
    <mergeCell ref="C99:J99"/>
    <mergeCell ref="K99:Q99"/>
    <mergeCell ref="R99:Y99"/>
    <mergeCell ref="Z99:AJ99"/>
    <mergeCell ref="A82:B104"/>
    <mergeCell ref="C178:M178"/>
    <mergeCell ref="N178:W178"/>
    <mergeCell ref="X178:AJ178"/>
    <mergeCell ref="C210:M210"/>
    <mergeCell ref="N210:W210"/>
    <mergeCell ref="X210:AJ210"/>
    <mergeCell ref="A188:B210"/>
    <mergeCell ref="A156:B178"/>
    <mergeCell ref="A124:B146"/>
    <mergeCell ref="Z125:AB125"/>
    <mergeCell ref="AC125:AD125"/>
    <mergeCell ref="AE125:AG125"/>
    <mergeCell ref="X128:AB128"/>
    <mergeCell ref="C128:H128"/>
    <mergeCell ref="I128:M128"/>
    <mergeCell ref="N128:R128"/>
    <mergeCell ref="S128:W128"/>
    <mergeCell ref="C126:E127"/>
    <mergeCell ref="F126:H126"/>
  </mergeCells>
  <phoneticPr fontId="3"/>
  <dataValidations count="5">
    <dataValidation imeMode="off" allowBlank="1" showInputMessage="1" showErrorMessage="1" sqref="AB205:AD206 K85:Q88 Z85:AJ88 AI46:AJ46 AB48:AD49 W48:Y49 Q48:S49 L48:N49 K22:P22 K13:P13 AA9:AJ9 M9:V9 K6:P6 W205:Y206 L141:N142 Q141:S142 W141:Y142 AB141:AD142 L173:N174 Q173:S174 W173:Y174 AB173:AD174 L205:N206 Q205:S206 AI203:AJ203 AI171:AJ171 AI139:AJ139 AE122:AJ122"/>
    <dataValidation type="whole" imeMode="off" allowBlank="1" showInputMessage="1" showErrorMessage="1" sqref="I201:N203 I33:AG34 I27:R28 I44:N46 I39:AG40 I126:AG127 I132:AG133 I158:AG159 I137:N139 I164:AG165 I190:AG191 I169:N171 I196:AG197">
      <formula1>0</formula1>
      <formula2>99999</formula2>
    </dataValidation>
    <dataValidation type="decimal" imeMode="off" allowBlank="1" showInputMessage="1" showErrorMessage="1" sqref="I198:AG199 I29:R30 I41:AG42 I35:AG36 I128:AG129 I134:AG135 I160:AG161 I166:AG167 I192:AG193">
      <formula1>0</formula1>
      <formula2>999.9</formula2>
    </dataValidation>
    <dataValidation imeMode="halfKatakana" allowBlank="1" showInputMessage="1" showErrorMessage="1" sqref="I4:AJ4 I20:AJ20 I11:AJ11"/>
    <dataValidation type="whole" allowBlank="1" showInputMessage="1" showErrorMessage="1" sqref="I63:M63 I64:N64">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3" manualBreakCount="3">
    <brk id="67" max="35" man="1"/>
    <brk id="121" max="35" man="1"/>
    <brk id="187" max="35" man="1"/>
  </rowBreaks>
  <ignoredErrors>
    <ignoredError sqref="K99" numberStoredAsText="1"/>
  </ignoredErrors>
  <drawing r:id="rId3"/>
  <legacyDrawing r:id="rId4"/>
  <mc:AlternateContent xmlns:mc="http://schemas.openxmlformats.org/markup-compatibility/2006">
    <mc:Choice Requires="x14">
      <controls>
        <mc:AlternateContent xmlns:mc="http://schemas.openxmlformats.org/markup-compatibility/2006">
          <mc:Choice Requires="x14">
            <control shapeId="6175" r:id="rId5" name="Group Box 31">
              <controlPr defaultSize="0" autoFill="0" autoPict="0">
                <anchor moveWithCells="1">
                  <from>
                    <xdr:col>17</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6176" r:id="rId6" name="Option Button 32">
              <controlPr defaultSize="0" autoFill="0" autoLine="0" autoPict="0">
                <anchor moveWithCells="1">
                  <from>
                    <xdr:col>19</xdr:col>
                    <xdr:colOff>0</xdr:colOff>
                    <xdr:row>67</xdr:row>
                    <xdr:rowOff>0</xdr:rowOff>
                  </from>
                  <to>
                    <xdr:col>23</xdr:col>
                    <xdr:colOff>0</xdr:colOff>
                    <xdr:row>68</xdr:row>
                    <xdr:rowOff>0</xdr:rowOff>
                  </to>
                </anchor>
              </controlPr>
            </control>
          </mc:Choice>
        </mc:AlternateContent>
        <mc:AlternateContent xmlns:mc="http://schemas.openxmlformats.org/markup-compatibility/2006">
          <mc:Choice Requires="x14">
            <control shapeId="6177" r:id="rId7" name="Option Button 33">
              <controlPr defaultSize="0" autoFill="0" autoLine="0" autoPict="0">
                <anchor moveWithCells="1">
                  <from>
                    <xdr:col>25</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6178" r:id="rId8" name="Group Box 3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6179" r:id="rId9" name="Option Button 3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6180" r:id="rId10" name="Option Button 3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6181" r:id="rId11" name="Option Button 3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6182" r:id="rId12" name="Group Box 3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83" r:id="rId13" name="Check Box 3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6184" r:id="rId14" name="Check Box 40">
              <controlPr defaultSize="0" autoFill="0" autoLine="0" autoPict="0">
                <anchor moveWithCells="1">
                  <from>
                    <xdr:col>13</xdr:col>
                    <xdr:colOff>0</xdr:colOff>
                    <xdr:row>46</xdr:row>
                    <xdr:rowOff>0</xdr:rowOff>
                  </from>
                  <to>
                    <xdr:col>16</xdr:col>
                    <xdr:colOff>9525</xdr:colOff>
                    <xdr:row>47</xdr:row>
                    <xdr:rowOff>0</xdr:rowOff>
                  </to>
                </anchor>
              </controlPr>
            </control>
          </mc:Choice>
        </mc:AlternateContent>
        <mc:AlternateContent xmlns:mc="http://schemas.openxmlformats.org/markup-compatibility/2006">
          <mc:Choice Requires="x14">
            <control shapeId="6185" r:id="rId15" name="Check Box 4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6186" r:id="rId16" name="Check Box 4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6187" r:id="rId17" name="Check Box 4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6188" r:id="rId18" name="Check Box 4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6189" r:id="rId19" name="Check Box 4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90" r:id="rId20" name="Group Box 4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192" r:id="rId21" name="Check Box 48">
              <controlPr defaultSize="0" autoFill="0" autoLine="0" autoPict="0">
                <anchor moveWithCells="1">
                  <from>
                    <xdr:col>13</xdr:col>
                    <xdr:colOff>0</xdr:colOff>
                    <xdr:row>49</xdr:row>
                    <xdr:rowOff>0</xdr:rowOff>
                  </from>
                  <to>
                    <xdr:col>17</xdr:col>
                    <xdr:colOff>9525</xdr:colOff>
                    <xdr:row>50</xdr:row>
                    <xdr:rowOff>0</xdr:rowOff>
                  </to>
                </anchor>
              </controlPr>
            </control>
          </mc:Choice>
        </mc:AlternateContent>
        <mc:AlternateContent xmlns:mc="http://schemas.openxmlformats.org/markup-compatibility/2006">
          <mc:Choice Requires="x14">
            <control shapeId="6193" r:id="rId22" name="Check Box 49">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6194" r:id="rId23" name="Check Box 50">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6195" r:id="rId24" name="Check Box 51">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6196" r:id="rId25" name="Check Box 52">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201" r:id="rId26" name="Group Box 57">
              <controlPr defaultSize="0" autoFill="0" autoPict="0">
                <anchor moveWithCells="1">
                  <from>
                    <xdr:col>13</xdr:col>
                    <xdr:colOff>0</xdr:colOff>
                    <xdr:row>50</xdr:row>
                    <xdr:rowOff>0</xdr:rowOff>
                  </from>
                  <to>
                    <xdr:col>22</xdr:col>
                    <xdr:colOff>0</xdr:colOff>
                    <xdr:row>50</xdr:row>
                    <xdr:rowOff>228600</xdr:rowOff>
                  </to>
                </anchor>
              </controlPr>
            </control>
          </mc:Choice>
        </mc:AlternateContent>
        <mc:AlternateContent xmlns:mc="http://schemas.openxmlformats.org/markup-compatibility/2006">
          <mc:Choice Requires="x14">
            <control shapeId="6203" r:id="rId27" name="Check Box 59">
              <controlPr defaultSize="0" autoFill="0" autoLine="0" autoPict="0">
                <anchor moveWithCells="1">
                  <from>
                    <xdr:col>13</xdr:col>
                    <xdr:colOff>9525</xdr:colOff>
                    <xdr:row>50</xdr:row>
                    <xdr:rowOff>9525</xdr:rowOff>
                  </from>
                  <to>
                    <xdr:col>14</xdr:col>
                    <xdr:colOff>123825</xdr:colOff>
                    <xdr:row>50</xdr:row>
                    <xdr:rowOff>219075</xdr:rowOff>
                  </to>
                </anchor>
              </controlPr>
            </control>
          </mc:Choice>
        </mc:AlternateContent>
        <mc:AlternateContent xmlns:mc="http://schemas.openxmlformats.org/markup-compatibility/2006">
          <mc:Choice Requires="x14">
            <control shapeId="6204" r:id="rId28" name="Check Box 60">
              <controlPr defaultSize="0" autoFill="0" autoLine="0" autoPict="0">
                <anchor moveWithCells="1">
                  <from>
                    <xdr:col>27</xdr:col>
                    <xdr:colOff>28575</xdr:colOff>
                    <xdr:row>50</xdr:row>
                    <xdr:rowOff>0</xdr:rowOff>
                  </from>
                  <to>
                    <xdr:col>35</xdr:col>
                    <xdr:colOff>19050</xdr:colOff>
                    <xdr:row>51</xdr:row>
                    <xdr:rowOff>0</xdr:rowOff>
                  </to>
                </anchor>
              </controlPr>
            </control>
          </mc:Choice>
        </mc:AlternateContent>
        <mc:AlternateContent xmlns:mc="http://schemas.openxmlformats.org/markup-compatibility/2006">
          <mc:Choice Requires="x14">
            <control shapeId="6205" r:id="rId29" name="Group Box 61">
              <controlPr defaultSize="0" autoFill="0" autoPict="0">
                <anchor moveWithCells="1">
                  <from>
                    <xdr:col>8</xdr:col>
                    <xdr:colOff>0</xdr:colOff>
                    <xdr:row>135</xdr:row>
                    <xdr:rowOff>0</xdr:rowOff>
                  </from>
                  <to>
                    <xdr:col>36</xdr:col>
                    <xdr:colOff>0</xdr:colOff>
                    <xdr:row>136</xdr:row>
                    <xdr:rowOff>0</xdr:rowOff>
                  </to>
                </anchor>
              </controlPr>
            </control>
          </mc:Choice>
        </mc:AlternateContent>
        <mc:AlternateContent xmlns:mc="http://schemas.openxmlformats.org/markup-compatibility/2006">
          <mc:Choice Requires="x14">
            <control shapeId="6206" r:id="rId30" name="Option Button 62">
              <controlPr defaultSize="0" autoFill="0" autoLine="0" autoPict="0">
                <anchor moveWithCells="1">
                  <from>
                    <xdr:col>10</xdr:col>
                    <xdr:colOff>0</xdr:colOff>
                    <xdr:row>135</xdr:row>
                    <xdr:rowOff>0</xdr:rowOff>
                  </from>
                  <to>
                    <xdr:col>15</xdr:col>
                    <xdr:colOff>0</xdr:colOff>
                    <xdr:row>136</xdr:row>
                    <xdr:rowOff>0</xdr:rowOff>
                  </to>
                </anchor>
              </controlPr>
            </control>
          </mc:Choice>
        </mc:AlternateContent>
        <mc:AlternateContent xmlns:mc="http://schemas.openxmlformats.org/markup-compatibility/2006">
          <mc:Choice Requires="x14">
            <control shapeId="6207" r:id="rId31" name="Option Button 63">
              <controlPr defaultSize="0" autoFill="0" autoLine="0" autoPict="0">
                <anchor moveWithCells="1">
                  <from>
                    <xdr:col>17</xdr:col>
                    <xdr:colOff>0</xdr:colOff>
                    <xdr:row>135</xdr:row>
                    <xdr:rowOff>0</xdr:rowOff>
                  </from>
                  <to>
                    <xdr:col>23</xdr:col>
                    <xdr:colOff>0</xdr:colOff>
                    <xdr:row>136</xdr:row>
                    <xdr:rowOff>0</xdr:rowOff>
                  </to>
                </anchor>
              </controlPr>
            </control>
          </mc:Choice>
        </mc:AlternateContent>
        <mc:AlternateContent xmlns:mc="http://schemas.openxmlformats.org/markup-compatibility/2006">
          <mc:Choice Requires="x14">
            <control shapeId="6208" r:id="rId32" name="Option Button 64">
              <controlPr defaultSize="0" autoFill="0" autoLine="0" autoPict="0">
                <anchor moveWithCells="1">
                  <from>
                    <xdr:col>25</xdr:col>
                    <xdr:colOff>0</xdr:colOff>
                    <xdr:row>135</xdr:row>
                    <xdr:rowOff>0</xdr:rowOff>
                  </from>
                  <to>
                    <xdr:col>30</xdr:col>
                    <xdr:colOff>0</xdr:colOff>
                    <xdr:row>136</xdr:row>
                    <xdr:rowOff>0</xdr:rowOff>
                  </to>
                </anchor>
              </controlPr>
            </control>
          </mc:Choice>
        </mc:AlternateContent>
        <mc:AlternateContent xmlns:mc="http://schemas.openxmlformats.org/markup-compatibility/2006">
          <mc:Choice Requires="x14">
            <control shapeId="6209" r:id="rId33" name="Group Box 65">
              <controlPr defaultSize="0" autoFill="0" autoPict="0">
                <anchor moveWithCells="1">
                  <from>
                    <xdr:col>8</xdr:col>
                    <xdr:colOff>0</xdr:colOff>
                    <xdr:row>139</xdr:row>
                    <xdr:rowOff>0</xdr:rowOff>
                  </from>
                  <to>
                    <xdr:col>35</xdr:col>
                    <xdr:colOff>180975</xdr:colOff>
                    <xdr:row>140</xdr:row>
                    <xdr:rowOff>0</xdr:rowOff>
                  </to>
                </anchor>
              </controlPr>
            </control>
          </mc:Choice>
        </mc:AlternateContent>
        <mc:AlternateContent xmlns:mc="http://schemas.openxmlformats.org/markup-compatibility/2006">
          <mc:Choice Requires="x14">
            <control shapeId="6210" r:id="rId34" name="Check Box 66">
              <controlPr defaultSize="0" autoFill="0" autoLine="0" autoPict="0">
                <anchor moveWithCells="1">
                  <from>
                    <xdr:col>9</xdr:col>
                    <xdr:colOff>0</xdr:colOff>
                    <xdr:row>139</xdr:row>
                    <xdr:rowOff>0</xdr:rowOff>
                  </from>
                  <to>
                    <xdr:col>12</xdr:col>
                    <xdr:colOff>0</xdr:colOff>
                    <xdr:row>140</xdr:row>
                    <xdr:rowOff>0</xdr:rowOff>
                  </to>
                </anchor>
              </controlPr>
            </control>
          </mc:Choice>
        </mc:AlternateContent>
        <mc:AlternateContent xmlns:mc="http://schemas.openxmlformats.org/markup-compatibility/2006">
          <mc:Choice Requires="x14">
            <control shapeId="6211" r:id="rId35" name="Check Box 67">
              <controlPr defaultSize="0" autoFill="0" autoLine="0" autoPict="0">
                <anchor moveWithCells="1">
                  <from>
                    <xdr:col>13</xdr:col>
                    <xdr:colOff>0</xdr:colOff>
                    <xdr:row>139</xdr:row>
                    <xdr:rowOff>0</xdr:rowOff>
                  </from>
                  <to>
                    <xdr:col>16</xdr:col>
                    <xdr:colOff>9525</xdr:colOff>
                    <xdr:row>140</xdr:row>
                    <xdr:rowOff>0</xdr:rowOff>
                  </to>
                </anchor>
              </controlPr>
            </control>
          </mc:Choice>
        </mc:AlternateContent>
        <mc:AlternateContent xmlns:mc="http://schemas.openxmlformats.org/markup-compatibility/2006">
          <mc:Choice Requires="x14">
            <control shapeId="6212" r:id="rId36" name="Check Box 68">
              <controlPr defaultSize="0" autoFill="0" autoLine="0" autoPict="0">
                <anchor moveWithCells="1">
                  <from>
                    <xdr:col>17</xdr:col>
                    <xdr:colOff>0</xdr:colOff>
                    <xdr:row>139</xdr:row>
                    <xdr:rowOff>0</xdr:rowOff>
                  </from>
                  <to>
                    <xdr:col>20</xdr:col>
                    <xdr:colOff>0</xdr:colOff>
                    <xdr:row>140</xdr:row>
                    <xdr:rowOff>0</xdr:rowOff>
                  </to>
                </anchor>
              </controlPr>
            </control>
          </mc:Choice>
        </mc:AlternateContent>
        <mc:AlternateContent xmlns:mc="http://schemas.openxmlformats.org/markup-compatibility/2006">
          <mc:Choice Requires="x14">
            <control shapeId="6213" r:id="rId37" name="Check Box 69">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6214" r:id="rId38" name="Check Box 70">
              <controlPr defaultSize="0" autoFill="0" autoLine="0" autoPict="0">
                <anchor moveWithCells="1">
                  <from>
                    <xdr:col>25</xdr:col>
                    <xdr:colOff>0</xdr:colOff>
                    <xdr:row>139</xdr:row>
                    <xdr:rowOff>0</xdr:rowOff>
                  </from>
                  <to>
                    <xdr:col>28</xdr:col>
                    <xdr:colOff>0</xdr:colOff>
                    <xdr:row>140</xdr:row>
                    <xdr:rowOff>0</xdr:rowOff>
                  </to>
                </anchor>
              </controlPr>
            </control>
          </mc:Choice>
        </mc:AlternateContent>
        <mc:AlternateContent xmlns:mc="http://schemas.openxmlformats.org/markup-compatibility/2006">
          <mc:Choice Requires="x14">
            <control shapeId="6215" r:id="rId39" name="Check Box 71">
              <controlPr defaultSize="0" autoFill="0" autoLine="0" autoPict="0">
                <anchor moveWithCells="1">
                  <from>
                    <xdr:col>29</xdr:col>
                    <xdr:colOff>0</xdr:colOff>
                    <xdr:row>139</xdr:row>
                    <xdr:rowOff>0</xdr:rowOff>
                  </from>
                  <to>
                    <xdr:col>32</xdr:col>
                    <xdr:colOff>0</xdr:colOff>
                    <xdr:row>140</xdr:row>
                    <xdr:rowOff>0</xdr:rowOff>
                  </to>
                </anchor>
              </controlPr>
            </control>
          </mc:Choice>
        </mc:AlternateContent>
        <mc:AlternateContent xmlns:mc="http://schemas.openxmlformats.org/markup-compatibility/2006">
          <mc:Choice Requires="x14">
            <control shapeId="6216" r:id="rId40" name="Check Box 72">
              <controlPr defaultSize="0" autoFill="0" autoLine="0" autoPict="0">
                <anchor moveWithCells="1">
                  <from>
                    <xdr:col>33</xdr:col>
                    <xdr:colOff>0</xdr:colOff>
                    <xdr:row>139</xdr:row>
                    <xdr:rowOff>0</xdr:rowOff>
                  </from>
                  <to>
                    <xdr:col>36</xdr:col>
                    <xdr:colOff>0</xdr:colOff>
                    <xdr:row>140</xdr:row>
                    <xdr:rowOff>0</xdr:rowOff>
                  </to>
                </anchor>
              </controlPr>
            </control>
          </mc:Choice>
        </mc:AlternateContent>
        <mc:AlternateContent xmlns:mc="http://schemas.openxmlformats.org/markup-compatibility/2006">
          <mc:Choice Requires="x14">
            <control shapeId="6217" r:id="rId41" name="Group Box 73">
              <controlPr defaultSize="0" autoFill="0" autoPict="0">
                <anchor moveWithCells="1">
                  <from>
                    <xdr:col>13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6218" r:id="rId42" name="Check Box 74">
              <controlPr defaultSize="0" autoFill="0" autoLine="0" autoPict="0">
                <anchor moveWithCells="1">
                  <from>
                    <xdr:col>13</xdr:col>
                    <xdr:colOff>0</xdr:colOff>
                    <xdr:row>142</xdr:row>
                    <xdr:rowOff>0</xdr:rowOff>
                  </from>
                  <to>
                    <xdr:col>17</xdr:col>
                    <xdr:colOff>9525</xdr:colOff>
                    <xdr:row>143</xdr:row>
                    <xdr:rowOff>0</xdr:rowOff>
                  </to>
                </anchor>
              </controlPr>
            </control>
          </mc:Choice>
        </mc:AlternateContent>
        <mc:AlternateContent xmlns:mc="http://schemas.openxmlformats.org/markup-compatibility/2006">
          <mc:Choice Requires="x14">
            <control shapeId="6219" r:id="rId43" name="Check Box 75">
              <controlPr defaultSize="0" autoFill="0" autoLine="0" autoPict="0">
                <anchor moveWithCells="1">
                  <from>
                    <xdr:col>17</xdr:col>
                    <xdr:colOff>0</xdr:colOff>
                    <xdr:row>142</xdr:row>
                    <xdr:rowOff>0</xdr:rowOff>
                  </from>
                  <to>
                    <xdr:col>22</xdr:col>
                    <xdr:colOff>0</xdr:colOff>
                    <xdr:row>143</xdr:row>
                    <xdr:rowOff>0</xdr:rowOff>
                  </to>
                </anchor>
              </controlPr>
            </control>
          </mc:Choice>
        </mc:AlternateContent>
        <mc:AlternateContent xmlns:mc="http://schemas.openxmlformats.org/markup-compatibility/2006">
          <mc:Choice Requires="x14">
            <control shapeId="6220" r:id="rId44" name="Check Box 76">
              <controlPr defaultSize="0" autoFill="0" autoLine="0" autoPict="0">
                <anchor moveWithCells="1">
                  <from>
                    <xdr:col>22</xdr:col>
                    <xdr:colOff>0</xdr:colOff>
                    <xdr:row>142</xdr:row>
                    <xdr:rowOff>0</xdr:rowOff>
                  </from>
                  <to>
                    <xdr:col>27</xdr:col>
                    <xdr:colOff>0</xdr:colOff>
                    <xdr:row>143</xdr:row>
                    <xdr:rowOff>0</xdr:rowOff>
                  </to>
                </anchor>
              </controlPr>
            </control>
          </mc:Choice>
        </mc:AlternateContent>
        <mc:AlternateContent xmlns:mc="http://schemas.openxmlformats.org/markup-compatibility/2006">
          <mc:Choice Requires="x14">
            <control shapeId="6221" r:id="rId45" name="Check Box 77">
              <controlPr defaultSize="0" autoFill="0" autoLine="0" autoPict="0">
                <anchor moveWithCells="1">
                  <from>
                    <xdr:col>27</xdr:col>
                    <xdr:colOff>0</xdr:colOff>
                    <xdr:row>142</xdr:row>
                    <xdr:rowOff>0</xdr:rowOff>
                  </from>
                  <to>
                    <xdr:col>31</xdr:col>
                    <xdr:colOff>95250</xdr:colOff>
                    <xdr:row>143</xdr:row>
                    <xdr:rowOff>0</xdr:rowOff>
                  </to>
                </anchor>
              </controlPr>
            </control>
          </mc:Choice>
        </mc:AlternateContent>
        <mc:AlternateContent xmlns:mc="http://schemas.openxmlformats.org/markup-compatibility/2006">
          <mc:Choice Requires="x14">
            <control shapeId="6222" r:id="rId46" name="Check Box 78">
              <controlPr defaultSize="0" autoFill="0" autoLine="0" autoPict="0">
                <anchor moveWithCells="1">
                  <from>
                    <xdr:col>32</xdr:col>
                    <xdr:colOff>0</xdr:colOff>
                    <xdr:row>142</xdr:row>
                    <xdr:rowOff>0</xdr:rowOff>
                  </from>
                  <to>
                    <xdr:col>35</xdr:col>
                    <xdr:colOff>152400</xdr:colOff>
                    <xdr:row>143</xdr:row>
                    <xdr:rowOff>0</xdr:rowOff>
                  </to>
                </anchor>
              </controlPr>
            </control>
          </mc:Choice>
        </mc:AlternateContent>
        <mc:AlternateContent xmlns:mc="http://schemas.openxmlformats.org/markup-compatibility/2006">
          <mc:Choice Requires="x14">
            <control shapeId="6223" r:id="rId47" name="Group Box 79">
              <controlPr defaultSize="0" autoFill="0" autoPict="0">
                <anchor moveWithCells="1">
                  <from>
                    <xdr:col>13</xdr:col>
                    <xdr:colOff>0</xdr:colOff>
                    <xdr:row>143</xdr:row>
                    <xdr:rowOff>0</xdr:rowOff>
                  </from>
                  <to>
                    <xdr:col>22</xdr:col>
                    <xdr:colOff>0</xdr:colOff>
                    <xdr:row>144</xdr:row>
                    <xdr:rowOff>0</xdr:rowOff>
                  </to>
                </anchor>
              </controlPr>
            </control>
          </mc:Choice>
        </mc:AlternateContent>
        <mc:AlternateContent xmlns:mc="http://schemas.openxmlformats.org/markup-compatibility/2006">
          <mc:Choice Requires="x14">
            <control shapeId="6224" r:id="rId48" name="Group Box 80">
              <controlPr defaultSize="0" autoFill="0" autoPict="0">
                <anchor moveWithCells="1">
                  <from>
                    <xdr:col>27</xdr:col>
                    <xdr:colOff>0</xdr:colOff>
                    <xdr:row>143</xdr:row>
                    <xdr:rowOff>0</xdr:rowOff>
                  </from>
                  <to>
                    <xdr:col>34</xdr:col>
                    <xdr:colOff>180975</xdr:colOff>
                    <xdr:row>144</xdr:row>
                    <xdr:rowOff>0</xdr:rowOff>
                  </to>
                </anchor>
              </controlPr>
            </control>
          </mc:Choice>
        </mc:AlternateContent>
        <mc:AlternateContent xmlns:mc="http://schemas.openxmlformats.org/markup-compatibility/2006">
          <mc:Choice Requires="x14">
            <control shapeId="6225" r:id="rId49" name="Check Box 81">
              <controlPr defaultSize="0" autoFill="0" autoLine="0" autoPict="0">
                <anchor moveWithCells="1">
                  <from>
                    <xdr:col>13</xdr:col>
                    <xdr:colOff>0</xdr:colOff>
                    <xdr:row>143</xdr:row>
                    <xdr:rowOff>0</xdr:rowOff>
                  </from>
                  <to>
                    <xdr:col>17</xdr:col>
                    <xdr:colOff>85725</xdr:colOff>
                    <xdr:row>144</xdr:row>
                    <xdr:rowOff>0</xdr:rowOff>
                  </to>
                </anchor>
              </controlPr>
            </control>
          </mc:Choice>
        </mc:AlternateContent>
        <mc:AlternateContent xmlns:mc="http://schemas.openxmlformats.org/markup-compatibility/2006">
          <mc:Choice Requires="x14">
            <control shapeId="6226" r:id="rId50" name="Check Box 82">
              <controlPr defaultSize="0" autoFill="0" autoLine="0" autoPict="0">
                <anchor moveWithCells="1">
                  <from>
                    <xdr:col>27</xdr:col>
                    <xdr:colOff>0</xdr:colOff>
                    <xdr:row>143</xdr:row>
                    <xdr:rowOff>0</xdr:rowOff>
                  </from>
                  <to>
                    <xdr:col>31</xdr:col>
                    <xdr:colOff>76200</xdr:colOff>
                    <xdr:row>144</xdr:row>
                    <xdr:rowOff>0</xdr:rowOff>
                  </to>
                </anchor>
              </controlPr>
            </control>
          </mc:Choice>
        </mc:AlternateContent>
        <mc:AlternateContent xmlns:mc="http://schemas.openxmlformats.org/markup-compatibility/2006">
          <mc:Choice Requires="x14">
            <control shapeId="6271" r:id="rId51" name="Group Box 127">
              <controlPr defaultSize="0" autoFill="0" autoPict="0">
                <anchor moveWithCells="1">
                  <from>
                    <xdr:col>8</xdr:col>
                    <xdr:colOff>0</xdr:colOff>
                    <xdr:row>167</xdr:row>
                    <xdr:rowOff>0</xdr:rowOff>
                  </from>
                  <to>
                    <xdr:col>35</xdr:col>
                    <xdr:colOff>180975</xdr:colOff>
                    <xdr:row>168</xdr:row>
                    <xdr:rowOff>0</xdr:rowOff>
                  </to>
                </anchor>
              </controlPr>
            </control>
          </mc:Choice>
        </mc:AlternateContent>
        <mc:AlternateContent xmlns:mc="http://schemas.openxmlformats.org/markup-compatibility/2006">
          <mc:Choice Requires="x14">
            <control shapeId="6272" r:id="rId52" name="Option Button 128">
              <controlPr defaultSize="0" autoFill="0" autoLine="0" autoPict="0">
                <anchor moveWithCells="1">
                  <from>
                    <xdr:col>10</xdr:col>
                    <xdr:colOff>0</xdr:colOff>
                    <xdr:row>167</xdr:row>
                    <xdr:rowOff>0</xdr:rowOff>
                  </from>
                  <to>
                    <xdr:col>15</xdr:col>
                    <xdr:colOff>0</xdr:colOff>
                    <xdr:row>168</xdr:row>
                    <xdr:rowOff>0</xdr:rowOff>
                  </to>
                </anchor>
              </controlPr>
            </control>
          </mc:Choice>
        </mc:AlternateContent>
        <mc:AlternateContent xmlns:mc="http://schemas.openxmlformats.org/markup-compatibility/2006">
          <mc:Choice Requires="x14">
            <control shapeId="6273" r:id="rId53" name="Option Button 129">
              <controlPr defaultSize="0" autoFill="0" autoLine="0" autoPict="0">
                <anchor moveWithCells="1">
                  <from>
                    <xdr:col>17</xdr:col>
                    <xdr:colOff>0</xdr:colOff>
                    <xdr:row>167</xdr:row>
                    <xdr:rowOff>0</xdr:rowOff>
                  </from>
                  <to>
                    <xdr:col>23</xdr:col>
                    <xdr:colOff>0</xdr:colOff>
                    <xdr:row>168</xdr:row>
                    <xdr:rowOff>0</xdr:rowOff>
                  </to>
                </anchor>
              </controlPr>
            </control>
          </mc:Choice>
        </mc:AlternateContent>
        <mc:AlternateContent xmlns:mc="http://schemas.openxmlformats.org/markup-compatibility/2006">
          <mc:Choice Requires="x14">
            <control shapeId="6274" r:id="rId54" name="Option Button 130">
              <controlPr defaultSize="0" autoFill="0" autoLine="0" autoPict="0">
                <anchor moveWithCells="1">
                  <from>
                    <xdr:col>25</xdr:col>
                    <xdr:colOff>0</xdr:colOff>
                    <xdr:row>167</xdr:row>
                    <xdr:rowOff>0</xdr:rowOff>
                  </from>
                  <to>
                    <xdr:col>30</xdr:col>
                    <xdr:colOff>0</xdr:colOff>
                    <xdr:row>168</xdr:row>
                    <xdr:rowOff>0</xdr:rowOff>
                  </to>
                </anchor>
              </controlPr>
            </control>
          </mc:Choice>
        </mc:AlternateContent>
        <mc:AlternateContent xmlns:mc="http://schemas.openxmlformats.org/markup-compatibility/2006">
          <mc:Choice Requires="x14">
            <control shapeId="6275" r:id="rId55" name="Group Box 131">
              <controlPr defaultSize="0" autoFill="0" autoPict="0">
                <anchor moveWithCells="1">
                  <from>
                    <xdr:col>8</xdr:col>
                    <xdr:colOff>0</xdr:colOff>
                    <xdr:row>171</xdr:row>
                    <xdr:rowOff>0</xdr:rowOff>
                  </from>
                  <to>
                    <xdr:col>35</xdr:col>
                    <xdr:colOff>180975</xdr:colOff>
                    <xdr:row>172</xdr:row>
                    <xdr:rowOff>0</xdr:rowOff>
                  </to>
                </anchor>
              </controlPr>
            </control>
          </mc:Choice>
        </mc:AlternateContent>
        <mc:AlternateContent xmlns:mc="http://schemas.openxmlformats.org/markup-compatibility/2006">
          <mc:Choice Requires="x14">
            <control shapeId="6276" r:id="rId56" name="Check Box 132">
              <controlPr defaultSize="0" autoFill="0" autoLine="0" autoPict="0">
                <anchor moveWithCells="1">
                  <from>
                    <xdr:col>9</xdr:col>
                    <xdr:colOff>0</xdr:colOff>
                    <xdr:row>171</xdr:row>
                    <xdr:rowOff>0</xdr:rowOff>
                  </from>
                  <to>
                    <xdr:col>12</xdr:col>
                    <xdr:colOff>0</xdr:colOff>
                    <xdr:row>172</xdr:row>
                    <xdr:rowOff>0</xdr:rowOff>
                  </to>
                </anchor>
              </controlPr>
            </control>
          </mc:Choice>
        </mc:AlternateContent>
        <mc:AlternateContent xmlns:mc="http://schemas.openxmlformats.org/markup-compatibility/2006">
          <mc:Choice Requires="x14">
            <control shapeId="6277" r:id="rId57" name="Check Box 133">
              <controlPr defaultSize="0" autoFill="0" autoLine="0" autoPict="0">
                <anchor moveWithCells="1">
                  <from>
                    <xdr:col>13</xdr:col>
                    <xdr:colOff>0</xdr:colOff>
                    <xdr:row>171</xdr:row>
                    <xdr:rowOff>0</xdr:rowOff>
                  </from>
                  <to>
                    <xdr:col>16</xdr:col>
                    <xdr:colOff>9525</xdr:colOff>
                    <xdr:row>172</xdr:row>
                    <xdr:rowOff>0</xdr:rowOff>
                  </to>
                </anchor>
              </controlPr>
            </control>
          </mc:Choice>
        </mc:AlternateContent>
        <mc:AlternateContent xmlns:mc="http://schemas.openxmlformats.org/markup-compatibility/2006">
          <mc:Choice Requires="x14">
            <control shapeId="6278" r:id="rId58" name="Check Box 134">
              <controlPr defaultSize="0" autoFill="0" autoLine="0" autoPict="0">
                <anchor moveWithCells="1">
                  <from>
                    <xdr:col>17</xdr:col>
                    <xdr:colOff>0</xdr:colOff>
                    <xdr:row>171</xdr:row>
                    <xdr:rowOff>0</xdr:rowOff>
                  </from>
                  <to>
                    <xdr:col>20</xdr:col>
                    <xdr:colOff>0</xdr:colOff>
                    <xdr:row>172</xdr:row>
                    <xdr:rowOff>0</xdr:rowOff>
                  </to>
                </anchor>
              </controlPr>
            </control>
          </mc:Choice>
        </mc:AlternateContent>
        <mc:AlternateContent xmlns:mc="http://schemas.openxmlformats.org/markup-compatibility/2006">
          <mc:Choice Requires="x14">
            <control shapeId="6279" r:id="rId59" name="Check Box 135">
              <controlPr defaultSize="0" autoFill="0" autoLine="0" autoPict="0">
                <anchor moveWithCells="1">
                  <from>
                    <xdr:col>21</xdr:col>
                    <xdr:colOff>0</xdr:colOff>
                    <xdr:row>171</xdr:row>
                    <xdr:rowOff>0</xdr:rowOff>
                  </from>
                  <to>
                    <xdr:col>24</xdr:col>
                    <xdr:colOff>0</xdr:colOff>
                    <xdr:row>172</xdr:row>
                    <xdr:rowOff>0</xdr:rowOff>
                  </to>
                </anchor>
              </controlPr>
            </control>
          </mc:Choice>
        </mc:AlternateContent>
        <mc:AlternateContent xmlns:mc="http://schemas.openxmlformats.org/markup-compatibility/2006">
          <mc:Choice Requires="x14">
            <control shapeId="6280" r:id="rId60" name="Check Box 136">
              <controlPr defaultSize="0" autoFill="0" autoLine="0" autoPict="0">
                <anchor moveWithCells="1">
                  <from>
                    <xdr:col>25</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6281" r:id="rId61" name="Check Box 137">
              <controlPr defaultSize="0" autoFill="0" autoLine="0" autoPict="0">
                <anchor moveWithCells="1">
                  <from>
                    <xdr:col>29</xdr:col>
                    <xdr:colOff>0</xdr:colOff>
                    <xdr:row>171</xdr:row>
                    <xdr:rowOff>0</xdr:rowOff>
                  </from>
                  <to>
                    <xdr:col>32</xdr:col>
                    <xdr:colOff>0</xdr:colOff>
                    <xdr:row>172</xdr:row>
                    <xdr:rowOff>0</xdr:rowOff>
                  </to>
                </anchor>
              </controlPr>
            </control>
          </mc:Choice>
        </mc:AlternateContent>
        <mc:AlternateContent xmlns:mc="http://schemas.openxmlformats.org/markup-compatibility/2006">
          <mc:Choice Requires="x14">
            <control shapeId="6282" r:id="rId62" name="Check Box 138">
              <controlPr defaultSize="0" autoFill="0" autoLine="0" autoPict="0">
                <anchor moveWithCells="1">
                  <from>
                    <xdr:col>33</xdr:col>
                    <xdr:colOff>0</xdr:colOff>
                    <xdr:row>171</xdr:row>
                    <xdr:rowOff>0</xdr:rowOff>
                  </from>
                  <to>
                    <xdr:col>35</xdr:col>
                    <xdr:colOff>142875</xdr:colOff>
                    <xdr:row>172</xdr:row>
                    <xdr:rowOff>0</xdr:rowOff>
                  </to>
                </anchor>
              </controlPr>
            </control>
          </mc:Choice>
        </mc:AlternateContent>
        <mc:AlternateContent xmlns:mc="http://schemas.openxmlformats.org/markup-compatibility/2006">
          <mc:Choice Requires="x14">
            <control shapeId="6283" r:id="rId63" name="Group Box 139">
              <controlPr defaultSize="0" autoFill="0" autoPict="0">
                <anchor moveWithCells="1">
                  <from>
                    <xdr:col>13</xdr:col>
                    <xdr:colOff>0</xdr:colOff>
                    <xdr:row>174</xdr:row>
                    <xdr:rowOff>0</xdr:rowOff>
                  </from>
                  <to>
                    <xdr:col>35</xdr:col>
                    <xdr:colOff>180975</xdr:colOff>
                    <xdr:row>175</xdr:row>
                    <xdr:rowOff>0</xdr:rowOff>
                  </to>
                </anchor>
              </controlPr>
            </control>
          </mc:Choice>
        </mc:AlternateContent>
        <mc:AlternateContent xmlns:mc="http://schemas.openxmlformats.org/markup-compatibility/2006">
          <mc:Choice Requires="x14">
            <control shapeId="6284" r:id="rId64" name="Check Box 140">
              <controlPr defaultSize="0" autoFill="0" autoLine="0" autoPict="0">
                <anchor moveWithCells="1">
                  <from>
                    <xdr:col>13</xdr:col>
                    <xdr:colOff>0</xdr:colOff>
                    <xdr:row>174</xdr:row>
                    <xdr:rowOff>0</xdr:rowOff>
                  </from>
                  <to>
                    <xdr:col>17</xdr:col>
                    <xdr:colOff>9525</xdr:colOff>
                    <xdr:row>175</xdr:row>
                    <xdr:rowOff>0</xdr:rowOff>
                  </to>
                </anchor>
              </controlPr>
            </control>
          </mc:Choice>
        </mc:AlternateContent>
        <mc:AlternateContent xmlns:mc="http://schemas.openxmlformats.org/markup-compatibility/2006">
          <mc:Choice Requires="x14">
            <control shapeId="6285" r:id="rId65" name="Check Box 141">
              <controlPr defaultSize="0" autoFill="0" autoLine="0" autoPict="0">
                <anchor moveWithCells="1">
                  <from>
                    <xdr:col>17</xdr:col>
                    <xdr:colOff>0</xdr:colOff>
                    <xdr:row>174</xdr:row>
                    <xdr:rowOff>0</xdr:rowOff>
                  </from>
                  <to>
                    <xdr:col>22</xdr:col>
                    <xdr:colOff>0</xdr:colOff>
                    <xdr:row>175</xdr:row>
                    <xdr:rowOff>0</xdr:rowOff>
                  </to>
                </anchor>
              </controlPr>
            </control>
          </mc:Choice>
        </mc:AlternateContent>
        <mc:AlternateContent xmlns:mc="http://schemas.openxmlformats.org/markup-compatibility/2006">
          <mc:Choice Requires="x14">
            <control shapeId="6286" r:id="rId66" name="Check Box 142">
              <controlPr defaultSize="0" autoFill="0" autoLine="0" autoPict="0">
                <anchor moveWithCells="1">
                  <from>
                    <xdr:col>22</xdr:col>
                    <xdr:colOff>0</xdr:colOff>
                    <xdr:row>174</xdr:row>
                    <xdr:rowOff>0</xdr:rowOff>
                  </from>
                  <to>
                    <xdr:col>27</xdr:col>
                    <xdr:colOff>0</xdr:colOff>
                    <xdr:row>175</xdr:row>
                    <xdr:rowOff>0</xdr:rowOff>
                  </to>
                </anchor>
              </controlPr>
            </control>
          </mc:Choice>
        </mc:AlternateContent>
        <mc:AlternateContent xmlns:mc="http://schemas.openxmlformats.org/markup-compatibility/2006">
          <mc:Choice Requires="x14">
            <control shapeId="6287" r:id="rId67" name="Check Box 143">
              <controlPr defaultSize="0" autoFill="0" autoLine="0" autoPict="0">
                <anchor moveWithCells="1">
                  <from>
                    <xdr:col>27</xdr:col>
                    <xdr:colOff>0</xdr:colOff>
                    <xdr:row>174</xdr:row>
                    <xdr:rowOff>0</xdr:rowOff>
                  </from>
                  <to>
                    <xdr:col>31</xdr:col>
                    <xdr:colOff>142875</xdr:colOff>
                    <xdr:row>175</xdr:row>
                    <xdr:rowOff>0</xdr:rowOff>
                  </to>
                </anchor>
              </controlPr>
            </control>
          </mc:Choice>
        </mc:AlternateContent>
        <mc:AlternateContent xmlns:mc="http://schemas.openxmlformats.org/markup-compatibility/2006">
          <mc:Choice Requires="x14">
            <control shapeId="6288" r:id="rId68" name="Check Box 144">
              <controlPr defaultSize="0" autoFill="0" autoLine="0" autoPict="0">
                <anchor moveWithCells="1">
                  <from>
                    <xdr:col>32</xdr:col>
                    <xdr:colOff>0</xdr:colOff>
                    <xdr:row>174</xdr:row>
                    <xdr:rowOff>0</xdr:rowOff>
                  </from>
                  <to>
                    <xdr:col>35</xdr:col>
                    <xdr:colOff>114300</xdr:colOff>
                    <xdr:row>175</xdr:row>
                    <xdr:rowOff>0</xdr:rowOff>
                  </to>
                </anchor>
              </controlPr>
            </control>
          </mc:Choice>
        </mc:AlternateContent>
        <mc:AlternateContent xmlns:mc="http://schemas.openxmlformats.org/markup-compatibility/2006">
          <mc:Choice Requires="x14">
            <control shapeId="6289" r:id="rId69" name="Group Box 145">
              <controlPr defaultSize="0" autoFill="0" autoPict="0">
                <anchor moveWithCells="1">
                  <from>
                    <xdr:col>13</xdr:col>
                    <xdr:colOff>0</xdr:colOff>
                    <xdr:row>175</xdr:row>
                    <xdr:rowOff>0</xdr:rowOff>
                  </from>
                  <to>
                    <xdr:col>22</xdr:col>
                    <xdr:colOff>0</xdr:colOff>
                    <xdr:row>176</xdr:row>
                    <xdr:rowOff>0</xdr:rowOff>
                  </to>
                </anchor>
              </controlPr>
            </control>
          </mc:Choice>
        </mc:AlternateContent>
        <mc:AlternateContent xmlns:mc="http://schemas.openxmlformats.org/markup-compatibility/2006">
          <mc:Choice Requires="x14">
            <control shapeId="6290" r:id="rId70" name="Group Box 146">
              <controlPr defaultSize="0" autoFill="0" autoPict="0">
                <anchor moveWithCells="1">
                  <from>
                    <xdr:col>27</xdr:col>
                    <xdr:colOff>0</xdr:colOff>
                    <xdr:row>175</xdr:row>
                    <xdr:rowOff>0</xdr:rowOff>
                  </from>
                  <to>
                    <xdr:col>36</xdr:col>
                    <xdr:colOff>0</xdr:colOff>
                    <xdr:row>176</xdr:row>
                    <xdr:rowOff>0</xdr:rowOff>
                  </to>
                </anchor>
              </controlPr>
            </control>
          </mc:Choice>
        </mc:AlternateContent>
        <mc:AlternateContent xmlns:mc="http://schemas.openxmlformats.org/markup-compatibility/2006">
          <mc:Choice Requires="x14">
            <control shapeId="6291" r:id="rId71" name="Check Box 147">
              <controlPr defaultSize="0" autoFill="0" autoLine="0" autoPict="0">
                <anchor moveWithCells="1">
                  <from>
                    <xdr:col>13</xdr:col>
                    <xdr:colOff>0</xdr:colOff>
                    <xdr:row>175</xdr:row>
                    <xdr:rowOff>0</xdr:rowOff>
                  </from>
                  <to>
                    <xdr:col>18</xdr:col>
                    <xdr:colOff>9525</xdr:colOff>
                    <xdr:row>176</xdr:row>
                    <xdr:rowOff>0</xdr:rowOff>
                  </to>
                </anchor>
              </controlPr>
            </control>
          </mc:Choice>
        </mc:AlternateContent>
        <mc:AlternateContent xmlns:mc="http://schemas.openxmlformats.org/markup-compatibility/2006">
          <mc:Choice Requires="x14">
            <control shapeId="6292" r:id="rId72" name="Check Box 148">
              <controlPr defaultSize="0" autoFill="0" autoLine="0" autoPict="0">
                <anchor moveWithCells="1">
                  <from>
                    <xdr:col>27</xdr:col>
                    <xdr:colOff>0</xdr:colOff>
                    <xdr:row>175</xdr:row>
                    <xdr:rowOff>0</xdr:rowOff>
                  </from>
                  <to>
                    <xdr:col>32</xdr:col>
                    <xdr:colOff>0</xdr:colOff>
                    <xdr:row>176</xdr:row>
                    <xdr:rowOff>0</xdr:rowOff>
                  </to>
                </anchor>
              </controlPr>
            </control>
          </mc:Choice>
        </mc:AlternateContent>
        <mc:AlternateContent xmlns:mc="http://schemas.openxmlformats.org/markup-compatibility/2006">
          <mc:Choice Requires="x14">
            <control shapeId="6293" r:id="rId73" name="Group Box 149">
              <controlPr defaultSize="0" autoFill="0" autoPict="0">
                <anchor moveWithCells="1">
                  <from>
                    <xdr:col>8</xdr:col>
                    <xdr:colOff>0</xdr:colOff>
                    <xdr:row>199</xdr:row>
                    <xdr:rowOff>0</xdr:rowOff>
                  </from>
                  <to>
                    <xdr:col>36</xdr:col>
                    <xdr:colOff>0</xdr:colOff>
                    <xdr:row>200</xdr:row>
                    <xdr:rowOff>0</xdr:rowOff>
                  </to>
                </anchor>
              </controlPr>
            </control>
          </mc:Choice>
        </mc:AlternateContent>
        <mc:AlternateContent xmlns:mc="http://schemas.openxmlformats.org/markup-compatibility/2006">
          <mc:Choice Requires="x14">
            <control shapeId="6294" r:id="rId74" name="Option Button 150">
              <controlPr defaultSize="0" autoFill="0" autoLine="0" autoPict="0">
                <anchor moveWithCells="1">
                  <from>
                    <xdr:col>10</xdr:col>
                    <xdr:colOff>0</xdr:colOff>
                    <xdr:row>199</xdr:row>
                    <xdr:rowOff>0</xdr:rowOff>
                  </from>
                  <to>
                    <xdr:col>15</xdr:col>
                    <xdr:colOff>0</xdr:colOff>
                    <xdr:row>200</xdr:row>
                    <xdr:rowOff>0</xdr:rowOff>
                  </to>
                </anchor>
              </controlPr>
            </control>
          </mc:Choice>
        </mc:AlternateContent>
        <mc:AlternateContent xmlns:mc="http://schemas.openxmlformats.org/markup-compatibility/2006">
          <mc:Choice Requires="x14">
            <control shapeId="6295" r:id="rId75" name="Option Button 151">
              <controlPr defaultSize="0" autoFill="0" autoLine="0" autoPict="0">
                <anchor moveWithCells="1">
                  <from>
                    <xdr:col>17</xdr:col>
                    <xdr:colOff>0</xdr:colOff>
                    <xdr:row>199</xdr:row>
                    <xdr:rowOff>0</xdr:rowOff>
                  </from>
                  <to>
                    <xdr:col>23</xdr:col>
                    <xdr:colOff>0</xdr:colOff>
                    <xdr:row>200</xdr:row>
                    <xdr:rowOff>0</xdr:rowOff>
                  </to>
                </anchor>
              </controlPr>
            </control>
          </mc:Choice>
        </mc:AlternateContent>
        <mc:AlternateContent xmlns:mc="http://schemas.openxmlformats.org/markup-compatibility/2006">
          <mc:Choice Requires="x14">
            <control shapeId="6296" r:id="rId76" name="Option Button 152">
              <controlPr defaultSize="0" autoFill="0" autoLine="0" autoPict="0">
                <anchor moveWithCells="1">
                  <from>
                    <xdr:col>25</xdr:col>
                    <xdr:colOff>0</xdr:colOff>
                    <xdr:row>199</xdr:row>
                    <xdr:rowOff>0</xdr:rowOff>
                  </from>
                  <to>
                    <xdr:col>30</xdr:col>
                    <xdr:colOff>0</xdr:colOff>
                    <xdr:row>200</xdr:row>
                    <xdr:rowOff>0</xdr:rowOff>
                  </to>
                </anchor>
              </controlPr>
            </control>
          </mc:Choice>
        </mc:AlternateContent>
        <mc:AlternateContent xmlns:mc="http://schemas.openxmlformats.org/markup-compatibility/2006">
          <mc:Choice Requires="x14">
            <control shapeId="6297" r:id="rId77" name="Group Box 153">
              <controlPr defaultSize="0" autoFill="0" autoPict="0">
                <anchor moveWithCells="1">
                  <from>
                    <xdr:col>8</xdr:col>
                    <xdr:colOff>0</xdr:colOff>
                    <xdr:row>203</xdr:row>
                    <xdr:rowOff>0</xdr:rowOff>
                  </from>
                  <to>
                    <xdr:col>35</xdr:col>
                    <xdr:colOff>180975</xdr:colOff>
                    <xdr:row>204</xdr:row>
                    <xdr:rowOff>0</xdr:rowOff>
                  </to>
                </anchor>
              </controlPr>
            </control>
          </mc:Choice>
        </mc:AlternateContent>
        <mc:AlternateContent xmlns:mc="http://schemas.openxmlformats.org/markup-compatibility/2006">
          <mc:Choice Requires="x14">
            <control shapeId="6298" r:id="rId78" name="Check Box 154">
              <controlPr defaultSize="0" autoFill="0" autoLine="0" autoPict="0">
                <anchor moveWithCells="1">
                  <from>
                    <xdr:col>9</xdr:col>
                    <xdr:colOff>0</xdr:colOff>
                    <xdr:row>203</xdr:row>
                    <xdr:rowOff>0</xdr:rowOff>
                  </from>
                  <to>
                    <xdr:col>11</xdr:col>
                    <xdr:colOff>114300</xdr:colOff>
                    <xdr:row>204</xdr:row>
                    <xdr:rowOff>0</xdr:rowOff>
                  </to>
                </anchor>
              </controlPr>
            </control>
          </mc:Choice>
        </mc:AlternateContent>
        <mc:AlternateContent xmlns:mc="http://schemas.openxmlformats.org/markup-compatibility/2006">
          <mc:Choice Requires="x14">
            <control shapeId="6299" r:id="rId79" name="Check Box 155">
              <controlPr defaultSize="0" autoFill="0" autoLine="0" autoPict="0">
                <anchor moveWithCells="1">
                  <from>
                    <xdr:col>13</xdr:col>
                    <xdr:colOff>0</xdr:colOff>
                    <xdr:row>203</xdr:row>
                    <xdr:rowOff>0</xdr:rowOff>
                  </from>
                  <to>
                    <xdr:col>15</xdr:col>
                    <xdr:colOff>114300</xdr:colOff>
                    <xdr:row>204</xdr:row>
                    <xdr:rowOff>0</xdr:rowOff>
                  </to>
                </anchor>
              </controlPr>
            </control>
          </mc:Choice>
        </mc:AlternateContent>
        <mc:AlternateContent xmlns:mc="http://schemas.openxmlformats.org/markup-compatibility/2006">
          <mc:Choice Requires="x14">
            <control shapeId="6300" r:id="rId80" name="Check Box 156">
              <controlPr defaultSize="0" autoFill="0" autoLine="0" autoPict="0">
                <anchor moveWithCells="1">
                  <from>
                    <xdr:col>17</xdr:col>
                    <xdr:colOff>0</xdr:colOff>
                    <xdr:row>203</xdr:row>
                    <xdr:rowOff>0</xdr:rowOff>
                  </from>
                  <to>
                    <xdr:col>19</xdr:col>
                    <xdr:colOff>114300</xdr:colOff>
                    <xdr:row>204</xdr:row>
                    <xdr:rowOff>0</xdr:rowOff>
                  </to>
                </anchor>
              </controlPr>
            </control>
          </mc:Choice>
        </mc:AlternateContent>
        <mc:AlternateContent xmlns:mc="http://schemas.openxmlformats.org/markup-compatibility/2006">
          <mc:Choice Requires="x14">
            <control shapeId="6301" r:id="rId81" name="Check Box 157">
              <controlPr defaultSize="0" autoFill="0" autoLine="0" autoPict="0">
                <anchor moveWithCells="1">
                  <from>
                    <xdr:col>21</xdr:col>
                    <xdr:colOff>0</xdr:colOff>
                    <xdr:row>203</xdr:row>
                    <xdr:rowOff>0</xdr:rowOff>
                  </from>
                  <to>
                    <xdr:col>23</xdr:col>
                    <xdr:colOff>114300</xdr:colOff>
                    <xdr:row>204</xdr:row>
                    <xdr:rowOff>0</xdr:rowOff>
                  </to>
                </anchor>
              </controlPr>
            </control>
          </mc:Choice>
        </mc:AlternateContent>
        <mc:AlternateContent xmlns:mc="http://schemas.openxmlformats.org/markup-compatibility/2006">
          <mc:Choice Requires="x14">
            <control shapeId="6302" r:id="rId82" name="Check Box 158">
              <controlPr defaultSize="0" autoFill="0" autoLine="0" autoPict="0">
                <anchor moveWithCells="1">
                  <from>
                    <xdr:col>25</xdr:col>
                    <xdr:colOff>0</xdr:colOff>
                    <xdr:row>203</xdr:row>
                    <xdr:rowOff>0</xdr:rowOff>
                  </from>
                  <to>
                    <xdr:col>27</xdr:col>
                    <xdr:colOff>114300</xdr:colOff>
                    <xdr:row>204</xdr:row>
                    <xdr:rowOff>0</xdr:rowOff>
                  </to>
                </anchor>
              </controlPr>
            </control>
          </mc:Choice>
        </mc:AlternateContent>
        <mc:AlternateContent xmlns:mc="http://schemas.openxmlformats.org/markup-compatibility/2006">
          <mc:Choice Requires="x14">
            <control shapeId="6303" r:id="rId83" name="Check Box 159">
              <controlPr defaultSize="0" autoFill="0" autoLine="0" autoPict="0">
                <anchor moveWithCells="1">
                  <from>
                    <xdr:col>29</xdr:col>
                    <xdr:colOff>0</xdr:colOff>
                    <xdr:row>203</xdr:row>
                    <xdr:rowOff>0</xdr:rowOff>
                  </from>
                  <to>
                    <xdr:col>31</xdr:col>
                    <xdr:colOff>114300</xdr:colOff>
                    <xdr:row>204</xdr:row>
                    <xdr:rowOff>0</xdr:rowOff>
                  </to>
                </anchor>
              </controlPr>
            </control>
          </mc:Choice>
        </mc:AlternateContent>
        <mc:AlternateContent xmlns:mc="http://schemas.openxmlformats.org/markup-compatibility/2006">
          <mc:Choice Requires="x14">
            <control shapeId="6304" r:id="rId84" name="Check Box 160">
              <controlPr defaultSize="0" autoFill="0" autoLine="0" autoPict="0">
                <anchor moveWithCells="1">
                  <from>
                    <xdr:col>33</xdr:col>
                    <xdr:colOff>0</xdr:colOff>
                    <xdr:row>203</xdr:row>
                    <xdr:rowOff>0</xdr:rowOff>
                  </from>
                  <to>
                    <xdr:col>35</xdr:col>
                    <xdr:colOff>114300</xdr:colOff>
                    <xdr:row>204</xdr:row>
                    <xdr:rowOff>0</xdr:rowOff>
                  </to>
                </anchor>
              </controlPr>
            </control>
          </mc:Choice>
        </mc:AlternateContent>
        <mc:AlternateContent xmlns:mc="http://schemas.openxmlformats.org/markup-compatibility/2006">
          <mc:Choice Requires="x14">
            <control shapeId="6305" r:id="rId85" name="Group Box 161">
              <controlPr defaultSize="0" autoFill="0" autoPict="0">
                <anchor moveWithCells="1">
                  <from>
                    <xdr:col>13</xdr:col>
                    <xdr:colOff>0</xdr:colOff>
                    <xdr:row>206</xdr:row>
                    <xdr:rowOff>0</xdr:rowOff>
                  </from>
                  <to>
                    <xdr:col>35</xdr:col>
                    <xdr:colOff>180975</xdr:colOff>
                    <xdr:row>207</xdr:row>
                    <xdr:rowOff>0</xdr:rowOff>
                  </to>
                </anchor>
              </controlPr>
            </control>
          </mc:Choice>
        </mc:AlternateContent>
        <mc:AlternateContent xmlns:mc="http://schemas.openxmlformats.org/markup-compatibility/2006">
          <mc:Choice Requires="x14">
            <control shapeId="6306" r:id="rId86" name="Check Box 162">
              <controlPr defaultSize="0" autoFill="0" autoLine="0" autoPict="0">
                <anchor moveWithCells="1">
                  <from>
                    <xdr:col>13</xdr:col>
                    <xdr:colOff>0</xdr:colOff>
                    <xdr:row>206</xdr:row>
                    <xdr:rowOff>0</xdr:rowOff>
                  </from>
                  <to>
                    <xdr:col>17</xdr:col>
                    <xdr:colOff>9525</xdr:colOff>
                    <xdr:row>207</xdr:row>
                    <xdr:rowOff>0</xdr:rowOff>
                  </to>
                </anchor>
              </controlPr>
            </control>
          </mc:Choice>
        </mc:AlternateContent>
        <mc:AlternateContent xmlns:mc="http://schemas.openxmlformats.org/markup-compatibility/2006">
          <mc:Choice Requires="x14">
            <control shapeId="6307" r:id="rId87" name="Check Box 163">
              <controlPr defaultSize="0" autoFill="0" autoLine="0" autoPict="0">
                <anchor moveWithCells="1">
                  <from>
                    <xdr:col>17</xdr:col>
                    <xdr:colOff>0</xdr:colOff>
                    <xdr:row>206</xdr:row>
                    <xdr:rowOff>0</xdr:rowOff>
                  </from>
                  <to>
                    <xdr:col>22</xdr:col>
                    <xdr:colOff>0</xdr:colOff>
                    <xdr:row>207</xdr:row>
                    <xdr:rowOff>0</xdr:rowOff>
                  </to>
                </anchor>
              </controlPr>
            </control>
          </mc:Choice>
        </mc:AlternateContent>
        <mc:AlternateContent xmlns:mc="http://schemas.openxmlformats.org/markup-compatibility/2006">
          <mc:Choice Requires="x14">
            <control shapeId="6308" r:id="rId88" name="Check Box 164">
              <controlPr defaultSize="0" autoFill="0" autoLine="0" autoPict="0">
                <anchor moveWithCells="1">
                  <from>
                    <xdr:col>22</xdr:col>
                    <xdr:colOff>0</xdr:colOff>
                    <xdr:row>206</xdr:row>
                    <xdr:rowOff>0</xdr:rowOff>
                  </from>
                  <to>
                    <xdr:col>27</xdr:col>
                    <xdr:colOff>0</xdr:colOff>
                    <xdr:row>207</xdr:row>
                    <xdr:rowOff>0</xdr:rowOff>
                  </to>
                </anchor>
              </controlPr>
            </control>
          </mc:Choice>
        </mc:AlternateContent>
        <mc:AlternateContent xmlns:mc="http://schemas.openxmlformats.org/markup-compatibility/2006">
          <mc:Choice Requires="x14">
            <control shapeId="6309" r:id="rId89" name="Check Box 165">
              <controlPr defaultSize="0" autoFill="0" autoLine="0" autoPict="0">
                <anchor moveWithCells="1">
                  <from>
                    <xdr:col>27</xdr:col>
                    <xdr:colOff>0</xdr:colOff>
                    <xdr:row>206</xdr:row>
                    <xdr:rowOff>0</xdr:rowOff>
                  </from>
                  <to>
                    <xdr:col>31</xdr:col>
                    <xdr:colOff>123825</xdr:colOff>
                    <xdr:row>207</xdr:row>
                    <xdr:rowOff>0</xdr:rowOff>
                  </to>
                </anchor>
              </controlPr>
            </control>
          </mc:Choice>
        </mc:AlternateContent>
        <mc:AlternateContent xmlns:mc="http://schemas.openxmlformats.org/markup-compatibility/2006">
          <mc:Choice Requires="x14">
            <control shapeId="6310" r:id="rId90" name="Check Box 166">
              <controlPr defaultSize="0" autoFill="0" autoLine="0" autoPict="0">
                <anchor moveWithCells="1">
                  <from>
                    <xdr:col>32</xdr:col>
                    <xdr:colOff>0</xdr:colOff>
                    <xdr:row>206</xdr:row>
                    <xdr:rowOff>0</xdr:rowOff>
                  </from>
                  <to>
                    <xdr:col>35</xdr:col>
                    <xdr:colOff>104775</xdr:colOff>
                    <xdr:row>207</xdr:row>
                    <xdr:rowOff>0</xdr:rowOff>
                  </to>
                </anchor>
              </controlPr>
            </control>
          </mc:Choice>
        </mc:AlternateContent>
        <mc:AlternateContent xmlns:mc="http://schemas.openxmlformats.org/markup-compatibility/2006">
          <mc:Choice Requires="x14">
            <control shapeId="6311" r:id="rId91" name="Group Box 167">
              <controlPr defaultSize="0" autoFill="0" autoPict="0">
                <anchor moveWithCells="1">
                  <from>
                    <xdr:col>13</xdr:col>
                    <xdr:colOff>0</xdr:colOff>
                    <xdr:row>207</xdr:row>
                    <xdr:rowOff>0</xdr:rowOff>
                  </from>
                  <to>
                    <xdr:col>22</xdr:col>
                    <xdr:colOff>9525</xdr:colOff>
                    <xdr:row>208</xdr:row>
                    <xdr:rowOff>0</xdr:rowOff>
                  </to>
                </anchor>
              </controlPr>
            </control>
          </mc:Choice>
        </mc:AlternateContent>
        <mc:AlternateContent xmlns:mc="http://schemas.openxmlformats.org/markup-compatibility/2006">
          <mc:Choice Requires="x14">
            <control shapeId="6312" r:id="rId92" name="Group Box 168">
              <controlPr defaultSize="0" autoFill="0" autoPict="0">
                <anchor moveWithCells="1">
                  <from>
                    <xdr:col>27</xdr:col>
                    <xdr:colOff>0</xdr:colOff>
                    <xdr:row>207</xdr:row>
                    <xdr:rowOff>0</xdr:rowOff>
                  </from>
                  <to>
                    <xdr:col>36</xdr:col>
                    <xdr:colOff>0</xdr:colOff>
                    <xdr:row>208</xdr:row>
                    <xdr:rowOff>0</xdr:rowOff>
                  </to>
                </anchor>
              </controlPr>
            </control>
          </mc:Choice>
        </mc:AlternateContent>
        <mc:AlternateContent xmlns:mc="http://schemas.openxmlformats.org/markup-compatibility/2006">
          <mc:Choice Requires="x14">
            <control shapeId="6313" r:id="rId93" name="Check Box 169">
              <controlPr defaultSize="0" autoFill="0" autoLine="0" autoPict="0">
                <anchor moveWithCells="1">
                  <from>
                    <xdr:col>13</xdr:col>
                    <xdr:colOff>0</xdr:colOff>
                    <xdr:row>207</xdr:row>
                    <xdr:rowOff>0</xdr:rowOff>
                  </from>
                  <to>
                    <xdr:col>18</xdr:col>
                    <xdr:colOff>9525</xdr:colOff>
                    <xdr:row>208</xdr:row>
                    <xdr:rowOff>0</xdr:rowOff>
                  </to>
                </anchor>
              </controlPr>
            </control>
          </mc:Choice>
        </mc:AlternateContent>
        <mc:AlternateContent xmlns:mc="http://schemas.openxmlformats.org/markup-compatibility/2006">
          <mc:Choice Requires="x14">
            <control shapeId="6314" r:id="rId94" name="Check Box 170">
              <controlPr defaultSize="0" autoFill="0" autoLine="0" autoPict="0">
                <anchor moveWithCells="1">
                  <from>
                    <xdr:col>27</xdr:col>
                    <xdr:colOff>0</xdr:colOff>
                    <xdr:row>207</xdr:row>
                    <xdr:rowOff>0</xdr:rowOff>
                  </from>
                  <to>
                    <xdr:col>32</xdr:col>
                    <xdr:colOff>0</xdr:colOff>
                    <xdr:row>208</xdr:row>
                    <xdr:rowOff>0</xdr:rowOff>
                  </to>
                </anchor>
              </controlPr>
            </control>
          </mc:Choice>
        </mc:AlternateContent>
        <mc:AlternateContent xmlns:mc="http://schemas.openxmlformats.org/markup-compatibility/2006">
          <mc:Choice Requires="x14">
            <control shapeId="6315" r:id="rId95" name="Group Box 171">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6316" r:id="rId96" name="Option Button 172">
              <controlPr defaultSize="0" autoFill="0" autoLine="0" autoPict="0">
                <anchor moveWithCells="1">
                  <from>
                    <xdr:col>11</xdr:col>
                    <xdr:colOff>0</xdr:colOff>
                    <xdr:row>64</xdr:row>
                    <xdr:rowOff>0</xdr:rowOff>
                  </from>
                  <to>
                    <xdr:col>14</xdr:col>
                    <xdr:colOff>0</xdr:colOff>
                    <xdr:row>65</xdr:row>
                    <xdr:rowOff>0</xdr:rowOff>
                  </to>
                </anchor>
              </controlPr>
            </control>
          </mc:Choice>
        </mc:AlternateContent>
        <mc:AlternateContent xmlns:mc="http://schemas.openxmlformats.org/markup-compatibility/2006">
          <mc:Choice Requires="x14">
            <control shapeId="6317" r:id="rId97" name="Option Button 173">
              <controlPr defaultSize="0" autoFill="0" autoLine="0" autoPict="0">
                <anchor moveWithCells="1">
                  <from>
                    <xdr:col>18</xdr:col>
                    <xdr:colOff>0</xdr:colOff>
                    <xdr:row>64</xdr:row>
                    <xdr:rowOff>0</xdr:rowOff>
                  </from>
                  <to>
                    <xdr:col>21</xdr:col>
                    <xdr:colOff>0</xdr:colOff>
                    <xdr:row>65</xdr:row>
                    <xdr:rowOff>0</xdr:rowOff>
                  </to>
                </anchor>
              </controlPr>
            </control>
          </mc:Choice>
        </mc:AlternateContent>
        <mc:AlternateContent xmlns:mc="http://schemas.openxmlformats.org/markup-compatibility/2006">
          <mc:Choice Requires="x14">
            <control shapeId="6386" r:id="rId98" name="Group Box 242">
              <controlPr defaultSize="0" autoFill="0" autoPict="0">
                <anchor moveWithCells="1">
                  <from>
                    <xdr:col>9</xdr:col>
                    <xdr:colOff>190500</xdr:colOff>
                    <xdr:row>83</xdr:row>
                    <xdr:rowOff>0</xdr:rowOff>
                  </from>
                  <to>
                    <xdr:col>16</xdr:col>
                    <xdr:colOff>190500</xdr:colOff>
                    <xdr:row>84</xdr:row>
                    <xdr:rowOff>0</xdr:rowOff>
                  </to>
                </anchor>
              </controlPr>
            </control>
          </mc:Choice>
        </mc:AlternateContent>
        <mc:AlternateContent xmlns:mc="http://schemas.openxmlformats.org/markup-compatibility/2006">
          <mc:Choice Requires="x14">
            <control shapeId="6393" r:id="rId99" name="Group Box 249">
              <controlPr defaultSize="0" autoFill="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6394" r:id="rId100" name="Option Button 250">
              <controlPr defaultSize="0" autoFill="0" autoLine="0" autoPict="0">
                <anchor moveWithCells="1">
                  <from>
                    <xdr:col>27</xdr:col>
                    <xdr:colOff>9525</xdr:colOff>
                    <xdr:row>81</xdr:row>
                    <xdr:rowOff>0</xdr:rowOff>
                  </from>
                  <to>
                    <xdr:col>30</xdr:col>
                    <xdr:colOff>0</xdr:colOff>
                    <xdr:row>82</xdr:row>
                    <xdr:rowOff>0</xdr:rowOff>
                  </to>
                </anchor>
              </controlPr>
            </control>
          </mc:Choice>
        </mc:AlternateContent>
        <mc:AlternateContent xmlns:mc="http://schemas.openxmlformats.org/markup-compatibility/2006">
          <mc:Choice Requires="x14">
            <control shapeId="6395" r:id="rId101" name="Option Button 251">
              <controlPr defaultSize="0" autoFill="0" autoLine="0" autoPict="0">
                <anchor moveWithCells="1">
                  <from>
                    <xdr:col>31</xdr:col>
                    <xdr:colOff>19050</xdr:colOff>
                    <xdr:row>81</xdr:row>
                    <xdr:rowOff>0</xdr:rowOff>
                  </from>
                  <to>
                    <xdr:col>34</xdr:col>
                    <xdr:colOff>9525</xdr:colOff>
                    <xdr:row>82</xdr:row>
                    <xdr:rowOff>0</xdr:rowOff>
                  </to>
                </anchor>
              </controlPr>
            </control>
          </mc:Choice>
        </mc:AlternateContent>
        <mc:AlternateContent xmlns:mc="http://schemas.openxmlformats.org/markup-compatibility/2006">
          <mc:Choice Requires="x14">
            <control shapeId="6399" r:id="rId102" name="Option Button 255">
              <controlPr defaultSize="0" autoFill="0" autoLine="0" autoPict="0">
                <anchor moveWithCells="1">
                  <from>
                    <xdr:col>10</xdr:col>
                    <xdr:colOff>66675</xdr:colOff>
                    <xdr:row>83</xdr:row>
                    <xdr:rowOff>28575</xdr:rowOff>
                  </from>
                  <to>
                    <xdr:col>13</xdr:col>
                    <xdr:colOff>57150</xdr:colOff>
                    <xdr:row>83</xdr:row>
                    <xdr:rowOff>200025</xdr:rowOff>
                  </to>
                </anchor>
              </controlPr>
            </control>
          </mc:Choice>
        </mc:AlternateContent>
        <mc:AlternateContent xmlns:mc="http://schemas.openxmlformats.org/markup-compatibility/2006">
          <mc:Choice Requires="x14">
            <control shapeId="6401" r:id="rId103" name="Option Button 257">
              <controlPr defaultSize="0" autoFill="0" autoLine="0" autoPict="0">
                <anchor moveWithCells="1">
                  <from>
                    <xdr:col>13</xdr:col>
                    <xdr:colOff>0</xdr:colOff>
                    <xdr:row>83</xdr:row>
                    <xdr:rowOff>28575</xdr:rowOff>
                  </from>
                  <to>
                    <xdr:col>16</xdr:col>
                    <xdr:colOff>0</xdr:colOff>
                    <xdr:row>83</xdr:row>
                    <xdr:rowOff>200025</xdr:rowOff>
                  </to>
                </anchor>
              </controlPr>
            </control>
          </mc:Choice>
        </mc:AlternateContent>
        <mc:AlternateContent xmlns:mc="http://schemas.openxmlformats.org/markup-compatibility/2006">
          <mc:Choice Requires="x14">
            <control shapeId="6404" r:id="rId104" name="Group Box 260">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6405" r:id="rId105" name="Option Button 261">
              <controlPr defaultSize="0" autoFill="0" autoLine="0" autoPict="0">
                <anchor moveWithCells="1">
                  <from>
                    <xdr:col>10</xdr:col>
                    <xdr:colOff>66675</xdr:colOff>
                    <xdr:row>82</xdr:row>
                    <xdr:rowOff>9525</xdr:rowOff>
                  </from>
                  <to>
                    <xdr:col>12</xdr:col>
                    <xdr:colOff>95250</xdr:colOff>
                    <xdr:row>82</xdr:row>
                    <xdr:rowOff>219075</xdr:rowOff>
                  </to>
                </anchor>
              </controlPr>
            </control>
          </mc:Choice>
        </mc:AlternateContent>
        <mc:AlternateContent xmlns:mc="http://schemas.openxmlformats.org/markup-compatibility/2006">
          <mc:Choice Requires="x14">
            <control shapeId="6406" r:id="rId106" name="Option Button 262">
              <controlPr defaultSize="0" autoFill="0" autoLine="0" autoPict="0">
                <anchor moveWithCells="1">
                  <from>
                    <xdr:col>13</xdr:col>
                    <xdr:colOff>0</xdr:colOff>
                    <xdr:row>82</xdr:row>
                    <xdr:rowOff>0</xdr:rowOff>
                  </from>
                  <to>
                    <xdr:col>15</xdr:col>
                    <xdr:colOff>95250</xdr:colOff>
                    <xdr:row>82</xdr:row>
                    <xdr:rowOff>209550</xdr:rowOff>
                  </to>
                </anchor>
              </controlPr>
            </control>
          </mc:Choice>
        </mc:AlternateContent>
        <mc:AlternateContent xmlns:mc="http://schemas.openxmlformats.org/markup-compatibility/2006">
          <mc:Choice Requires="x14">
            <control shapeId="6413" r:id="rId107" name="Group Box 269">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6414" r:id="rId108" name="Option Button 270">
              <controlPr defaultSize="0" autoFill="0" autoLine="0" autoPict="0">
                <anchor moveWithCells="1">
                  <from>
                    <xdr:col>8</xdr:col>
                    <xdr:colOff>66675</xdr:colOff>
                    <xdr:row>51</xdr:row>
                    <xdr:rowOff>28575</xdr:rowOff>
                  </from>
                  <to>
                    <xdr:col>10</xdr:col>
                    <xdr:colOff>114300</xdr:colOff>
                    <xdr:row>51</xdr:row>
                    <xdr:rowOff>219075</xdr:rowOff>
                  </to>
                </anchor>
              </controlPr>
            </control>
          </mc:Choice>
        </mc:AlternateContent>
        <mc:AlternateContent xmlns:mc="http://schemas.openxmlformats.org/markup-compatibility/2006">
          <mc:Choice Requires="x14">
            <control shapeId="6415" r:id="rId109" name="Option Button 271">
              <controlPr defaultSize="0" autoFill="0" autoLine="0" autoPict="0">
                <anchor moveWithCells="1">
                  <from>
                    <xdr:col>10</xdr:col>
                    <xdr:colOff>95250</xdr:colOff>
                    <xdr:row>51</xdr:row>
                    <xdr:rowOff>28575</xdr:rowOff>
                  </from>
                  <to>
                    <xdr:col>12</xdr:col>
                    <xdr:colOff>180975</xdr:colOff>
                    <xdr:row>51</xdr:row>
                    <xdr:rowOff>219075</xdr:rowOff>
                  </to>
                </anchor>
              </controlPr>
            </control>
          </mc:Choice>
        </mc:AlternateContent>
        <mc:AlternateContent xmlns:mc="http://schemas.openxmlformats.org/markup-compatibility/2006">
          <mc:Choice Requires="x14">
            <control shapeId="6416" r:id="rId110" name="Group Box 272">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6417" r:id="rId111" name="Option Button 273">
              <controlPr defaultSize="0" autoFill="0" autoLine="0" autoPict="0">
                <anchor moveWithCells="1">
                  <from>
                    <xdr:col>18</xdr:col>
                    <xdr:colOff>76200</xdr:colOff>
                    <xdr:row>51</xdr:row>
                    <xdr:rowOff>28575</xdr:rowOff>
                  </from>
                  <to>
                    <xdr:col>20</xdr:col>
                    <xdr:colOff>123825</xdr:colOff>
                    <xdr:row>51</xdr:row>
                    <xdr:rowOff>219075</xdr:rowOff>
                  </to>
                </anchor>
              </controlPr>
            </control>
          </mc:Choice>
        </mc:AlternateContent>
        <mc:AlternateContent xmlns:mc="http://schemas.openxmlformats.org/markup-compatibility/2006">
          <mc:Choice Requires="x14">
            <control shapeId="6418" r:id="rId112" name="Option Button 274">
              <controlPr defaultSize="0" autoFill="0" autoLine="0" autoPict="0">
                <anchor moveWithCells="1">
                  <from>
                    <xdr:col>20</xdr:col>
                    <xdr:colOff>85725</xdr:colOff>
                    <xdr:row>51</xdr:row>
                    <xdr:rowOff>28575</xdr:rowOff>
                  </from>
                  <to>
                    <xdr:col>22</xdr:col>
                    <xdr:colOff>171450</xdr:colOff>
                    <xdr:row>51</xdr:row>
                    <xdr:rowOff>219075</xdr:rowOff>
                  </to>
                </anchor>
              </controlPr>
            </control>
          </mc:Choice>
        </mc:AlternateContent>
        <mc:AlternateContent xmlns:mc="http://schemas.openxmlformats.org/markup-compatibility/2006">
          <mc:Choice Requires="x14">
            <control shapeId="6422" r:id="rId113" name="Group Box 278">
              <controlPr defaultSize="0" autoFill="0" autoPict="0">
                <anchor moveWithCells="1">
                  <from>
                    <xdr:col>8</xdr:col>
                    <xdr:colOff>0</xdr:colOff>
                    <xdr:row>144</xdr:row>
                    <xdr:rowOff>0</xdr:rowOff>
                  </from>
                  <to>
                    <xdr:col>13</xdr:col>
                    <xdr:colOff>0</xdr:colOff>
                    <xdr:row>145</xdr:row>
                    <xdr:rowOff>0</xdr:rowOff>
                  </to>
                </anchor>
              </controlPr>
            </control>
          </mc:Choice>
        </mc:AlternateContent>
        <mc:AlternateContent xmlns:mc="http://schemas.openxmlformats.org/markup-compatibility/2006">
          <mc:Choice Requires="x14">
            <control shapeId="6423" r:id="rId114" name="Option Button 279">
              <controlPr defaultSize="0" autoFill="0" autoLine="0" autoPict="0">
                <anchor moveWithCells="1">
                  <from>
                    <xdr:col>8</xdr:col>
                    <xdr:colOff>28575</xdr:colOff>
                    <xdr:row>144</xdr:row>
                    <xdr:rowOff>0</xdr:rowOff>
                  </from>
                  <to>
                    <xdr:col>10</xdr:col>
                    <xdr:colOff>76200</xdr:colOff>
                    <xdr:row>145</xdr:row>
                    <xdr:rowOff>0</xdr:rowOff>
                  </to>
                </anchor>
              </controlPr>
            </control>
          </mc:Choice>
        </mc:AlternateContent>
        <mc:AlternateContent xmlns:mc="http://schemas.openxmlformats.org/markup-compatibility/2006">
          <mc:Choice Requires="x14">
            <control shapeId="6424" r:id="rId115" name="Option Button 280">
              <controlPr defaultSize="0" autoFill="0" autoLine="0" autoPict="0">
                <anchor moveWithCells="1">
                  <from>
                    <xdr:col>10</xdr:col>
                    <xdr:colOff>85725</xdr:colOff>
                    <xdr:row>144</xdr:row>
                    <xdr:rowOff>0</xdr:rowOff>
                  </from>
                  <to>
                    <xdr:col>12</xdr:col>
                    <xdr:colOff>171450</xdr:colOff>
                    <xdr:row>145</xdr:row>
                    <xdr:rowOff>0</xdr:rowOff>
                  </to>
                </anchor>
              </controlPr>
            </control>
          </mc:Choice>
        </mc:AlternateContent>
        <mc:AlternateContent xmlns:mc="http://schemas.openxmlformats.org/markup-compatibility/2006">
          <mc:Choice Requires="x14">
            <control shapeId="6425" r:id="rId116" name="Group Box 281">
              <controlPr defaultSize="0" autoFill="0" autoPict="0">
                <anchor moveWithCells="1">
                  <from>
                    <xdr:col>18</xdr:col>
                    <xdr:colOff>0</xdr:colOff>
                    <xdr:row>144</xdr:row>
                    <xdr:rowOff>0</xdr:rowOff>
                  </from>
                  <to>
                    <xdr:col>23</xdr:col>
                    <xdr:colOff>0</xdr:colOff>
                    <xdr:row>145</xdr:row>
                    <xdr:rowOff>0</xdr:rowOff>
                  </to>
                </anchor>
              </controlPr>
            </control>
          </mc:Choice>
        </mc:AlternateContent>
        <mc:AlternateContent xmlns:mc="http://schemas.openxmlformats.org/markup-compatibility/2006">
          <mc:Choice Requires="x14">
            <control shapeId="6426" r:id="rId117" name="Option Button 282">
              <controlPr defaultSize="0" autoFill="0" autoLine="0" autoPict="0">
                <anchor moveWithCells="1">
                  <from>
                    <xdr:col>18</xdr:col>
                    <xdr:colOff>28575</xdr:colOff>
                    <xdr:row>144</xdr:row>
                    <xdr:rowOff>0</xdr:rowOff>
                  </from>
                  <to>
                    <xdr:col>20</xdr:col>
                    <xdr:colOff>76200</xdr:colOff>
                    <xdr:row>145</xdr:row>
                    <xdr:rowOff>0</xdr:rowOff>
                  </to>
                </anchor>
              </controlPr>
            </control>
          </mc:Choice>
        </mc:AlternateContent>
        <mc:AlternateContent xmlns:mc="http://schemas.openxmlformats.org/markup-compatibility/2006">
          <mc:Choice Requires="x14">
            <control shapeId="6427" r:id="rId118" name="Option Button 283">
              <controlPr defaultSize="0" autoFill="0" autoLine="0" autoPict="0">
                <anchor moveWithCells="1">
                  <from>
                    <xdr:col>20</xdr:col>
                    <xdr:colOff>85725</xdr:colOff>
                    <xdr:row>144</xdr:row>
                    <xdr:rowOff>0</xdr:rowOff>
                  </from>
                  <to>
                    <xdr:col>22</xdr:col>
                    <xdr:colOff>171450</xdr:colOff>
                    <xdr:row>145</xdr:row>
                    <xdr:rowOff>0</xdr:rowOff>
                  </to>
                </anchor>
              </controlPr>
            </control>
          </mc:Choice>
        </mc:AlternateContent>
        <mc:AlternateContent xmlns:mc="http://schemas.openxmlformats.org/markup-compatibility/2006">
          <mc:Choice Requires="x14">
            <control shapeId="6432" r:id="rId119" name="Group Box 288">
              <controlPr defaultSize="0" autoFill="0" autoPict="0">
                <anchor moveWithCells="1">
                  <from>
                    <xdr:col>8</xdr:col>
                    <xdr:colOff>0</xdr:colOff>
                    <xdr:row>176</xdr:row>
                    <xdr:rowOff>0</xdr:rowOff>
                  </from>
                  <to>
                    <xdr:col>13</xdr:col>
                    <xdr:colOff>0</xdr:colOff>
                    <xdr:row>177</xdr:row>
                    <xdr:rowOff>0</xdr:rowOff>
                  </to>
                </anchor>
              </controlPr>
            </control>
          </mc:Choice>
        </mc:AlternateContent>
        <mc:AlternateContent xmlns:mc="http://schemas.openxmlformats.org/markup-compatibility/2006">
          <mc:Choice Requires="x14">
            <control shapeId="6433" r:id="rId120" name="Option Button 289">
              <controlPr defaultSize="0" autoFill="0" autoLine="0" autoPict="0">
                <anchor moveWithCells="1">
                  <from>
                    <xdr:col>8</xdr:col>
                    <xdr:colOff>28575</xdr:colOff>
                    <xdr:row>176</xdr:row>
                    <xdr:rowOff>0</xdr:rowOff>
                  </from>
                  <to>
                    <xdr:col>10</xdr:col>
                    <xdr:colOff>76200</xdr:colOff>
                    <xdr:row>177</xdr:row>
                    <xdr:rowOff>0</xdr:rowOff>
                  </to>
                </anchor>
              </controlPr>
            </control>
          </mc:Choice>
        </mc:AlternateContent>
        <mc:AlternateContent xmlns:mc="http://schemas.openxmlformats.org/markup-compatibility/2006">
          <mc:Choice Requires="x14">
            <control shapeId="6434" r:id="rId121" name="Option Button 290">
              <controlPr defaultSize="0" autoFill="0" autoLine="0" autoPict="0">
                <anchor moveWithCells="1">
                  <from>
                    <xdr:col>10</xdr:col>
                    <xdr:colOff>85725</xdr:colOff>
                    <xdr:row>176</xdr:row>
                    <xdr:rowOff>0</xdr:rowOff>
                  </from>
                  <to>
                    <xdr:col>12</xdr:col>
                    <xdr:colOff>171450</xdr:colOff>
                    <xdr:row>177</xdr:row>
                    <xdr:rowOff>0</xdr:rowOff>
                  </to>
                </anchor>
              </controlPr>
            </control>
          </mc:Choice>
        </mc:AlternateContent>
        <mc:AlternateContent xmlns:mc="http://schemas.openxmlformats.org/markup-compatibility/2006">
          <mc:Choice Requires="x14">
            <control shapeId="6435" r:id="rId122" name="Group Box 291">
              <controlPr defaultSize="0" autoFill="0" autoPict="0">
                <anchor moveWithCells="1">
                  <from>
                    <xdr:col>18</xdr:col>
                    <xdr:colOff>0</xdr:colOff>
                    <xdr:row>176</xdr:row>
                    <xdr:rowOff>0</xdr:rowOff>
                  </from>
                  <to>
                    <xdr:col>23</xdr:col>
                    <xdr:colOff>0</xdr:colOff>
                    <xdr:row>177</xdr:row>
                    <xdr:rowOff>0</xdr:rowOff>
                  </to>
                </anchor>
              </controlPr>
            </control>
          </mc:Choice>
        </mc:AlternateContent>
        <mc:AlternateContent xmlns:mc="http://schemas.openxmlformats.org/markup-compatibility/2006">
          <mc:Choice Requires="x14">
            <control shapeId="6436" r:id="rId123" name="Option Button 292">
              <controlPr defaultSize="0" autoFill="0" autoLine="0" autoPict="0">
                <anchor moveWithCells="1">
                  <from>
                    <xdr:col>18</xdr:col>
                    <xdr:colOff>28575</xdr:colOff>
                    <xdr:row>176</xdr:row>
                    <xdr:rowOff>0</xdr:rowOff>
                  </from>
                  <to>
                    <xdr:col>20</xdr:col>
                    <xdr:colOff>76200</xdr:colOff>
                    <xdr:row>177</xdr:row>
                    <xdr:rowOff>0</xdr:rowOff>
                  </to>
                </anchor>
              </controlPr>
            </control>
          </mc:Choice>
        </mc:AlternateContent>
        <mc:AlternateContent xmlns:mc="http://schemas.openxmlformats.org/markup-compatibility/2006">
          <mc:Choice Requires="x14">
            <control shapeId="6437" r:id="rId124" name="Option Button 293">
              <controlPr defaultSize="0" autoFill="0" autoLine="0" autoPict="0">
                <anchor moveWithCells="1">
                  <from>
                    <xdr:col>20</xdr:col>
                    <xdr:colOff>85725</xdr:colOff>
                    <xdr:row>176</xdr:row>
                    <xdr:rowOff>0</xdr:rowOff>
                  </from>
                  <to>
                    <xdr:col>22</xdr:col>
                    <xdr:colOff>171450</xdr:colOff>
                    <xdr:row>177</xdr:row>
                    <xdr:rowOff>0</xdr:rowOff>
                  </to>
                </anchor>
              </controlPr>
            </control>
          </mc:Choice>
        </mc:AlternateContent>
        <mc:AlternateContent xmlns:mc="http://schemas.openxmlformats.org/markup-compatibility/2006">
          <mc:Choice Requires="x14">
            <control shapeId="6442" r:id="rId125" name="Group Box 298">
              <controlPr defaultSize="0" autoFill="0" autoPict="0">
                <anchor moveWithCells="1">
                  <from>
                    <xdr:col>8</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6443" r:id="rId126" name="Option Button 299">
              <controlPr defaultSize="0" autoFill="0" autoLine="0" autoPict="0">
                <anchor moveWithCells="1">
                  <from>
                    <xdr:col>8</xdr:col>
                    <xdr:colOff>28575</xdr:colOff>
                    <xdr:row>208</xdr:row>
                    <xdr:rowOff>0</xdr:rowOff>
                  </from>
                  <to>
                    <xdr:col>10</xdr:col>
                    <xdr:colOff>76200</xdr:colOff>
                    <xdr:row>209</xdr:row>
                    <xdr:rowOff>0</xdr:rowOff>
                  </to>
                </anchor>
              </controlPr>
            </control>
          </mc:Choice>
        </mc:AlternateContent>
        <mc:AlternateContent xmlns:mc="http://schemas.openxmlformats.org/markup-compatibility/2006">
          <mc:Choice Requires="x14">
            <control shapeId="6444" r:id="rId127" name="Option Button 300">
              <controlPr defaultSize="0" autoFill="0" autoLine="0" autoPict="0">
                <anchor moveWithCells="1">
                  <from>
                    <xdr:col>10</xdr:col>
                    <xdr:colOff>85725</xdr:colOff>
                    <xdr:row>208</xdr:row>
                    <xdr:rowOff>0</xdr:rowOff>
                  </from>
                  <to>
                    <xdr:col>12</xdr:col>
                    <xdr:colOff>171450</xdr:colOff>
                    <xdr:row>209</xdr:row>
                    <xdr:rowOff>0</xdr:rowOff>
                  </to>
                </anchor>
              </controlPr>
            </control>
          </mc:Choice>
        </mc:AlternateContent>
        <mc:AlternateContent xmlns:mc="http://schemas.openxmlformats.org/markup-compatibility/2006">
          <mc:Choice Requires="x14">
            <control shapeId="6445" r:id="rId128" name="Group Box 301">
              <controlPr defaultSize="0" autoFill="0" autoPict="0">
                <anchor moveWithCells="1">
                  <from>
                    <xdr:col>18</xdr:col>
                    <xdr:colOff>0</xdr:colOff>
                    <xdr:row>208</xdr:row>
                    <xdr:rowOff>0</xdr:rowOff>
                  </from>
                  <to>
                    <xdr:col>23</xdr:col>
                    <xdr:colOff>0</xdr:colOff>
                    <xdr:row>209</xdr:row>
                    <xdr:rowOff>0</xdr:rowOff>
                  </to>
                </anchor>
              </controlPr>
            </control>
          </mc:Choice>
        </mc:AlternateContent>
        <mc:AlternateContent xmlns:mc="http://schemas.openxmlformats.org/markup-compatibility/2006">
          <mc:Choice Requires="x14">
            <control shapeId="6446" r:id="rId129" name="Option Button 302">
              <controlPr defaultSize="0" autoFill="0" autoLine="0" autoPict="0">
                <anchor moveWithCells="1">
                  <from>
                    <xdr:col>18</xdr:col>
                    <xdr:colOff>28575</xdr:colOff>
                    <xdr:row>208</xdr:row>
                    <xdr:rowOff>0</xdr:rowOff>
                  </from>
                  <to>
                    <xdr:col>20</xdr:col>
                    <xdr:colOff>76200</xdr:colOff>
                    <xdr:row>209</xdr:row>
                    <xdr:rowOff>0</xdr:rowOff>
                  </to>
                </anchor>
              </controlPr>
            </control>
          </mc:Choice>
        </mc:AlternateContent>
        <mc:AlternateContent xmlns:mc="http://schemas.openxmlformats.org/markup-compatibility/2006">
          <mc:Choice Requires="x14">
            <control shapeId="6447" r:id="rId130" name="Option Button 303">
              <controlPr defaultSize="0" autoFill="0" autoLine="0" autoPict="0">
                <anchor moveWithCells="1">
                  <from>
                    <xdr:col>20</xdr:col>
                    <xdr:colOff>85725</xdr:colOff>
                    <xdr:row>208</xdr:row>
                    <xdr:rowOff>0</xdr:rowOff>
                  </from>
                  <to>
                    <xdr:col>22</xdr:col>
                    <xdr:colOff>171450</xdr:colOff>
                    <xdr:row>209</xdr:row>
                    <xdr:rowOff>0</xdr:rowOff>
                  </to>
                </anchor>
              </controlPr>
            </control>
          </mc:Choice>
        </mc:AlternateContent>
        <mc:AlternateContent xmlns:mc="http://schemas.openxmlformats.org/markup-compatibility/2006">
          <mc:Choice Requires="x14">
            <control shapeId="6449" r:id="rId131" name="Drop Down 305">
              <controlPr defaultSize="0" autoLine="0" autoPict="0">
                <anchor moveWithCells="1">
                  <from>
                    <xdr:col>27</xdr:col>
                    <xdr:colOff>180975</xdr:colOff>
                    <xdr:row>51</xdr:row>
                    <xdr:rowOff>0</xdr:rowOff>
                  </from>
                  <to>
                    <xdr:col>35</xdr:col>
                    <xdr:colOff>180975</xdr:colOff>
                    <xdr:row>52</xdr:row>
                    <xdr:rowOff>0</xdr:rowOff>
                  </to>
                </anchor>
              </controlPr>
            </control>
          </mc:Choice>
        </mc:AlternateContent>
        <mc:AlternateContent xmlns:mc="http://schemas.openxmlformats.org/markup-compatibility/2006">
          <mc:Choice Requires="x14">
            <control shapeId="6450" r:id="rId132" name="Drop Down 306">
              <controlPr defaultSize="0" autoLine="0" autoPict="0">
                <anchor moveWithCells="1">
                  <from>
                    <xdr:col>28</xdr:col>
                    <xdr:colOff>0</xdr:colOff>
                    <xdr:row>144</xdr:row>
                    <xdr:rowOff>0</xdr:rowOff>
                  </from>
                  <to>
                    <xdr:col>35</xdr:col>
                    <xdr:colOff>190500</xdr:colOff>
                    <xdr:row>145</xdr:row>
                    <xdr:rowOff>0</xdr:rowOff>
                  </to>
                </anchor>
              </controlPr>
            </control>
          </mc:Choice>
        </mc:AlternateContent>
        <mc:AlternateContent xmlns:mc="http://schemas.openxmlformats.org/markup-compatibility/2006">
          <mc:Choice Requires="x14">
            <control shapeId="6451" r:id="rId133" name="Drop Down 307">
              <controlPr defaultSize="0" autoLine="0" autoPict="0">
                <anchor moveWithCells="1">
                  <from>
                    <xdr:col>28</xdr:col>
                    <xdr:colOff>9525</xdr:colOff>
                    <xdr:row>176</xdr:row>
                    <xdr:rowOff>0</xdr:rowOff>
                  </from>
                  <to>
                    <xdr:col>36</xdr:col>
                    <xdr:colOff>9525</xdr:colOff>
                    <xdr:row>176</xdr:row>
                    <xdr:rowOff>219075</xdr:rowOff>
                  </to>
                </anchor>
              </controlPr>
            </control>
          </mc:Choice>
        </mc:AlternateContent>
        <mc:AlternateContent xmlns:mc="http://schemas.openxmlformats.org/markup-compatibility/2006">
          <mc:Choice Requires="x14">
            <control shapeId="6452" r:id="rId134" name="Drop Down 308">
              <controlPr defaultSize="0" autoLine="0" autoPict="0">
                <anchor moveWithCells="1">
                  <from>
                    <xdr:col>28</xdr:col>
                    <xdr:colOff>0</xdr:colOff>
                    <xdr:row>208</xdr:row>
                    <xdr:rowOff>0</xdr:rowOff>
                  </from>
                  <to>
                    <xdr:col>36</xdr:col>
                    <xdr:colOff>0</xdr:colOff>
                    <xdr:row>208</xdr:row>
                    <xdr:rowOff>219075</xdr:rowOff>
                  </to>
                </anchor>
              </controlPr>
            </control>
          </mc:Choice>
        </mc:AlternateContent>
        <mc:AlternateContent xmlns:mc="http://schemas.openxmlformats.org/markup-compatibility/2006">
          <mc:Choice Requires="x14">
            <control shapeId="6469" r:id="rId135" name="Group Box 325">
              <controlPr defaultSize="0" autoFill="0" autoPict="0">
                <anchor moveWithCells="1">
                  <from>
                    <xdr:col>24</xdr:col>
                    <xdr:colOff>190500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474" r:id="rId136" name="Group Box 330">
              <controlPr defaultSize="0" autoFill="0" autoPict="0">
                <anchor moveWithCells="1">
                  <from>
                    <xdr:col>10</xdr:col>
                    <xdr:colOff>0</xdr:colOff>
                    <xdr:row>89</xdr:row>
                    <xdr:rowOff>0</xdr:rowOff>
                  </from>
                  <to>
                    <xdr:col>17</xdr:col>
                    <xdr:colOff>0</xdr:colOff>
                    <xdr:row>90</xdr:row>
                    <xdr:rowOff>0</xdr:rowOff>
                  </to>
                </anchor>
              </controlPr>
            </control>
          </mc:Choice>
        </mc:AlternateContent>
        <mc:AlternateContent xmlns:mc="http://schemas.openxmlformats.org/markup-compatibility/2006">
          <mc:Choice Requires="x14">
            <control shapeId="6475" r:id="rId137" name="Option Button 331">
              <controlPr defaultSize="0" autoFill="0" autoLine="0" autoPict="0">
                <anchor moveWithCells="1">
                  <from>
                    <xdr:col>10</xdr:col>
                    <xdr:colOff>66675</xdr:colOff>
                    <xdr:row>89</xdr:row>
                    <xdr:rowOff>9525</xdr:rowOff>
                  </from>
                  <to>
                    <xdr:col>12</xdr:col>
                    <xdr:colOff>95250</xdr:colOff>
                    <xdr:row>89</xdr:row>
                    <xdr:rowOff>219075</xdr:rowOff>
                  </to>
                </anchor>
              </controlPr>
            </control>
          </mc:Choice>
        </mc:AlternateContent>
        <mc:AlternateContent xmlns:mc="http://schemas.openxmlformats.org/markup-compatibility/2006">
          <mc:Choice Requires="x14">
            <control shapeId="6476" r:id="rId138" name="Option Button 332">
              <controlPr defaultSize="0" autoFill="0" autoLine="0" autoPict="0">
                <anchor moveWithCells="1">
                  <from>
                    <xdr:col>13</xdr:col>
                    <xdr:colOff>0</xdr:colOff>
                    <xdr:row>89</xdr:row>
                    <xdr:rowOff>9525</xdr:rowOff>
                  </from>
                  <to>
                    <xdr:col>15</xdr:col>
                    <xdr:colOff>95250</xdr:colOff>
                    <xdr:row>89</xdr:row>
                    <xdr:rowOff>219075</xdr:rowOff>
                  </to>
                </anchor>
              </controlPr>
            </control>
          </mc:Choice>
        </mc:AlternateContent>
        <mc:AlternateContent xmlns:mc="http://schemas.openxmlformats.org/markup-compatibility/2006">
          <mc:Choice Requires="x14">
            <control shapeId="6477" r:id="rId139" name="Group Box 333">
              <controlPr defaultSize="0" autoFill="0" autoPict="0">
                <anchor moveWithCells="1">
                  <from>
                    <xdr:col>10</xdr:col>
                    <xdr:colOff>0</xdr:colOff>
                    <xdr:row>88</xdr:row>
                    <xdr:rowOff>0</xdr:rowOff>
                  </from>
                  <to>
                    <xdr:col>17</xdr:col>
                    <xdr:colOff>0</xdr:colOff>
                    <xdr:row>89</xdr:row>
                    <xdr:rowOff>0</xdr:rowOff>
                  </to>
                </anchor>
              </controlPr>
            </control>
          </mc:Choice>
        </mc:AlternateContent>
        <mc:AlternateContent xmlns:mc="http://schemas.openxmlformats.org/markup-compatibility/2006">
          <mc:Choice Requires="x14">
            <control shapeId="6478" r:id="rId140" name="Option Button 334">
              <controlPr defaultSize="0" autoFill="0" autoLine="0" autoPict="0">
                <anchor moveWithCells="1">
                  <from>
                    <xdr:col>10</xdr:col>
                    <xdr:colOff>57150</xdr:colOff>
                    <xdr:row>88</xdr:row>
                    <xdr:rowOff>19050</xdr:rowOff>
                  </from>
                  <to>
                    <xdr:col>13</xdr:col>
                    <xdr:colOff>9525</xdr:colOff>
                    <xdr:row>89</xdr:row>
                    <xdr:rowOff>0</xdr:rowOff>
                  </to>
                </anchor>
              </controlPr>
            </control>
          </mc:Choice>
        </mc:AlternateContent>
        <mc:AlternateContent xmlns:mc="http://schemas.openxmlformats.org/markup-compatibility/2006">
          <mc:Choice Requires="x14">
            <control shapeId="6479" r:id="rId141" name="Option Button 335">
              <controlPr defaultSize="0" autoFill="0" autoLine="0" autoPict="0">
                <anchor moveWithCells="1">
                  <from>
                    <xdr:col>13</xdr:col>
                    <xdr:colOff>0</xdr:colOff>
                    <xdr:row>88</xdr:row>
                    <xdr:rowOff>19050</xdr:rowOff>
                  </from>
                  <to>
                    <xdr:col>17</xdr:col>
                    <xdr:colOff>0</xdr:colOff>
                    <xdr:row>89</xdr:row>
                    <xdr:rowOff>0</xdr:rowOff>
                  </to>
                </anchor>
              </controlPr>
            </control>
          </mc:Choice>
        </mc:AlternateContent>
        <mc:AlternateContent xmlns:mc="http://schemas.openxmlformats.org/markup-compatibility/2006">
          <mc:Choice Requires="x14">
            <control shapeId="6480" r:id="rId142" name="Drop Down 336">
              <controlPr defaultSize="0" autoLine="0" autoPict="0">
                <anchor moveWithCells="1">
                  <from>
                    <xdr:col>23</xdr:col>
                    <xdr:colOff>47625</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6481" r:id="rId143" name="Drop Down 337">
              <controlPr defaultSize="0" autoLine="0" autoPict="0">
                <anchor moveWithCells="1">
                  <from>
                    <xdr:col>25</xdr:col>
                    <xdr:colOff>0</xdr:colOff>
                    <xdr:row>99</xdr:row>
                    <xdr:rowOff>0</xdr:rowOff>
                  </from>
                  <to>
                    <xdr:col>35</xdr:col>
                    <xdr:colOff>190500</xdr:colOff>
                    <xdr:row>100</xdr:row>
                    <xdr:rowOff>0</xdr:rowOff>
                  </to>
                </anchor>
              </controlPr>
            </control>
          </mc:Choice>
        </mc:AlternateContent>
        <mc:AlternateContent xmlns:mc="http://schemas.openxmlformats.org/markup-compatibility/2006">
          <mc:Choice Requires="x14">
            <control shapeId="6482" r:id="rId144" name="Group Box 338">
              <controlPr defaultSize="0" autoFill="0" autoPict="0">
                <anchor moveWithCells="1">
                  <from>
                    <xdr:col>10</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6483" r:id="rId145" name="Option Button 339">
              <controlPr defaultSize="0" autoFill="0" autoLine="0" autoPict="0">
                <anchor moveWithCells="1">
                  <from>
                    <xdr:col>10</xdr:col>
                    <xdr:colOff>66675</xdr:colOff>
                    <xdr:row>97</xdr:row>
                    <xdr:rowOff>38100</xdr:rowOff>
                  </from>
                  <to>
                    <xdr:col>12</xdr:col>
                    <xdr:colOff>180975</xdr:colOff>
                    <xdr:row>97</xdr:row>
                    <xdr:rowOff>266700</xdr:rowOff>
                  </to>
                </anchor>
              </controlPr>
            </control>
          </mc:Choice>
        </mc:AlternateContent>
        <mc:AlternateContent xmlns:mc="http://schemas.openxmlformats.org/markup-compatibility/2006">
          <mc:Choice Requires="x14">
            <control shapeId="6484" r:id="rId146" name="Option Button 340">
              <controlPr defaultSize="0" autoFill="0" autoLine="0" autoPict="0">
                <anchor moveWithCells="1">
                  <from>
                    <xdr:col>13</xdr:col>
                    <xdr:colOff>0</xdr:colOff>
                    <xdr:row>97</xdr:row>
                    <xdr:rowOff>38100</xdr:rowOff>
                  </from>
                  <to>
                    <xdr:col>15</xdr:col>
                    <xdr:colOff>171450</xdr:colOff>
                    <xdr:row>97</xdr:row>
                    <xdr:rowOff>266700</xdr:rowOff>
                  </to>
                </anchor>
              </controlPr>
            </control>
          </mc:Choice>
        </mc:AlternateContent>
        <mc:AlternateContent xmlns:mc="http://schemas.openxmlformats.org/markup-compatibility/2006">
          <mc:Choice Requires="x14">
            <control shapeId="6487" r:id="rId147" name="Group Box 343">
              <controlPr defaultSize="0" autoFill="0" autoPict="0">
                <anchor moveWithCells="1">
                  <from>
                    <xdr:col>9</xdr:col>
                    <xdr:colOff>190500</xdr:colOff>
                    <xdr:row>78</xdr:row>
                    <xdr:rowOff>0</xdr:rowOff>
                  </from>
                  <to>
                    <xdr:col>16</xdr:col>
                    <xdr:colOff>190500</xdr:colOff>
                    <xdr:row>79</xdr:row>
                    <xdr:rowOff>0</xdr:rowOff>
                  </to>
                </anchor>
              </controlPr>
            </control>
          </mc:Choice>
        </mc:AlternateContent>
        <mc:AlternateContent xmlns:mc="http://schemas.openxmlformats.org/markup-compatibility/2006">
          <mc:Choice Requires="x14">
            <control shapeId="6488" r:id="rId148" name="Option Button 344">
              <controlPr defaultSize="0" autoFill="0" autoLine="0" autoPict="0">
                <anchor moveWithCells="1">
                  <from>
                    <xdr:col>10</xdr:col>
                    <xdr:colOff>66675</xdr:colOff>
                    <xdr:row>78</xdr:row>
                    <xdr:rowOff>9525</xdr:rowOff>
                  </from>
                  <to>
                    <xdr:col>12</xdr:col>
                    <xdr:colOff>95250</xdr:colOff>
                    <xdr:row>78</xdr:row>
                    <xdr:rowOff>219075</xdr:rowOff>
                  </to>
                </anchor>
              </controlPr>
            </control>
          </mc:Choice>
        </mc:AlternateContent>
        <mc:AlternateContent xmlns:mc="http://schemas.openxmlformats.org/markup-compatibility/2006">
          <mc:Choice Requires="x14">
            <control shapeId="6489" r:id="rId149" name="Option Button 345">
              <controlPr defaultSize="0" autoFill="0" autoLine="0" autoPict="0">
                <anchor moveWithCells="1">
                  <from>
                    <xdr:col>13</xdr:col>
                    <xdr:colOff>0</xdr:colOff>
                    <xdr:row>78</xdr:row>
                    <xdr:rowOff>0</xdr:rowOff>
                  </from>
                  <to>
                    <xdr:col>15</xdr:col>
                    <xdr:colOff>95250</xdr:colOff>
                    <xdr:row>78</xdr:row>
                    <xdr:rowOff>209550</xdr:rowOff>
                  </to>
                </anchor>
              </controlPr>
            </control>
          </mc:Choice>
        </mc:AlternateContent>
        <mc:AlternateContent xmlns:mc="http://schemas.openxmlformats.org/markup-compatibility/2006">
          <mc:Choice Requires="x14">
            <control shapeId="6490" r:id="rId150" name="Drop Down 346">
              <controlPr defaultSize="0" autoLine="0" autoPict="0">
                <anchor moveWithCells="1">
                  <from>
                    <xdr:col>7</xdr:col>
                    <xdr:colOff>0</xdr:colOff>
                    <xdr:row>77</xdr:row>
                    <xdr:rowOff>0</xdr:rowOff>
                  </from>
                  <to>
                    <xdr:col>18</xdr:col>
                    <xdr:colOff>190500</xdr:colOff>
                    <xdr:row>78</xdr:row>
                    <xdr:rowOff>0</xdr:rowOff>
                  </to>
                </anchor>
              </controlPr>
            </control>
          </mc:Choice>
        </mc:AlternateContent>
        <mc:AlternateContent xmlns:mc="http://schemas.openxmlformats.org/markup-compatibility/2006">
          <mc:Choice Requires="x14">
            <control shapeId="6491" r:id="rId151" name="Drop Down 347">
              <controlPr defaultSize="0" autoLine="0" autoPict="0">
                <anchor moveWithCells="1">
                  <from>
                    <xdr:col>25</xdr:col>
                    <xdr:colOff>0</xdr:colOff>
                    <xdr:row>77</xdr:row>
                    <xdr:rowOff>0</xdr:rowOff>
                  </from>
                  <to>
                    <xdr:col>35</xdr:col>
                    <xdr:colOff>190500</xdr:colOff>
                    <xdr:row>78</xdr:row>
                    <xdr:rowOff>0</xdr:rowOff>
                  </to>
                </anchor>
              </controlPr>
            </control>
          </mc:Choice>
        </mc:AlternateContent>
        <mc:AlternateContent xmlns:mc="http://schemas.openxmlformats.org/markup-compatibility/2006">
          <mc:Choice Requires="x14">
            <control shapeId="6492" r:id="rId152" name="Group Box 348">
              <controlPr defaultSize="0" autoFill="0" autoPict="0">
                <anchor moveWithCells="1">
                  <from>
                    <xdr:col>25</xdr:col>
                    <xdr:colOff>0</xdr:colOff>
                    <xdr:row>78</xdr:row>
                    <xdr:rowOff>0</xdr:rowOff>
                  </from>
                  <to>
                    <xdr:col>36</xdr:col>
                    <xdr:colOff>0</xdr:colOff>
                    <xdr:row>79</xdr:row>
                    <xdr:rowOff>0</xdr:rowOff>
                  </to>
                </anchor>
              </controlPr>
            </control>
          </mc:Choice>
        </mc:AlternateContent>
        <mc:AlternateContent xmlns:mc="http://schemas.openxmlformats.org/markup-compatibility/2006">
          <mc:Choice Requires="x14">
            <control shapeId="6493" r:id="rId153" name="Option Button 349">
              <controlPr defaultSize="0" autoFill="0" autoLine="0" autoPict="0">
                <anchor moveWithCells="1">
                  <from>
                    <xdr:col>31</xdr:col>
                    <xdr:colOff>19050</xdr:colOff>
                    <xdr:row>78</xdr:row>
                    <xdr:rowOff>9525</xdr:rowOff>
                  </from>
                  <to>
                    <xdr:col>34</xdr:col>
                    <xdr:colOff>9525</xdr:colOff>
                    <xdr:row>78</xdr:row>
                    <xdr:rowOff>238125</xdr:rowOff>
                  </to>
                </anchor>
              </controlPr>
            </control>
          </mc:Choice>
        </mc:AlternateContent>
        <mc:AlternateContent xmlns:mc="http://schemas.openxmlformats.org/markup-compatibility/2006">
          <mc:Choice Requires="x14">
            <control shapeId="6494" r:id="rId154" name="Option Button 350">
              <controlPr defaultSize="0" autoFill="0" autoLine="0" autoPict="0">
                <anchor moveWithCells="1">
                  <from>
                    <xdr:col>27</xdr:col>
                    <xdr:colOff>9525</xdr:colOff>
                    <xdr:row>78</xdr:row>
                    <xdr:rowOff>19050</xdr:rowOff>
                  </from>
                  <to>
                    <xdr:col>30</xdr:col>
                    <xdr:colOff>114300</xdr:colOff>
                    <xdr:row>79</xdr:row>
                    <xdr:rowOff>0</xdr:rowOff>
                  </to>
                </anchor>
              </controlPr>
            </control>
          </mc:Choice>
        </mc:AlternateContent>
        <mc:AlternateContent xmlns:mc="http://schemas.openxmlformats.org/markup-compatibility/2006">
          <mc:Choice Requires="x14">
            <control shapeId="6495" r:id="rId155" name="Group Box 351">
              <controlPr defaultSize="0" autoFill="0" autoPict="0">
                <anchor moveWithCells="1">
                  <from>
                    <xdr:col>25</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6496" r:id="rId156" name="Option Button 352">
              <controlPr defaultSize="0" autoFill="0" autoLine="0" autoPict="0">
                <anchor moveWithCells="1">
                  <from>
                    <xdr:col>27</xdr:col>
                    <xdr:colOff>9525</xdr:colOff>
                    <xdr:row>89</xdr:row>
                    <xdr:rowOff>0</xdr:rowOff>
                  </from>
                  <to>
                    <xdr:col>30</xdr:col>
                    <xdr:colOff>0</xdr:colOff>
                    <xdr:row>90</xdr:row>
                    <xdr:rowOff>0</xdr:rowOff>
                  </to>
                </anchor>
              </controlPr>
            </control>
          </mc:Choice>
        </mc:AlternateContent>
        <mc:AlternateContent xmlns:mc="http://schemas.openxmlformats.org/markup-compatibility/2006">
          <mc:Choice Requires="x14">
            <control shapeId="6497" r:id="rId157" name="Option Button 353">
              <controlPr defaultSize="0" autoFill="0" autoLine="0" autoPict="0">
                <anchor moveWithCells="1">
                  <from>
                    <xdr:col>31</xdr:col>
                    <xdr:colOff>19050</xdr:colOff>
                    <xdr:row>89</xdr:row>
                    <xdr:rowOff>0</xdr:rowOff>
                  </from>
                  <to>
                    <xdr:col>34</xdr:col>
                    <xdr:colOff>9525</xdr:colOff>
                    <xdr:row>90</xdr:row>
                    <xdr:rowOff>0</xdr:rowOff>
                  </to>
                </anchor>
              </controlPr>
            </control>
          </mc:Choice>
        </mc:AlternateContent>
        <mc:AlternateContent xmlns:mc="http://schemas.openxmlformats.org/markup-compatibility/2006">
          <mc:Choice Requires="x14">
            <control shapeId="6501" r:id="rId158" name="Group Box 357">
              <controlPr defaultSize="0" autoFill="0" autoPict="0">
                <anchor moveWithCells="1">
                  <from>
                    <xdr:col>10</xdr:col>
                    <xdr:colOff>0</xdr:colOff>
                    <xdr:row>90</xdr:row>
                    <xdr:rowOff>0</xdr:rowOff>
                  </from>
                  <to>
                    <xdr:col>17</xdr:col>
                    <xdr:colOff>0</xdr:colOff>
                    <xdr:row>91</xdr:row>
                    <xdr:rowOff>0</xdr:rowOff>
                  </to>
                </anchor>
              </controlPr>
            </control>
          </mc:Choice>
        </mc:AlternateContent>
        <mc:AlternateContent xmlns:mc="http://schemas.openxmlformats.org/markup-compatibility/2006">
          <mc:Choice Requires="x14">
            <control shapeId="6502" r:id="rId159" name="Option Button 358">
              <controlPr defaultSize="0" autoFill="0" autoLine="0" autoPict="0">
                <anchor moveWithCells="1">
                  <from>
                    <xdr:col>10</xdr:col>
                    <xdr:colOff>66675</xdr:colOff>
                    <xdr:row>90</xdr:row>
                    <xdr:rowOff>57150</xdr:rowOff>
                  </from>
                  <to>
                    <xdr:col>12</xdr:col>
                    <xdr:colOff>95250</xdr:colOff>
                    <xdr:row>90</xdr:row>
                    <xdr:rowOff>266700</xdr:rowOff>
                  </to>
                </anchor>
              </controlPr>
            </control>
          </mc:Choice>
        </mc:AlternateContent>
        <mc:AlternateContent xmlns:mc="http://schemas.openxmlformats.org/markup-compatibility/2006">
          <mc:Choice Requires="x14">
            <control shapeId="6503" r:id="rId160" name="Option Button 359">
              <controlPr defaultSize="0" autoFill="0" autoLine="0" autoPict="0">
                <anchor moveWithCells="1">
                  <from>
                    <xdr:col>13</xdr:col>
                    <xdr:colOff>0</xdr:colOff>
                    <xdr:row>90</xdr:row>
                    <xdr:rowOff>57150</xdr:rowOff>
                  </from>
                  <to>
                    <xdr:col>15</xdr:col>
                    <xdr:colOff>95250</xdr:colOff>
                    <xdr:row>90</xdr:row>
                    <xdr:rowOff>266700</xdr:rowOff>
                  </to>
                </anchor>
              </controlPr>
            </control>
          </mc:Choice>
        </mc:AlternateContent>
        <mc:AlternateContent xmlns:mc="http://schemas.openxmlformats.org/markup-compatibility/2006">
          <mc:Choice Requires="x14">
            <control shapeId="6507" r:id="rId161" name="Group Box 363">
              <controlPr defaultSize="0" autoFill="0" autoPict="0">
                <anchor moveWithCells="1">
                  <from>
                    <xdr:col>10</xdr:col>
                    <xdr:colOff>0</xdr:colOff>
                    <xdr:row>92</xdr:row>
                    <xdr:rowOff>0</xdr:rowOff>
                  </from>
                  <to>
                    <xdr:col>17</xdr:col>
                    <xdr:colOff>0</xdr:colOff>
                    <xdr:row>93</xdr:row>
                    <xdr:rowOff>0</xdr:rowOff>
                  </to>
                </anchor>
              </controlPr>
            </control>
          </mc:Choice>
        </mc:AlternateContent>
        <mc:AlternateContent xmlns:mc="http://schemas.openxmlformats.org/markup-compatibility/2006">
          <mc:Choice Requires="x14">
            <control shapeId="6508" r:id="rId162" name="Option Button 364">
              <controlPr defaultSize="0" autoFill="0" autoLine="0" autoPict="0">
                <anchor moveWithCells="1">
                  <from>
                    <xdr:col>10</xdr:col>
                    <xdr:colOff>66675</xdr:colOff>
                    <xdr:row>92</xdr:row>
                    <xdr:rowOff>28575</xdr:rowOff>
                  </from>
                  <to>
                    <xdr:col>12</xdr:col>
                    <xdr:colOff>9525</xdr:colOff>
                    <xdr:row>92</xdr:row>
                    <xdr:rowOff>209550</xdr:rowOff>
                  </to>
                </anchor>
              </controlPr>
            </control>
          </mc:Choice>
        </mc:AlternateContent>
        <mc:AlternateContent xmlns:mc="http://schemas.openxmlformats.org/markup-compatibility/2006">
          <mc:Choice Requires="x14">
            <control shapeId="6509" r:id="rId163" name="Option Button 365">
              <controlPr defaultSize="0" autoFill="0" autoLine="0" autoPict="0">
                <anchor moveWithCells="1">
                  <from>
                    <xdr:col>12</xdr:col>
                    <xdr:colOff>123825</xdr:colOff>
                    <xdr:row>92</xdr:row>
                    <xdr:rowOff>28575</xdr:rowOff>
                  </from>
                  <to>
                    <xdr:col>14</xdr:col>
                    <xdr:colOff>66675</xdr:colOff>
                    <xdr:row>92</xdr:row>
                    <xdr:rowOff>209550</xdr:rowOff>
                  </to>
                </anchor>
              </controlPr>
            </control>
          </mc:Choice>
        </mc:AlternateContent>
        <mc:AlternateContent xmlns:mc="http://schemas.openxmlformats.org/markup-compatibility/2006">
          <mc:Choice Requires="x14">
            <control shapeId="6510" r:id="rId164" name="Group Box 366">
              <controlPr defaultSize="0" autoFill="0" autoPict="0">
                <anchor moveWithCells="1">
                  <from>
                    <xdr:col>10</xdr:col>
                    <xdr:colOff>0</xdr:colOff>
                    <xdr:row>94</xdr:row>
                    <xdr:rowOff>0</xdr:rowOff>
                  </from>
                  <to>
                    <xdr:col>17</xdr:col>
                    <xdr:colOff>0</xdr:colOff>
                    <xdr:row>95</xdr:row>
                    <xdr:rowOff>0</xdr:rowOff>
                  </to>
                </anchor>
              </controlPr>
            </control>
          </mc:Choice>
        </mc:AlternateContent>
        <mc:AlternateContent xmlns:mc="http://schemas.openxmlformats.org/markup-compatibility/2006">
          <mc:Choice Requires="x14">
            <control shapeId="6511" r:id="rId165" name="Option Button 367">
              <controlPr defaultSize="0" autoFill="0" autoLine="0" autoPict="0">
                <anchor moveWithCells="1">
                  <from>
                    <xdr:col>10</xdr:col>
                    <xdr:colOff>66675</xdr:colOff>
                    <xdr:row>94</xdr:row>
                    <xdr:rowOff>38100</xdr:rowOff>
                  </from>
                  <to>
                    <xdr:col>12</xdr:col>
                    <xdr:colOff>95250</xdr:colOff>
                    <xdr:row>94</xdr:row>
                    <xdr:rowOff>247650</xdr:rowOff>
                  </to>
                </anchor>
              </controlPr>
            </control>
          </mc:Choice>
        </mc:AlternateContent>
        <mc:AlternateContent xmlns:mc="http://schemas.openxmlformats.org/markup-compatibility/2006">
          <mc:Choice Requires="x14">
            <control shapeId="6512" r:id="rId166" name="Option Button 368">
              <controlPr defaultSize="0" autoFill="0" autoLine="0" autoPict="0">
                <anchor moveWithCells="1">
                  <from>
                    <xdr:col>13</xdr:col>
                    <xdr:colOff>0</xdr:colOff>
                    <xdr:row>94</xdr:row>
                    <xdr:rowOff>38100</xdr:rowOff>
                  </from>
                  <to>
                    <xdr:col>15</xdr:col>
                    <xdr:colOff>95250</xdr:colOff>
                    <xdr:row>94</xdr:row>
                    <xdr:rowOff>247650</xdr:rowOff>
                  </to>
                </anchor>
              </controlPr>
            </control>
          </mc:Choice>
        </mc:AlternateContent>
        <mc:AlternateContent xmlns:mc="http://schemas.openxmlformats.org/markup-compatibility/2006">
          <mc:Choice Requires="x14">
            <control shapeId="6520" r:id="rId167" name="Group Box 376">
              <controlPr defaultSize="0" autoFill="0" autoPict="0">
                <anchor moveWithCells="1">
                  <from>
                    <xdr:col>10</xdr:col>
                    <xdr:colOff>0</xdr:colOff>
                    <xdr:row>96</xdr:row>
                    <xdr:rowOff>0</xdr:rowOff>
                  </from>
                  <to>
                    <xdr:col>17</xdr:col>
                    <xdr:colOff>0</xdr:colOff>
                    <xdr:row>97</xdr:row>
                    <xdr:rowOff>0</xdr:rowOff>
                  </to>
                </anchor>
              </controlPr>
            </control>
          </mc:Choice>
        </mc:AlternateContent>
        <mc:AlternateContent xmlns:mc="http://schemas.openxmlformats.org/markup-compatibility/2006">
          <mc:Choice Requires="x14">
            <control shapeId="6521" r:id="rId168" name="Option Button 377">
              <controlPr defaultSize="0" autoFill="0" autoLine="0" autoPict="0">
                <anchor moveWithCells="1">
                  <from>
                    <xdr:col>10</xdr:col>
                    <xdr:colOff>66675</xdr:colOff>
                    <xdr:row>96</xdr:row>
                    <xdr:rowOff>0</xdr:rowOff>
                  </from>
                  <to>
                    <xdr:col>12</xdr:col>
                    <xdr:colOff>180975</xdr:colOff>
                    <xdr:row>97</xdr:row>
                    <xdr:rowOff>0</xdr:rowOff>
                  </to>
                </anchor>
              </controlPr>
            </control>
          </mc:Choice>
        </mc:AlternateContent>
        <mc:AlternateContent xmlns:mc="http://schemas.openxmlformats.org/markup-compatibility/2006">
          <mc:Choice Requires="x14">
            <control shapeId="6522" r:id="rId169" name="Option Button 378">
              <controlPr defaultSize="0" autoFill="0" autoLine="0" autoPict="0">
                <anchor moveWithCells="1">
                  <from>
                    <xdr:col>13</xdr:col>
                    <xdr:colOff>0</xdr:colOff>
                    <xdr:row>96</xdr:row>
                    <xdr:rowOff>0</xdr:rowOff>
                  </from>
                  <to>
                    <xdr:col>15</xdr:col>
                    <xdr:colOff>171450</xdr:colOff>
                    <xdr:row>97</xdr:row>
                    <xdr:rowOff>0</xdr:rowOff>
                  </to>
                </anchor>
              </controlPr>
            </control>
          </mc:Choice>
        </mc:AlternateContent>
        <mc:AlternateContent xmlns:mc="http://schemas.openxmlformats.org/markup-compatibility/2006">
          <mc:Choice Requires="x14">
            <control shapeId="6523" r:id="rId170" name="Group Box 379">
              <controlPr defaultSize="0" autoFill="0" autoPict="0">
                <anchor moveWithCells="1">
                  <from>
                    <xdr:col>25</xdr:col>
                    <xdr:colOff>0</xdr:colOff>
                    <xdr:row>90</xdr:row>
                    <xdr:rowOff>0</xdr:rowOff>
                  </from>
                  <to>
                    <xdr:col>36</xdr:col>
                    <xdr:colOff>0</xdr:colOff>
                    <xdr:row>91</xdr:row>
                    <xdr:rowOff>0</xdr:rowOff>
                  </to>
                </anchor>
              </controlPr>
            </control>
          </mc:Choice>
        </mc:AlternateContent>
        <mc:AlternateContent xmlns:mc="http://schemas.openxmlformats.org/markup-compatibility/2006">
          <mc:Choice Requires="x14">
            <control shapeId="6524" r:id="rId171" name="Option Button 380">
              <controlPr defaultSize="0" autoFill="0" autoLine="0" autoPict="0">
                <anchor moveWithCells="1">
                  <from>
                    <xdr:col>27</xdr:col>
                    <xdr:colOff>9525</xdr:colOff>
                    <xdr:row>90</xdr:row>
                    <xdr:rowOff>57150</xdr:rowOff>
                  </from>
                  <to>
                    <xdr:col>30</xdr:col>
                    <xdr:colOff>0</xdr:colOff>
                    <xdr:row>90</xdr:row>
                    <xdr:rowOff>285750</xdr:rowOff>
                  </to>
                </anchor>
              </controlPr>
            </control>
          </mc:Choice>
        </mc:AlternateContent>
        <mc:AlternateContent xmlns:mc="http://schemas.openxmlformats.org/markup-compatibility/2006">
          <mc:Choice Requires="x14">
            <control shapeId="6525" r:id="rId172" name="Option Button 381">
              <controlPr defaultSize="0" autoFill="0" autoLine="0" autoPict="0">
                <anchor moveWithCells="1">
                  <from>
                    <xdr:col>31</xdr:col>
                    <xdr:colOff>19050</xdr:colOff>
                    <xdr:row>90</xdr:row>
                    <xdr:rowOff>57150</xdr:rowOff>
                  </from>
                  <to>
                    <xdr:col>34</xdr:col>
                    <xdr:colOff>9525</xdr:colOff>
                    <xdr:row>90</xdr:row>
                    <xdr:rowOff>285750</xdr:rowOff>
                  </to>
                </anchor>
              </controlPr>
            </control>
          </mc:Choice>
        </mc:AlternateContent>
        <mc:AlternateContent xmlns:mc="http://schemas.openxmlformats.org/markup-compatibility/2006">
          <mc:Choice Requires="x14">
            <control shapeId="6526" r:id="rId173" name="Group Box 382">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527" r:id="rId174" name="Option Button 383">
              <controlPr defaultSize="0" autoFill="0" autoLine="0" autoPict="0">
                <anchor moveWithCells="1">
                  <from>
                    <xdr:col>27</xdr:col>
                    <xdr:colOff>9525</xdr:colOff>
                    <xdr:row>91</xdr:row>
                    <xdr:rowOff>0</xdr:rowOff>
                  </from>
                  <to>
                    <xdr:col>30</xdr:col>
                    <xdr:colOff>0</xdr:colOff>
                    <xdr:row>92</xdr:row>
                    <xdr:rowOff>0</xdr:rowOff>
                  </to>
                </anchor>
              </controlPr>
            </control>
          </mc:Choice>
        </mc:AlternateContent>
        <mc:AlternateContent xmlns:mc="http://schemas.openxmlformats.org/markup-compatibility/2006">
          <mc:Choice Requires="x14">
            <control shapeId="6528" r:id="rId175" name="Option Button 384">
              <controlPr defaultSize="0" autoFill="0" autoLine="0" autoPict="0">
                <anchor moveWithCells="1">
                  <from>
                    <xdr:col>31</xdr:col>
                    <xdr:colOff>19050</xdr:colOff>
                    <xdr:row>91</xdr:row>
                    <xdr:rowOff>0</xdr:rowOff>
                  </from>
                  <to>
                    <xdr:col>34</xdr:col>
                    <xdr:colOff>9525</xdr:colOff>
                    <xdr:row>92</xdr:row>
                    <xdr:rowOff>0</xdr:rowOff>
                  </to>
                </anchor>
              </controlPr>
            </control>
          </mc:Choice>
        </mc:AlternateContent>
        <mc:AlternateContent xmlns:mc="http://schemas.openxmlformats.org/markup-compatibility/2006">
          <mc:Choice Requires="x14">
            <control shapeId="6529" r:id="rId176" name="Group Box 385">
              <controlPr defaultSize="0" autoFill="0" autoPict="0">
                <anchor moveWithCells="1">
                  <from>
                    <xdr:col>25</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6530" r:id="rId177" name="Option Button 386">
              <controlPr defaultSize="0" autoFill="0" autoLine="0" autoPict="0">
                <anchor moveWithCells="1">
                  <from>
                    <xdr:col>27</xdr:col>
                    <xdr:colOff>9525</xdr:colOff>
                    <xdr:row>92</xdr:row>
                    <xdr:rowOff>0</xdr:rowOff>
                  </from>
                  <to>
                    <xdr:col>30</xdr:col>
                    <xdr:colOff>0</xdr:colOff>
                    <xdr:row>93</xdr:row>
                    <xdr:rowOff>0</xdr:rowOff>
                  </to>
                </anchor>
              </controlPr>
            </control>
          </mc:Choice>
        </mc:AlternateContent>
        <mc:AlternateContent xmlns:mc="http://schemas.openxmlformats.org/markup-compatibility/2006">
          <mc:Choice Requires="x14">
            <control shapeId="6531" r:id="rId178" name="Option Button 387">
              <controlPr defaultSize="0" autoFill="0" autoLine="0" autoPict="0">
                <anchor moveWithCells="1">
                  <from>
                    <xdr:col>31</xdr:col>
                    <xdr:colOff>19050</xdr:colOff>
                    <xdr:row>92</xdr:row>
                    <xdr:rowOff>0</xdr:rowOff>
                  </from>
                  <to>
                    <xdr:col>34</xdr:col>
                    <xdr:colOff>9525</xdr:colOff>
                    <xdr:row>93</xdr:row>
                    <xdr:rowOff>0</xdr:rowOff>
                  </to>
                </anchor>
              </controlPr>
            </control>
          </mc:Choice>
        </mc:AlternateContent>
        <mc:AlternateContent xmlns:mc="http://schemas.openxmlformats.org/markup-compatibility/2006">
          <mc:Choice Requires="x14">
            <control shapeId="6532" r:id="rId179" name="Drop Down 388">
              <controlPr defaultSize="0" autoLine="0" autoPict="0">
                <anchor moveWithCells="1">
                  <from>
                    <xdr:col>25</xdr:col>
                    <xdr:colOff>0</xdr:colOff>
                    <xdr:row>94</xdr:row>
                    <xdr:rowOff>0</xdr:rowOff>
                  </from>
                  <to>
                    <xdr:col>35</xdr:col>
                    <xdr:colOff>190500</xdr:colOff>
                    <xdr:row>95</xdr:row>
                    <xdr:rowOff>0</xdr:rowOff>
                  </to>
                </anchor>
              </controlPr>
            </control>
          </mc:Choice>
        </mc:AlternateContent>
        <mc:AlternateContent xmlns:mc="http://schemas.openxmlformats.org/markup-compatibility/2006">
          <mc:Choice Requires="x14">
            <control shapeId="6533" r:id="rId180" name="Group Box 389">
              <controlPr defaultSize="0" autoFill="0" autoPict="0">
                <anchor moveWithCells="1">
                  <from>
                    <xdr:col>25</xdr:col>
                    <xdr:colOff>0</xdr:colOff>
                    <xdr:row>95</xdr:row>
                    <xdr:rowOff>0</xdr:rowOff>
                  </from>
                  <to>
                    <xdr:col>36</xdr:col>
                    <xdr:colOff>0</xdr:colOff>
                    <xdr:row>96</xdr:row>
                    <xdr:rowOff>0</xdr:rowOff>
                  </to>
                </anchor>
              </controlPr>
            </control>
          </mc:Choice>
        </mc:AlternateContent>
        <mc:AlternateContent xmlns:mc="http://schemas.openxmlformats.org/markup-compatibility/2006">
          <mc:Choice Requires="x14">
            <control shapeId="6534" r:id="rId181" name="Option Button 390">
              <controlPr defaultSize="0" autoFill="0" autoLine="0" autoPict="0">
                <anchor moveWithCells="1">
                  <from>
                    <xdr:col>27</xdr:col>
                    <xdr:colOff>9525</xdr:colOff>
                    <xdr:row>95</xdr:row>
                    <xdr:rowOff>0</xdr:rowOff>
                  </from>
                  <to>
                    <xdr:col>30</xdr:col>
                    <xdr:colOff>0</xdr:colOff>
                    <xdr:row>95</xdr:row>
                    <xdr:rowOff>228600</xdr:rowOff>
                  </to>
                </anchor>
              </controlPr>
            </control>
          </mc:Choice>
        </mc:AlternateContent>
        <mc:AlternateContent xmlns:mc="http://schemas.openxmlformats.org/markup-compatibility/2006">
          <mc:Choice Requires="x14">
            <control shapeId="6535" r:id="rId182" name="Option Button 391">
              <controlPr defaultSize="0" autoFill="0" autoLine="0" autoPict="0">
                <anchor moveWithCells="1">
                  <from>
                    <xdr:col>31</xdr:col>
                    <xdr:colOff>19050</xdr:colOff>
                    <xdr:row>95</xdr:row>
                    <xdr:rowOff>0</xdr:rowOff>
                  </from>
                  <to>
                    <xdr:col>34</xdr:col>
                    <xdr:colOff>9525</xdr:colOff>
                    <xdr:row>95</xdr:row>
                    <xdr:rowOff>228600</xdr:rowOff>
                  </to>
                </anchor>
              </controlPr>
            </control>
          </mc:Choice>
        </mc:AlternateContent>
        <mc:AlternateContent xmlns:mc="http://schemas.openxmlformats.org/markup-compatibility/2006">
          <mc:Choice Requires="x14">
            <control shapeId="6536" r:id="rId183" name="Group Box 392">
              <controlPr defaultSize="0" autoFill="0" autoPict="0">
                <anchor moveWithCells="1">
                  <from>
                    <xdr:col>25</xdr:col>
                    <xdr:colOff>0</xdr:colOff>
                    <xdr:row>96</xdr:row>
                    <xdr:rowOff>0</xdr:rowOff>
                  </from>
                  <to>
                    <xdr:col>36</xdr:col>
                    <xdr:colOff>0</xdr:colOff>
                    <xdr:row>97</xdr:row>
                    <xdr:rowOff>0</xdr:rowOff>
                  </to>
                </anchor>
              </controlPr>
            </control>
          </mc:Choice>
        </mc:AlternateContent>
        <mc:AlternateContent xmlns:mc="http://schemas.openxmlformats.org/markup-compatibility/2006">
          <mc:Choice Requires="x14">
            <control shapeId="6537" r:id="rId184" name="Option Button 393">
              <controlPr defaultSize="0" autoFill="0" autoLine="0" autoPict="0">
                <anchor moveWithCells="1">
                  <from>
                    <xdr:col>27</xdr:col>
                    <xdr:colOff>9525</xdr:colOff>
                    <xdr:row>96</xdr:row>
                    <xdr:rowOff>0</xdr:rowOff>
                  </from>
                  <to>
                    <xdr:col>30</xdr:col>
                    <xdr:colOff>0</xdr:colOff>
                    <xdr:row>97</xdr:row>
                    <xdr:rowOff>0</xdr:rowOff>
                  </to>
                </anchor>
              </controlPr>
            </control>
          </mc:Choice>
        </mc:AlternateContent>
        <mc:AlternateContent xmlns:mc="http://schemas.openxmlformats.org/markup-compatibility/2006">
          <mc:Choice Requires="x14">
            <control shapeId="6538" r:id="rId185" name="Option Button 394">
              <controlPr defaultSize="0" autoFill="0" autoLine="0" autoPict="0">
                <anchor moveWithCells="1">
                  <from>
                    <xdr:col>31</xdr:col>
                    <xdr:colOff>19050</xdr:colOff>
                    <xdr:row>96</xdr:row>
                    <xdr:rowOff>0</xdr:rowOff>
                  </from>
                  <to>
                    <xdr:col>34</xdr:col>
                    <xdr:colOff>9525</xdr:colOff>
                    <xdr:row>97</xdr:row>
                    <xdr:rowOff>0</xdr:rowOff>
                  </to>
                </anchor>
              </controlPr>
            </control>
          </mc:Choice>
        </mc:AlternateContent>
        <mc:AlternateContent xmlns:mc="http://schemas.openxmlformats.org/markup-compatibility/2006">
          <mc:Choice Requires="x14">
            <control shapeId="6539" r:id="rId186" name="Group Box 395">
              <controlPr defaultSize="0" autoFill="0" autoPict="0">
                <anchor moveWithCells="1">
                  <from>
                    <xdr:col>10</xdr:col>
                    <xdr:colOff>0</xdr:colOff>
                    <xdr:row>99</xdr:row>
                    <xdr:rowOff>0</xdr:rowOff>
                  </from>
                  <to>
                    <xdr:col>17</xdr:col>
                    <xdr:colOff>0</xdr:colOff>
                    <xdr:row>100</xdr:row>
                    <xdr:rowOff>0</xdr:rowOff>
                  </to>
                </anchor>
              </controlPr>
            </control>
          </mc:Choice>
        </mc:AlternateContent>
        <mc:AlternateContent xmlns:mc="http://schemas.openxmlformats.org/markup-compatibility/2006">
          <mc:Choice Requires="x14">
            <control shapeId="6540" r:id="rId187" name="Option Button 396">
              <controlPr defaultSize="0" autoFill="0" autoLine="0" autoPict="0">
                <anchor moveWithCells="1">
                  <from>
                    <xdr:col>10</xdr:col>
                    <xdr:colOff>66675</xdr:colOff>
                    <xdr:row>99</xdr:row>
                    <xdr:rowOff>19050</xdr:rowOff>
                  </from>
                  <to>
                    <xdr:col>12</xdr:col>
                    <xdr:colOff>180975</xdr:colOff>
                    <xdr:row>99</xdr:row>
                    <xdr:rowOff>209550</xdr:rowOff>
                  </to>
                </anchor>
              </controlPr>
            </control>
          </mc:Choice>
        </mc:AlternateContent>
        <mc:AlternateContent xmlns:mc="http://schemas.openxmlformats.org/markup-compatibility/2006">
          <mc:Choice Requires="x14">
            <control shapeId="6541" r:id="rId188" name="Option Button 397">
              <controlPr defaultSize="0" autoFill="0" autoLine="0" autoPict="0">
                <anchor moveWithCells="1">
                  <from>
                    <xdr:col>13</xdr:col>
                    <xdr:colOff>0</xdr:colOff>
                    <xdr:row>99</xdr:row>
                    <xdr:rowOff>19050</xdr:rowOff>
                  </from>
                  <to>
                    <xdr:col>15</xdr:col>
                    <xdr:colOff>171450</xdr:colOff>
                    <xdr:row>99</xdr:row>
                    <xdr:rowOff>209550</xdr:rowOff>
                  </to>
                </anchor>
              </controlPr>
            </control>
          </mc:Choice>
        </mc:AlternateContent>
        <mc:AlternateContent xmlns:mc="http://schemas.openxmlformats.org/markup-compatibility/2006">
          <mc:Choice Requires="x14">
            <control shapeId="6567" r:id="rId189" name="Group Box 423">
              <controlPr defaultSize="0" autoFill="0" autoPict="0">
                <anchor moveWithCells="1">
                  <from>
                    <xdr:col>10</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6568" r:id="rId190" name="Option Button 424">
              <controlPr defaultSize="0" autoFill="0" autoLine="0" autoPict="0">
                <anchor moveWithCells="1">
                  <from>
                    <xdr:col>10</xdr:col>
                    <xdr:colOff>66675</xdr:colOff>
                    <xdr:row>81</xdr:row>
                    <xdr:rowOff>38100</xdr:rowOff>
                  </from>
                  <to>
                    <xdr:col>13</xdr:col>
                    <xdr:colOff>9525</xdr:colOff>
                    <xdr:row>81</xdr:row>
                    <xdr:rowOff>190500</xdr:rowOff>
                  </to>
                </anchor>
              </controlPr>
            </control>
          </mc:Choice>
        </mc:AlternateContent>
        <mc:AlternateContent xmlns:mc="http://schemas.openxmlformats.org/markup-compatibility/2006">
          <mc:Choice Requires="x14">
            <control shapeId="6569" r:id="rId191" name="Option Button 425">
              <controlPr defaultSize="0" autoFill="0" autoLine="0" autoPict="0">
                <anchor moveWithCells="1">
                  <from>
                    <xdr:col>13</xdr:col>
                    <xdr:colOff>0</xdr:colOff>
                    <xdr:row>81</xdr:row>
                    <xdr:rowOff>9525</xdr:rowOff>
                  </from>
                  <to>
                    <xdr:col>16</xdr:col>
                    <xdr:colOff>85725</xdr:colOff>
                    <xdr:row>81</xdr:row>
                    <xdr:rowOff>200025</xdr:rowOff>
                  </to>
                </anchor>
              </controlPr>
            </control>
          </mc:Choice>
        </mc:AlternateContent>
        <mc:AlternateContent xmlns:mc="http://schemas.openxmlformats.org/markup-compatibility/2006">
          <mc:Choice Requires="x14">
            <control shapeId="6570" r:id="rId192" name="Group Box 426">
              <controlPr defaultSize="0" autoFill="0" autoPict="0">
                <anchor moveWithCells="1">
                  <from>
                    <xdr:col>25</xdr:col>
                    <xdr:colOff>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571" r:id="rId193" name="Option Button 427">
              <controlPr defaultSize="0" autoFill="0" autoLine="0" autoPict="0">
                <anchor moveWithCells="1">
                  <from>
                    <xdr:col>26</xdr:col>
                    <xdr:colOff>9525</xdr:colOff>
                    <xdr:row>88</xdr:row>
                    <xdr:rowOff>28575</xdr:rowOff>
                  </from>
                  <to>
                    <xdr:col>27</xdr:col>
                    <xdr:colOff>142875</xdr:colOff>
                    <xdr:row>88</xdr:row>
                    <xdr:rowOff>209550</xdr:rowOff>
                  </to>
                </anchor>
              </controlPr>
            </control>
          </mc:Choice>
        </mc:AlternateContent>
        <mc:AlternateContent xmlns:mc="http://schemas.openxmlformats.org/markup-compatibility/2006">
          <mc:Choice Requires="x14">
            <control shapeId="6572" r:id="rId194" name="Option Button 428">
              <controlPr defaultSize="0" autoFill="0" autoLine="0" autoPict="0">
                <anchor moveWithCells="1">
                  <from>
                    <xdr:col>28</xdr:col>
                    <xdr:colOff>104775</xdr:colOff>
                    <xdr:row>88</xdr:row>
                    <xdr:rowOff>28575</xdr:rowOff>
                  </from>
                  <to>
                    <xdr:col>30</xdr:col>
                    <xdr:colOff>47625</xdr:colOff>
                    <xdr:row>88</xdr:row>
                    <xdr:rowOff>209550</xdr:rowOff>
                  </to>
                </anchor>
              </controlPr>
            </control>
          </mc:Choice>
        </mc:AlternateContent>
        <mc:AlternateContent xmlns:mc="http://schemas.openxmlformats.org/markup-compatibility/2006">
          <mc:Choice Requires="x14">
            <control shapeId="6573" r:id="rId195" name="Option Button 429">
              <controlPr defaultSize="0" autoFill="0" autoLine="0" autoPict="0">
                <anchor moveWithCells="1">
                  <from>
                    <xdr:col>31</xdr:col>
                    <xdr:colOff>0</xdr:colOff>
                    <xdr:row>88</xdr:row>
                    <xdr:rowOff>28575</xdr:rowOff>
                  </from>
                  <to>
                    <xdr:col>32</xdr:col>
                    <xdr:colOff>133350</xdr:colOff>
                    <xdr:row>88</xdr:row>
                    <xdr:rowOff>209550</xdr:rowOff>
                  </to>
                </anchor>
              </controlPr>
            </control>
          </mc:Choice>
        </mc:AlternateContent>
        <mc:AlternateContent xmlns:mc="http://schemas.openxmlformats.org/markup-compatibility/2006">
          <mc:Choice Requires="x14">
            <control shapeId="6574" r:id="rId196" name="Group Box 430">
              <controlPr defaultSize="0" autoFill="0" autoPict="0">
                <anchor moveWithCells="1">
                  <from>
                    <xdr:col>9</xdr:col>
                    <xdr:colOff>190500</xdr:colOff>
                    <xdr:row>79</xdr:row>
                    <xdr:rowOff>0</xdr:rowOff>
                  </from>
                  <to>
                    <xdr:col>16</xdr:col>
                    <xdr:colOff>190500</xdr:colOff>
                    <xdr:row>80</xdr:row>
                    <xdr:rowOff>0</xdr:rowOff>
                  </to>
                </anchor>
              </controlPr>
            </control>
          </mc:Choice>
        </mc:AlternateContent>
        <mc:AlternateContent xmlns:mc="http://schemas.openxmlformats.org/markup-compatibility/2006">
          <mc:Choice Requires="x14">
            <control shapeId="6575" r:id="rId197" name="Option Button 431">
              <controlPr defaultSize="0" autoFill="0" autoLine="0" autoPict="0">
                <anchor moveWithCells="1">
                  <from>
                    <xdr:col>10</xdr:col>
                    <xdr:colOff>66675</xdr:colOff>
                    <xdr:row>79</xdr:row>
                    <xdr:rowOff>9525</xdr:rowOff>
                  </from>
                  <to>
                    <xdr:col>12</xdr:col>
                    <xdr:colOff>95250</xdr:colOff>
                    <xdr:row>79</xdr:row>
                    <xdr:rowOff>219075</xdr:rowOff>
                  </to>
                </anchor>
              </controlPr>
            </control>
          </mc:Choice>
        </mc:AlternateContent>
        <mc:AlternateContent xmlns:mc="http://schemas.openxmlformats.org/markup-compatibility/2006">
          <mc:Choice Requires="x14">
            <control shapeId="6576" r:id="rId198" name="Option Button 432">
              <controlPr defaultSize="0" autoFill="0" autoLine="0" autoPict="0">
                <anchor moveWithCells="1">
                  <from>
                    <xdr:col>13</xdr:col>
                    <xdr:colOff>0</xdr:colOff>
                    <xdr:row>79</xdr:row>
                    <xdr:rowOff>0</xdr:rowOff>
                  </from>
                  <to>
                    <xdr:col>15</xdr:col>
                    <xdr:colOff>95250</xdr:colOff>
                    <xdr:row>79</xdr:row>
                    <xdr:rowOff>209550</xdr:rowOff>
                  </to>
                </anchor>
              </controlPr>
            </control>
          </mc:Choice>
        </mc:AlternateContent>
        <mc:AlternateContent xmlns:mc="http://schemas.openxmlformats.org/markup-compatibility/2006">
          <mc:Choice Requires="x14">
            <control shapeId="6577" r:id="rId199" name="Group Box 433">
              <controlPr defaultSize="0" autoFill="0" autoPict="0">
                <anchor moveWithCells="1">
                  <from>
                    <xdr:col>10</xdr:col>
                    <xdr:colOff>0</xdr:colOff>
                    <xdr:row>80</xdr:row>
                    <xdr:rowOff>0</xdr:rowOff>
                  </from>
                  <to>
                    <xdr:col>17</xdr:col>
                    <xdr:colOff>0</xdr:colOff>
                    <xdr:row>81</xdr:row>
                    <xdr:rowOff>0</xdr:rowOff>
                  </to>
                </anchor>
              </controlPr>
            </control>
          </mc:Choice>
        </mc:AlternateContent>
        <mc:AlternateContent xmlns:mc="http://schemas.openxmlformats.org/markup-compatibility/2006">
          <mc:Choice Requires="x14">
            <control shapeId="6578" r:id="rId200" name="Option Button 434">
              <controlPr defaultSize="0" autoFill="0" autoLine="0" autoPict="0">
                <anchor moveWithCells="1">
                  <from>
                    <xdr:col>10</xdr:col>
                    <xdr:colOff>66675</xdr:colOff>
                    <xdr:row>80</xdr:row>
                    <xdr:rowOff>38100</xdr:rowOff>
                  </from>
                  <to>
                    <xdr:col>12</xdr:col>
                    <xdr:colOff>47625</xdr:colOff>
                    <xdr:row>80</xdr:row>
                    <xdr:rowOff>219075</xdr:rowOff>
                  </to>
                </anchor>
              </controlPr>
            </control>
          </mc:Choice>
        </mc:AlternateContent>
        <mc:AlternateContent xmlns:mc="http://schemas.openxmlformats.org/markup-compatibility/2006">
          <mc:Choice Requires="x14">
            <control shapeId="6579" r:id="rId201" name="Option Button 435">
              <controlPr defaultSize="0" autoFill="0" autoLine="0" autoPict="0">
                <anchor moveWithCells="1">
                  <from>
                    <xdr:col>13</xdr:col>
                    <xdr:colOff>0</xdr:colOff>
                    <xdr:row>80</xdr:row>
                    <xdr:rowOff>38100</xdr:rowOff>
                  </from>
                  <to>
                    <xdr:col>14</xdr:col>
                    <xdr:colOff>171450</xdr:colOff>
                    <xdr:row>80</xdr:row>
                    <xdr:rowOff>219075</xdr:rowOff>
                  </to>
                </anchor>
              </controlPr>
            </control>
          </mc:Choice>
        </mc:AlternateContent>
        <mc:AlternateContent xmlns:mc="http://schemas.openxmlformats.org/markup-compatibility/2006">
          <mc:Choice Requires="x14">
            <control shapeId="6580" r:id="rId202" name="Drop Down 436">
              <controlPr defaultSize="0" autoLine="0" autoPict="0">
                <anchor moveWithCells="1">
                  <from>
                    <xdr:col>25</xdr:col>
                    <xdr:colOff>0</xdr:colOff>
                    <xdr:row>80</xdr:row>
                    <xdr:rowOff>0</xdr:rowOff>
                  </from>
                  <to>
                    <xdr:col>35</xdr:col>
                    <xdr:colOff>190500</xdr:colOff>
                    <xdr:row>81</xdr:row>
                    <xdr:rowOff>0</xdr:rowOff>
                  </to>
                </anchor>
              </controlPr>
            </control>
          </mc:Choice>
        </mc:AlternateContent>
        <mc:AlternateContent xmlns:mc="http://schemas.openxmlformats.org/markup-compatibility/2006">
          <mc:Choice Requires="x14">
            <control shapeId="6581" r:id="rId203" name="Option Button 437">
              <controlPr defaultSize="0" autoFill="0" autoLine="0" autoPict="0">
                <anchor moveWithCells="1">
                  <from>
                    <xdr:col>14</xdr:col>
                    <xdr:colOff>114300</xdr:colOff>
                    <xdr:row>92</xdr:row>
                    <xdr:rowOff>28575</xdr:rowOff>
                  </from>
                  <to>
                    <xdr:col>16</xdr:col>
                    <xdr:colOff>66675</xdr:colOff>
                    <xdr:row>92</xdr:row>
                    <xdr:rowOff>209550</xdr:rowOff>
                  </to>
                </anchor>
              </controlPr>
            </control>
          </mc:Choice>
        </mc:AlternateContent>
        <mc:AlternateContent xmlns:mc="http://schemas.openxmlformats.org/markup-compatibility/2006">
          <mc:Choice Requires="x14">
            <control shapeId="6582" r:id="rId204" name="Option Button 438">
              <controlPr defaultSize="0" autoFill="0" autoLine="0" autoPict="0">
                <anchor moveWithCells="1">
                  <from>
                    <xdr:col>33</xdr:col>
                    <xdr:colOff>95250</xdr:colOff>
                    <xdr:row>88</xdr:row>
                    <xdr:rowOff>28575</xdr:rowOff>
                  </from>
                  <to>
                    <xdr:col>35</xdr:col>
                    <xdr:colOff>38100</xdr:colOff>
                    <xdr:row>88</xdr:row>
                    <xdr:rowOff>209550</xdr:rowOff>
                  </to>
                </anchor>
              </controlPr>
            </control>
          </mc:Choice>
        </mc:AlternateContent>
        <mc:AlternateContent xmlns:mc="http://schemas.openxmlformats.org/markup-compatibility/2006">
          <mc:Choice Requires="x14">
            <control shapeId="6583" r:id="rId205" name="Group Box 439">
              <controlPr defaultSize="0" autoFill="0" autoPict="0">
                <anchor moveWithCells="1">
                  <from>
                    <xdr:col>10</xdr:col>
                    <xdr:colOff>0</xdr:colOff>
                    <xdr:row>93</xdr:row>
                    <xdr:rowOff>0</xdr:rowOff>
                  </from>
                  <to>
                    <xdr:col>17</xdr:col>
                    <xdr:colOff>0</xdr:colOff>
                    <xdr:row>94</xdr:row>
                    <xdr:rowOff>0</xdr:rowOff>
                  </to>
                </anchor>
              </controlPr>
            </control>
          </mc:Choice>
        </mc:AlternateContent>
        <mc:AlternateContent xmlns:mc="http://schemas.openxmlformats.org/markup-compatibility/2006">
          <mc:Choice Requires="x14">
            <control shapeId="6584" r:id="rId206" name="Option Button 440">
              <controlPr defaultSize="0" autoFill="0" autoLine="0" autoPict="0">
                <anchor moveWithCells="1">
                  <from>
                    <xdr:col>10</xdr:col>
                    <xdr:colOff>66675</xdr:colOff>
                    <xdr:row>93</xdr:row>
                    <xdr:rowOff>38100</xdr:rowOff>
                  </from>
                  <to>
                    <xdr:col>12</xdr:col>
                    <xdr:colOff>95250</xdr:colOff>
                    <xdr:row>93</xdr:row>
                    <xdr:rowOff>219075</xdr:rowOff>
                  </to>
                </anchor>
              </controlPr>
            </control>
          </mc:Choice>
        </mc:AlternateContent>
        <mc:AlternateContent xmlns:mc="http://schemas.openxmlformats.org/markup-compatibility/2006">
          <mc:Choice Requires="x14">
            <control shapeId="6585" r:id="rId207" name="Option Button 441">
              <controlPr defaultSize="0" autoFill="0" autoLine="0" autoPict="0">
                <anchor moveWithCells="1">
                  <from>
                    <xdr:col>13</xdr:col>
                    <xdr:colOff>0</xdr:colOff>
                    <xdr:row>93</xdr:row>
                    <xdr:rowOff>38100</xdr:rowOff>
                  </from>
                  <to>
                    <xdr:col>15</xdr:col>
                    <xdr:colOff>95250</xdr:colOff>
                    <xdr:row>93</xdr:row>
                    <xdr:rowOff>219075</xdr:rowOff>
                  </to>
                </anchor>
              </controlPr>
            </control>
          </mc:Choice>
        </mc:AlternateContent>
        <mc:AlternateContent xmlns:mc="http://schemas.openxmlformats.org/markup-compatibility/2006">
          <mc:Choice Requires="x14">
            <control shapeId="6586" r:id="rId208" name="Group Box 44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587" r:id="rId209" name="Option Button 443">
              <controlPr defaultSize="0" autoFill="0" autoLine="0" autoPict="0">
                <anchor moveWithCells="1">
                  <from>
                    <xdr:col>26</xdr:col>
                    <xdr:colOff>85725</xdr:colOff>
                    <xdr:row>93</xdr:row>
                    <xdr:rowOff>47625</xdr:rowOff>
                  </from>
                  <to>
                    <xdr:col>28</xdr:col>
                    <xdr:colOff>133350</xdr:colOff>
                    <xdr:row>93</xdr:row>
                    <xdr:rowOff>228600</xdr:rowOff>
                  </to>
                </anchor>
              </controlPr>
            </control>
          </mc:Choice>
        </mc:AlternateContent>
        <mc:AlternateContent xmlns:mc="http://schemas.openxmlformats.org/markup-compatibility/2006">
          <mc:Choice Requires="x14">
            <control shapeId="6588" r:id="rId210" name="Option Button 444">
              <controlPr defaultSize="0" autoFill="0" autoLine="0" autoPict="0">
                <anchor moveWithCells="1">
                  <from>
                    <xdr:col>29</xdr:col>
                    <xdr:colOff>76200</xdr:colOff>
                    <xdr:row>93</xdr:row>
                    <xdr:rowOff>47625</xdr:rowOff>
                  </from>
                  <to>
                    <xdr:col>31</xdr:col>
                    <xdr:colOff>114300</xdr:colOff>
                    <xdr:row>93</xdr:row>
                    <xdr:rowOff>228600</xdr:rowOff>
                  </to>
                </anchor>
              </controlPr>
            </control>
          </mc:Choice>
        </mc:AlternateContent>
        <mc:AlternateContent xmlns:mc="http://schemas.openxmlformats.org/markup-compatibility/2006">
          <mc:Choice Requires="x14">
            <control shapeId="6592" r:id="rId211" name="Drop Down 448">
              <controlPr defaultSize="0" autoLine="0" autoPict="0">
                <anchor moveWithCells="1">
                  <from>
                    <xdr:col>10</xdr:col>
                    <xdr:colOff>0</xdr:colOff>
                    <xdr:row>91</xdr:row>
                    <xdr:rowOff>0</xdr:rowOff>
                  </from>
                  <to>
                    <xdr:col>17</xdr:col>
                    <xdr:colOff>0</xdr:colOff>
                    <xdr:row>92</xdr:row>
                    <xdr:rowOff>0</xdr:rowOff>
                  </to>
                </anchor>
              </controlPr>
            </control>
          </mc:Choice>
        </mc:AlternateContent>
        <mc:AlternateContent xmlns:mc="http://schemas.openxmlformats.org/markup-compatibility/2006">
          <mc:Choice Requires="x14">
            <control shapeId="6593" r:id="rId212" name="Drop Down 449">
              <controlPr defaultSize="0" autoLine="0" autoPict="0">
                <anchor moveWithCells="1">
                  <from>
                    <xdr:col>10</xdr:col>
                    <xdr:colOff>0</xdr:colOff>
                    <xdr:row>95</xdr:row>
                    <xdr:rowOff>0</xdr:rowOff>
                  </from>
                  <to>
                    <xdr:col>17</xdr:col>
                    <xdr:colOff>0</xdr:colOff>
                    <xdr:row>96</xdr:row>
                    <xdr:rowOff>0</xdr:rowOff>
                  </to>
                </anchor>
              </controlPr>
            </control>
          </mc:Choice>
        </mc:AlternateContent>
        <mc:AlternateContent xmlns:mc="http://schemas.openxmlformats.org/markup-compatibility/2006">
          <mc:Choice Requires="x14">
            <control shapeId="6594" r:id="rId213" name="Group Box 450">
              <controlPr defaultSize="0" autoFill="0" autoPict="0">
                <anchor moveWithCells="1">
                  <from>
                    <xdr:col>10</xdr:col>
                    <xdr:colOff>0</xdr:colOff>
                    <xdr:row>101</xdr:row>
                    <xdr:rowOff>0</xdr:rowOff>
                  </from>
                  <to>
                    <xdr:col>17</xdr:col>
                    <xdr:colOff>0</xdr:colOff>
                    <xdr:row>101</xdr:row>
                    <xdr:rowOff>228600</xdr:rowOff>
                  </to>
                </anchor>
              </controlPr>
            </control>
          </mc:Choice>
        </mc:AlternateContent>
        <mc:AlternateContent xmlns:mc="http://schemas.openxmlformats.org/markup-compatibility/2006">
          <mc:Choice Requires="x14">
            <control shapeId="6599" r:id="rId214" name="Group Box 455">
              <controlPr defaultSize="0" autoFill="0" autoPict="0">
                <anchor moveWithCells="1">
                  <from>
                    <xdr:col>9</xdr:col>
                    <xdr:colOff>190500</xdr:colOff>
                    <xdr:row>100</xdr:row>
                    <xdr:rowOff>0</xdr:rowOff>
                  </from>
                  <to>
                    <xdr:col>16</xdr:col>
                    <xdr:colOff>190500</xdr:colOff>
                    <xdr:row>101</xdr:row>
                    <xdr:rowOff>0</xdr:rowOff>
                  </to>
                </anchor>
              </controlPr>
            </control>
          </mc:Choice>
        </mc:AlternateContent>
        <mc:AlternateContent xmlns:mc="http://schemas.openxmlformats.org/markup-compatibility/2006">
          <mc:Choice Requires="x14">
            <control shapeId="6602" r:id="rId215" name="Group Box 458">
              <controlPr defaultSize="0" autoFill="0" autoPict="0">
                <anchor moveWithCells="1">
                  <from>
                    <xdr:col>25</xdr:col>
                    <xdr:colOff>0</xdr:colOff>
                    <xdr:row>100</xdr:row>
                    <xdr:rowOff>0</xdr:rowOff>
                  </from>
                  <to>
                    <xdr:col>35</xdr:col>
                    <xdr:colOff>190500</xdr:colOff>
                    <xdr:row>101</xdr:row>
                    <xdr:rowOff>0</xdr:rowOff>
                  </to>
                </anchor>
              </controlPr>
            </control>
          </mc:Choice>
        </mc:AlternateContent>
        <mc:AlternateContent xmlns:mc="http://schemas.openxmlformats.org/markup-compatibility/2006">
          <mc:Choice Requires="x14">
            <control shapeId="6605" r:id="rId216" name="Drop Down 461">
              <controlPr defaultSize="0" autoLine="0" autoPict="0">
                <anchor moveWithCells="1">
                  <from>
                    <xdr:col>25</xdr:col>
                    <xdr:colOff>0</xdr:colOff>
                    <xdr:row>101</xdr:row>
                    <xdr:rowOff>0</xdr:rowOff>
                  </from>
                  <to>
                    <xdr:col>35</xdr:col>
                    <xdr:colOff>190500</xdr:colOff>
                    <xdr:row>102</xdr:row>
                    <xdr:rowOff>0</xdr:rowOff>
                  </to>
                </anchor>
              </controlPr>
            </control>
          </mc:Choice>
        </mc:AlternateContent>
        <mc:AlternateContent xmlns:mc="http://schemas.openxmlformats.org/markup-compatibility/2006">
          <mc:Choice Requires="x14">
            <control shapeId="6606" r:id="rId217" name="Group Box 462">
              <controlPr defaultSize="0" autoFill="0" autoPict="0">
                <anchor moveWithCells="1">
                  <from>
                    <xdr:col>10</xdr:col>
                    <xdr:colOff>0</xdr:colOff>
                    <xdr:row>101</xdr:row>
                    <xdr:rowOff>228600</xdr:rowOff>
                  </from>
                  <to>
                    <xdr:col>17</xdr:col>
                    <xdr:colOff>0</xdr:colOff>
                    <xdr:row>103</xdr:row>
                    <xdr:rowOff>0</xdr:rowOff>
                  </to>
                </anchor>
              </controlPr>
            </control>
          </mc:Choice>
        </mc:AlternateContent>
        <mc:AlternateContent xmlns:mc="http://schemas.openxmlformats.org/markup-compatibility/2006">
          <mc:Choice Requires="x14">
            <control shapeId="6609" r:id="rId218" name="Group Box 465">
              <controlPr defaultSize="0" autoFill="0" autoPict="0">
                <anchor moveWithCells="1">
                  <from>
                    <xdr:col>10</xdr:col>
                    <xdr:colOff>0</xdr:colOff>
                    <xdr:row>103</xdr:row>
                    <xdr:rowOff>0</xdr:rowOff>
                  </from>
                  <to>
                    <xdr:col>17</xdr:col>
                    <xdr:colOff>0</xdr:colOff>
                    <xdr:row>104</xdr:row>
                    <xdr:rowOff>0</xdr:rowOff>
                  </to>
                </anchor>
              </controlPr>
            </control>
          </mc:Choice>
        </mc:AlternateContent>
        <mc:AlternateContent xmlns:mc="http://schemas.openxmlformats.org/markup-compatibility/2006">
          <mc:Choice Requires="x14">
            <control shapeId="6612" r:id="rId219" name="Group Box 468">
              <controlPr defaultSize="0" autoFill="0" autoPict="0">
                <anchor moveWithCells="1">
                  <from>
                    <xdr:col>25</xdr:col>
                    <xdr:colOff>0</xdr:colOff>
                    <xdr:row>102</xdr:row>
                    <xdr:rowOff>0</xdr:rowOff>
                  </from>
                  <to>
                    <xdr:col>35</xdr:col>
                    <xdr:colOff>190500</xdr:colOff>
                    <xdr:row>103</xdr:row>
                    <xdr:rowOff>0</xdr:rowOff>
                  </to>
                </anchor>
              </controlPr>
            </control>
          </mc:Choice>
        </mc:AlternateContent>
        <mc:AlternateContent xmlns:mc="http://schemas.openxmlformats.org/markup-compatibility/2006">
          <mc:Choice Requires="x14">
            <control shapeId="6615" r:id="rId220" name="Option Button 471">
              <controlPr defaultSize="0" autoFill="0" autoLine="0" autoPict="0">
                <anchor moveWithCells="1">
                  <from>
                    <xdr:col>31</xdr:col>
                    <xdr:colOff>190500</xdr:colOff>
                    <xdr:row>93</xdr:row>
                    <xdr:rowOff>38100</xdr:rowOff>
                  </from>
                  <to>
                    <xdr:col>34</xdr:col>
                    <xdr:colOff>38100</xdr:colOff>
                    <xdr:row>93</xdr:row>
                    <xdr:rowOff>219075</xdr:rowOff>
                  </to>
                </anchor>
              </controlPr>
            </control>
          </mc:Choice>
        </mc:AlternateContent>
        <mc:AlternateContent xmlns:mc="http://schemas.openxmlformats.org/markup-compatibility/2006">
          <mc:Choice Requires="x14">
            <control shapeId="6620" r:id="rId221" name="Option Button 476">
              <controlPr defaultSize="0" autoFill="0" autoLine="0" autoPict="0">
                <anchor moveWithCells="1">
                  <from>
                    <xdr:col>10</xdr:col>
                    <xdr:colOff>66675</xdr:colOff>
                    <xdr:row>100</xdr:row>
                    <xdr:rowOff>38100</xdr:rowOff>
                  </from>
                  <to>
                    <xdr:col>12</xdr:col>
                    <xdr:colOff>190500</xdr:colOff>
                    <xdr:row>100</xdr:row>
                    <xdr:rowOff>200025</xdr:rowOff>
                  </to>
                </anchor>
              </controlPr>
            </control>
          </mc:Choice>
        </mc:AlternateContent>
        <mc:AlternateContent xmlns:mc="http://schemas.openxmlformats.org/markup-compatibility/2006">
          <mc:Choice Requires="x14">
            <control shapeId="6621" r:id="rId222" name="Option Button 477">
              <controlPr defaultSize="0" autoFill="0" autoLine="0" autoPict="0">
                <anchor moveWithCells="1">
                  <from>
                    <xdr:col>13</xdr:col>
                    <xdr:colOff>0</xdr:colOff>
                    <xdr:row>100</xdr:row>
                    <xdr:rowOff>38100</xdr:rowOff>
                  </from>
                  <to>
                    <xdr:col>15</xdr:col>
                    <xdr:colOff>123825</xdr:colOff>
                    <xdr:row>100</xdr:row>
                    <xdr:rowOff>200025</xdr:rowOff>
                  </to>
                </anchor>
              </controlPr>
            </control>
          </mc:Choice>
        </mc:AlternateContent>
        <mc:AlternateContent xmlns:mc="http://schemas.openxmlformats.org/markup-compatibility/2006">
          <mc:Choice Requires="x14">
            <control shapeId="6622" r:id="rId223" name="Option Button 478">
              <controlPr defaultSize="0" autoFill="0" autoLine="0" autoPict="0">
                <anchor moveWithCells="1">
                  <from>
                    <xdr:col>10</xdr:col>
                    <xdr:colOff>66675</xdr:colOff>
                    <xdr:row>101</xdr:row>
                    <xdr:rowOff>38100</xdr:rowOff>
                  </from>
                  <to>
                    <xdr:col>13</xdr:col>
                    <xdr:colOff>0</xdr:colOff>
                    <xdr:row>101</xdr:row>
                    <xdr:rowOff>200025</xdr:rowOff>
                  </to>
                </anchor>
              </controlPr>
            </control>
          </mc:Choice>
        </mc:AlternateContent>
        <mc:AlternateContent xmlns:mc="http://schemas.openxmlformats.org/markup-compatibility/2006">
          <mc:Choice Requires="x14">
            <control shapeId="6623" r:id="rId224" name="Option Button 479">
              <controlPr defaultSize="0" autoFill="0" autoLine="0" autoPict="0">
                <anchor moveWithCells="1">
                  <from>
                    <xdr:col>13</xdr:col>
                    <xdr:colOff>0</xdr:colOff>
                    <xdr:row>101</xdr:row>
                    <xdr:rowOff>28575</xdr:rowOff>
                  </from>
                  <to>
                    <xdr:col>15</xdr:col>
                    <xdr:colOff>123825</xdr:colOff>
                    <xdr:row>101</xdr:row>
                    <xdr:rowOff>190500</xdr:rowOff>
                  </to>
                </anchor>
              </controlPr>
            </control>
          </mc:Choice>
        </mc:AlternateContent>
        <mc:AlternateContent xmlns:mc="http://schemas.openxmlformats.org/markup-compatibility/2006">
          <mc:Choice Requires="x14">
            <control shapeId="6624" r:id="rId225" name="Option Button 480">
              <controlPr defaultSize="0" autoFill="0" autoLine="0" autoPict="0">
                <anchor moveWithCells="1">
                  <from>
                    <xdr:col>10</xdr:col>
                    <xdr:colOff>66675</xdr:colOff>
                    <xdr:row>102</xdr:row>
                    <xdr:rowOff>38100</xdr:rowOff>
                  </from>
                  <to>
                    <xdr:col>13</xdr:col>
                    <xdr:colOff>0</xdr:colOff>
                    <xdr:row>102</xdr:row>
                    <xdr:rowOff>200025</xdr:rowOff>
                  </to>
                </anchor>
              </controlPr>
            </control>
          </mc:Choice>
        </mc:AlternateContent>
        <mc:AlternateContent xmlns:mc="http://schemas.openxmlformats.org/markup-compatibility/2006">
          <mc:Choice Requires="x14">
            <control shapeId="6625" r:id="rId226" name="Option Button 481">
              <controlPr defaultSize="0" autoFill="0" autoLine="0" autoPict="0">
                <anchor moveWithCells="1">
                  <from>
                    <xdr:col>13</xdr:col>
                    <xdr:colOff>0</xdr:colOff>
                    <xdr:row>102</xdr:row>
                    <xdr:rowOff>38100</xdr:rowOff>
                  </from>
                  <to>
                    <xdr:col>15</xdr:col>
                    <xdr:colOff>123825</xdr:colOff>
                    <xdr:row>102</xdr:row>
                    <xdr:rowOff>200025</xdr:rowOff>
                  </to>
                </anchor>
              </controlPr>
            </control>
          </mc:Choice>
        </mc:AlternateContent>
        <mc:AlternateContent xmlns:mc="http://schemas.openxmlformats.org/markup-compatibility/2006">
          <mc:Choice Requires="x14">
            <control shapeId="6626" r:id="rId227" name="Option Button 482">
              <controlPr defaultSize="0" autoFill="0" autoLine="0" autoPict="0">
                <anchor moveWithCells="1">
                  <from>
                    <xdr:col>10</xdr:col>
                    <xdr:colOff>76200</xdr:colOff>
                    <xdr:row>103</xdr:row>
                    <xdr:rowOff>57150</xdr:rowOff>
                  </from>
                  <to>
                    <xdr:col>13</xdr:col>
                    <xdr:colOff>9525</xdr:colOff>
                    <xdr:row>103</xdr:row>
                    <xdr:rowOff>209550</xdr:rowOff>
                  </to>
                </anchor>
              </controlPr>
            </control>
          </mc:Choice>
        </mc:AlternateContent>
        <mc:AlternateContent xmlns:mc="http://schemas.openxmlformats.org/markup-compatibility/2006">
          <mc:Choice Requires="x14">
            <control shapeId="6628" r:id="rId228" name="Option Button 484">
              <controlPr defaultSize="0" autoFill="0" autoLine="0" autoPict="0">
                <anchor moveWithCells="1">
                  <from>
                    <xdr:col>13</xdr:col>
                    <xdr:colOff>0</xdr:colOff>
                    <xdr:row>103</xdr:row>
                    <xdr:rowOff>57150</xdr:rowOff>
                  </from>
                  <to>
                    <xdr:col>15</xdr:col>
                    <xdr:colOff>114300</xdr:colOff>
                    <xdr:row>103</xdr:row>
                    <xdr:rowOff>209550</xdr:rowOff>
                  </to>
                </anchor>
              </controlPr>
            </control>
          </mc:Choice>
        </mc:AlternateContent>
        <mc:AlternateContent xmlns:mc="http://schemas.openxmlformats.org/markup-compatibility/2006">
          <mc:Choice Requires="x14">
            <control shapeId="6629" r:id="rId229" name="Option Button 485">
              <controlPr defaultSize="0" autoFill="0" autoLine="0" autoPict="0">
                <anchor moveWithCells="1">
                  <from>
                    <xdr:col>27</xdr:col>
                    <xdr:colOff>19050</xdr:colOff>
                    <xdr:row>100</xdr:row>
                    <xdr:rowOff>28575</xdr:rowOff>
                  </from>
                  <to>
                    <xdr:col>29</xdr:col>
                    <xdr:colOff>142875</xdr:colOff>
                    <xdr:row>100</xdr:row>
                    <xdr:rowOff>190500</xdr:rowOff>
                  </to>
                </anchor>
              </controlPr>
            </control>
          </mc:Choice>
        </mc:AlternateContent>
        <mc:AlternateContent xmlns:mc="http://schemas.openxmlformats.org/markup-compatibility/2006">
          <mc:Choice Requires="x14">
            <control shapeId="6630" r:id="rId230" name="Option Button 486">
              <controlPr defaultSize="0" autoFill="0" autoLine="0" autoPict="0">
                <anchor moveWithCells="1">
                  <from>
                    <xdr:col>31</xdr:col>
                    <xdr:colOff>38100</xdr:colOff>
                    <xdr:row>100</xdr:row>
                    <xdr:rowOff>28575</xdr:rowOff>
                  </from>
                  <to>
                    <xdr:col>33</xdr:col>
                    <xdr:colOff>161925</xdr:colOff>
                    <xdr:row>100</xdr:row>
                    <xdr:rowOff>190500</xdr:rowOff>
                  </to>
                </anchor>
              </controlPr>
            </control>
          </mc:Choice>
        </mc:AlternateContent>
        <mc:AlternateContent xmlns:mc="http://schemas.openxmlformats.org/markup-compatibility/2006">
          <mc:Choice Requires="x14">
            <control shapeId="6631" r:id="rId231" name="Option Button 487">
              <controlPr defaultSize="0" autoFill="0" autoLine="0" autoPict="0">
                <anchor moveWithCells="1">
                  <from>
                    <xdr:col>27</xdr:col>
                    <xdr:colOff>19050</xdr:colOff>
                    <xdr:row>102</xdr:row>
                    <xdr:rowOff>28575</xdr:rowOff>
                  </from>
                  <to>
                    <xdr:col>29</xdr:col>
                    <xdr:colOff>142875</xdr:colOff>
                    <xdr:row>102</xdr:row>
                    <xdr:rowOff>190500</xdr:rowOff>
                  </to>
                </anchor>
              </controlPr>
            </control>
          </mc:Choice>
        </mc:AlternateContent>
        <mc:AlternateContent xmlns:mc="http://schemas.openxmlformats.org/markup-compatibility/2006">
          <mc:Choice Requires="x14">
            <control shapeId="6632" r:id="rId232" name="Option Button 488">
              <controlPr defaultSize="0" autoFill="0" autoLine="0" autoPict="0">
                <anchor moveWithCells="1">
                  <from>
                    <xdr:col>31</xdr:col>
                    <xdr:colOff>38100</xdr:colOff>
                    <xdr:row>102</xdr:row>
                    <xdr:rowOff>19050</xdr:rowOff>
                  </from>
                  <to>
                    <xdr:col>33</xdr:col>
                    <xdr:colOff>161925</xdr:colOff>
                    <xdr:row>102</xdr:row>
                    <xdr:rowOff>180975</xdr:rowOff>
                  </to>
                </anchor>
              </controlPr>
            </control>
          </mc:Choice>
        </mc:AlternateContent>
        <mc:AlternateContent xmlns:mc="http://schemas.openxmlformats.org/markup-compatibility/2006">
          <mc:Choice Requires="x14">
            <control shapeId="6640" r:id="rId233" name="Drop Down 496">
              <controlPr defaultSize="0" autoLine="0" autoPict="0">
                <anchor moveWithCells="1">
                  <from>
                    <xdr:col>25</xdr:col>
                    <xdr:colOff>0</xdr:colOff>
                    <xdr:row>98</xdr:row>
                    <xdr:rowOff>0</xdr:rowOff>
                  </from>
                  <to>
                    <xdr:col>35</xdr:col>
                    <xdr:colOff>190500</xdr:colOff>
                    <xdr:row>98</xdr:row>
                    <xdr:rowOff>285750</xdr:rowOff>
                  </to>
                </anchor>
              </controlPr>
            </control>
          </mc:Choice>
        </mc:AlternateContent>
        <mc:AlternateContent xmlns:mc="http://schemas.openxmlformats.org/markup-compatibility/2006">
          <mc:Choice Requires="x14">
            <control shapeId="6641" r:id="rId234" name="Group Box 497">
              <controlPr defaultSize="0" autoFill="0" autoPict="0">
                <anchor moveWithCells="1">
                  <from>
                    <xdr:col>10</xdr:col>
                    <xdr:colOff>0</xdr:colOff>
                    <xdr:row>98</xdr:row>
                    <xdr:rowOff>0</xdr:rowOff>
                  </from>
                  <to>
                    <xdr:col>17</xdr:col>
                    <xdr:colOff>0</xdr:colOff>
                    <xdr:row>99</xdr:row>
                    <xdr:rowOff>0</xdr:rowOff>
                  </to>
                </anchor>
              </controlPr>
            </control>
          </mc:Choice>
        </mc:AlternateContent>
        <mc:AlternateContent xmlns:mc="http://schemas.openxmlformats.org/markup-compatibility/2006">
          <mc:Choice Requires="x14">
            <control shapeId="6642" r:id="rId235" name="Option Button 498">
              <controlPr defaultSize="0" autoFill="0" autoLine="0" autoPict="0">
                <anchor moveWithCells="1">
                  <from>
                    <xdr:col>10</xdr:col>
                    <xdr:colOff>76200</xdr:colOff>
                    <xdr:row>98</xdr:row>
                    <xdr:rowOff>57150</xdr:rowOff>
                  </from>
                  <to>
                    <xdr:col>13</xdr:col>
                    <xdr:colOff>9525</xdr:colOff>
                    <xdr:row>98</xdr:row>
                    <xdr:rowOff>228600</xdr:rowOff>
                  </to>
                </anchor>
              </controlPr>
            </control>
          </mc:Choice>
        </mc:AlternateContent>
        <mc:AlternateContent xmlns:mc="http://schemas.openxmlformats.org/markup-compatibility/2006">
          <mc:Choice Requires="x14">
            <control shapeId="6643" r:id="rId236" name="Option Button 499">
              <controlPr defaultSize="0" autoFill="0" autoLine="0" autoPict="0">
                <anchor moveWithCells="1">
                  <from>
                    <xdr:col>13</xdr:col>
                    <xdr:colOff>0</xdr:colOff>
                    <xdr:row>98</xdr:row>
                    <xdr:rowOff>57150</xdr:rowOff>
                  </from>
                  <to>
                    <xdr:col>15</xdr:col>
                    <xdr:colOff>114300</xdr:colOff>
                    <xdr:row>98</xdr:row>
                    <xdr:rowOff>228600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J29"/>
  <sheetViews>
    <sheetView showGridLines="0" showRowColHeaders="0" zoomScaleNormal="100" zoomScaleSheetLayoutView="100" workbookViewId="0"/>
  </sheetViews>
  <sheetFormatPr defaultColWidth="2.5" defaultRowHeight="15" customHeight="1"/>
  <cols>
    <col min="1" max="16384" width="2.5" style="8"/>
  </cols>
  <sheetData>
    <row r="1" spans="1:36" ht="13.5" customHeight="1">
      <c r="A1" s="182" t="s">
        <v>921</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3.5" customHeight="1" thickBot="1">
      <c r="A2" s="46"/>
      <c r="B2" s="46"/>
      <c r="C2" s="46"/>
      <c r="D2" s="193" t="s">
        <v>396</v>
      </c>
      <c r="E2" s="46"/>
      <c r="F2" s="46"/>
      <c r="G2" s="46"/>
      <c r="H2" s="46"/>
      <c r="I2" s="46"/>
      <c r="J2" s="46"/>
      <c r="K2" s="46"/>
      <c r="L2" s="46"/>
      <c r="M2" s="46"/>
      <c r="N2" s="46"/>
      <c r="O2" s="46"/>
      <c r="P2" s="46"/>
      <c r="Q2" s="46"/>
      <c r="R2" s="46"/>
      <c r="S2" s="46"/>
      <c r="T2" s="46"/>
      <c r="U2" s="46"/>
      <c r="V2" s="46"/>
      <c r="W2" s="46"/>
      <c r="X2" s="46"/>
      <c r="Y2" s="46"/>
      <c r="Z2" s="46"/>
      <c r="AA2" s="1252" t="s">
        <v>557</v>
      </c>
      <c r="AB2" s="1253"/>
      <c r="AC2" s="1253"/>
      <c r="AD2" s="1254"/>
      <c r="AE2" s="1249" t="s">
        <v>205</v>
      </c>
      <c r="AF2" s="1250"/>
      <c r="AG2" s="1250"/>
      <c r="AH2" s="1250"/>
      <c r="AI2" s="1250"/>
      <c r="AJ2" s="1251"/>
    </row>
    <row r="3" spans="1:36" ht="13.5" hidden="1" customHeight="1" thickBot="1">
      <c r="A3" s="46"/>
      <c r="B3" s="46"/>
      <c r="C3" s="46"/>
      <c r="D3" s="194"/>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row>
    <row r="4" spans="1:36" ht="13.5" customHeight="1">
      <c r="A4" s="1215" t="s">
        <v>338</v>
      </c>
      <c r="B4" s="1216"/>
      <c r="C4" s="1217" t="s">
        <v>680</v>
      </c>
      <c r="D4" s="1217"/>
      <c r="E4" s="1217"/>
      <c r="F4" s="1217"/>
      <c r="G4" s="1217"/>
      <c r="H4" s="1217"/>
      <c r="I4" s="1278"/>
      <c r="J4" s="1279"/>
      <c r="K4" s="1279"/>
      <c r="L4" s="1279"/>
      <c r="M4" s="1279"/>
      <c r="N4" s="1279"/>
      <c r="O4" s="1279"/>
      <c r="P4" s="1279"/>
      <c r="Q4" s="1279"/>
      <c r="R4" s="1279"/>
      <c r="S4" s="1279"/>
      <c r="T4" s="1279"/>
      <c r="U4" s="1279"/>
      <c r="V4" s="1279"/>
      <c r="W4" s="1279"/>
      <c r="X4" s="1279"/>
      <c r="Y4" s="1279"/>
      <c r="Z4" s="1279"/>
      <c r="AA4" s="1279"/>
      <c r="AB4" s="1279"/>
      <c r="AC4" s="1279"/>
      <c r="AD4" s="1279"/>
      <c r="AE4" s="1279"/>
      <c r="AF4" s="1279"/>
      <c r="AG4" s="1279"/>
      <c r="AH4" s="1279"/>
      <c r="AI4" s="1279"/>
      <c r="AJ4" s="1280"/>
    </row>
    <row r="5" spans="1:36" ht="13.5" customHeight="1">
      <c r="A5" s="1149"/>
      <c r="B5" s="1150"/>
      <c r="C5" s="1177" t="s">
        <v>339</v>
      </c>
      <c r="D5" s="1177"/>
      <c r="E5" s="1177"/>
      <c r="F5" s="1177"/>
      <c r="G5" s="1177"/>
      <c r="H5" s="1177"/>
      <c r="I5" s="1182"/>
      <c r="J5" s="1183"/>
      <c r="K5" s="1183"/>
      <c r="L5" s="1183"/>
      <c r="M5" s="1183"/>
      <c r="N5" s="1183"/>
      <c r="O5" s="1183"/>
      <c r="P5" s="1183"/>
      <c r="Q5" s="1183"/>
      <c r="R5" s="1183"/>
      <c r="S5" s="1183"/>
      <c r="T5" s="1183"/>
      <c r="U5" s="1183"/>
      <c r="V5" s="1183"/>
      <c r="W5" s="1183"/>
      <c r="X5" s="1183"/>
      <c r="Y5" s="1183"/>
      <c r="Z5" s="1183"/>
      <c r="AA5" s="1183"/>
      <c r="AB5" s="1183"/>
      <c r="AC5" s="1183"/>
      <c r="AD5" s="1183"/>
      <c r="AE5" s="1183"/>
      <c r="AF5" s="1183"/>
      <c r="AG5" s="1183"/>
      <c r="AH5" s="1183"/>
      <c r="AI5" s="1183"/>
      <c r="AJ5" s="1184"/>
    </row>
    <row r="6" spans="1:36" ht="13.5" customHeight="1">
      <c r="A6" s="1149"/>
      <c r="B6" s="1150"/>
      <c r="C6" s="1081" t="s">
        <v>340</v>
      </c>
      <c r="D6" s="1081"/>
      <c r="E6" s="1081"/>
      <c r="F6" s="1081"/>
      <c r="G6" s="1081"/>
      <c r="H6" s="1081"/>
      <c r="I6" s="1204" t="s">
        <v>127</v>
      </c>
      <c r="J6" s="1205"/>
      <c r="K6" s="1202"/>
      <c r="L6" s="1202"/>
      <c r="M6" s="1202"/>
      <c r="N6" s="1202"/>
      <c r="O6" s="1202"/>
      <c r="P6" s="1203"/>
      <c r="Q6" s="1029" t="s">
        <v>534</v>
      </c>
      <c r="R6" s="1030"/>
      <c r="S6" s="1030"/>
      <c r="T6" s="1030"/>
      <c r="U6" s="1030"/>
      <c r="V6" s="1030"/>
      <c r="W6" s="1030"/>
      <c r="X6" s="1030"/>
      <c r="Y6" s="1030"/>
      <c r="Z6" s="1030"/>
      <c r="AA6" s="1030"/>
      <c r="AB6" s="1030"/>
      <c r="AC6" s="1030"/>
      <c r="AD6" s="1030"/>
      <c r="AE6" s="1030"/>
      <c r="AF6" s="1030"/>
      <c r="AG6" s="1030"/>
      <c r="AH6" s="1030"/>
      <c r="AI6" s="1030"/>
      <c r="AJ6" s="1031"/>
    </row>
    <row r="7" spans="1:36" ht="13.5" customHeight="1">
      <c r="A7" s="1149"/>
      <c r="B7" s="1150"/>
      <c r="C7" s="1081"/>
      <c r="D7" s="1081"/>
      <c r="E7" s="1081"/>
      <c r="F7" s="1081"/>
      <c r="G7" s="1081"/>
      <c r="H7" s="1081"/>
      <c r="I7" s="1597" t="s">
        <v>205</v>
      </c>
      <c r="J7" s="1598"/>
      <c r="K7" s="1598"/>
      <c r="L7" s="1598"/>
      <c r="M7" s="1598"/>
      <c r="N7" s="1598"/>
      <c r="O7" s="1598"/>
      <c r="P7" s="1598"/>
      <c r="Q7" s="1598"/>
      <c r="R7" s="1598"/>
      <c r="S7" s="1598"/>
      <c r="T7" s="1598"/>
      <c r="U7" s="1598"/>
      <c r="V7" s="1598"/>
      <c r="W7" s="1598"/>
      <c r="X7" s="1598"/>
      <c r="Y7" s="1598"/>
      <c r="Z7" s="1598"/>
      <c r="AA7" s="1598"/>
      <c r="AB7" s="1598"/>
      <c r="AC7" s="1598"/>
      <c r="AD7" s="1598"/>
      <c r="AE7" s="1598"/>
      <c r="AF7" s="1598"/>
      <c r="AG7" s="1598"/>
      <c r="AH7" s="1598"/>
      <c r="AI7" s="1598"/>
      <c r="AJ7" s="1599"/>
    </row>
    <row r="8" spans="1:36" ht="13.5" customHeight="1">
      <c r="A8" s="1149"/>
      <c r="B8" s="1150"/>
      <c r="C8" s="1081"/>
      <c r="D8" s="1081"/>
      <c r="E8" s="1081"/>
      <c r="F8" s="1081"/>
      <c r="G8" s="1081"/>
      <c r="H8" s="1081"/>
      <c r="I8" s="1200" t="s">
        <v>205</v>
      </c>
      <c r="J8" s="1200"/>
      <c r="K8" s="1200"/>
      <c r="L8" s="1200"/>
      <c r="M8" s="1200"/>
      <c r="N8" s="1200"/>
      <c r="O8" s="1200"/>
      <c r="P8" s="1200"/>
      <c r="Q8" s="1200"/>
      <c r="R8" s="1200"/>
      <c r="S8" s="1200"/>
      <c r="T8" s="1200"/>
      <c r="U8" s="1200"/>
      <c r="V8" s="1200"/>
      <c r="W8" s="1200"/>
      <c r="X8" s="1200"/>
      <c r="Y8" s="1200"/>
      <c r="Z8" s="1200"/>
      <c r="AA8" s="1200"/>
      <c r="AB8" s="1200"/>
      <c r="AC8" s="1200"/>
      <c r="AD8" s="1200"/>
      <c r="AE8" s="1200"/>
      <c r="AF8" s="1200"/>
      <c r="AG8" s="1200"/>
      <c r="AH8" s="1200"/>
      <c r="AI8" s="1200"/>
      <c r="AJ8" s="1201"/>
    </row>
    <row r="9" spans="1:36" ht="13.5" customHeight="1">
      <c r="A9" s="1149"/>
      <c r="B9" s="1150"/>
      <c r="C9" s="1081" t="s">
        <v>341</v>
      </c>
      <c r="D9" s="1081"/>
      <c r="E9" s="1081"/>
      <c r="F9" s="1081"/>
      <c r="G9" s="1081"/>
      <c r="H9" s="1081"/>
      <c r="I9" s="1081" t="s">
        <v>342</v>
      </c>
      <c r="J9" s="1081"/>
      <c r="K9" s="1081"/>
      <c r="L9" s="1081"/>
      <c r="M9" s="1080" t="s">
        <v>205</v>
      </c>
      <c r="N9" s="1080"/>
      <c r="O9" s="1080"/>
      <c r="P9" s="1080"/>
      <c r="Q9" s="1080"/>
      <c r="R9" s="1080"/>
      <c r="S9" s="1080"/>
      <c r="T9" s="1080"/>
      <c r="U9" s="1080"/>
      <c r="V9" s="1080"/>
      <c r="W9" s="1081" t="s">
        <v>343</v>
      </c>
      <c r="X9" s="1081"/>
      <c r="Y9" s="1081"/>
      <c r="Z9" s="1081"/>
      <c r="AA9" s="1106" t="s">
        <v>205</v>
      </c>
      <c r="AB9" s="1221"/>
      <c r="AC9" s="1221"/>
      <c r="AD9" s="1221"/>
      <c r="AE9" s="1221"/>
      <c r="AF9" s="1221"/>
      <c r="AG9" s="1221"/>
      <c r="AH9" s="1221"/>
      <c r="AI9" s="1221"/>
      <c r="AJ9" s="1222"/>
    </row>
    <row r="10" spans="1:36" ht="13.5" customHeight="1">
      <c r="A10" s="1168" t="s">
        <v>253</v>
      </c>
      <c r="B10" s="1492"/>
      <c r="C10" s="1152" t="s">
        <v>451</v>
      </c>
      <c r="D10" s="1153"/>
      <c r="E10" s="1153"/>
      <c r="F10" s="1153"/>
      <c r="G10" s="1153"/>
      <c r="H10" s="1154"/>
      <c r="I10" s="1105" t="s">
        <v>769</v>
      </c>
      <c r="J10" s="1105"/>
      <c r="K10" s="1105"/>
      <c r="L10" s="1105"/>
      <c r="M10" s="1105"/>
      <c r="N10" s="1105" t="s">
        <v>523</v>
      </c>
      <c r="O10" s="1105"/>
      <c r="P10" s="1105"/>
      <c r="Q10" s="1105"/>
      <c r="R10" s="1105"/>
      <c r="S10" s="1105" t="s">
        <v>599</v>
      </c>
      <c r="T10" s="1105"/>
      <c r="U10" s="1105"/>
      <c r="V10" s="1105"/>
      <c r="W10" s="1105"/>
      <c r="X10" s="1105" t="s">
        <v>530</v>
      </c>
      <c r="Y10" s="1105"/>
      <c r="Z10" s="1105"/>
      <c r="AA10" s="1105"/>
      <c r="AB10" s="1105"/>
      <c r="AC10" s="1285" t="s">
        <v>470</v>
      </c>
      <c r="AD10" s="1338"/>
      <c r="AE10" s="1338"/>
      <c r="AF10" s="1338"/>
      <c r="AG10" s="1339"/>
      <c r="AH10" s="1116"/>
      <c r="AI10" s="1586"/>
      <c r="AJ10" s="1587"/>
    </row>
    <row r="11" spans="1:36" ht="13.5" customHeight="1">
      <c r="A11" s="1170"/>
      <c r="B11" s="1331"/>
      <c r="C11" s="1155"/>
      <c r="D11" s="1156"/>
      <c r="E11" s="1156"/>
      <c r="F11" s="1156"/>
      <c r="G11" s="1156"/>
      <c r="H11" s="1157"/>
      <c r="I11" s="1105" t="s">
        <v>466</v>
      </c>
      <c r="J11" s="1105"/>
      <c r="K11" s="1105" t="s">
        <v>467</v>
      </c>
      <c r="L11" s="1105"/>
      <c r="M11" s="1105"/>
      <c r="N11" s="1105" t="s">
        <v>466</v>
      </c>
      <c r="O11" s="1105"/>
      <c r="P11" s="1105" t="s">
        <v>467</v>
      </c>
      <c r="Q11" s="1105"/>
      <c r="R11" s="1105"/>
      <c r="S11" s="1105" t="s">
        <v>466</v>
      </c>
      <c r="T11" s="1105"/>
      <c r="U11" s="1105" t="s">
        <v>467</v>
      </c>
      <c r="V11" s="1105"/>
      <c r="W11" s="1105"/>
      <c r="X11" s="1105" t="s">
        <v>466</v>
      </c>
      <c r="Y11" s="1105"/>
      <c r="Z11" s="1105" t="s">
        <v>467</v>
      </c>
      <c r="AA11" s="1105"/>
      <c r="AB11" s="1105"/>
      <c r="AC11" s="1105" t="s">
        <v>466</v>
      </c>
      <c r="AD11" s="1105"/>
      <c r="AE11" s="1105" t="s">
        <v>467</v>
      </c>
      <c r="AF11" s="1105"/>
      <c r="AG11" s="1105"/>
      <c r="AH11" s="1588"/>
      <c r="AI11" s="1589"/>
      <c r="AJ11" s="1590"/>
    </row>
    <row r="12" spans="1:36" ht="13.5" customHeight="1">
      <c r="A12" s="1170"/>
      <c r="B12" s="1331"/>
      <c r="C12" s="1105" t="s">
        <v>239</v>
      </c>
      <c r="D12" s="1105"/>
      <c r="E12" s="1105"/>
      <c r="F12" s="1105" t="s">
        <v>307</v>
      </c>
      <c r="G12" s="1105"/>
      <c r="H12" s="1105"/>
      <c r="I12" s="1295"/>
      <c r="J12" s="1295"/>
      <c r="K12" s="1295"/>
      <c r="L12" s="1295"/>
      <c r="M12" s="1295"/>
      <c r="N12" s="1295"/>
      <c r="O12" s="1295"/>
      <c r="P12" s="1295"/>
      <c r="Q12" s="1295"/>
      <c r="R12" s="1295"/>
      <c r="S12" s="1295"/>
      <c r="T12" s="1295"/>
      <c r="U12" s="1295"/>
      <c r="V12" s="1295"/>
      <c r="W12" s="1295"/>
      <c r="X12" s="1295"/>
      <c r="Y12" s="1295"/>
      <c r="Z12" s="1159"/>
      <c r="AA12" s="1160"/>
      <c r="AB12" s="1161"/>
      <c r="AC12" s="1295"/>
      <c r="AD12" s="1295"/>
      <c r="AE12" s="1295"/>
      <c r="AF12" s="1295"/>
      <c r="AG12" s="1295"/>
      <c r="AH12" s="1588"/>
      <c r="AI12" s="1589"/>
      <c r="AJ12" s="1590"/>
    </row>
    <row r="13" spans="1:36" ht="13.5" customHeight="1">
      <c r="A13" s="1170"/>
      <c r="B13" s="1331"/>
      <c r="C13" s="1105"/>
      <c r="D13" s="1105"/>
      <c r="E13" s="1105"/>
      <c r="F13" s="1105" t="s">
        <v>308</v>
      </c>
      <c r="G13" s="1105"/>
      <c r="H13" s="1105"/>
      <c r="I13" s="1295"/>
      <c r="J13" s="1295"/>
      <c r="K13" s="1295"/>
      <c r="L13" s="1295"/>
      <c r="M13" s="1295"/>
      <c r="N13" s="1295"/>
      <c r="O13" s="1295"/>
      <c r="P13" s="1295"/>
      <c r="Q13" s="1295"/>
      <c r="R13" s="1295"/>
      <c r="S13" s="1295"/>
      <c r="T13" s="1295"/>
      <c r="U13" s="1295"/>
      <c r="V13" s="1295"/>
      <c r="W13" s="1295"/>
      <c r="X13" s="1295"/>
      <c r="Y13" s="1295"/>
      <c r="Z13" s="1159"/>
      <c r="AA13" s="1160"/>
      <c r="AB13" s="1161"/>
      <c r="AC13" s="1295"/>
      <c r="AD13" s="1295"/>
      <c r="AE13" s="1295"/>
      <c r="AF13" s="1295"/>
      <c r="AG13" s="1295"/>
      <c r="AH13" s="1588"/>
      <c r="AI13" s="1589"/>
      <c r="AJ13" s="1590"/>
    </row>
    <row r="14" spans="1:36" ht="13.5" customHeight="1">
      <c r="A14" s="1170"/>
      <c r="B14" s="1331"/>
      <c r="C14" s="1105" t="s">
        <v>309</v>
      </c>
      <c r="D14" s="1105"/>
      <c r="E14" s="1105"/>
      <c r="F14" s="1105"/>
      <c r="G14" s="1105"/>
      <c r="H14" s="1105"/>
      <c r="I14" s="1295"/>
      <c r="J14" s="1295"/>
      <c r="K14" s="1295"/>
      <c r="L14" s="1295"/>
      <c r="M14" s="1295"/>
      <c r="N14" s="1295"/>
      <c r="O14" s="1295"/>
      <c r="P14" s="1295"/>
      <c r="Q14" s="1295"/>
      <c r="R14" s="1295"/>
      <c r="S14" s="1295"/>
      <c r="T14" s="1295"/>
      <c r="U14" s="1295"/>
      <c r="V14" s="1295"/>
      <c r="W14" s="1295"/>
      <c r="X14" s="1295"/>
      <c r="Y14" s="1295"/>
      <c r="Z14" s="1295"/>
      <c r="AA14" s="1295"/>
      <c r="AB14" s="1295"/>
      <c r="AC14" s="1295"/>
      <c r="AD14" s="1295"/>
      <c r="AE14" s="1295"/>
      <c r="AF14" s="1295"/>
      <c r="AG14" s="1295"/>
      <c r="AH14" s="1588"/>
      <c r="AI14" s="1589"/>
      <c r="AJ14" s="1590"/>
    </row>
    <row r="15" spans="1:36" ht="13.5" customHeight="1">
      <c r="A15" s="1170"/>
      <c r="B15" s="1331"/>
      <c r="C15" s="1151" t="s">
        <v>556</v>
      </c>
      <c r="D15" s="1151"/>
      <c r="E15" s="1151"/>
      <c r="F15" s="1151"/>
      <c r="G15" s="1151"/>
      <c r="H15" s="1151"/>
      <c r="I15" s="1298"/>
      <c r="J15" s="1298"/>
      <c r="K15" s="1298"/>
      <c r="L15" s="1298"/>
      <c r="M15" s="1298"/>
      <c r="N15" s="1298"/>
      <c r="O15" s="1298"/>
      <c r="P15" s="1298"/>
      <c r="Q15" s="1298"/>
      <c r="R15" s="1298"/>
      <c r="S15" s="1298"/>
      <c r="T15" s="1298"/>
      <c r="U15" s="1298"/>
      <c r="V15" s="1298"/>
      <c r="W15" s="1298"/>
      <c r="X15" s="1298"/>
      <c r="Y15" s="1298"/>
      <c r="Z15" s="1298"/>
      <c r="AA15" s="1298"/>
      <c r="AB15" s="1298"/>
      <c r="AC15" s="1298"/>
      <c r="AD15" s="1298"/>
      <c r="AE15" s="1298"/>
      <c r="AF15" s="1298"/>
      <c r="AG15" s="1298"/>
      <c r="AH15" s="1591"/>
      <c r="AI15" s="1592"/>
      <c r="AJ15" s="1593"/>
    </row>
    <row r="16" spans="1:36" ht="13.5" customHeight="1">
      <c r="A16" s="1170"/>
      <c r="B16" s="1331"/>
      <c r="C16" s="1152" t="s">
        <v>451</v>
      </c>
      <c r="D16" s="1153"/>
      <c r="E16" s="1153"/>
      <c r="F16" s="1153"/>
      <c r="G16" s="1153"/>
      <c r="H16" s="1154"/>
      <c r="I16" s="1105" t="s">
        <v>471</v>
      </c>
      <c r="J16" s="1105"/>
      <c r="K16" s="1105"/>
      <c r="L16" s="1105"/>
      <c r="M16" s="1105"/>
      <c r="N16" s="1105" t="s">
        <v>199</v>
      </c>
      <c r="O16" s="1105"/>
      <c r="P16" s="1105"/>
      <c r="Q16" s="1105"/>
      <c r="R16" s="1105"/>
      <c r="S16" s="1105" t="s">
        <v>124</v>
      </c>
      <c r="T16" s="1105"/>
      <c r="U16" s="1105"/>
      <c r="V16" s="1105"/>
      <c r="W16" s="1105"/>
      <c r="X16" s="1366"/>
      <c r="Y16" s="1366"/>
      <c r="Z16" s="1366"/>
      <c r="AA16" s="1366"/>
      <c r="AB16" s="1366"/>
      <c r="AC16" s="1366"/>
      <c r="AD16" s="1366"/>
      <c r="AE16" s="1366"/>
      <c r="AF16" s="1366"/>
      <c r="AG16" s="1366"/>
      <c r="AH16" s="1116"/>
      <c r="AI16" s="1586"/>
      <c r="AJ16" s="1587"/>
    </row>
    <row r="17" spans="1:36" ht="13.5" customHeight="1">
      <c r="A17" s="1170"/>
      <c r="B17" s="1331"/>
      <c r="C17" s="1155"/>
      <c r="D17" s="1156"/>
      <c r="E17" s="1156"/>
      <c r="F17" s="1156"/>
      <c r="G17" s="1156"/>
      <c r="H17" s="1157"/>
      <c r="I17" s="1105" t="s">
        <v>466</v>
      </c>
      <c r="J17" s="1105"/>
      <c r="K17" s="1105" t="s">
        <v>467</v>
      </c>
      <c r="L17" s="1105"/>
      <c r="M17" s="1105"/>
      <c r="N17" s="1105" t="s">
        <v>466</v>
      </c>
      <c r="O17" s="1105"/>
      <c r="P17" s="1105" t="s">
        <v>467</v>
      </c>
      <c r="Q17" s="1105"/>
      <c r="R17" s="1105"/>
      <c r="S17" s="1105" t="s">
        <v>466</v>
      </c>
      <c r="T17" s="1105"/>
      <c r="U17" s="1105" t="s">
        <v>467</v>
      </c>
      <c r="V17" s="1105"/>
      <c r="W17" s="1105"/>
      <c r="X17" s="1105" t="s">
        <v>466</v>
      </c>
      <c r="Y17" s="1105"/>
      <c r="Z17" s="1105" t="s">
        <v>467</v>
      </c>
      <c r="AA17" s="1105"/>
      <c r="AB17" s="1105"/>
      <c r="AC17" s="1105" t="s">
        <v>466</v>
      </c>
      <c r="AD17" s="1105"/>
      <c r="AE17" s="1105" t="s">
        <v>467</v>
      </c>
      <c r="AF17" s="1105"/>
      <c r="AG17" s="1105"/>
      <c r="AH17" s="1588"/>
      <c r="AI17" s="1589"/>
      <c r="AJ17" s="1590"/>
    </row>
    <row r="18" spans="1:36" ht="13.5" customHeight="1">
      <c r="A18" s="1170"/>
      <c r="B18" s="1331"/>
      <c r="C18" s="1105" t="s">
        <v>239</v>
      </c>
      <c r="D18" s="1105"/>
      <c r="E18" s="1105"/>
      <c r="F18" s="1105" t="s">
        <v>307</v>
      </c>
      <c r="G18" s="1105"/>
      <c r="H18" s="1105"/>
      <c r="I18" s="1295"/>
      <c r="J18" s="1295"/>
      <c r="K18" s="1295"/>
      <c r="L18" s="1295"/>
      <c r="M18" s="1295"/>
      <c r="N18" s="1295"/>
      <c r="O18" s="1295"/>
      <c r="P18" s="1295"/>
      <c r="Q18" s="1295"/>
      <c r="R18" s="1295"/>
      <c r="S18" s="1295"/>
      <c r="T18" s="1295"/>
      <c r="U18" s="1295"/>
      <c r="V18" s="1295"/>
      <c r="W18" s="1295"/>
      <c r="X18" s="1295"/>
      <c r="Y18" s="1295"/>
      <c r="Z18" s="1159"/>
      <c r="AA18" s="1160"/>
      <c r="AB18" s="1161"/>
      <c r="AC18" s="1295"/>
      <c r="AD18" s="1295"/>
      <c r="AE18" s="1295"/>
      <c r="AF18" s="1295"/>
      <c r="AG18" s="1295"/>
      <c r="AH18" s="1588"/>
      <c r="AI18" s="1589"/>
      <c r="AJ18" s="1590"/>
    </row>
    <row r="19" spans="1:36" ht="13.5" customHeight="1">
      <c r="A19" s="1170"/>
      <c r="B19" s="1331"/>
      <c r="C19" s="1105"/>
      <c r="D19" s="1105"/>
      <c r="E19" s="1105"/>
      <c r="F19" s="1105" t="s">
        <v>308</v>
      </c>
      <c r="G19" s="1105"/>
      <c r="H19" s="1105"/>
      <c r="I19" s="1295"/>
      <c r="J19" s="1295"/>
      <c r="K19" s="1295"/>
      <c r="L19" s="1295"/>
      <c r="M19" s="1295"/>
      <c r="N19" s="1295"/>
      <c r="O19" s="1295"/>
      <c r="P19" s="1295"/>
      <c r="Q19" s="1295"/>
      <c r="R19" s="1295"/>
      <c r="S19" s="1295"/>
      <c r="T19" s="1295"/>
      <c r="U19" s="1295"/>
      <c r="V19" s="1295"/>
      <c r="W19" s="1295"/>
      <c r="X19" s="1295"/>
      <c r="Y19" s="1295"/>
      <c r="Z19" s="1159"/>
      <c r="AA19" s="1160"/>
      <c r="AB19" s="1161"/>
      <c r="AC19" s="1295"/>
      <c r="AD19" s="1295"/>
      <c r="AE19" s="1295"/>
      <c r="AF19" s="1295"/>
      <c r="AG19" s="1295"/>
      <c r="AH19" s="1588"/>
      <c r="AI19" s="1589"/>
      <c r="AJ19" s="1590"/>
    </row>
    <row r="20" spans="1:36" ht="13.5" customHeight="1">
      <c r="A20" s="1170"/>
      <c r="B20" s="1331"/>
      <c r="C20" s="1105" t="s">
        <v>309</v>
      </c>
      <c r="D20" s="1105"/>
      <c r="E20" s="1105"/>
      <c r="F20" s="1105"/>
      <c r="G20" s="1105"/>
      <c r="H20" s="1105"/>
      <c r="I20" s="1295"/>
      <c r="J20" s="1295"/>
      <c r="K20" s="1295"/>
      <c r="L20" s="1295"/>
      <c r="M20" s="1295"/>
      <c r="N20" s="1295"/>
      <c r="O20" s="1295"/>
      <c r="P20" s="1295"/>
      <c r="Q20" s="1295"/>
      <c r="R20" s="1295"/>
      <c r="S20" s="1295"/>
      <c r="T20" s="1295"/>
      <c r="U20" s="1295"/>
      <c r="V20" s="1295"/>
      <c r="W20" s="1295"/>
      <c r="X20" s="1295"/>
      <c r="Y20" s="1295"/>
      <c r="Z20" s="1295"/>
      <c r="AA20" s="1295"/>
      <c r="AB20" s="1295"/>
      <c r="AC20" s="1295"/>
      <c r="AD20" s="1295"/>
      <c r="AE20" s="1295"/>
      <c r="AF20" s="1295"/>
      <c r="AG20" s="1295"/>
      <c r="AH20" s="1588"/>
      <c r="AI20" s="1589"/>
      <c r="AJ20" s="1590"/>
    </row>
    <row r="21" spans="1:36" ht="13.5" customHeight="1">
      <c r="A21" s="1172"/>
      <c r="B21" s="1493"/>
      <c r="C21" s="1151" t="s">
        <v>556</v>
      </c>
      <c r="D21" s="1151"/>
      <c r="E21" s="1151"/>
      <c r="F21" s="1151"/>
      <c r="G21" s="1151"/>
      <c r="H21" s="1151"/>
      <c r="I21" s="1298"/>
      <c r="J21" s="1298"/>
      <c r="K21" s="1298"/>
      <c r="L21" s="1298"/>
      <c r="M21" s="1298"/>
      <c r="N21" s="1298"/>
      <c r="O21" s="1298"/>
      <c r="P21" s="1298"/>
      <c r="Q21" s="1298"/>
      <c r="R21" s="1298"/>
      <c r="S21" s="1298"/>
      <c r="T21" s="1298"/>
      <c r="U21" s="1298"/>
      <c r="V21" s="1298"/>
      <c r="W21" s="1298"/>
      <c r="X21" s="1298"/>
      <c r="Y21" s="1298"/>
      <c r="Z21" s="1298"/>
      <c r="AA21" s="1298"/>
      <c r="AB21" s="1298"/>
      <c r="AC21" s="1298"/>
      <c r="AD21" s="1298"/>
      <c r="AE21" s="1298"/>
      <c r="AF21" s="1298"/>
      <c r="AG21" s="1298"/>
      <c r="AH21" s="1591"/>
      <c r="AI21" s="1592"/>
      <c r="AJ21" s="1593"/>
    </row>
    <row r="22" spans="1:36" ht="18" customHeight="1" thickBot="1">
      <c r="A22" s="1594" t="s">
        <v>455</v>
      </c>
      <c r="B22" s="1595"/>
      <c r="C22" s="1595"/>
      <c r="D22" s="1595"/>
      <c r="E22" s="1595"/>
      <c r="F22" s="1595"/>
      <c r="G22" s="1595"/>
      <c r="H22" s="1596"/>
      <c r="I22" s="1600"/>
      <c r="J22" s="1601"/>
      <c r="K22" s="1601"/>
      <c r="L22" s="1601"/>
      <c r="M22" s="1601"/>
      <c r="N22" s="1601"/>
      <c r="O22" s="1602" t="s">
        <v>114</v>
      </c>
      <c r="P22" s="1602"/>
      <c r="Q22" s="1602"/>
      <c r="R22" s="1602"/>
      <c r="S22" s="1602"/>
      <c r="T22" s="1602"/>
      <c r="U22" s="1602"/>
      <c r="V22" s="1602"/>
      <c r="W22" s="1602"/>
      <c r="X22" s="1602"/>
      <c r="Y22" s="1602"/>
      <c r="Z22" s="1602"/>
      <c r="AA22" s="1602"/>
      <c r="AB22" s="1602"/>
      <c r="AC22" s="1602"/>
      <c r="AD22" s="1602"/>
      <c r="AE22" s="1602"/>
      <c r="AF22" s="1602"/>
      <c r="AG22" s="1602"/>
      <c r="AH22" s="1602"/>
      <c r="AI22" s="1602"/>
      <c r="AJ22" s="1603"/>
    </row>
    <row r="23" spans="1:36" s="18" customFormat="1" ht="12.75" customHeight="1">
      <c r="A23" s="185" t="s">
        <v>251</v>
      </c>
      <c r="B23" s="185"/>
      <c r="C23" s="185"/>
      <c r="D23" s="185"/>
      <c r="E23" s="185"/>
      <c r="F23" s="185"/>
      <c r="G23" s="185"/>
      <c r="H23" s="188"/>
      <c r="I23" s="188"/>
      <c r="J23" s="188"/>
      <c r="K23" s="188"/>
      <c r="L23" s="188"/>
      <c r="M23" s="188"/>
      <c r="N23" s="188"/>
      <c r="O23" s="188"/>
      <c r="P23" s="185"/>
      <c r="Q23" s="185"/>
      <c r="R23" s="188"/>
      <c r="S23" s="188"/>
      <c r="T23" s="188"/>
      <c r="U23" s="188"/>
      <c r="V23" s="188"/>
      <c r="W23" s="188"/>
      <c r="X23" s="188"/>
      <c r="Y23" s="188"/>
      <c r="Z23" s="188"/>
      <c r="AA23" s="188"/>
      <c r="AB23" s="188"/>
      <c r="AC23" s="188"/>
      <c r="AD23" s="188"/>
      <c r="AE23" s="188"/>
      <c r="AF23" s="188"/>
      <c r="AG23" s="188"/>
      <c r="AH23" s="188"/>
      <c r="AI23" s="188"/>
      <c r="AJ23" s="188"/>
    </row>
    <row r="24" spans="1:36" s="18" customFormat="1" ht="12.75" customHeight="1">
      <c r="A24" s="185" t="s">
        <v>275</v>
      </c>
      <c r="B24" s="188"/>
      <c r="C24" s="188"/>
      <c r="D24" s="188"/>
      <c r="E24" s="188"/>
      <c r="F24" s="188"/>
      <c r="G24" s="188"/>
      <c r="H24" s="188"/>
      <c r="I24" s="188"/>
      <c r="J24" s="188"/>
      <c r="K24" s="188"/>
      <c r="L24" s="188"/>
      <c r="M24" s="188"/>
      <c r="N24" s="188"/>
      <c r="O24" s="188"/>
      <c r="P24" s="188"/>
      <c r="Q24" s="188"/>
      <c r="R24" s="188"/>
      <c r="S24" s="188"/>
      <c r="T24" s="188"/>
      <c r="U24" s="188"/>
      <c r="V24" s="188"/>
      <c r="W24" s="188"/>
      <c r="X24" s="188"/>
      <c r="Y24" s="188"/>
      <c r="Z24" s="188"/>
      <c r="AA24" s="188"/>
      <c r="AB24" s="188"/>
      <c r="AC24" s="188"/>
      <c r="AD24" s="188"/>
      <c r="AE24" s="188"/>
      <c r="AF24" s="188"/>
      <c r="AG24" s="188"/>
      <c r="AH24" s="188"/>
      <c r="AI24" s="188"/>
      <c r="AJ24" s="188"/>
    </row>
    <row r="25" spans="1:36" s="18" customFormat="1" ht="12.75" customHeight="1">
      <c r="A25" s="185" t="s">
        <v>406</v>
      </c>
      <c r="B25" s="188"/>
      <c r="C25" s="188"/>
      <c r="D25" s="188"/>
      <c r="E25" s="188"/>
      <c r="F25" s="188"/>
      <c r="G25" s="188"/>
      <c r="H25" s="188"/>
      <c r="I25" s="188"/>
      <c r="J25" s="188"/>
      <c r="K25" s="188"/>
      <c r="L25" s="188"/>
      <c r="M25" s="188"/>
      <c r="N25" s="188"/>
      <c r="O25" s="188"/>
      <c r="P25" s="188"/>
      <c r="Q25" s="188"/>
      <c r="R25" s="188"/>
      <c r="S25" s="188"/>
      <c r="T25" s="188"/>
      <c r="U25" s="188"/>
      <c r="V25" s="188"/>
      <c r="W25" s="188"/>
      <c r="X25" s="188"/>
      <c r="Y25" s="188"/>
      <c r="Z25" s="188"/>
      <c r="AA25" s="188"/>
      <c r="AB25" s="188"/>
      <c r="AC25" s="188"/>
      <c r="AD25" s="188"/>
      <c r="AE25" s="188"/>
      <c r="AF25" s="188"/>
      <c r="AG25" s="188"/>
      <c r="AH25" s="188"/>
      <c r="AI25" s="188"/>
      <c r="AJ25" s="188"/>
    </row>
    <row r="26" spans="1:36" s="18" customFormat="1" ht="13.5" customHeight="1">
      <c r="A26" s="185" t="s">
        <v>273</v>
      </c>
      <c r="B26" s="185"/>
      <c r="C26" s="185"/>
      <c r="D26" s="185"/>
      <c r="E26" s="185"/>
      <c r="F26" s="185"/>
      <c r="G26" s="185"/>
      <c r="H26" s="185"/>
      <c r="I26" s="185"/>
      <c r="J26" s="185"/>
      <c r="K26" s="185"/>
      <c r="L26" s="185"/>
      <c r="M26" s="185"/>
      <c r="N26" s="185"/>
      <c r="O26" s="185"/>
      <c r="P26" s="185"/>
      <c r="Q26" s="185"/>
      <c r="R26" s="188"/>
      <c r="S26" s="188"/>
      <c r="T26" s="188"/>
      <c r="U26" s="188"/>
      <c r="V26" s="188"/>
      <c r="W26" s="188"/>
      <c r="X26" s="188"/>
      <c r="Y26" s="188"/>
      <c r="Z26" s="188"/>
      <c r="AA26" s="188"/>
      <c r="AB26" s="188"/>
      <c r="AC26" s="188"/>
      <c r="AD26" s="188"/>
      <c r="AE26" s="188"/>
      <c r="AF26" s="188"/>
      <c r="AG26" s="188"/>
      <c r="AH26" s="188"/>
      <c r="AI26" s="188"/>
      <c r="AJ26" s="188"/>
    </row>
    <row r="27" spans="1:36" s="18" customFormat="1" ht="12.75" customHeight="1">
      <c r="A27" s="185"/>
      <c r="B27" s="188"/>
      <c r="C27" s="188"/>
      <c r="D27" s="188"/>
      <c r="E27" s="188"/>
      <c r="F27" s="188"/>
      <c r="G27" s="188"/>
      <c r="H27" s="188"/>
      <c r="I27" s="188"/>
      <c r="J27" s="188"/>
      <c r="K27" s="188"/>
      <c r="L27" s="188"/>
      <c r="M27" s="188"/>
      <c r="N27" s="188"/>
      <c r="O27" s="188"/>
      <c r="P27" s="188"/>
      <c r="Q27" s="188"/>
      <c r="R27" s="188"/>
      <c r="S27" s="188"/>
      <c r="T27" s="188"/>
      <c r="U27" s="188"/>
      <c r="V27" s="188"/>
      <c r="W27" s="188"/>
      <c r="X27" s="188"/>
      <c r="Y27" s="188"/>
      <c r="Z27" s="188"/>
      <c r="AA27" s="188"/>
      <c r="AB27" s="188"/>
      <c r="AC27" s="188"/>
      <c r="AD27" s="188"/>
      <c r="AE27" s="188"/>
      <c r="AF27" s="188"/>
      <c r="AG27" s="188"/>
      <c r="AH27" s="188"/>
      <c r="AI27" s="188"/>
      <c r="AJ27" s="188"/>
    </row>
    <row r="28" spans="1:36" s="18" customFormat="1" ht="12.75" customHeight="1">
      <c r="A28" s="188"/>
      <c r="B28" s="188"/>
      <c r="C28" s="188"/>
      <c r="D28" s="188"/>
      <c r="E28" s="188"/>
      <c r="F28" s="188"/>
      <c r="G28" s="188"/>
      <c r="H28" s="188"/>
      <c r="I28" s="188"/>
      <c r="J28" s="188"/>
      <c r="K28" s="188"/>
      <c r="L28" s="188"/>
      <c r="M28" s="188"/>
      <c r="N28" s="188"/>
      <c r="O28" s="188"/>
      <c r="P28" s="188"/>
      <c r="Q28" s="188"/>
      <c r="R28" s="188"/>
      <c r="S28" s="188"/>
      <c r="T28" s="188"/>
      <c r="U28" s="188"/>
      <c r="V28" s="188"/>
      <c r="W28" s="188"/>
      <c r="X28" s="188"/>
      <c r="Y28" s="188"/>
      <c r="Z28" s="188"/>
      <c r="AA28" s="188"/>
      <c r="AB28" s="188"/>
      <c r="AC28" s="188"/>
      <c r="AD28" s="188"/>
      <c r="AE28" s="188"/>
      <c r="AF28" s="188"/>
      <c r="AG28" s="188"/>
      <c r="AH28" s="188"/>
      <c r="AI28" s="188"/>
      <c r="AJ28" s="188"/>
    </row>
    <row r="29" spans="1:36" s="18" customFormat="1" ht="12.75" customHeight="1">
      <c r="A29" s="185"/>
      <c r="B29" s="188"/>
      <c r="C29" s="188"/>
      <c r="D29" s="188"/>
      <c r="E29" s="188"/>
      <c r="F29" s="188"/>
      <c r="G29" s="188"/>
      <c r="H29" s="188"/>
      <c r="I29" s="188"/>
      <c r="J29" s="188"/>
      <c r="K29" s="188"/>
      <c r="L29" s="188"/>
      <c r="M29" s="188"/>
      <c r="N29" s="188"/>
      <c r="O29" s="188"/>
      <c r="P29" s="188"/>
      <c r="Q29" s="188"/>
      <c r="R29" s="188"/>
      <c r="S29" s="188"/>
      <c r="T29" s="188"/>
      <c r="U29" s="188"/>
      <c r="V29" s="188"/>
      <c r="W29" s="188"/>
      <c r="X29" s="188"/>
      <c r="Y29" s="188"/>
      <c r="Z29" s="188"/>
      <c r="AA29" s="188"/>
      <c r="AB29" s="188"/>
      <c r="AC29" s="188"/>
      <c r="AD29" s="188"/>
      <c r="AE29" s="188"/>
      <c r="AF29" s="188"/>
      <c r="AG29" s="188"/>
      <c r="AH29" s="188"/>
      <c r="AI29" s="188"/>
      <c r="AJ29" s="188"/>
    </row>
  </sheetData>
  <customSheetViews>
    <customSheetView guid="{DDFB4891-8D6C-4C1E-BD9F-97DEF428EC5B}" showRuler="0" topLeftCell="A34">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26">
    <mergeCell ref="AE2:AJ2"/>
    <mergeCell ref="AA2:AD2"/>
    <mergeCell ref="I5:AJ5"/>
    <mergeCell ref="I7:AJ7"/>
    <mergeCell ref="I6:J6"/>
    <mergeCell ref="K6:P6"/>
    <mergeCell ref="I4:AJ4"/>
    <mergeCell ref="Q6:AJ6"/>
    <mergeCell ref="I22:N22"/>
    <mergeCell ref="O22:AJ22"/>
    <mergeCell ref="N21:R21"/>
    <mergeCell ref="P13:R13"/>
    <mergeCell ref="S13:T13"/>
    <mergeCell ref="U13:W13"/>
    <mergeCell ref="N10:R10"/>
    <mergeCell ref="P12:R12"/>
    <mergeCell ref="N11:O11"/>
    <mergeCell ref="P11:R11"/>
    <mergeCell ref="S16:W16"/>
    <mergeCell ref="S15:W15"/>
    <mergeCell ref="S14:W14"/>
    <mergeCell ref="Z17:AB17"/>
    <mergeCell ref="U17:W17"/>
    <mergeCell ref="X17:Y17"/>
    <mergeCell ref="A22:H22"/>
    <mergeCell ref="I8:AJ8"/>
    <mergeCell ref="I9:L9"/>
    <mergeCell ref="M9:V9"/>
    <mergeCell ref="W9:Z9"/>
    <mergeCell ref="AA9:AJ9"/>
    <mergeCell ref="A4:B9"/>
    <mergeCell ref="C4:H4"/>
    <mergeCell ref="C5:H5"/>
    <mergeCell ref="C6:H8"/>
    <mergeCell ref="C9:H9"/>
    <mergeCell ref="C12:E13"/>
    <mergeCell ref="F12:H12"/>
    <mergeCell ref="F13:H13"/>
    <mergeCell ref="A10:B21"/>
    <mergeCell ref="C10:H11"/>
    <mergeCell ref="I10:M10"/>
    <mergeCell ref="I11:J11"/>
    <mergeCell ref="K11:M11"/>
    <mergeCell ref="C18:E19"/>
    <mergeCell ref="F18:H18"/>
    <mergeCell ref="I18:J18"/>
    <mergeCell ref="K18:M18"/>
    <mergeCell ref="F19:H19"/>
    <mergeCell ref="C21:H21"/>
    <mergeCell ref="I21:M21"/>
    <mergeCell ref="I12:J12"/>
    <mergeCell ref="K12:M12"/>
    <mergeCell ref="I13:J13"/>
    <mergeCell ref="K13:M13"/>
    <mergeCell ref="N13:O13"/>
    <mergeCell ref="N12:O12"/>
    <mergeCell ref="C16:H17"/>
    <mergeCell ref="I16:M16"/>
    <mergeCell ref="N16:R16"/>
    <mergeCell ref="N15:R15"/>
    <mergeCell ref="C14:H14"/>
    <mergeCell ref="I14:M14"/>
    <mergeCell ref="N14:R14"/>
    <mergeCell ref="C15:H15"/>
    <mergeCell ref="I15:M15"/>
    <mergeCell ref="AH10:AJ15"/>
    <mergeCell ref="AE12:AG12"/>
    <mergeCell ref="AC13:AD13"/>
    <mergeCell ref="AE13:AG13"/>
    <mergeCell ref="AC10:AG10"/>
    <mergeCell ref="AC11:AD11"/>
    <mergeCell ref="AE11:AG11"/>
    <mergeCell ref="AC12:AD12"/>
    <mergeCell ref="AC14:AG14"/>
    <mergeCell ref="AC15:AG15"/>
    <mergeCell ref="AC16:AG16"/>
    <mergeCell ref="X16:AB16"/>
    <mergeCell ref="X14:AB14"/>
    <mergeCell ref="X12:Y12"/>
    <mergeCell ref="Z12:AB12"/>
    <mergeCell ref="X10:AB10"/>
    <mergeCell ref="S10:W10"/>
    <mergeCell ref="U11:W11"/>
    <mergeCell ref="X11:Y11"/>
    <mergeCell ref="S11:T11"/>
    <mergeCell ref="Z11:AB11"/>
    <mergeCell ref="X13:Y13"/>
    <mergeCell ref="Z13:AB13"/>
    <mergeCell ref="S12:T12"/>
    <mergeCell ref="U12:W12"/>
    <mergeCell ref="X15:AB15"/>
    <mergeCell ref="AE17:AG17"/>
    <mergeCell ref="C20:H20"/>
    <mergeCell ref="I20:M20"/>
    <mergeCell ref="N20:R20"/>
    <mergeCell ref="AH16:AJ21"/>
    <mergeCell ref="I17:J17"/>
    <mergeCell ref="K17:M17"/>
    <mergeCell ref="N17:O17"/>
    <mergeCell ref="P17:R17"/>
    <mergeCell ref="S17:T17"/>
    <mergeCell ref="X20:AB20"/>
    <mergeCell ref="AC17:AD17"/>
    <mergeCell ref="N19:O19"/>
    <mergeCell ref="N18:O18"/>
    <mergeCell ref="I19:J19"/>
    <mergeCell ref="K19:M19"/>
    <mergeCell ref="U18:W18"/>
    <mergeCell ref="P19:R19"/>
    <mergeCell ref="P18:R18"/>
    <mergeCell ref="S18:T18"/>
    <mergeCell ref="X19:Y19"/>
    <mergeCell ref="Z19:AB19"/>
    <mergeCell ref="S19:T19"/>
    <mergeCell ref="U19:W19"/>
    <mergeCell ref="S21:W21"/>
    <mergeCell ref="X21:AB21"/>
    <mergeCell ref="AC21:AG21"/>
    <mergeCell ref="S20:W20"/>
    <mergeCell ref="AE19:AG19"/>
    <mergeCell ref="Z18:AB18"/>
    <mergeCell ref="AC18:AD18"/>
    <mergeCell ref="AE18:AG18"/>
    <mergeCell ref="AC19:AD19"/>
    <mergeCell ref="AC20:AG20"/>
    <mergeCell ref="X18:Y18"/>
  </mergeCells>
  <phoneticPr fontId="3"/>
  <dataValidations count="4">
    <dataValidation imeMode="off" allowBlank="1" showInputMessage="1" showErrorMessage="1" sqref="K6:P6 AA9:AJ9 M9:V9"/>
    <dataValidation imeMode="halfKatakana" allowBlank="1" showInputMessage="1" showErrorMessage="1" sqref="I4:AJ4"/>
    <dataValidation type="whole" imeMode="off" allowBlank="1" showInputMessage="1" showErrorMessage="1" sqref="I18:AG19 I22:N22 I12:AG13">
      <formula1>0</formula1>
      <formula2>99999</formula2>
    </dataValidation>
    <dataValidation type="decimal" imeMode="off" allowBlank="1" showInputMessage="1" showErrorMessage="1" sqref="I14:AG15 I20:AG21">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2"/>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R192"/>
  <sheetViews>
    <sheetView showGridLines="0" showRowColHeaders="0" view="pageBreakPreview" zoomScaleNormal="100" zoomScaleSheetLayoutView="100" workbookViewId="0"/>
  </sheetViews>
  <sheetFormatPr defaultColWidth="2.5" defaultRowHeight="15" customHeight="1"/>
  <cols>
    <col min="1" max="37" width="2.5" style="8" customWidth="1"/>
    <col min="38" max="44" width="3.25" style="33" customWidth="1"/>
    <col min="45" max="16384" width="2.5" style="8"/>
  </cols>
  <sheetData>
    <row r="1" spans="1:38" ht="13.5" customHeight="1">
      <c r="A1" s="182" t="s">
        <v>920</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8" ht="13.5" customHeight="1" thickBot="1">
      <c r="A2" s="46"/>
      <c r="B2" s="46"/>
      <c r="C2" s="46"/>
      <c r="D2" s="193"/>
      <c r="E2" s="46"/>
      <c r="F2" s="46"/>
      <c r="G2" s="46"/>
      <c r="H2" s="46"/>
      <c r="I2" s="46"/>
      <c r="J2" s="46"/>
      <c r="K2" s="46"/>
      <c r="L2" s="46"/>
      <c r="M2" s="46"/>
      <c r="N2" s="46"/>
      <c r="O2" s="46"/>
      <c r="P2" s="46"/>
      <c r="Q2" s="46"/>
      <c r="R2" s="46"/>
      <c r="S2" s="46"/>
      <c r="T2" s="46"/>
      <c r="U2" s="46"/>
      <c r="V2" s="46"/>
      <c r="W2" s="46"/>
      <c r="X2" s="46"/>
      <c r="Y2" s="46"/>
      <c r="Z2" s="46"/>
      <c r="AA2" s="940" t="s">
        <v>557</v>
      </c>
      <c r="AB2" s="1274"/>
      <c r="AC2" s="1274"/>
      <c r="AD2" s="941"/>
      <c r="AE2" s="1249" t="s">
        <v>205</v>
      </c>
      <c r="AF2" s="1250"/>
      <c r="AG2" s="1250"/>
      <c r="AH2" s="1250"/>
      <c r="AI2" s="1250"/>
      <c r="AJ2" s="1251"/>
    </row>
    <row r="3" spans="1:38" ht="18.75" hidden="1" customHeight="1" thickBot="1">
      <c r="A3" s="46"/>
      <c r="B3" s="46"/>
      <c r="C3" s="46"/>
      <c r="D3" s="194"/>
      <c r="E3" s="46"/>
      <c r="F3" s="46"/>
      <c r="G3" s="46"/>
      <c r="H3" s="46"/>
      <c r="I3" s="46"/>
      <c r="J3" s="46"/>
      <c r="K3" s="46"/>
      <c r="L3" s="46"/>
      <c r="M3" s="46"/>
      <c r="N3" s="46"/>
      <c r="O3" s="46"/>
      <c r="P3" s="46"/>
      <c r="Q3" s="46"/>
      <c r="R3" s="46"/>
      <c r="S3" s="46"/>
      <c r="T3" s="46"/>
      <c r="U3" s="46"/>
      <c r="V3" s="46"/>
      <c r="W3" s="46"/>
      <c r="X3" s="46"/>
      <c r="Y3" s="46"/>
      <c r="Z3" s="46"/>
      <c r="AA3" s="46"/>
      <c r="AB3" s="46"/>
      <c r="AC3" s="46"/>
      <c r="AD3" s="46"/>
      <c r="AE3" s="196"/>
      <c r="AF3" s="196"/>
      <c r="AG3" s="196"/>
      <c r="AH3" s="196"/>
      <c r="AI3" s="196"/>
      <c r="AJ3" s="196"/>
      <c r="AL3" s="38" t="b">
        <v>1</v>
      </c>
    </row>
    <row r="4" spans="1:38" ht="13.5" customHeight="1">
      <c r="A4" s="1215" t="s">
        <v>338</v>
      </c>
      <c r="B4" s="1216"/>
      <c r="C4" s="1217" t="s">
        <v>680</v>
      </c>
      <c r="D4" s="1217"/>
      <c r="E4" s="1217"/>
      <c r="F4" s="1217"/>
      <c r="G4" s="1217"/>
      <c r="H4" s="1217"/>
      <c r="I4" s="1372" t="str">
        <f>IF(様式第１号!S42=4,IF(様式第１号!G35&lt;&gt;"",様式第１号!G35,""),"")</f>
        <v/>
      </c>
      <c r="J4" s="1373"/>
      <c r="K4" s="1373"/>
      <c r="L4" s="1373"/>
      <c r="M4" s="1373"/>
      <c r="N4" s="1373"/>
      <c r="O4" s="1373"/>
      <c r="P4" s="1373"/>
      <c r="Q4" s="1373"/>
      <c r="R4" s="1373"/>
      <c r="S4" s="1373"/>
      <c r="T4" s="1373"/>
      <c r="U4" s="1373"/>
      <c r="V4" s="1373"/>
      <c r="W4" s="1373"/>
      <c r="X4" s="1373"/>
      <c r="Y4" s="1373"/>
      <c r="Z4" s="1373"/>
      <c r="AA4" s="1373"/>
      <c r="AB4" s="1373"/>
      <c r="AC4" s="1373"/>
      <c r="AD4" s="1373"/>
      <c r="AE4" s="1373"/>
      <c r="AF4" s="1373"/>
      <c r="AG4" s="1373"/>
      <c r="AH4" s="1373"/>
      <c r="AI4" s="1373"/>
      <c r="AJ4" s="1374"/>
    </row>
    <row r="5" spans="1:38" ht="20.25" customHeight="1">
      <c r="A5" s="1149"/>
      <c r="B5" s="1150"/>
      <c r="C5" s="1177" t="s">
        <v>339</v>
      </c>
      <c r="D5" s="1177"/>
      <c r="E5" s="1177"/>
      <c r="F5" s="1177"/>
      <c r="G5" s="1177"/>
      <c r="H5" s="1177"/>
      <c r="I5" s="1367" t="str">
        <f>IF(様式第１号!S42=4,IF(様式第１号!G36&lt;&gt;"",様式第１号!G36,""),"")</f>
        <v/>
      </c>
      <c r="J5" s="1368"/>
      <c r="K5" s="1368"/>
      <c r="L5" s="1368"/>
      <c r="M5" s="1368"/>
      <c r="N5" s="1368"/>
      <c r="O5" s="1368"/>
      <c r="P5" s="1368"/>
      <c r="Q5" s="1368"/>
      <c r="R5" s="1368"/>
      <c r="S5" s="1368"/>
      <c r="T5" s="1368"/>
      <c r="U5" s="1368"/>
      <c r="V5" s="1368"/>
      <c r="W5" s="1368"/>
      <c r="X5" s="1368"/>
      <c r="Y5" s="1368"/>
      <c r="Z5" s="1368"/>
      <c r="AA5" s="1368"/>
      <c r="AB5" s="1368"/>
      <c r="AC5" s="1368"/>
      <c r="AD5" s="1368"/>
      <c r="AE5" s="1368"/>
      <c r="AF5" s="1368"/>
      <c r="AG5" s="1368"/>
      <c r="AH5" s="1368"/>
      <c r="AI5" s="1368"/>
      <c r="AJ5" s="1369"/>
    </row>
    <row r="6" spans="1:38" ht="13.5" customHeight="1">
      <c r="A6" s="1149"/>
      <c r="B6" s="1150"/>
      <c r="C6" s="1081" t="s">
        <v>340</v>
      </c>
      <c r="D6" s="1081"/>
      <c r="E6" s="1081"/>
      <c r="F6" s="1081"/>
      <c r="G6" s="1081"/>
      <c r="H6" s="1081"/>
      <c r="I6" s="1204" t="s">
        <v>127</v>
      </c>
      <c r="J6" s="1205"/>
      <c r="K6" s="1224" t="str">
        <f>IF(様式第１号!S42=4,IF(様式第１号!H37&lt;&gt;"",様式第１号!H37,""),"")</f>
        <v/>
      </c>
      <c r="L6" s="1224"/>
      <c r="M6" s="1224"/>
      <c r="N6" s="1224"/>
      <c r="O6" s="1224"/>
      <c r="P6" s="1225"/>
      <c r="Q6" s="1029" t="s">
        <v>534</v>
      </c>
      <c r="R6" s="1030"/>
      <c r="S6" s="1030"/>
      <c r="T6" s="1030"/>
      <c r="U6" s="1030"/>
      <c r="V6" s="1030"/>
      <c r="W6" s="1030"/>
      <c r="X6" s="1030"/>
      <c r="Y6" s="1030"/>
      <c r="Z6" s="1030"/>
      <c r="AA6" s="1030"/>
      <c r="AB6" s="1030"/>
      <c r="AC6" s="1030"/>
      <c r="AD6" s="1030"/>
      <c r="AE6" s="1030"/>
      <c r="AF6" s="1030"/>
      <c r="AG6" s="1030"/>
      <c r="AH6" s="1030"/>
      <c r="AI6" s="1030"/>
      <c r="AJ6" s="1031"/>
    </row>
    <row r="7" spans="1:38" ht="20.25" customHeight="1">
      <c r="A7" s="1149"/>
      <c r="B7" s="1150"/>
      <c r="C7" s="1081"/>
      <c r="D7" s="1081"/>
      <c r="E7" s="1081"/>
      <c r="F7" s="1081"/>
      <c r="G7" s="1081"/>
      <c r="H7" s="1081"/>
      <c r="I7" s="1634" t="str">
        <f>IF(様式第１号!S42=4,IF(様式第１号!G38&lt;&gt;"",様式第１号!G38,""),"")</f>
        <v/>
      </c>
      <c r="J7" s="1635"/>
      <c r="K7" s="1635"/>
      <c r="L7" s="1635"/>
      <c r="M7" s="1635"/>
      <c r="N7" s="1635"/>
      <c r="O7" s="1635"/>
      <c r="P7" s="1635"/>
      <c r="Q7" s="1635"/>
      <c r="R7" s="1635"/>
      <c r="S7" s="1635"/>
      <c r="T7" s="1635"/>
      <c r="U7" s="1635"/>
      <c r="V7" s="1635"/>
      <c r="W7" s="1635"/>
      <c r="X7" s="1635"/>
      <c r="Y7" s="1635"/>
      <c r="Z7" s="1635"/>
      <c r="AA7" s="1635"/>
      <c r="AB7" s="1635"/>
      <c r="AC7" s="1635"/>
      <c r="AD7" s="1635"/>
      <c r="AE7" s="1635"/>
      <c r="AF7" s="1635"/>
      <c r="AG7" s="1635"/>
      <c r="AH7" s="1635"/>
      <c r="AI7" s="1635"/>
      <c r="AJ7" s="1636"/>
    </row>
    <row r="8" spans="1:38" ht="20.25" customHeight="1">
      <c r="A8" s="1149"/>
      <c r="B8" s="1150"/>
      <c r="C8" s="1081"/>
      <c r="D8" s="1081"/>
      <c r="E8" s="1081"/>
      <c r="F8" s="1081"/>
      <c r="G8" s="1081"/>
      <c r="H8" s="1081"/>
      <c r="I8" s="1470" t="str">
        <f>IF(様式第１号!S42=4,IF(様式第１号!G39&lt;&gt;"",様式第１号!G39,""),"")</f>
        <v/>
      </c>
      <c r="J8" s="1470"/>
      <c r="K8" s="1470"/>
      <c r="L8" s="1470"/>
      <c r="M8" s="1470"/>
      <c r="N8" s="1470"/>
      <c r="O8" s="1470"/>
      <c r="P8" s="1470"/>
      <c r="Q8" s="1470"/>
      <c r="R8" s="1470"/>
      <c r="S8" s="1470"/>
      <c r="T8" s="1470"/>
      <c r="U8" s="1470"/>
      <c r="V8" s="1470"/>
      <c r="W8" s="1470"/>
      <c r="X8" s="1470"/>
      <c r="Y8" s="1470"/>
      <c r="Z8" s="1470"/>
      <c r="AA8" s="1470"/>
      <c r="AB8" s="1470"/>
      <c r="AC8" s="1470"/>
      <c r="AD8" s="1470"/>
      <c r="AE8" s="1470"/>
      <c r="AF8" s="1470"/>
      <c r="AG8" s="1470"/>
      <c r="AH8" s="1470"/>
      <c r="AI8" s="1470"/>
      <c r="AJ8" s="1471"/>
    </row>
    <row r="9" spans="1:38" ht="13.5" customHeight="1">
      <c r="A9" s="1149"/>
      <c r="B9" s="1150"/>
      <c r="C9" s="1081" t="s">
        <v>341</v>
      </c>
      <c r="D9" s="1081"/>
      <c r="E9" s="1081"/>
      <c r="F9" s="1081"/>
      <c r="G9" s="1081"/>
      <c r="H9" s="1081"/>
      <c r="I9" s="1081" t="s">
        <v>342</v>
      </c>
      <c r="J9" s="1081"/>
      <c r="K9" s="1081"/>
      <c r="L9" s="1081"/>
      <c r="M9" s="1080" t="s">
        <v>205</v>
      </c>
      <c r="N9" s="1080"/>
      <c r="O9" s="1080"/>
      <c r="P9" s="1080"/>
      <c r="Q9" s="1080"/>
      <c r="R9" s="1080"/>
      <c r="S9" s="1080"/>
      <c r="T9" s="1080"/>
      <c r="U9" s="1080"/>
      <c r="V9" s="1080"/>
      <c r="W9" s="1081" t="s">
        <v>343</v>
      </c>
      <c r="X9" s="1081"/>
      <c r="Y9" s="1081"/>
      <c r="Z9" s="1081"/>
      <c r="AA9" s="1106" t="s">
        <v>205</v>
      </c>
      <c r="AB9" s="1221"/>
      <c r="AC9" s="1221"/>
      <c r="AD9" s="1221"/>
      <c r="AE9" s="1221"/>
      <c r="AF9" s="1221"/>
      <c r="AG9" s="1221"/>
      <c r="AH9" s="1221"/>
      <c r="AI9" s="1221"/>
      <c r="AJ9" s="1222"/>
    </row>
    <row r="10" spans="1:38" ht="13.5" customHeight="1">
      <c r="A10" s="1226" t="s">
        <v>344</v>
      </c>
      <c r="B10" s="1105"/>
      <c r="C10" s="1105"/>
      <c r="D10" s="1105"/>
      <c r="E10" s="1105"/>
      <c r="F10" s="1105"/>
      <c r="G10" s="1105"/>
      <c r="H10" s="1105"/>
      <c r="I10" s="1105"/>
      <c r="J10" s="1105"/>
      <c r="K10" s="1105"/>
      <c r="L10" s="1105"/>
      <c r="M10" s="1105"/>
      <c r="N10" s="1105"/>
      <c r="O10" s="1105"/>
      <c r="P10" s="1105"/>
      <c r="Q10" s="1105"/>
      <c r="R10" s="1105"/>
      <c r="S10" s="1105"/>
      <c r="T10" s="1105"/>
      <c r="U10" s="1105"/>
      <c r="V10" s="1105"/>
      <c r="W10" s="1099"/>
      <c r="X10" s="1099"/>
      <c r="Y10" s="1099"/>
      <c r="Z10" s="1099"/>
      <c r="AA10" s="1099"/>
      <c r="AB10" s="1099"/>
      <c r="AC10" s="1099"/>
      <c r="AD10" s="1099"/>
      <c r="AE10" s="1099"/>
      <c r="AF10" s="1099"/>
      <c r="AG10" s="1099"/>
      <c r="AH10" s="1099"/>
      <c r="AI10" s="1099"/>
      <c r="AJ10" s="1100"/>
    </row>
    <row r="11" spans="1:38" ht="13.5" customHeight="1">
      <c r="A11" s="1168" t="s">
        <v>345</v>
      </c>
      <c r="B11" s="1169"/>
      <c r="C11" s="1145" t="s">
        <v>438</v>
      </c>
      <c r="D11" s="1145"/>
      <c r="E11" s="1145"/>
      <c r="F11" s="1145"/>
      <c r="G11" s="1145"/>
      <c r="H11" s="1145"/>
      <c r="I11" s="1174"/>
      <c r="J11" s="1175"/>
      <c r="K11" s="1175"/>
      <c r="L11" s="1175"/>
      <c r="M11" s="1175"/>
      <c r="N11" s="1175"/>
      <c r="O11" s="1175"/>
      <c r="P11" s="1175"/>
      <c r="Q11" s="1175"/>
      <c r="R11" s="1175"/>
      <c r="S11" s="1175"/>
      <c r="T11" s="1175"/>
      <c r="U11" s="1175"/>
      <c r="V11" s="1175"/>
      <c r="W11" s="1175"/>
      <c r="X11" s="1175"/>
      <c r="Y11" s="1175"/>
      <c r="Z11" s="1175"/>
      <c r="AA11" s="1175"/>
      <c r="AB11" s="1175"/>
      <c r="AC11" s="1175"/>
      <c r="AD11" s="1175"/>
      <c r="AE11" s="1175"/>
      <c r="AF11" s="1175"/>
      <c r="AG11" s="1175"/>
      <c r="AH11" s="1175"/>
      <c r="AI11" s="1175"/>
      <c r="AJ11" s="1176"/>
    </row>
    <row r="12" spans="1:38" ht="20.25" customHeight="1">
      <c r="A12" s="1170"/>
      <c r="B12" s="1171"/>
      <c r="C12" s="1177" t="s">
        <v>652</v>
      </c>
      <c r="D12" s="1177"/>
      <c r="E12" s="1177"/>
      <c r="F12" s="1177"/>
      <c r="G12" s="1177"/>
      <c r="H12" s="1177"/>
      <c r="I12" s="1182"/>
      <c r="J12" s="1183"/>
      <c r="K12" s="1183"/>
      <c r="L12" s="1183"/>
      <c r="M12" s="1183"/>
      <c r="N12" s="1183"/>
      <c r="O12" s="1183"/>
      <c r="P12" s="1183"/>
      <c r="Q12" s="1183"/>
      <c r="R12" s="1183"/>
      <c r="S12" s="1183"/>
      <c r="T12" s="1183"/>
      <c r="U12" s="1183"/>
      <c r="V12" s="1183"/>
      <c r="W12" s="1183"/>
      <c r="X12" s="1183"/>
      <c r="Y12" s="1183"/>
      <c r="Z12" s="1183"/>
      <c r="AA12" s="1183"/>
      <c r="AB12" s="1183"/>
      <c r="AC12" s="1183"/>
      <c r="AD12" s="1183"/>
      <c r="AE12" s="1183"/>
      <c r="AF12" s="1183"/>
      <c r="AG12" s="1183"/>
      <c r="AH12" s="1183"/>
      <c r="AI12" s="1183"/>
      <c r="AJ12" s="1184"/>
    </row>
    <row r="13" spans="1:38" ht="13.5" customHeight="1">
      <c r="A13" s="1170"/>
      <c r="B13" s="1171"/>
      <c r="C13" s="1081" t="s">
        <v>655</v>
      </c>
      <c r="D13" s="1081"/>
      <c r="E13" s="1081"/>
      <c r="F13" s="1081"/>
      <c r="G13" s="1081"/>
      <c r="H13" s="1081"/>
      <c r="I13" s="1204" t="s">
        <v>651</v>
      </c>
      <c r="J13" s="1205"/>
      <c r="K13" s="1202"/>
      <c r="L13" s="1202"/>
      <c r="M13" s="1202"/>
      <c r="N13" s="1202"/>
      <c r="O13" s="1202"/>
      <c r="P13" s="1203"/>
      <c r="Q13" s="1029" t="s">
        <v>534</v>
      </c>
      <c r="R13" s="1030"/>
      <c r="S13" s="1030"/>
      <c r="T13" s="1030"/>
      <c r="U13" s="1030"/>
      <c r="V13" s="1030"/>
      <c r="W13" s="1030"/>
      <c r="X13" s="1030"/>
      <c r="Y13" s="1030"/>
      <c r="Z13" s="1030"/>
      <c r="AA13" s="1030"/>
      <c r="AB13" s="1030"/>
      <c r="AC13" s="1030"/>
      <c r="AD13" s="1030"/>
      <c r="AE13" s="1030"/>
      <c r="AF13" s="1030"/>
      <c r="AG13" s="1030"/>
      <c r="AH13" s="1030"/>
      <c r="AI13" s="1030"/>
      <c r="AJ13" s="1031"/>
    </row>
    <row r="14" spans="1:38" ht="20.25" customHeight="1">
      <c r="A14" s="1170"/>
      <c r="B14" s="1171"/>
      <c r="C14" s="1081"/>
      <c r="D14" s="1081"/>
      <c r="E14" s="1081"/>
      <c r="F14" s="1081"/>
      <c r="G14" s="1081"/>
      <c r="H14" s="1081"/>
      <c r="I14" s="1597" t="s">
        <v>205</v>
      </c>
      <c r="J14" s="1598"/>
      <c r="K14" s="1598"/>
      <c r="L14" s="1598"/>
      <c r="M14" s="1598"/>
      <c r="N14" s="1598"/>
      <c r="O14" s="1598"/>
      <c r="P14" s="1598"/>
      <c r="Q14" s="1598"/>
      <c r="R14" s="1598"/>
      <c r="S14" s="1598"/>
      <c r="T14" s="1598"/>
      <c r="U14" s="1598"/>
      <c r="V14" s="1598"/>
      <c r="W14" s="1598"/>
      <c r="X14" s="1598"/>
      <c r="Y14" s="1598"/>
      <c r="Z14" s="1598"/>
      <c r="AA14" s="1598"/>
      <c r="AB14" s="1598"/>
      <c r="AC14" s="1598"/>
      <c r="AD14" s="1598"/>
      <c r="AE14" s="1598"/>
      <c r="AF14" s="1598"/>
      <c r="AG14" s="1598"/>
      <c r="AH14" s="1598"/>
      <c r="AI14" s="1598"/>
      <c r="AJ14" s="1599"/>
    </row>
    <row r="15" spans="1:38" ht="20.25" customHeight="1">
      <c r="A15" s="1170"/>
      <c r="B15" s="1171"/>
      <c r="C15" s="1081"/>
      <c r="D15" s="1081"/>
      <c r="E15" s="1081"/>
      <c r="F15" s="1081"/>
      <c r="G15" s="1081"/>
      <c r="H15" s="1081"/>
      <c r="I15" s="1200" t="s">
        <v>205</v>
      </c>
      <c r="J15" s="1200"/>
      <c r="K15" s="1200"/>
      <c r="L15" s="1200"/>
      <c r="M15" s="1200"/>
      <c r="N15" s="1200"/>
      <c r="O15" s="1200"/>
      <c r="P15" s="1200"/>
      <c r="Q15" s="1200"/>
      <c r="R15" s="1200"/>
      <c r="S15" s="1200"/>
      <c r="T15" s="1200"/>
      <c r="U15" s="1200"/>
      <c r="V15" s="1200"/>
      <c r="W15" s="1200"/>
      <c r="X15" s="1200"/>
      <c r="Y15" s="1200"/>
      <c r="Z15" s="1200"/>
      <c r="AA15" s="1200"/>
      <c r="AB15" s="1200"/>
      <c r="AC15" s="1200"/>
      <c r="AD15" s="1200"/>
      <c r="AE15" s="1200"/>
      <c r="AF15" s="1200"/>
      <c r="AG15" s="1200"/>
      <c r="AH15" s="1200"/>
      <c r="AI15" s="1200"/>
      <c r="AJ15" s="1201"/>
    </row>
    <row r="16" spans="1:38" ht="18" customHeight="1">
      <c r="A16" s="1170"/>
      <c r="B16" s="1171"/>
      <c r="C16" s="1285" t="s">
        <v>234</v>
      </c>
      <c r="D16" s="1338"/>
      <c r="E16" s="1338"/>
      <c r="F16" s="1338"/>
      <c r="G16" s="1338"/>
      <c r="H16" s="1338"/>
      <c r="I16" s="1338"/>
      <c r="J16" s="1338"/>
      <c r="K16" s="1338"/>
      <c r="L16" s="1338"/>
      <c r="M16" s="1338"/>
      <c r="N16" s="1338"/>
      <c r="O16" s="1338"/>
      <c r="P16" s="1338"/>
      <c r="Q16" s="1338"/>
      <c r="R16" s="1338"/>
      <c r="S16" s="1338"/>
      <c r="T16" s="1338"/>
      <c r="U16" s="1338"/>
      <c r="V16" s="1339"/>
      <c r="W16" s="1212"/>
      <c r="X16" s="1213"/>
      <c r="Y16" s="1213"/>
      <c r="Z16" s="1213"/>
      <c r="AA16" s="1213"/>
      <c r="AB16" s="1213"/>
      <c r="AC16" s="1213"/>
      <c r="AD16" s="1213"/>
      <c r="AE16" s="1213"/>
      <c r="AF16" s="1213"/>
      <c r="AG16" s="1213"/>
      <c r="AH16" s="1213"/>
      <c r="AI16" s="1213"/>
      <c r="AJ16" s="1214"/>
    </row>
    <row r="17" spans="1:36" ht="13.5" customHeight="1">
      <c r="A17" s="1170"/>
      <c r="B17" s="1171"/>
      <c r="C17" s="1185" t="s">
        <v>111</v>
      </c>
      <c r="D17" s="1186"/>
      <c r="E17" s="1186"/>
      <c r="F17" s="1186"/>
      <c r="G17" s="1186"/>
      <c r="H17" s="1186"/>
      <c r="I17" s="1186"/>
      <c r="J17" s="1186"/>
      <c r="K17" s="1186"/>
      <c r="L17" s="1186"/>
      <c r="M17" s="1186"/>
      <c r="N17" s="1187"/>
      <c r="O17" s="1081" t="s">
        <v>237</v>
      </c>
      <c r="P17" s="1081"/>
      <c r="Q17" s="1081"/>
      <c r="R17" s="1081"/>
      <c r="S17" s="1081"/>
      <c r="T17" s="1081"/>
      <c r="U17" s="1081"/>
      <c r="V17" s="1081"/>
      <c r="W17" s="1212"/>
      <c r="X17" s="1213"/>
      <c r="Y17" s="1213"/>
      <c r="Z17" s="1213"/>
      <c r="AA17" s="1213"/>
      <c r="AB17" s="1213"/>
      <c r="AC17" s="1213"/>
      <c r="AD17" s="1213"/>
      <c r="AE17" s="1213"/>
      <c r="AF17" s="1213"/>
      <c r="AG17" s="1213"/>
      <c r="AH17" s="1213"/>
      <c r="AI17" s="1213"/>
      <c r="AJ17" s="1214"/>
    </row>
    <row r="18" spans="1:36" ht="13.5" customHeight="1">
      <c r="A18" s="1170"/>
      <c r="B18" s="1171"/>
      <c r="C18" s="1188"/>
      <c r="D18" s="1189"/>
      <c r="E18" s="1189"/>
      <c r="F18" s="1189"/>
      <c r="G18" s="1189"/>
      <c r="H18" s="1189"/>
      <c r="I18" s="1189"/>
      <c r="J18" s="1189"/>
      <c r="K18" s="1189"/>
      <c r="L18" s="1189"/>
      <c r="M18" s="1189"/>
      <c r="N18" s="1190"/>
      <c r="O18" s="1179" t="s">
        <v>535</v>
      </c>
      <c r="P18" s="1180"/>
      <c r="Q18" s="1180"/>
      <c r="R18" s="1180"/>
      <c r="S18" s="1180"/>
      <c r="T18" s="1180"/>
      <c r="U18" s="1180"/>
      <c r="V18" s="1181"/>
      <c r="W18" s="1206"/>
      <c r="X18" s="1207"/>
      <c r="Y18" s="1207"/>
      <c r="Z18" s="1207"/>
      <c r="AA18" s="1207"/>
      <c r="AB18" s="1207"/>
      <c r="AC18" s="1207"/>
      <c r="AD18" s="1207"/>
      <c r="AE18" s="1207"/>
      <c r="AF18" s="1207"/>
      <c r="AG18" s="1207"/>
      <c r="AH18" s="1207"/>
      <c r="AI18" s="1207"/>
      <c r="AJ18" s="1208"/>
    </row>
    <row r="19" spans="1:36" ht="13.5" customHeight="1">
      <c r="A19" s="1172"/>
      <c r="B19" s="1173"/>
      <c r="C19" s="1191"/>
      <c r="D19" s="1192"/>
      <c r="E19" s="1192"/>
      <c r="F19" s="1192"/>
      <c r="G19" s="1192"/>
      <c r="H19" s="1192"/>
      <c r="I19" s="1192"/>
      <c r="J19" s="1192"/>
      <c r="K19" s="1192"/>
      <c r="L19" s="1192"/>
      <c r="M19" s="1192"/>
      <c r="N19" s="1193"/>
      <c r="O19" s="1194" t="s">
        <v>536</v>
      </c>
      <c r="P19" s="1195"/>
      <c r="Q19" s="1195"/>
      <c r="R19" s="1195"/>
      <c r="S19" s="1195"/>
      <c r="T19" s="1195"/>
      <c r="U19" s="1195"/>
      <c r="V19" s="1196"/>
      <c r="W19" s="1182"/>
      <c r="X19" s="1183"/>
      <c r="Y19" s="1183"/>
      <c r="Z19" s="1183"/>
      <c r="AA19" s="1183"/>
      <c r="AB19" s="1183"/>
      <c r="AC19" s="1183"/>
      <c r="AD19" s="1183"/>
      <c r="AE19" s="1183"/>
      <c r="AF19" s="1183"/>
      <c r="AG19" s="1183"/>
      <c r="AH19" s="1183"/>
      <c r="AI19" s="1183"/>
      <c r="AJ19" s="1184"/>
    </row>
    <row r="20" spans="1:36" ht="13.5" customHeight="1">
      <c r="A20" s="1486" t="s">
        <v>521</v>
      </c>
      <c r="B20" s="1487"/>
      <c r="C20" s="1145" t="s">
        <v>438</v>
      </c>
      <c r="D20" s="1145"/>
      <c r="E20" s="1145"/>
      <c r="F20" s="1145"/>
      <c r="G20" s="1145"/>
      <c r="H20" s="1145"/>
      <c r="I20" s="1174"/>
      <c r="J20" s="1175"/>
      <c r="K20" s="1175"/>
      <c r="L20" s="1175"/>
      <c r="M20" s="1175"/>
      <c r="N20" s="1175"/>
      <c r="O20" s="1175"/>
      <c r="P20" s="1175"/>
      <c r="Q20" s="1175"/>
      <c r="R20" s="1175"/>
      <c r="S20" s="1175"/>
      <c r="T20" s="1175"/>
      <c r="U20" s="1175"/>
      <c r="V20" s="1175"/>
      <c r="W20" s="1175"/>
      <c r="X20" s="1175"/>
      <c r="Y20" s="1175"/>
      <c r="Z20" s="1175"/>
      <c r="AA20" s="1175"/>
      <c r="AB20" s="1175"/>
      <c r="AC20" s="1175"/>
      <c r="AD20" s="1175"/>
      <c r="AE20" s="1175"/>
      <c r="AF20" s="1175"/>
      <c r="AG20" s="1175"/>
      <c r="AH20" s="1175"/>
      <c r="AI20" s="1175"/>
      <c r="AJ20" s="1176"/>
    </row>
    <row r="21" spans="1:36" ht="20.25" customHeight="1">
      <c r="A21" s="1488"/>
      <c r="B21" s="1489"/>
      <c r="C21" s="1177" t="s">
        <v>652</v>
      </c>
      <c r="D21" s="1177"/>
      <c r="E21" s="1177"/>
      <c r="F21" s="1177"/>
      <c r="G21" s="1177"/>
      <c r="H21" s="1177"/>
      <c r="I21" s="1182"/>
      <c r="J21" s="1183"/>
      <c r="K21" s="1183"/>
      <c r="L21" s="1183"/>
      <c r="M21" s="1183"/>
      <c r="N21" s="1183"/>
      <c r="O21" s="1183"/>
      <c r="P21" s="1183"/>
      <c r="Q21" s="1183"/>
      <c r="R21" s="1183"/>
      <c r="S21" s="1183"/>
      <c r="T21" s="1183"/>
      <c r="U21" s="1183"/>
      <c r="V21" s="1183"/>
      <c r="W21" s="1183"/>
      <c r="X21" s="1183"/>
      <c r="Y21" s="1183"/>
      <c r="Z21" s="1183"/>
      <c r="AA21" s="1183"/>
      <c r="AB21" s="1183"/>
      <c r="AC21" s="1183"/>
      <c r="AD21" s="1183"/>
      <c r="AE21" s="1183"/>
      <c r="AF21" s="1183"/>
      <c r="AG21" s="1183"/>
      <c r="AH21" s="1183"/>
      <c r="AI21" s="1183"/>
      <c r="AJ21" s="1184"/>
    </row>
    <row r="22" spans="1:36" ht="13.5" customHeight="1">
      <c r="A22" s="1488"/>
      <c r="B22" s="1489"/>
      <c r="C22" s="1081" t="s">
        <v>655</v>
      </c>
      <c r="D22" s="1081"/>
      <c r="E22" s="1081"/>
      <c r="F22" s="1081"/>
      <c r="G22" s="1081"/>
      <c r="H22" s="1081"/>
      <c r="I22" s="1204" t="s">
        <v>651</v>
      </c>
      <c r="J22" s="1205"/>
      <c r="K22" s="1202"/>
      <c r="L22" s="1202"/>
      <c r="M22" s="1202"/>
      <c r="N22" s="1202"/>
      <c r="O22" s="1202"/>
      <c r="P22" s="1203"/>
      <c r="Q22" s="1029" t="s">
        <v>534</v>
      </c>
      <c r="R22" s="1030"/>
      <c r="S22" s="1030"/>
      <c r="T22" s="1030"/>
      <c r="U22" s="1030"/>
      <c r="V22" s="1030"/>
      <c r="W22" s="1030"/>
      <c r="X22" s="1030"/>
      <c r="Y22" s="1030"/>
      <c r="Z22" s="1030"/>
      <c r="AA22" s="1030"/>
      <c r="AB22" s="1030"/>
      <c r="AC22" s="1030"/>
      <c r="AD22" s="1030"/>
      <c r="AE22" s="1030"/>
      <c r="AF22" s="1030"/>
      <c r="AG22" s="1030"/>
      <c r="AH22" s="1030"/>
      <c r="AI22" s="1030"/>
      <c r="AJ22" s="1031"/>
    </row>
    <row r="23" spans="1:36" ht="20.25" customHeight="1">
      <c r="A23" s="1488"/>
      <c r="B23" s="1489"/>
      <c r="C23" s="1081"/>
      <c r="D23" s="1081"/>
      <c r="E23" s="1081"/>
      <c r="F23" s="1081"/>
      <c r="G23" s="1081"/>
      <c r="H23" s="1081"/>
      <c r="I23" s="1597" t="s">
        <v>205</v>
      </c>
      <c r="J23" s="1598"/>
      <c r="K23" s="1598"/>
      <c r="L23" s="1598"/>
      <c r="M23" s="1598"/>
      <c r="N23" s="1598"/>
      <c r="O23" s="1598"/>
      <c r="P23" s="1598"/>
      <c r="Q23" s="1598"/>
      <c r="R23" s="1598"/>
      <c r="S23" s="1598"/>
      <c r="T23" s="1598"/>
      <c r="U23" s="1598"/>
      <c r="V23" s="1598"/>
      <c r="W23" s="1598"/>
      <c r="X23" s="1598"/>
      <c r="Y23" s="1598"/>
      <c r="Z23" s="1598"/>
      <c r="AA23" s="1598"/>
      <c r="AB23" s="1598"/>
      <c r="AC23" s="1598"/>
      <c r="AD23" s="1598"/>
      <c r="AE23" s="1598"/>
      <c r="AF23" s="1598"/>
      <c r="AG23" s="1598"/>
      <c r="AH23" s="1598"/>
      <c r="AI23" s="1598"/>
      <c r="AJ23" s="1599"/>
    </row>
    <row r="24" spans="1:36" ht="20.25" customHeight="1">
      <c r="A24" s="1490"/>
      <c r="B24" s="1491"/>
      <c r="C24" s="1081"/>
      <c r="D24" s="1081"/>
      <c r="E24" s="1081"/>
      <c r="F24" s="1081"/>
      <c r="G24" s="1081"/>
      <c r="H24" s="1081"/>
      <c r="I24" s="1200" t="s">
        <v>205</v>
      </c>
      <c r="J24" s="1200"/>
      <c r="K24" s="1200"/>
      <c r="L24" s="1200"/>
      <c r="M24" s="1200"/>
      <c r="N24" s="1200"/>
      <c r="O24" s="1200"/>
      <c r="P24" s="1200"/>
      <c r="Q24" s="1200"/>
      <c r="R24" s="1200"/>
      <c r="S24" s="1200"/>
      <c r="T24" s="1200"/>
      <c r="U24" s="1200"/>
      <c r="V24" s="1200"/>
      <c r="W24" s="1200"/>
      <c r="X24" s="1200"/>
      <c r="Y24" s="1200"/>
      <c r="Z24" s="1200"/>
      <c r="AA24" s="1200"/>
      <c r="AB24" s="1200"/>
      <c r="AC24" s="1200"/>
      <c r="AD24" s="1200"/>
      <c r="AE24" s="1200"/>
      <c r="AF24" s="1200"/>
      <c r="AG24" s="1200"/>
      <c r="AH24" s="1200"/>
      <c r="AI24" s="1200"/>
      <c r="AJ24" s="1201"/>
    </row>
    <row r="25" spans="1:36" ht="15" customHeight="1">
      <c r="A25" s="1465" t="s">
        <v>34</v>
      </c>
      <c r="B25" s="1466"/>
      <c r="C25" s="1152" t="s">
        <v>451</v>
      </c>
      <c r="D25" s="1153"/>
      <c r="E25" s="1153"/>
      <c r="F25" s="1153"/>
      <c r="G25" s="1153"/>
      <c r="H25" s="1154"/>
      <c r="I25" s="1105" t="s">
        <v>523</v>
      </c>
      <c r="J25" s="1105"/>
      <c r="K25" s="1105"/>
      <c r="L25" s="1105"/>
      <c r="M25" s="1105"/>
      <c r="N25" s="1105"/>
      <c r="O25" s="1116"/>
      <c r="P25" s="1117"/>
      <c r="Q25" s="1117"/>
      <c r="R25" s="1117"/>
      <c r="S25" s="1117"/>
      <c r="T25" s="1117"/>
      <c r="U25" s="1117"/>
      <c r="V25" s="1117"/>
      <c r="W25" s="1117"/>
      <c r="X25" s="1117"/>
      <c r="Y25" s="1117"/>
      <c r="Z25" s="1117"/>
      <c r="AA25" s="1117"/>
      <c r="AB25" s="1117"/>
      <c r="AC25" s="1117"/>
      <c r="AD25" s="1117"/>
      <c r="AE25" s="1117"/>
      <c r="AF25" s="1117"/>
      <c r="AG25" s="1117"/>
      <c r="AH25" s="1117"/>
      <c r="AI25" s="1117"/>
      <c r="AJ25" s="1118"/>
    </row>
    <row r="26" spans="1:36" ht="15" customHeight="1">
      <c r="A26" s="1465"/>
      <c r="B26" s="1466"/>
      <c r="C26" s="1155"/>
      <c r="D26" s="1156"/>
      <c r="E26" s="1156"/>
      <c r="F26" s="1156"/>
      <c r="G26" s="1156"/>
      <c r="H26" s="1157"/>
      <c r="I26" s="1105" t="s">
        <v>466</v>
      </c>
      <c r="J26" s="1105"/>
      <c r="K26" s="1105"/>
      <c r="L26" s="1105" t="s">
        <v>467</v>
      </c>
      <c r="M26" s="1105"/>
      <c r="N26" s="1105"/>
      <c r="O26" s="1119"/>
      <c r="P26" s="1120"/>
      <c r="Q26" s="1120"/>
      <c r="R26" s="1120"/>
      <c r="S26" s="1120"/>
      <c r="T26" s="1120"/>
      <c r="U26" s="1120"/>
      <c r="V26" s="1120"/>
      <c r="W26" s="1120"/>
      <c r="X26" s="1120"/>
      <c r="Y26" s="1120"/>
      <c r="Z26" s="1120"/>
      <c r="AA26" s="1120"/>
      <c r="AB26" s="1120"/>
      <c r="AC26" s="1120"/>
      <c r="AD26" s="1120"/>
      <c r="AE26" s="1120"/>
      <c r="AF26" s="1120"/>
      <c r="AG26" s="1120"/>
      <c r="AH26" s="1120"/>
      <c r="AI26" s="1120"/>
      <c r="AJ26" s="1121"/>
    </row>
    <row r="27" spans="1:36" ht="15" customHeight="1">
      <c r="A27" s="1465"/>
      <c r="B27" s="1466"/>
      <c r="C27" s="1105" t="s">
        <v>239</v>
      </c>
      <c r="D27" s="1105"/>
      <c r="E27" s="1105"/>
      <c r="F27" s="1105" t="s">
        <v>307</v>
      </c>
      <c r="G27" s="1105"/>
      <c r="H27" s="1105"/>
      <c r="I27" s="1295"/>
      <c r="J27" s="1295"/>
      <c r="K27" s="1295"/>
      <c r="L27" s="1295"/>
      <c r="M27" s="1295"/>
      <c r="N27" s="1295"/>
      <c r="O27" s="1119"/>
      <c r="P27" s="1120"/>
      <c r="Q27" s="1120"/>
      <c r="R27" s="1120"/>
      <c r="S27" s="1120"/>
      <c r="T27" s="1120"/>
      <c r="U27" s="1120"/>
      <c r="V27" s="1120"/>
      <c r="W27" s="1120"/>
      <c r="X27" s="1120"/>
      <c r="Y27" s="1120"/>
      <c r="Z27" s="1120"/>
      <c r="AA27" s="1120"/>
      <c r="AB27" s="1120"/>
      <c r="AC27" s="1120"/>
      <c r="AD27" s="1120"/>
      <c r="AE27" s="1120"/>
      <c r="AF27" s="1120"/>
      <c r="AG27" s="1120"/>
      <c r="AH27" s="1120"/>
      <c r="AI27" s="1120"/>
      <c r="AJ27" s="1121"/>
    </row>
    <row r="28" spans="1:36" ht="15" customHeight="1">
      <c r="A28" s="1465"/>
      <c r="B28" s="1466"/>
      <c r="C28" s="1105"/>
      <c r="D28" s="1105"/>
      <c r="E28" s="1105"/>
      <c r="F28" s="1105" t="s">
        <v>308</v>
      </c>
      <c r="G28" s="1105"/>
      <c r="H28" s="1105"/>
      <c r="I28" s="1295"/>
      <c r="J28" s="1295"/>
      <c r="K28" s="1295"/>
      <c r="L28" s="1295"/>
      <c r="M28" s="1295"/>
      <c r="N28" s="1295"/>
      <c r="O28" s="1119"/>
      <c r="P28" s="1120"/>
      <c r="Q28" s="1120"/>
      <c r="R28" s="1120"/>
      <c r="S28" s="1120"/>
      <c r="T28" s="1120"/>
      <c r="U28" s="1120"/>
      <c r="V28" s="1120"/>
      <c r="W28" s="1120"/>
      <c r="X28" s="1120"/>
      <c r="Y28" s="1120"/>
      <c r="Z28" s="1120"/>
      <c r="AA28" s="1120"/>
      <c r="AB28" s="1120"/>
      <c r="AC28" s="1120"/>
      <c r="AD28" s="1120"/>
      <c r="AE28" s="1120"/>
      <c r="AF28" s="1120"/>
      <c r="AG28" s="1120"/>
      <c r="AH28" s="1120"/>
      <c r="AI28" s="1120"/>
      <c r="AJ28" s="1121"/>
    </row>
    <row r="29" spans="1:36" ht="15" customHeight="1">
      <c r="A29" s="1465"/>
      <c r="B29" s="1466"/>
      <c r="C29" s="1105" t="s">
        <v>309</v>
      </c>
      <c r="D29" s="1105"/>
      <c r="E29" s="1105"/>
      <c r="F29" s="1105"/>
      <c r="G29" s="1105"/>
      <c r="H29" s="1105"/>
      <c r="I29" s="1295"/>
      <c r="J29" s="1295"/>
      <c r="K29" s="1295"/>
      <c r="L29" s="1295"/>
      <c r="M29" s="1295"/>
      <c r="N29" s="1295"/>
      <c r="O29" s="1119"/>
      <c r="P29" s="1120"/>
      <c r="Q29" s="1120"/>
      <c r="R29" s="1120"/>
      <c r="S29" s="1120"/>
      <c r="T29" s="1120"/>
      <c r="U29" s="1120"/>
      <c r="V29" s="1120"/>
      <c r="W29" s="1120"/>
      <c r="X29" s="1120"/>
      <c r="Y29" s="1120"/>
      <c r="Z29" s="1120"/>
      <c r="AA29" s="1120"/>
      <c r="AB29" s="1120"/>
      <c r="AC29" s="1120"/>
      <c r="AD29" s="1120"/>
      <c r="AE29" s="1120"/>
      <c r="AF29" s="1120"/>
      <c r="AG29" s="1120"/>
      <c r="AH29" s="1120"/>
      <c r="AI29" s="1120"/>
      <c r="AJ29" s="1121"/>
    </row>
    <row r="30" spans="1:36" ht="15" customHeight="1">
      <c r="A30" s="1465"/>
      <c r="B30" s="1466"/>
      <c r="C30" s="1151" t="s">
        <v>556</v>
      </c>
      <c r="D30" s="1151"/>
      <c r="E30" s="1151"/>
      <c r="F30" s="1151"/>
      <c r="G30" s="1151"/>
      <c r="H30" s="1151"/>
      <c r="I30" s="1298"/>
      <c r="J30" s="1298"/>
      <c r="K30" s="1298"/>
      <c r="L30" s="1298"/>
      <c r="M30" s="1298"/>
      <c r="N30" s="1298"/>
      <c r="O30" s="1122"/>
      <c r="P30" s="1123"/>
      <c r="Q30" s="1123"/>
      <c r="R30" s="1123"/>
      <c r="S30" s="1123"/>
      <c r="T30" s="1123"/>
      <c r="U30" s="1123"/>
      <c r="V30" s="1123"/>
      <c r="W30" s="1123"/>
      <c r="X30" s="1123"/>
      <c r="Y30" s="1123"/>
      <c r="Z30" s="1123"/>
      <c r="AA30" s="1123"/>
      <c r="AB30" s="1123"/>
      <c r="AC30" s="1123"/>
      <c r="AD30" s="1123"/>
      <c r="AE30" s="1123"/>
      <c r="AF30" s="1123"/>
      <c r="AG30" s="1123"/>
      <c r="AH30" s="1123"/>
      <c r="AI30" s="1123"/>
      <c r="AJ30" s="1124"/>
    </row>
    <row r="31" spans="1:36" ht="15" customHeight="1">
      <c r="A31" s="1168" t="s">
        <v>44</v>
      </c>
      <c r="B31" s="1492"/>
      <c r="C31" s="1152" t="s">
        <v>451</v>
      </c>
      <c r="D31" s="1153"/>
      <c r="E31" s="1153"/>
      <c r="F31" s="1153"/>
      <c r="G31" s="1153"/>
      <c r="H31" s="1154"/>
      <c r="I31" s="1105" t="s">
        <v>563</v>
      </c>
      <c r="J31" s="1105"/>
      <c r="K31" s="1105"/>
      <c r="L31" s="1105"/>
      <c r="M31" s="1105"/>
      <c r="N31" s="1105"/>
      <c r="O31" s="1105" t="s">
        <v>119</v>
      </c>
      <c r="P31" s="1105"/>
      <c r="Q31" s="1105"/>
      <c r="R31" s="1105"/>
      <c r="S31" s="1105"/>
      <c r="T31" s="1105"/>
      <c r="U31" s="1366"/>
      <c r="V31" s="1366"/>
      <c r="W31" s="1366"/>
      <c r="X31" s="1366"/>
      <c r="Y31" s="1366"/>
      <c r="Z31" s="1366"/>
      <c r="AA31" s="1366"/>
      <c r="AB31" s="1366"/>
      <c r="AC31" s="1366"/>
      <c r="AD31" s="1366"/>
      <c r="AE31" s="1366"/>
      <c r="AF31" s="1366"/>
      <c r="AG31" s="1116"/>
      <c r="AH31" s="1586"/>
      <c r="AI31" s="1586"/>
      <c r="AJ31" s="1587"/>
    </row>
    <row r="32" spans="1:36" ht="15" customHeight="1">
      <c r="A32" s="1170"/>
      <c r="B32" s="1331"/>
      <c r="C32" s="1155"/>
      <c r="D32" s="1156"/>
      <c r="E32" s="1156"/>
      <c r="F32" s="1156"/>
      <c r="G32" s="1156"/>
      <c r="H32" s="1157"/>
      <c r="I32" s="1105" t="s">
        <v>466</v>
      </c>
      <c r="J32" s="1105"/>
      <c r="K32" s="1105"/>
      <c r="L32" s="1105" t="s">
        <v>467</v>
      </c>
      <c r="M32" s="1105"/>
      <c r="N32" s="1105"/>
      <c r="O32" s="1105" t="s">
        <v>466</v>
      </c>
      <c r="P32" s="1105"/>
      <c r="Q32" s="1105"/>
      <c r="R32" s="1105" t="s">
        <v>467</v>
      </c>
      <c r="S32" s="1105"/>
      <c r="T32" s="1105"/>
      <c r="U32" s="1105" t="s">
        <v>466</v>
      </c>
      <c r="V32" s="1105"/>
      <c r="W32" s="1105"/>
      <c r="X32" s="1105" t="s">
        <v>467</v>
      </c>
      <c r="Y32" s="1105"/>
      <c r="Z32" s="1105"/>
      <c r="AA32" s="1105" t="s">
        <v>466</v>
      </c>
      <c r="AB32" s="1105"/>
      <c r="AC32" s="1105"/>
      <c r="AD32" s="1105" t="s">
        <v>467</v>
      </c>
      <c r="AE32" s="1105"/>
      <c r="AF32" s="1105"/>
      <c r="AG32" s="1588"/>
      <c r="AH32" s="1589"/>
      <c r="AI32" s="1589"/>
      <c r="AJ32" s="1590"/>
    </row>
    <row r="33" spans="1:44" ht="15" customHeight="1">
      <c r="A33" s="1170"/>
      <c r="B33" s="1331"/>
      <c r="C33" s="1105" t="s">
        <v>239</v>
      </c>
      <c r="D33" s="1105"/>
      <c r="E33" s="1105"/>
      <c r="F33" s="1105" t="s">
        <v>307</v>
      </c>
      <c r="G33" s="1105"/>
      <c r="H33" s="1105"/>
      <c r="I33" s="1295"/>
      <c r="J33" s="1295"/>
      <c r="K33" s="1295"/>
      <c r="L33" s="1295"/>
      <c r="M33" s="1295"/>
      <c r="N33" s="1295"/>
      <c r="O33" s="1295"/>
      <c r="P33" s="1295"/>
      <c r="Q33" s="1295"/>
      <c r="R33" s="1295"/>
      <c r="S33" s="1295"/>
      <c r="T33" s="1295"/>
      <c r="U33" s="1295"/>
      <c r="V33" s="1295"/>
      <c r="W33" s="1295"/>
      <c r="X33" s="1295"/>
      <c r="Y33" s="1295"/>
      <c r="Z33" s="1295"/>
      <c r="AA33" s="1295"/>
      <c r="AB33" s="1295"/>
      <c r="AC33" s="1295"/>
      <c r="AD33" s="1159"/>
      <c r="AE33" s="1160"/>
      <c r="AF33" s="1161"/>
      <c r="AG33" s="1588"/>
      <c r="AH33" s="1589"/>
      <c r="AI33" s="1589"/>
      <c r="AJ33" s="1590"/>
    </row>
    <row r="34" spans="1:44" ht="15" customHeight="1">
      <c r="A34" s="1170"/>
      <c r="B34" s="1331"/>
      <c r="C34" s="1105"/>
      <c r="D34" s="1105"/>
      <c r="E34" s="1105"/>
      <c r="F34" s="1105" t="s">
        <v>308</v>
      </c>
      <c r="G34" s="1105"/>
      <c r="H34" s="1105"/>
      <c r="I34" s="1295"/>
      <c r="J34" s="1295"/>
      <c r="K34" s="1295"/>
      <c r="L34" s="1295"/>
      <c r="M34" s="1295"/>
      <c r="N34" s="1295"/>
      <c r="O34" s="1295"/>
      <c r="P34" s="1295"/>
      <c r="Q34" s="1295"/>
      <c r="R34" s="1295"/>
      <c r="S34" s="1295"/>
      <c r="T34" s="1295"/>
      <c r="U34" s="1295"/>
      <c r="V34" s="1295"/>
      <c r="W34" s="1295"/>
      <c r="X34" s="1295"/>
      <c r="Y34" s="1295"/>
      <c r="Z34" s="1295"/>
      <c r="AA34" s="1295"/>
      <c r="AB34" s="1295"/>
      <c r="AC34" s="1295"/>
      <c r="AD34" s="1159"/>
      <c r="AE34" s="1160"/>
      <c r="AF34" s="1161"/>
      <c r="AG34" s="1588"/>
      <c r="AH34" s="1589"/>
      <c r="AI34" s="1589"/>
      <c r="AJ34" s="1590"/>
    </row>
    <row r="35" spans="1:44" ht="15" customHeight="1">
      <c r="A35" s="1170"/>
      <c r="B35" s="1331"/>
      <c r="C35" s="1105" t="s">
        <v>309</v>
      </c>
      <c r="D35" s="1105"/>
      <c r="E35" s="1105"/>
      <c r="F35" s="1105"/>
      <c r="G35" s="1105"/>
      <c r="H35" s="1105"/>
      <c r="I35" s="1295"/>
      <c r="J35" s="1295"/>
      <c r="K35" s="1295"/>
      <c r="L35" s="1295"/>
      <c r="M35" s="1295"/>
      <c r="N35" s="1295"/>
      <c r="O35" s="1295"/>
      <c r="P35" s="1295"/>
      <c r="Q35" s="1295"/>
      <c r="R35" s="1295"/>
      <c r="S35" s="1295"/>
      <c r="T35" s="1295"/>
      <c r="U35" s="1295"/>
      <c r="V35" s="1295"/>
      <c r="W35" s="1295"/>
      <c r="X35" s="1295"/>
      <c r="Y35" s="1295"/>
      <c r="Z35" s="1295"/>
      <c r="AA35" s="1295"/>
      <c r="AB35" s="1295"/>
      <c r="AC35" s="1295"/>
      <c r="AD35" s="1295"/>
      <c r="AE35" s="1295"/>
      <c r="AF35" s="1295"/>
      <c r="AG35" s="1588"/>
      <c r="AH35" s="1589"/>
      <c r="AI35" s="1589"/>
      <c r="AJ35" s="1590"/>
    </row>
    <row r="36" spans="1:44" ht="15" customHeight="1">
      <c r="A36" s="1170"/>
      <c r="B36" s="1331"/>
      <c r="C36" s="1151" t="s">
        <v>556</v>
      </c>
      <c r="D36" s="1151"/>
      <c r="E36" s="1151"/>
      <c r="F36" s="1151"/>
      <c r="G36" s="1151"/>
      <c r="H36" s="1151"/>
      <c r="I36" s="1298"/>
      <c r="J36" s="1298"/>
      <c r="K36" s="1298"/>
      <c r="L36" s="1298"/>
      <c r="M36" s="1298"/>
      <c r="N36" s="1298"/>
      <c r="O36" s="1298"/>
      <c r="P36" s="1298"/>
      <c r="Q36" s="1298"/>
      <c r="R36" s="1298"/>
      <c r="S36" s="1298"/>
      <c r="T36" s="1298"/>
      <c r="U36" s="1298"/>
      <c r="V36" s="1298"/>
      <c r="W36" s="1298"/>
      <c r="X36" s="1298"/>
      <c r="Y36" s="1298"/>
      <c r="Z36" s="1298"/>
      <c r="AA36" s="1298"/>
      <c r="AB36" s="1298"/>
      <c r="AC36" s="1298"/>
      <c r="AD36" s="1298"/>
      <c r="AE36" s="1298"/>
      <c r="AF36" s="1298"/>
      <c r="AG36" s="1591"/>
      <c r="AH36" s="1592"/>
      <c r="AI36" s="1592"/>
      <c r="AJ36" s="1593"/>
    </row>
    <row r="37" spans="1:44" ht="18" customHeight="1">
      <c r="A37" s="1170"/>
      <c r="B37" s="1331"/>
      <c r="C37" s="1081" t="s">
        <v>240</v>
      </c>
      <c r="D37" s="1081"/>
      <c r="E37" s="1081"/>
      <c r="F37" s="1081"/>
      <c r="G37" s="1081"/>
      <c r="H37" s="1081"/>
      <c r="I37" s="1125"/>
      <c r="J37" s="1126"/>
      <c r="K37" s="1126"/>
      <c r="L37" s="1126"/>
      <c r="M37" s="1126"/>
      <c r="N37" s="1126"/>
      <c r="O37" s="1126"/>
      <c r="P37" s="1126"/>
      <c r="Q37" s="1126"/>
      <c r="R37" s="1126"/>
      <c r="S37" s="1126"/>
      <c r="T37" s="1126"/>
      <c r="U37" s="1126"/>
      <c r="V37" s="1126"/>
      <c r="W37" s="1126"/>
      <c r="X37" s="1126"/>
      <c r="Y37" s="1126"/>
      <c r="Z37" s="1126"/>
      <c r="AA37" s="1126"/>
      <c r="AB37" s="1126"/>
      <c r="AC37" s="1126"/>
      <c r="AD37" s="1126"/>
      <c r="AE37" s="1126"/>
      <c r="AF37" s="1126"/>
      <c r="AG37" s="1126"/>
      <c r="AH37" s="1126"/>
      <c r="AI37" s="1126"/>
      <c r="AJ37" s="1127"/>
      <c r="AL37" s="38" t="b">
        <v>0</v>
      </c>
      <c r="AM37" s="38" t="b">
        <v>0</v>
      </c>
      <c r="AN37" s="38" t="b">
        <v>0</v>
      </c>
      <c r="AO37" s="38" t="b">
        <v>0</v>
      </c>
      <c r="AP37" s="38" t="b">
        <v>0</v>
      </c>
      <c r="AQ37" s="38" t="b">
        <v>0</v>
      </c>
      <c r="AR37" s="38" t="b">
        <v>0</v>
      </c>
    </row>
    <row r="38" spans="1:44" ht="13.5" customHeight="1">
      <c r="A38" s="1170"/>
      <c r="B38" s="1331"/>
      <c r="C38" s="1081" t="s">
        <v>241</v>
      </c>
      <c r="D38" s="1081"/>
      <c r="E38" s="1081"/>
      <c r="F38" s="1081"/>
      <c r="G38" s="1081"/>
      <c r="H38" s="1081"/>
      <c r="I38" s="1077" t="s">
        <v>242</v>
      </c>
      <c r="J38" s="1081"/>
      <c r="K38" s="1081"/>
      <c r="L38" s="1080" t="s">
        <v>205</v>
      </c>
      <c r="M38" s="1080"/>
      <c r="N38" s="1106"/>
      <c r="O38" s="1077" t="s">
        <v>372</v>
      </c>
      <c r="P38" s="1078"/>
      <c r="Q38" s="1079" t="s">
        <v>205</v>
      </c>
      <c r="R38" s="1080"/>
      <c r="S38" s="1080"/>
      <c r="T38" s="1081" t="s">
        <v>243</v>
      </c>
      <c r="U38" s="1081"/>
      <c r="V38" s="1081"/>
      <c r="W38" s="1080" t="s">
        <v>205</v>
      </c>
      <c r="X38" s="1080"/>
      <c r="Y38" s="1106"/>
      <c r="Z38" s="1077" t="s">
        <v>373</v>
      </c>
      <c r="AA38" s="1078"/>
      <c r="AB38" s="1079" t="s">
        <v>205</v>
      </c>
      <c r="AC38" s="1080"/>
      <c r="AD38" s="1080"/>
      <c r="AE38" s="1081" t="s">
        <v>37</v>
      </c>
      <c r="AF38" s="1081"/>
      <c r="AG38" s="1081"/>
      <c r="AH38" s="1081"/>
      <c r="AI38" s="1081"/>
      <c r="AJ38" s="1094"/>
    </row>
    <row r="39" spans="1:44" ht="13.5" customHeight="1">
      <c r="A39" s="1170"/>
      <c r="B39" s="1331"/>
      <c r="C39" s="1081"/>
      <c r="D39" s="1081"/>
      <c r="E39" s="1081"/>
      <c r="F39" s="1081"/>
      <c r="G39" s="1081"/>
      <c r="H39" s="1081"/>
      <c r="I39" s="1077" t="s">
        <v>35</v>
      </c>
      <c r="J39" s="1081"/>
      <c r="K39" s="1081"/>
      <c r="L39" s="1080" t="s">
        <v>205</v>
      </c>
      <c r="M39" s="1080"/>
      <c r="N39" s="1106"/>
      <c r="O39" s="1077" t="s">
        <v>244</v>
      </c>
      <c r="P39" s="1078"/>
      <c r="Q39" s="1079" t="s">
        <v>205</v>
      </c>
      <c r="R39" s="1080"/>
      <c r="S39" s="1080"/>
      <c r="T39" s="1081" t="s">
        <v>36</v>
      </c>
      <c r="U39" s="1081"/>
      <c r="V39" s="1081"/>
      <c r="W39" s="1080" t="s">
        <v>205</v>
      </c>
      <c r="X39" s="1080"/>
      <c r="Y39" s="1106"/>
      <c r="Z39" s="1077" t="s">
        <v>245</v>
      </c>
      <c r="AA39" s="1078"/>
      <c r="AB39" s="1079" t="s">
        <v>205</v>
      </c>
      <c r="AC39" s="1080"/>
      <c r="AD39" s="1080"/>
      <c r="AE39" s="1095"/>
      <c r="AF39" s="1096"/>
      <c r="AG39" s="1096"/>
      <c r="AH39" s="1096"/>
      <c r="AI39" s="1096"/>
      <c r="AJ39" s="1097"/>
    </row>
    <row r="40" spans="1:44" ht="13.5" customHeight="1">
      <c r="A40" s="1170"/>
      <c r="B40" s="1331"/>
      <c r="C40" s="1285" t="s">
        <v>660</v>
      </c>
      <c r="D40" s="1338"/>
      <c r="E40" s="1338"/>
      <c r="F40" s="1338"/>
      <c r="G40" s="1338"/>
      <c r="H40" s="1339"/>
      <c r="I40" s="1299"/>
      <c r="J40" s="1300"/>
      <c r="K40" s="1300"/>
      <c r="L40" s="1300"/>
      <c r="M40" s="1300"/>
      <c r="N40" s="1300"/>
      <c r="O40" s="1301" t="s">
        <v>321</v>
      </c>
      <c r="P40" s="1301"/>
      <c r="Q40" s="1301"/>
      <c r="R40" s="1301"/>
      <c r="S40" s="1301"/>
      <c r="T40" s="1301"/>
      <c r="U40" s="1301"/>
      <c r="V40" s="1301"/>
      <c r="W40" s="1301"/>
      <c r="X40" s="1301"/>
      <c r="Y40" s="1301"/>
      <c r="Z40" s="1301"/>
      <c r="AA40" s="1301"/>
      <c r="AB40" s="1301"/>
      <c r="AC40" s="1301"/>
      <c r="AD40" s="1544"/>
      <c r="AE40" s="940" t="s">
        <v>565</v>
      </c>
      <c r="AF40" s="1274"/>
      <c r="AG40" s="1274"/>
      <c r="AH40" s="941"/>
      <c r="AI40" s="1647"/>
      <c r="AJ40" s="1648"/>
    </row>
    <row r="41" spans="1:44" ht="18" customHeight="1">
      <c r="A41" s="1170"/>
      <c r="B41" s="1331"/>
      <c r="C41" s="940" t="s">
        <v>322</v>
      </c>
      <c r="D41" s="1274"/>
      <c r="E41" s="1274"/>
      <c r="F41" s="1274"/>
      <c r="G41" s="1274"/>
      <c r="H41" s="941"/>
      <c r="I41" s="1303">
        <v>2</v>
      </c>
      <c r="J41" s="1304"/>
      <c r="K41" s="1304"/>
      <c r="L41" s="1304"/>
      <c r="M41" s="1305"/>
      <c r="N41" s="940" t="s">
        <v>323</v>
      </c>
      <c r="O41" s="1274"/>
      <c r="P41" s="1274"/>
      <c r="Q41" s="1274"/>
      <c r="R41" s="941"/>
      <c r="S41" s="1303">
        <v>2</v>
      </c>
      <c r="T41" s="1304"/>
      <c r="U41" s="1304"/>
      <c r="V41" s="1304"/>
      <c r="W41" s="1305"/>
      <c r="X41" s="940" t="s">
        <v>20</v>
      </c>
      <c r="Y41" s="1274"/>
      <c r="Z41" s="1274"/>
      <c r="AA41" s="1274"/>
      <c r="AB41" s="1274"/>
      <c r="AC41" s="255">
        <v>1</v>
      </c>
      <c r="AD41" s="261" t="str">
        <f>IF(ISNA(VLOOKUP(AC41, 出力変換_施設等の区分_児童デイ,4,FALSE)),0, VLOOKUP(AC41, 出力変換_施設等の区分_児童デイ,4,FALSE)) &amp; ""</f>
        <v>0</v>
      </c>
      <c r="AE41" s="256" t="s">
        <v>1360</v>
      </c>
      <c r="AF41" s="249" t="str">
        <f>IF(ISNA(VLOOKUP(AE41, 取込変換_施設等の区分_児童デイ,2,FALSE)),1, VLOOKUP(AE41, 取込変換_施設等の区分_児童デイ,2,FALSE)) &amp; ""</f>
        <v>1</v>
      </c>
      <c r="AG41" s="11"/>
      <c r="AH41" s="11"/>
      <c r="AI41" s="11"/>
      <c r="AJ41" s="12"/>
    </row>
    <row r="42" spans="1:44" ht="18" customHeight="1">
      <c r="A42" s="1172"/>
      <c r="B42" s="1493"/>
      <c r="C42" s="1151" t="s">
        <v>181</v>
      </c>
      <c r="D42" s="1151"/>
      <c r="E42" s="1151"/>
      <c r="F42" s="1151"/>
      <c r="G42" s="1151"/>
      <c r="H42" s="1151"/>
      <c r="I42" s="1631">
        <v>2</v>
      </c>
      <c r="J42" s="1631"/>
      <c r="K42" s="1631"/>
      <c r="L42" s="1631"/>
      <c r="M42" s="1631"/>
      <c r="N42" s="1617"/>
      <c r="O42" s="1617"/>
      <c r="P42" s="1617"/>
      <c r="Q42" s="1617"/>
      <c r="R42" s="1617"/>
      <c r="S42" s="1617"/>
      <c r="T42" s="1617"/>
      <c r="U42" s="1617"/>
      <c r="V42" s="1617"/>
      <c r="W42" s="1617"/>
      <c r="X42" s="1617"/>
      <c r="Y42" s="1617"/>
      <c r="Z42" s="1617"/>
      <c r="AA42" s="1617"/>
      <c r="AB42" s="1617"/>
      <c r="AC42" s="1617"/>
      <c r="AD42" s="1617"/>
      <c r="AE42" s="1617"/>
      <c r="AF42" s="1617"/>
      <c r="AG42" s="1617"/>
      <c r="AH42" s="1617"/>
      <c r="AI42" s="1617"/>
      <c r="AJ42" s="1618"/>
    </row>
    <row r="43" spans="1:44" ht="13.5" customHeight="1">
      <c r="A43" s="1309" t="s">
        <v>115</v>
      </c>
      <c r="B43" s="1310"/>
      <c r="C43" s="1285" t="s">
        <v>238</v>
      </c>
      <c r="D43" s="1338"/>
      <c r="E43" s="1338"/>
      <c r="F43" s="1338"/>
      <c r="G43" s="1338"/>
      <c r="H43" s="1339"/>
      <c r="I43" s="1299"/>
      <c r="J43" s="1300"/>
      <c r="K43" s="1300"/>
      <c r="L43" s="1300"/>
      <c r="M43" s="1300"/>
      <c r="N43" s="1300"/>
      <c r="O43" s="189" t="s">
        <v>114</v>
      </c>
      <c r="P43" s="1269"/>
      <c r="Q43" s="1640"/>
      <c r="R43" s="1640"/>
      <c r="S43" s="1640"/>
      <c r="T43" s="1640"/>
      <c r="U43" s="1640"/>
      <c r="V43" s="1640"/>
      <c r="W43" s="1640"/>
      <c r="X43" s="1640"/>
      <c r="Y43" s="1640"/>
      <c r="Z43" s="1640"/>
      <c r="AA43" s="1640"/>
      <c r="AB43" s="1640"/>
      <c r="AC43" s="1640"/>
      <c r="AD43" s="1640"/>
      <c r="AE43" s="1640"/>
      <c r="AF43" s="1640"/>
      <c r="AG43" s="1640"/>
      <c r="AH43" s="1640"/>
      <c r="AI43" s="1640"/>
      <c r="AJ43" s="1641"/>
    </row>
    <row r="44" spans="1:44" ht="18" customHeight="1">
      <c r="A44" s="1311"/>
      <c r="B44" s="1312"/>
      <c r="C44" s="1285" t="s">
        <v>555</v>
      </c>
      <c r="D44" s="1338"/>
      <c r="E44" s="1338"/>
      <c r="F44" s="1338"/>
      <c r="G44" s="1338"/>
      <c r="H44" s="1339"/>
      <c r="I44" s="1536">
        <v>2</v>
      </c>
      <c r="J44" s="1536"/>
      <c r="K44" s="1536"/>
      <c r="L44" s="1536"/>
      <c r="M44" s="1536"/>
      <c r="N44" s="1536"/>
      <c r="O44" s="1536"/>
      <c r="P44" s="1536"/>
      <c r="Q44" s="1536"/>
      <c r="R44" s="1536"/>
      <c r="S44" s="1536"/>
      <c r="T44" s="1536"/>
      <c r="U44" s="1536"/>
      <c r="V44" s="1536"/>
      <c r="W44" s="1536"/>
      <c r="X44" s="1536"/>
      <c r="Y44" s="1536"/>
      <c r="Z44" s="1536"/>
      <c r="AA44" s="1536"/>
      <c r="AB44" s="1536"/>
      <c r="AC44" s="1536"/>
      <c r="AD44" s="1536"/>
      <c r="AE44" s="1536"/>
      <c r="AF44" s="1536"/>
      <c r="AG44" s="1536"/>
      <c r="AH44" s="1536"/>
      <c r="AI44" s="1536"/>
      <c r="AJ44" s="1537"/>
    </row>
    <row r="45" spans="1:44" ht="13.5" customHeight="1">
      <c r="A45" s="1311"/>
      <c r="B45" s="1312"/>
      <c r="C45" s="1081" t="s">
        <v>499</v>
      </c>
      <c r="D45" s="1081"/>
      <c r="E45" s="1081"/>
      <c r="F45" s="1081"/>
      <c r="G45" s="1081"/>
      <c r="H45" s="1081"/>
      <c r="I45" s="1212"/>
      <c r="J45" s="1213"/>
      <c r="K45" s="1213"/>
      <c r="L45" s="1213"/>
      <c r="M45" s="1213"/>
      <c r="N45" s="1213"/>
      <c r="O45" s="1213"/>
      <c r="P45" s="1213"/>
      <c r="Q45" s="1213"/>
      <c r="R45" s="1213"/>
      <c r="S45" s="1213"/>
      <c r="T45" s="1213"/>
      <c r="U45" s="1213"/>
      <c r="V45" s="1213"/>
      <c r="W45" s="1213"/>
      <c r="X45" s="1213"/>
      <c r="Y45" s="1213"/>
      <c r="Z45" s="1213"/>
      <c r="AA45" s="1213"/>
      <c r="AB45" s="1213"/>
      <c r="AC45" s="1213"/>
      <c r="AD45" s="1213"/>
      <c r="AE45" s="1213"/>
      <c r="AF45" s="1213"/>
      <c r="AG45" s="1213"/>
      <c r="AH45" s="1213"/>
      <c r="AI45" s="1213"/>
      <c r="AJ45" s="1214"/>
    </row>
    <row r="46" spans="1:44" ht="13.5" customHeight="1">
      <c r="A46" s="1311"/>
      <c r="B46" s="1312"/>
      <c r="C46" s="1081" t="s">
        <v>305</v>
      </c>
      <c r="D46" s="1081"/>
      <c r="E46" s="1081"/>
      <c r="F46" s="1081"/>
      <c r="G46" s="1081"/>
      <c r="H46" s="1081"/>
      <c r="I46" s="1283"/>
      <c r="J46" s="1283"/>
      <c r="K46" s="1283"/>
      <c r="L46" s="1283"/>
      <c r="M46" s="1283"/>
      <c r="N46" s="1283"/>
      <c r="O46" s="1283"/>
      <c r="P46" s="1283"/>
      <c r="Q46" s="1283"/>
      <c r="R46" s="1283"/>
      <c r="S46" s="1283"/>
      <c r="T46" s="1283"/>
      <c r="U46" s="1283"/>
      <c r="V46" s="1283"/>
      <c r="W46" s="1283"/>
      <c r="X46" s="1283"/>
      <c r="Y46" s="1283"/>
      <c r="Z46" s="1283"/>
      <c r="AA46" s="1283"/>
      <c r="AB46" s="1283"/>
      <c r="AC46" s="1283"/>
      <c r="AD46" s="1283"/>
      <c r="AE46" s="1283"/>
      <c r="AF46" s="1283"/>
      <c r="AG46" s="1283"/>
      <c r="AH46" s="1283"/>
      <c r="AI46" s="1283"/>
      <c r="AJ46" s="1284"/>
    </row>
    <row r="47" spans="1:44" ht="18" customHeight="1">
      <c r="A47" s="1311"/>
      <c r="B47" s="1312"/>
      <c r="C47" s="1078" t="s">
        <v>120</v>
      </c>
      <c r="D47" s="1223"/>
      <c r="E47" s="1223"/>
      <c r="F47" s="1223"/>
      <c r="G47" s="1223"/>
      <c r="H47" s="1077"/>
      <c r="I47" s="1078" t="s">
        <v>121</v>
      </c>
      <c r="J47" s="1223"/>
      <c r="K47" s="1223"/>
      <c r="L47" s="1223"/>
      <c r="M47" s="1223"/>
      <c r="N47" s="1077"/>
      <c r="O47" s="1209">
        <v>2</v>
      </c>
      <c r="P47" s="1210"/>
      <c r="Q47" s="1210"/>
      <c r="R47" s="1210"/>
      <c r="S47" s="1210"/>
      <c r="T47" s="1210"/>
      <c r="U47" s="1210"/>
      <c r="V47" s="1210"/>
      <c r="W47" s="1210"/>
      <c r="X47" s="1210"/>
      <c r="Y47" s="1210"/>
      <c r="Z47" s="1210"/>
      <c r="AA47" s="1210"/>
      <c r="AB47" s="1210"/>
      <c r="AC47" s="1210"/>
      <c r="AD47" s="1210"/>
      <c r="AE47" s="1210"/>
      <c r="AF47" s="1210"/>
      <c r="AG47" s="1210"/>
      <c r="AH47" s="1210"/>
      <c r="AI47" s="1210"/>
      <c r="AJ47" s="1211"/>
    </row>
    <row r="48" spans="1:44" ht="18" customHeight="1">
      <c r="A48" s="1311"/>
      <c r="B48" s="1312"/>
      <c r="C48" s="1078" t="s">
        <v>235</v>
      </c>
      <c r="D48" s="1223"/>
      <c r="E48" s="1223"/>
      <c r="F48" s="1223"/>
      <c r="G48" s="1223"/>
      <c r="H48" s="1077"/>
      <c r="I48" s="1078" t="s">
        <v>122</v>
      </c>
      <c r="J48" s="1223"/>
      <c r="K48" s="1223"/>
      <c r="L48" s="1223"/>
      <c r="M48" s="1223"/>
      <c r="N48" s="1077"/>
      <c r="O48" s="1209">
        <v>2</v>
      </c>
      <c r="P48" s="1210"/>
      <c r="Q48" s="1210"/>
      <c r="R48" s="1210"/>
      <c r="S48" s="1210"/>
      <c r="T48" s="1210"/>
      <c r="U48" s="1210"/>
      <c r="V48" s="1210"/>
      <c r="W48" s="1210"/>
      <c r="X48" s="1210"/>
      <c r="Y48" s="1210"/>
      <c r="Z48" s="1210"/>
      <c r="AA48" s="1210"/>
      <c r="AB48" s="1210"/>
      <c r="AC48" s="1210"/>
      <c r="AD48" s="1210"/>
      <c r="AE48" s="1210"/>
      <c r="AF48" s="1210"/>
      <c r="AG48" s="1210"/>
      <c r="AH48" s="1210"/>
      <c r="AI48" s="1210"/>
      <c r="AJ48" s="1211"/>
    </row>
    <row r="49" spans="1:44" ht="18" customHeight="1">
      <c r="A49" s="1311"/>
      <c r="B49" s="1312"/>
      <c r="C49" s="1144" t="s">
        <v>306</v>
      </c>
      <c r="D49" s="1081"/>
      <c r="E49" s="1081"/>
      <c r="F49" s="1081"/>
      <c r="G49" s="1081"/>
      <c r="H49" s="1081"/>
      <c r="I49" s="1081" t="s">
        <v>105</v>
      </c>
      <c r="J49" s="1081"/>
      <c r="K49" s="1081"/>
      <c r="L49" s="1081"/>
      <c r="M49" s="1081"/>
      <c r="N49" s="1081"/>
      <c r="O49" s="1081"/>
      <c r="P49" s="1081"/>
      <c r="Q49" s="1081"/>
      <c r="R49" s="1475">
        <v>2</v>
      </c>
      <c r="S49" s="1476"/>
      <c r="T49" s="1476"/>
      <c r="U49" s="1476"/>
      <c r="V49" s="1476"/>
      <c r="W49" s="1476"/>
      <c r="X49" s="1476"/>
      <c r="Y49" s="1476"/>
      <c r="Z49" s="1476"/>
      <c r="AA49" s="1476"/>
      <c r="AB49" s="1476"/>
      <c r="AC49" s="1476"/>
      <c r="AD49" s="1476"/>
      <c r="AE49" s="1476"/>
      <c r="AF49" s="1476"/>
      <c r="AG49" s="1476"/>
      <c r="AH49" s="1476"/>
      <c r="AI49" s="1476"/>
      <c r="AJ49" s="1477"/>
    </row>
    <row r="50" spans="1:44" ht="13.5" customHeight="1">
      <c r="A50" s="1311"/>
      <c r="B50" s="1312"/>
      <c r="C50" s="1081"/>
      <c r="D50" s="1081"/>
      <c r="E50" s="1081"/>
      <c r="F50" s="1081"/>
      <c r="G50" s="1081"/>
      <c r="H50" s="1081"/>
      <c r="I50" s="1081" t="s">
        <v>106</v>
      </c>
      <c r="J50" s="1081"/>
      <c r="K50" s="1081"/>
      <c r="L50" s="1081"/>
      <c r="M50" s="1081"/>
      <c r="N50" s="1081"/>
      <c r="O50" s="1081"/>
      <c r="P50" s="1081"/>
      <c r="Q50" s="1081"/>
      <c r="R50" s="1105" t="s">
        <v>107</v>
      </c>
      <c r="S50" s="1105"/>
      <c r="T50" s="1105"/>
      <c r="U50" s="1105"/>
      <c r="V50" s="1105"/>
      <c r="W50" s="1283"/>
      <c r="X50" s="1283"/>
      <c r="Y50" s="1283"/>
      <c r="Z50" s="1283"/>
      <c r="AA50" s="1283"/>
      <c r="AB50" s="1283"/>
      <c r="AC50" s="1283"/>
      <c r="AD50" s="1283"/>
      <c r="AE50" s="1283"/>
      <c r="AF50" s="1283"/>
      <c r="AG50" s="1283"/>
      <c r="AH50" s="1283"/>
      <c r="AI50" s="1283"/>
      <c r="AJ50" s="1284"/>
    </row>
    <row r="51" spans="1:44" ht="13.5" customHeight="1">
      <c r="A51" s="1311"/>
      <c r="B51" s="1312"/>
      <c r="C51" s="1081"/>
      <c r="D51" s="1081"/>
      <c r="E51" s="1081"/>
      <c r="F51" s="1081"/>
      <c r="G51" s="1081"/>
      <c r="H51" s="1081"/>
      <c r="I51" s="1081"/>
      <c r="J51" s="1081"/>
      <c r="K51" s="1081"/>
      <c r="L51" s="1081"/>
      <c r="M51" s="1081"/>
      <c r="N51" s="1081"/>
      <c r="O51" s="1081"/>
      <c r="P51" s="1081"/>
      <c r="Q51" s="1081"/>
      <c r="R51" s="1105" t="s">
        <v>108</v>
      </c>
      <c r="S51" s="1105"/>
      <c r="T51" s="1105"/>
      <c r="U51" s="1105"/>
      <c r="V51" s="1105"/>
      <c r="W51" s="1283"/>
      <c r="X51" s="1283"/>
      <c r="Y51" s="1283"/>
      <c r="Z51" s="1283"/>
      <c r="AA51" s="1283"/>
      <c r="AB51" s="1283"/>
      <c r="AC51" s="1283"/>
      <c r="AD51" s="1283"/>
      <c r="AE51" s="1283"/>
      <c r="AF51" s="1283"/>
      <c r="AG51" s="1283"/>
      <c r="AH51" s="1283"/>
      <c r="AI51" s="1283"/>
      <c r="AJ51" s="1284"/>
    </row>
    <row r="52" spans="1:44" ht="13.5" customHeight="1">
      <c r="A52" s="1311"/>
      <c r="B52" s="1312"/>
      <c r="C52" s="1145"/>
      <c r="D52" s="1145"/>
      <c r="E52" s="1145"/>
      <c r="F52" s="1145"/>
      <c r="G52" s="1145"/>
      <c r="H52" s="1145"/>
      <c r="I52" s="1145" t="s">
        <v>445</v>
      </c>
      <c r="J52" s="1145"/>
      <c r="K52" s="1145"/>
      <c r="L52" s="1145"/>
      <c r="M52" s="1145"/>
      <c r="N52" s="1145"/>
      <c r="O52" s="1145"/>
      <c r="P52" s="1145"/>
      <c r="Q52" s="1145"/>
      <c r="R52" s="1212"/>
      <c r="S52" s="1213"/>
      <c r="T52" s="1213"/>
      <c r="U52" s="1213"/>
      <c r="V52" s="1213"/>
      <c r="W52" s="1213"/>
      <c r="X52" s="1213"/>
      <c r="Y52" s="1213"/>
      <c r="Z52" s="1213"/>
      <c r="AA52" s="1213"/>
      <c r="AB52" s="1213"/>
      <c r="AC52" s="1213"/>
      <c r="AD52" s="1213"/>
      <c r="AE52" s="1213"/>
      <c r="AF52" s="1213"/>
      <c r="AG52" s="1213"/>
      <c r="AH52" s="1213"/>
      <c r="AI52" s="1213"/>
      <c r="AJ52" s="1214"/>
    </row>
    <row r="53" spans="1:44" ht="18" customHeight="1">
      <c r="A53" s="1642" t="s">
        <v>25</v>
      </c>
      <c r="B53" s="1109"/>
      <c r="C53" s="1506" t="s">
        <v>274</v>
      </c>
      <c r="D53" s="1507"/>
      <c r="E53" s="1507"/>
      <c r="F53" s="1507"/>
      <c r="G53" s="1507"/>
      <c r="H53" s="1508"/>
      <c r="I53" s="312">
        <v>1</v>
      </c>
      <c r="J53" s="313" t="str">
        <f>IF(ISNA(VLOOKUP(I53, 出力変換_定員区分_児童デイ,4,FALSE)),0, VLOOKUP(I53, 出力変換_定員区分_児童デイ,4,FALSE)) &amp; ""</f>
        <v>00</v>
      </c>
      <c r="K53" s="314" t="s">
        <v>1359</v>
      </c>
      <c r="L53" s="315" t="str">
        <f>IF(ISNA(VLOOKUP(K53, 取込変換_定員区分_児童デイ,2,FALSE)),1, VLOOKUP(K53, 取込変換_定員区分_児童デイ,2,FALSE)) &amp; ""</f>
        <v>1</v>
      </c>
      <c r="M53" s="316"/>
      <c r="N53" s="316"/>
      <c r="O53" s="316"/>
      <c r="P53" s="316"/>
      <c r="Q53" s="317"/>
      <c r="R53" s="1637" t="s">
        <v>175</v>
      </c>
      <c r="S53" s="1638"/>
      <c r="T53" s="1638"/>
      <c r="U53" s="1638"/>
      <c r="V53" s="1638"/>
      <c r="W53" s="1638"/>
      <c r="X53" s="1638"/>
      <c r="Y53" s="1638"/>
      <c r="Z53" s="1639"/>
      <c r="AA53" s="1632">
        <v>2</v>
      </c>
      <c r="AB53" s="1632"/>
      <c r="AC53" s="1632"/>
      <c r="AD53" s="1632"/>
      <c r="AE53" s="1632"/>
      <c r="AF53" s="1632"/>
      <c r="AG53" s="1632"/>
      <c r="AH53" s="1632"/>
      <c r="AI53" s="1632"/>
      <c r="AJ53" s="1633"/>
    </row>
    <row r="54" spans="1:44" ht="18" customHeight="1" thickBot="1">
      <c r="A54" s="1643"/>
      <c r="B54" s="1137"/>
      <c r="C54" s="1384" t="s">
        <v>711</v>
      </c>
      <c r="D54" s="1385"/>
      <c r="E54" s="1385"/>
      <c r="F54" s="1385"/>
      <c r="G54" s="1385"/>
      <c r="H54" s="1386"/>
      <c r="I54" s="1230">
        <v>2</v>
      </c>
      <c r="J54" s="1231"/>
      <c r="K54" s="1231"/>
      <c r="L54" s="1231"/>
      <c r="M54" s="1231"/>
      <c r="N54" s="1231"/>
      <c r="O54" s="1231"/>
      <c r="P54" s="1231"/>
      <c r="Q54" s="1232"/>
      <c r="R54" s="1644" t="s">
        <v>712</v>
      </c>
      <c r="S54" s="1645"/>
      <c r="T54" s="1645"/>
      <c r="U54" s="1645"/>
      <c r="V54" s="1645"/>
      <c r="W54" s="1645"/>
      <c r="X54" s="1645"/>
      <c r="Y54" s="1645"/>
      <c r="Z54" s="1646"/>
      <c r="AA54" s="392">
        <v>1</v>
      </c>
      <c r="AB54" s="393"/>
      <c r="AC54" s="391"/>
      <c r="AD54" s="353"/>
      <c r="AE54" s="353"/>
      <c r="AF54" s="353"/>
      <c r="AG54" s="353"/>
      <c r="AH54" s="353"/>
      <c r="AI54" s="353"/>
      <c r="AJ54" s="354"/>
    </row>
    <row r="55" spans="1:44" ht="18" hidden="1" customHeight="1">
      <c r="A55" s="298"/>
      <c r="B55" s="298"/>
      <c r="C55" s="302"/>
      <c r="D55" s="302"/>
      <c r="E55" s="302"/>
      <c r="F55" s="302"/>
      <c r="G55" s="302"/>
      <c r="H55" s="302"/>
      <c r="I55" s="305"/>
      <c r="J55" s="306"/>
      <c r="K55" s="307"/>
      <c r="L55" s="308"/>
      <c r="M55" s="309"/>
      <c r="N55" s="309"/>
      <c r="O55" s="309"/>
      <c r="P55" s="309"/>
      <c r="Q55" s="309"/>
      <c r="R55" s="310"/>
      <c r="S55" s="310"/>
      <c r="T55" s="310"/>
      <c r="U55" s="310"/>
      <c r="V55" s="310"/>
      <c r="W55" s="310"/>
      <c r="X55" s="310"/>
      <c r="Y55" s="310"/>
      <c r="Z55" s="310"/>
      <c r="AA55" s="311"/>
      <c r="AB55" s="311"/>
      <c r="AC55" s="311"/>
      <c r="AD55" s="311"/>
      <c r="AE55" s="311"/>
      <c r="AF55" s="311"/>
      <c r="AG55" s="311"/>
      <c r="AH55" s="311"/>
      <c r="AI55" s="311"/>
      <c r="AJ55" s="311"/>
    </row>
    <row r="56" spans="1:44" ht="18" hidden="1" customHeight="1">
      <c r="A56" s="298"/>
      <c r="B56" s="298"/>
      <c r="C56" s="302"/>
      <c r="D56" s="302"/>
      <c r="E56" s="302"/>
      <c r="F56" s="302"/>
      <c r="G56" s="302"/>
      <c r="H56" s="302"/>
      <c r="I56" s="305"/>
      <c r="J56" s="306"/>
      <c r="K56" s="307"/>
      <c r="L56" s="308"/>
      <c r="M56" s="309"/>
      <c r="N56" s="309"/>
      <c r="O56" s="309"/>
      <c r="P56" s="309"/>
      <c r="Q56" s="309"/>
      <c r="R56" s="310"/>
      <c r="S56" s="310"/>
      <c r="T56" s="310"/>
      <c r="U56" s="310"/>
      <c r="V56" s="310"/>
      <c r="W56" s="310"/>
      <c r="X56" s="310"/>
      <c r="Y56" s="310"/>
      <c r="Z56" s="310"/>
      <c r="AA56" s="311"/>
      <c r="AB56" s="311"/>
      <c r="AC56" s="311"/>
      <c r="AD56" s="311"/>
      <c r="AE56" s="311"/>
      <c r="AF56" s="311"/>
      <c r="AG56" s="311"/>
      <c r="AH56" s="311"/>
      <c r="AI56" s="311"/>
      <c r="AJ56" s="311"/>
    </row>
    <row r="57" spans="1:44" ht="18" hidden="1" customHeight="1">
      <c r="A57" s="298"/>
      <c r="B57" s="298"/>
      <c r="C57" s="302"/>
      <c r="D57" s="302"/>
      <c r="E57" s="302"/>
      <c r="F57" s="302"/>
      <c r="G57" s="302"/>
      <c r="H57" s="302"/>
      <c r="I57" s="305"/>
      <c r="J57" s="306"/>
      <c r="K57" s="307"/>
      <c r="L57" s="308"/>
      <c r="M57" s="309"/>
      <c r="N57" s="309"/>
      <c r="O57" s="309"/>
      <c r="P57" s="309"/>
      <c r="Q57" s="309"/>
      <c r="R57" s="310"/>
      <c r="S57" s="310"/>
      <c r="T57" s="310"/>
      <c r="U57" s="310"/>
      <c r="V57" s="310"/>
      <c r="W57" s="310"/>
      <c r="X57" s="310"/>
      <c r="Y57" s="310"/>
      <c r="Z57" s="310"/>
      <c r="AA57" s="311"/>
      <c r="AB57" s="311"/>
      <c r="AC57" s="311"/>
      <c r="AD57" s="311"/>
      <c r="AE57" s="311"/>
      <c r="AF57" s="311"/>
      <c r="AG57" s="311"/>
      <c r="AH57" s="311"/>
      <c r="AI57" s="311"/>
      <c r="AJ57" s="311"/>
    </row>
    <row r="58" spans="1:44" ht="18" hidden="1" customHeight="1">
      <c r="A58" s="298"/>
      <c r="B58" s="298"/>
      <c r="C58" s="302"/>
      <c r="D58" s="302"/>
      <c r="E58" s="302"/>
      <c r="F58" s="302"/>
      <c r="G58" s="302"/>
      <c r="H58" s="302"/>
      <c r="I58" s="305"/>
      <c r="J58" s="306"/>
      <c r="K58" s="307"/>
      <c r="L58" s="308"/>
      <c r="M58" s="309"/>
      <c r="N58" s="309"/>
      <c r="O58" s="309"/>
      <c r="P58" s="309"/>
      <c r="Q58" s="309"/>
      <c r="R58" s="310"/>
      <c r="S58" s="310"/>
      <c r="T58" s="310"/>
      <c r="U58" s="310"/>
      <c r="V58" s="310"/>
      <c r="W58" s="310"/>
      <c r="X58" s="310"/>
      <c r="Y58" s="310"/>
      <c r="Z58" s="310"/>
      <c r="AA58" s="311"/>
      <c r="AB58" s="311"/>
      <c r="AC58" s="311"/>
      <c r="AD58" s="311"/>
      <c r="AE58" s="311"/>
      <c r="AF58" s="311"/>
      <c r="AG58" s="311"/>
      <c r="AH58" s="311"/>
      <c r="AI58" s="311"/>
      <c r="AJ58" s="311"/>
    </row>
    <row r="59" spans="1:44" ht="18" hidden="1" customHeight="1">
      <c r="A59" s="298"/>
      <c r="B59" s="298"/>
      <c r="C59" s="302"/>
      <c r="D59" s="302"/>
      <c r="E59" s="302"/>
      <c r="F59" s="302"/>
      <c r="G59" s="302"/>
      <c r="H59" s="302"/>
      <c r="I59" s="305"/>
      <c r="J59" s="306"/>
      <c r="K59" s="307"/>
      <c r="L59" s="308"/>
      <c r="M59" s="309"/>
      <c r="N59" s="309"/>
      <c r="O59" s="309"/>
      <c r="P59" s="309"/>
      <c r="Q59" s="309"/>
      <c r="R59" s="310"/>
      <c r="S59" s="310"/>
      <c r="T59" s="310"/>
      <c r="U59" s="310"/>
      <c r="V59" s="310"/>
      <c r="W59" s="310"/>
      <c r="X59" s="310"/>
      <c r="Y59" s="310"/>
      <c r="Z59" s="310"/>
      <c r="AA59" s="311"/>
      <c r="AB59" s="311"/>
      <c r="AC59" s="311"/>
      <c r="AD59" s="311"/>
      <c r="AE59" s="311"/>
      <c r="AF59" s="311"/>
      <c r="AG59" s="311"/>
      <c r="AH59" s="311"/>
      <c r="AI59" s="311"/>
      <c r="AJ59" s="311"/>
    </row>
    <row r="60" spans="1:44" ht="18" hidden="1" customHeight="1">
      <c r="A60" s="298"/>
      <c r="B60" s="298"/>
      <c r="C60" s="302"/>
      <c r="D60" s="302"/>
      <c r="E60" s="302"/>
      <c r="F60" s="302"/>
      <c r="G60" s="302"/>
      <c r="H60" s="302"/>
      <c r="I60" s="305"/>
      <c r="J60" s="306"/>
      <c r="K60" s="307"/>
      <c r="L60" s="308"/>
      <c r="M60" s="309"/>
      <c r="N60" s="309"/>
      <c r="O60" s="309"/>
      <c r="P60" s="309"/>
      <c r="Q60" s="309"/>
      <c r="R60" s="310"/>
      <c r="S60" s="310"/>
      <c r="T60" s="310"/>
      <c r="U60" s="310"/>
      <c r="V60" s="310"/>
      <c r="W60" s="310"/>
      <c r="X60" s="310"/>
      <c r="Y60" s="310"/>
      <c r="Z60" s="310"/>
      <c r="AA60" s="311"/>
      <c r="AB60" s="311"/>
      <c r="AC60" s="311"/>
      <c r="AD60" s="311"/>
      <c r="AE60" s="311"/>
      <c r="AF60" s="311"/>
      <c r="AG60" s="311"/>
      <c r="AH60" s="311"/>
      <c r="AI60" s="311"/>
      <c r="AJ60" s="311"/>
    </row>
    <row r="61" spans="1:44" ht="18" hidden="1" customHeight="1">
      <c r="A61" s="298"/>
      <c r="B61" s="298"/>
      <c r="C61" s="302"/>
      <c r="D61" s="302"/>
      <c r="E61" s="302"/>
      <c r="F61" s="302"/>
      <c r="G61" s="302"/>
      <c r="H61" s="302"/>
      <c r="I61" s="305"/>
      <c r="J61" s="306"/>
      <c r="K61" s="307"/>
      <c r="L61" s="308"/>
      <c r="M61" s="309"/>
      <c r="N61" s="309"/>
      <c r="O61" s="309"/>
      <c r="P61" s="309"/>
      <c r="Q61" s="309"/>
      <c r="R61" s="310"/>
      <c r="S61" s="310"/>
      <c r="T61" s="310"/>
      <c r="U61" s="310"/>
      <c r="V61" s="310"/>
      <c r="W61" s="310"/>
      <c r="X61" s="310"/>
      <c r="Y61" s="310"/>
      <c r="Z61" s="310"/>
      <c r="AA61" s="311"/>
      <c r="AB61" s="311"/>
      <c r="AC61" s="311"/>
      <c r="AD61" s="311"/>
      <c r="AE61" s="311"/>
      <c r="AF61" s="311"/>
      <c r="AG61" s="311"/>
      <c r="AH61" s="311"/>
      <c r="AI61" s="311"/>
      <c r="AJ61" s="311"/>
    </row>
    <row r="62" spans="1:44" ht="18" hidden="1" customHeight="1">
      <c r="A62" s="298"/>
      <c r="B62" s="298"/>
      <c r="C62" s="302"/>
      <c r="D62" s="302"/>
      <c r="E62" s="302"/>
      <c r="F62" s="302"/>
      <c r="G62" s="302"/>
      <c r="H62" s="302"/>
      <c r="I62" s="305"/>
      <c r="J62" s="306"/>
      <c r="K62" s="307"/>
      <c r="L62" s="308"/>
      <c r="M62" s="309"/>
      <c r="N62" s="309"/>
      <c r="O62" s="309"/>
      <c r="P62" s="309"/>
      <c r="Q62" s="309"/>
      <c r="R62" s="310"/>
      <c r="S62" s="310"/>
      <c r="T62" s="310"/>
      <c r="U62" s="310"/>
      <c r="V62" s="310"/>
      <c r="W62" s="310"/>
      <c r="X62" s="310"/>
      <c r="Y62" s="310"/>
      <c r="Z62" s="310"/>
      <c r="AA62" s="311"/>
      <c r="AB62" s="311"/>
      <c r="AC62" s="311"/>
      <c r="AD62" s="311"/>
      <c r="AE62" s="311"/>
      <c r="AF62" s="311"/>
      <c r="AG62" s="311"/>
      <c r="AH62" s="311"/>
      <c r="AI62" s="311"/>
      <c r="AJ62" s="311"/>
    </row>
    <row r="63" spans="1:44" ht="18" hidden="1" customHeight="1" thickBot="1">
      <c r="A63" s="298"/>
      <c r="B63" s="298"/>
      <c r="C63" s="302"/>
      <c r="D63" s="302"/>
      <c r="E63" s="302"/>
      <c r="F63" s="302"/>
      <c r="G63" s="302"/>
      <c r="H63" s="302"/>
      <c r="I63" s="305"/>
      <c r="J63" s="306"/>
      <c r="K63" s="307"/>
      <c r="L63" s="308"/>
      <c r="M63" s="309"/>
      <c r="N63" s="309"/>
      <c r="O63" s="309"/>
      <c r="P63" s="309"/>
      <c r="Q63" s="309"/>
      <c r="R63" s="310"/>
      <c r="S63" s="310"/>
      <c r="T63" s="310"/>
      <c r="U63" s="310"/>
      <c r="V63" s="310"/>
      <c r="W63" s="310"/>
      <c r="X63" s="310"/>
      <c r="Y63" s="310"/>
      <c r="Z63" s="310"/>
      <c r="AA63" s="311"/>
      <c r="AB63" s="311"/>
      <c r="AC63" s="311"/>
      <c r="AD63" s="311"/>
      <c r="AE63" s="311"/>
      <c r="AF63" s="311"/>
      <c r="AG63" s="311"/>
      <c r="AH63" s="311"/>
      <c r="AI63" s="311"/>
      <c r="AJ63" s="311"/>
    </row>
    <row r="64" spans="1:44" s="18" customFormat="1" ht="15" customHeight="1">
      <c r="A64" s="296" t="s">
        <v>251</v>
      </c>
      <c r="B64" s="296"/>
      <c r="C64" s="296"/>
      <c r="D64" s="296"/>
      <c r="E64" s="296"/>
      <c r="F64" s="296"/>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6"/>
      <c r="AE64" s="296"/>
      <c r="AF64" s="296"/>
      <c r="AG64" s="296"/>
      <c r="AH64" s="296"/>
      <c r="AI64" s="296"/>
      <c r="AJ64" s="296"/>
      <c r="AL64" s="324"/>
      <c r="AM64" s="324"/>
      <c r="AN64" s="324"/>
      <c r="AO64" s="324"/>
      <c r="AP64" s="324"/>
      <c r="AQ64" s="324"/>
      <c r="AR64" s="324"/>
    </row>
    <row r="65" spans="1:44" s="18" customFormat="1" ht="15" customHeight="1">
      <c r="A65" s="185" t="s">
        <v>275</v>
      </c>
      <c r="B65" s="185"/>
      <c r="C65" s="185"/>
      <c r="D65" s="185"/>
      <c r="E65" s="185"/>
      <c r="F65" s="185"/>
      <c r="G65" s="185"/>
      <c r="H65" s="185"/>
      <c r="I65" s="185"/>
      <c r="J65" s="185"/>
      <c r="K65" s="185"/>
      <c r="L65" s="185"/>
      <c r="M65" s="185"/>
      <c r="N65" s="185"/>
      <c r="O65" s="185"/>
      <c r="P65" s="185"/>
      <c r="Q65" s="185"/>
      <c r="R65" s="185"/>
      <c r="S65" s="185"/>
      <c r="T65" s="185"/>
      <c r="U65" s="185"/>
      <c r="V65" s="185"/>
      <c r="W65" s="185"/>
      <c r="X65" s="185"/>
      <c r="Y65" s="185"/>
      <c r="Z65" s="185"/>
      <c r="AA65" s="185"/>
      <c r="AB65" s="185"/>
      <c r="AC65" s="185"/>
      <c r="AD65" s="185"/>
      <c r="AE65" s="185"/>
      <c r="AF65" s="185"/>
      <c r="AG65" s="185"/>
      <c r="AH65" s="185"/>
      <c r="AI65" s="185"/>
      <c r="AJ65" s="185"/>
      <c r="AL65" s="324"/>
      <c r="AM65" s="324"/>
      <c r="AN65" s="324"/>
      <c r="AO65" s="324"/>
      <c r="AP65" s="324"/>
      <c r="AQ65" s="324"/>
      <c r="AR65" s="324"/>
    </row>
    <row r="66" spans="1:44" s="363" customFormat="1" ht="12.75" customHeight="1">
      <c r="A66" s="185" t="s">
        <v>1054</v>
      </c>
      <c r="B66" s="366"/>
      <c r="C66" s="366"/>
      <c r="D66" s="366"/>
      <c r="E66" s="366"/>
      <c r="F66" s="366"/>
      <c r="G66" s="366"/>
      <c r="H66" s="366"/>
      <c r="I66" s="366"/>
      <c r="J66" s="366"/>
      <c r="K66" s="366"/>
      <c r="L66" s="366"/>
      <c r="M66" s="366"/>
      <c r="N66" s="366"/>
      <c r="O66" s="366"/>
      <c r="P66" s="366"/>
      <c r="Q66" s="366"/>
      <c r="R66" s="366"/>
      <c r="S66" s="366"/>
      <c r="T66" s="366"/>
      <c r="U66" s="366"/>
      <c r="V66" s="366"/>
      <c r="W66" s="366"/>
      <c r="X66" s="366"/>
      <c r="Y66" s="366"/>
      <c r="Z66" s="366"/>
      <c r="AA66" s="366"/>
      <c r="AB66" s="366"/>
      <c r="AC66" s="366"/>
      <c r="AD66" s="366"/>
      <c r="AE66" s="366"/>
      <c r="AF66" s="366"/>
      <c r="AG66" s="366"/>
      <c r="AH66" s="366"/>
      <c r="AI66" s="366"/>
      <c r="AJ66" s="366"/>
      <c r="AK66" s="484"/>
      <c r="AL66" s="364"/>
      <c r="AM66" s="364"/>
      <c r="AN66" s="364"/>
      <c r="AO66" s="364"/>
      <c r="AP66" s="364"/>
      <c r="AQ66" s="364"/>
      <c r="AR66" s="364"/>
    </row>
    <row r="67" spans="1:44" s="18" customFormat="1" ht="15" customHeight="1">
      <c r="A67" s="185" t="s">
        <v>276</v>
      </c>
      <c r="B67" s="185"/>
      <c r="C67" s="185"/>
      <c r="D67" s="185"/>
      <c r="E67" s="185"/>
      <c r="F67" s="185"/>
      <c r="G67" s="185"/>
      <c r="H67" s="185"/>
      <c r="I67" s="185"/>
      <c r="J67" s="185"/>
      <c r="K67" s="185"/>
      <c r="L67" s="185"/>
      <c r="M67" s="185"/>
      <c r="N67" s="185"/>
      <c r="O67" s="185"/>
      <c r="P67" s="185"/>
      <c r="Q67" s="185"/>
      <c r="R67" s="185"/>
      <c r="S67" s="185"/>
      <c r="T67" s="185"/>
      <c r="U67" s="185"/>
      <c r="V67" s="185"/>
      <c r="W67" s="185"/>
      <c r="X67" s="185"/>
      <c r="Y67" s="185"/>
      <c r="Z67" s="185"/>
      <c r="AA67" s="185"/>
      <c r="AB67" s="185"/>
      <c r="AC67" s="185"/>
      <c r="AD67" s="185"/>
      <c r="AE67" s="185"/>
      <c r="AF67" s="185"/>
      <c r="AG67" s="185"/>
      <c r="AH67" s="185"/>
      <c r="AI67" s="185"/>
      <c r="AJ67" s="185"/>
      <c r="AL67" s="324"/>
      <c r="AM67" s="324"/>
      <c r="AN67" s="324"/>
      <c r="AO67" s="324"/>
      <c r="AP67" s="324"/>
      <c r="AQ67" s="324"/>
      <c r="AR67" s="324"/>
    </row>
    <row r="68" spans="1:44" s="18" customFormat="1" ht="15" customHeight="1">
      <c r="A68" s="185" t="s">
        <v>1086</v>
      </c>
      <c r="B68" s="185"/>
      <c r="C68" s="185"/>
      <c r="D68" s="185"/>
      <c r="E68" s="185"/>
      <c r="F68" s="185"/>
      <c r="G68" s="185"/>
      <c r="H68" s="185"/>
      <c r="I68" s="185"/>
      <c r="J68" s="185"/>
      <c r="K68" s="185"/>
      <c r="L68" s="185"/>
      <c r="M68" s="185"/>
      <c r="N68" s="185"/>
      <c r="O68" s="185"/>
      <c r="P68" s="185"/>
      <c r="Q68" s="185"/>
      <c r="R68" s="188"/>
      <c r="S68" s="188"/>
      <c r="T68" s="188"/>
      <c r="U68" s="188"/>
      <c r="V68" s="188"/>
      <c r="W68" s="188"/>
      <c r="X68" s="188"/>
      <c r="Y68" s="188"/>
      <c r="Z68" s="188"/>
      <c r="AA68" s="188"/>
      <c r="AB68" s="188"/>
      <c r="AC68" s="188"/>
      <c r="AD68" s="188"/>
      <c r="AE68" s="188"/>
      <c r="AF68" s="188"/>
      <c r="AG68" s="188"/>
      <c r="AH68" s="188"/>
      <c r="AI68" s="188"/>
      <c r="AJ68" s="188"/>
      <c r="AL68" s="324" t="b">
        <v>0</v>
      </c>
      <c r="AM68" s="324" t="b">
        <v>0</v>
      </c>
      <c r="AN68" s="324" t="b">
        <v>0</v>
      </c>
      <c r="AO68" s="324" t="b">
        <v>0</v>
      </c>
      <c r="AP68" s="324" t="b">
        <v>0</v>
      </c>
      <c r="AQ68" s="324" t="b">
        <v>0</v>
      </c>
      <c r="AR68" s="324" t="b">
        <v>0</v>
      </c>
    </row>
    <row r="69" spans="1:44" ht="13.5" customHeight="1">
      <c r="A69" s="182" t="s">
        <v>447</v>
      </c>
      <c r="B69" s="46"/>
      <c r="C69" s="46"/>
      <c r="D69" s="46"/>
      <c r="E69" s="46"/>
      <c r="F69" s="46"/>
      <c r="G69" s="46"/>
      <c r="H69" s="46"/>
      <c r="I69" s="46"/>
      <c r="J69" s="46"/>
      <c r="K69" s="46"/>
      <c r="L69" s="46"/>
      <c r="M69" s="46"/>
      <c r="N69" s="46"/>
      <c r="O69" s="46"/>
      <c r="P69" s="46"/>
      <c r="Q69" s="46"/>
      <c r="R69" s="46"/>
      <c r="S69" s="46"/>
      <c r="T69" s="46"/>
      <c r="U69" s="46"/>
      <c r="V69" s="46"/>
      <c r="W69" s="46"/>
      <c r="X69" s="46"/>
      <c r="Y69" s="46"/>
      <c r="Z69" s="46"/>
      <c r="AA69" s="46"/>
      <c r="AB69" s="46"/>
      <c r="AC69" s="46"/>
      <c r="AD69" s="46"/>
      <c r="AE69" s="46"/>
      <c r="AF69" s="46"/>
      <c r="AG69" s="46"/>
      <c r="AH69" s="46"/>
      <c r="AI69" s="46"/>
      <c r="AJ69" s="46"/>
    </row>
    <row r="70" spans="1:44" ht="13.5" customHeight="1" thickBot="1">
      <c r="A70" s="46"/>
      <c r="B70" s="46"/>
      <c r="C70" s="46"/>
      <c r="D70" s="193"/>
      <c r="E70" s="46"/>
      <c r="F70" s="46"/>
      <c r="G70" s="46"/>
      <c r="H70" s="46"/>
      <c r="I70" s="46"/>
      <c r="J70" s="46"/>
      <c r="K70" s="46"/>
      <c r="L70" s="46"/>
      <c r="M70" s="46"/>
      <c r="N70" s="46"/>
      <c r="O70" s="46"/>
      <c r="P70" s="46"/>
      <c r="Q70" s="46"/>
      <c r="R70" s="46"/>
      <c r="S70" s="46"/>
      <c r="T70" s="46"/>
      <c r="U70" s="46"/>
      <c r="V70" s="46"/>
      <c r="W70" s="46"/>
      <c r="X70" s="46"/>
      <c r="Y70" s="46"/>
      <c r="Z70" s="46"/>
      <c r="AA70" s="1252" t="s">
        <v>557</v>
      </c>
      <c r="AB70" s="1253"/>
      <c r="AC70" s="1253"/>
      <c r="AD70" s="1254"/>
      <c r="AE70" s="1249" t="s">
        <v>205</v>
      </c>
      <c r="AF70" s="1250"/>
      <c r="AG70" s="1250"/>
      <c r="AH70" s="1250"/>
      <c r="AI70" s="1250"/>
      <c r="AJ70" s="1251"/>
    </row>
    <row r="71" spans="1:44" ht="13.5" hidden="1" customHeight="1" thickBot="1">
      <c r="A71" s="46"/>
      <c r="B71" s="46"/>
      <c r="C71" s="46"/>
      <c r="D71" s="194"/>
      <c r="E71" s="46"/>
      <c r="F71" s="46"/>
      <c r="G71" s="46"/>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6"/>
      <c r="AG71" s="46"/>
      <c r="AH71" s="46"/>
      <c r="AI71" s="46"/>
      <c r="AJ71" s="46"/>
    </row>
    <row r="72" spans="1:44" ht="13.5" customHeight="1">
      <c r="A72" s="1621" t="s">
        <v>773</v>
      </c>
      <c r="B72" s="1622"/>
      <c r="C72" s="1375" t="s">
        <v>451</v>
      </c>
      <c r="D72" s="1376"/>
      <c r="E72" s="1376"/>
      <c r="F72" s="1376"/>
      <c r="G72" s="1376"/>
      <c r="H72" s="1377"/>
      <c r="I72" s="1294" t="s">
        <v>563</v>
      </c>
      <c r="J72" s="1294"/>
      <c r="K72" s="1294"/>
      <c r="L72" s="1294"/>
      <c r="M72" s="1294"/>
      <c r="N72" s="1294"/>
      <c r="O72" s="1294" t="s">
        <v>119</v>
      </c>
      <c r="P72" s="1294"/>
      <c r="Q72" s="1294"/>
      <c r="R72" s="1294"/>
      <c r="S72" s="1294"/>
      <c r="T72" s="1294"/>
      <c r="U72" s="1334"/>
      <c r="V72" s="1334"/>
      <c r="W72" s="1334"/>
      <c r="X72" s="1334"/>
      <c r="Y72" s="1334"/>
      <c r="Z72" s="1334"/>
      <c r="AA72" s="1334"/>
      <c r="AB72" s="1334"/>
      <c r="AC72" s="1334"/>
      <c r="AD72" s="1334"/>
      <c r="AE72" s="1334"/>
      <c r="AF72" s="1334"/>
      <c r="AG72" s="1342"/>
      <c r="AH72" s="1619"/>
      <c r="AI72" s="1619"/>
      <c r="AJ72" s="1620"/>
    </row>
    <row r="73" spans="1:44" ht="13.5" customHeight="1">
      <c r="A73" s="1623"/>
      <c r="B73" s="1624"/>
      <c r="C73" s="1155"/>
      <c r="D73" s="1156"/>
      <c r="E73" s="1156"/>
      <c r="F73" s="1156"/>
      <c r="G73" s="1156"/>
      <c r="H73" s="1157"/>
      <c r="I73" s="1105" t="s">
        <v>466</v>
      </c>
      <c r="J73" s="1105"/>
      <c r="K73" s="1105"/>
      <c r="L73" s="1105" t="s">
        <v>467</v>
      </c>
      <c r="M73" s="1105"/>
      <c r="N73" s="1105"/>
      <c r="O73" s="1105" t="s">
        <v>466</v>
      </c>
      <c r="P73" s="1105"/>
      <c r="Q73" s="1105"/>
      <c r="R73" s="1105" t="s">
        <v>467</v>
      </c>
      <c r="S73" s="1105"/>
      <c r="T73" s="1105"/>
      <c r="U73" s="1105" t="s">
        <v>466</v>
      </c>
      <c r="V73" s="1105"/>
      <c r="W73" s="1105"/>
      <c r="X73" s="1105" t="s">
        <v>467</v>
      </c>
      <c r="Y73" s="1105"/>
      <c r="Z73" s="1105"/>
      <c r="AA73" s="1105" t="s">
        <v>466</v>
      </c>
      <c r="AB73" s="1105"/>
      <c r="AC73" s="1105"/>
      <c r="AD73" s="1105" t="s">
        <v>467</v>
      </c>
      <c r="AE73" s="1105"/>
      <c r="AF73" s="1105"/>
      <c r="AG73" s="1588"/>
      <c r="AH73" s="1589"/>
      <c r="AI73" s="1589"/>
      <c r="AJ73" s="1590"/>
    </row>
    <row r="74" spans="1:44" ht="13.5" customHeight="1">
      <c r="A74" s="1623"/>
      <c r="B74" s="1624"/>
      <c r="C74" s="1105" t="s">
        <v>239</v>
      </c>
      <c r="D74" s="1105"/>
      <c r="E74" s="1105"/>
      <c r="F74" s="1105" t="s">
        <v>307</v>
      </c>
      <c r="G74" s="1105"/>
      <c r="H74" s="1105"/>
      <c r="I74" s="1295"/>
      <c r="J74" s="1295"/>
      <c r="K74" s="1295"/>
      <c r="L74" s="1295"/>
      <c r="M74" s="1295"/>
      <c r="N74" s="1295"/>
      <c r="O74" s="1295"/>
      <c r="P74" s="1295"/>
      <c r="Q74" s="1295"/>
      <c r="R74" s="1295"/>
      <c r="S74" s="1295"/>
      <c r="T74" s="1295"/>
      <c r="U74" s="1295"/>
      <c r="V74" s="1295"/>
      <c r="W74" s="1295"/>
      <c r="X74" s="1295"/>
      <c r="Y74" s="1295"/>
      <c r="Z74" s="1295"/>
      <c r="AA74" s="1295"/>
      <c r="AB74" s="1295"/>
      <c r="AC74" s="1295"/>
      <c r="AD74" s="1159"/>
      <c r="AE74" s="1160"/>
      <c r="AF74" s="1161"/>
      <c r="AG74" s="1588"/>
      <c r="AH74" s="1589"/>
      <c r="AI74" s="1589"/>
      <c r="AJ74" s="1590"/>
    </row>
    <row r="75" spans="1:44" ht="13.5" customHeight="1">
      <c r="A75" s="1623"/>
      <c r="B75" s="1624"/>
      <c r="C75" s="1105"/>
      <c r="D75" s="1105"/>
      <c r="E75" s="1105"/>
      <c r="F75" s="1105" t="s">
        <v>308</v>
      </c>
      <c r="G75" s="1105"/>
      <c r="H75" s="1105"/>
      <c r="I75" s="1295"/>
      <c r="J75" s="1295"/>
      <c r="K75" s="1295"/>
      <c r="L75" s="1295"/>
      <c r="M75" s="1295"/>
      <c r="N75" s="1295"/>
      <c r="O75" s="1295"/>
      <c r="P75" s="1295"/>
      <c r="Q75" s="1295"/>
      <c r="R75" s="1295"/>
      <c r="S75" s="1295"/>
      <c r="T75" s="1295"/>
      <c r="U75" s="1295"/>
      <c r="V75" s="1295"/>
      <c r="W75" s="1295"/>
      <c r="X75" s="1295"/>
      <c r="Y75" s="1295"/>
      <c r="Z75" s="1295"/>
      <c r="AA75" s="1295"/>
      <c r="AB75" s="1295"/>
      <c r="AC75" s="1295"/>
      <c r="AD75" s="1159"/>
      <c r="AE75" s="1160"/>
      <c r="AF75" s="1161"/>
      <c r="AG75" s="1588"/>
      <c r="AH75" s="1589"/>
      <c r="AI75" s="1589"/>
      <c r="AJ75" s="1590"/>
    </row>
    <row r="76" spans="1:44" ht="13.5" customHeight="1">
      <c r="A76" s="1623"/>
      <c r="B76" s="1624"/>
      <c r="C76" s="1105" t="s">
        <v>309</v>
      </c>
      <c r="D76" s="1105"/>
      <c r="E76" s="1105"/>
      <c r="F76" s="1105"/>
      <c r="G76" s="1105"/>
      <c r="H76" s="1105"/>
      <c r="I76" s="1295"/>
      <c r="J76" s="1295"/>
      <c r="K76" s="1295"/>
      <c r="L76" s="1295"/>
      <c r="M76" s="1295"/>
      <c r="N76" s="1295"/>
      <c r="O76" s="1295"/>
      <c r="P76" s="1295"/>
      <c r="Q76" s="1295"/>
      <c r="R76" s="1295"/>
      <c r="S76" s="1295"/>
      <c r="T76" s="1295"/>
      <c r="U76" s="1295"/>
      <c r="V76" s="1295"/>
      <c r="W76" s="1295"/>
      <c r="X76" s="1295"/>
      <c r="Y76" s="1295"/>
      <c r="Z76" s="1295"/>
      <c r="AA76" s="1295"/>
      <c r="AB76" s="1295"/>
      <c r="AC76" s="1295"/>
      <c r="AD76" s="1295"/>
      <c r="AE76" s="1295"/>
      <c r="AF76" s="1295"/>
      <c r="AG76" s="1588"/>
      <c r="AH76" s="1589"/>
      <c r="AI76" s="1589"/>
      <c r="AJ76" s="1590"/>
    </row>
    <row r="77" spans="1:44" ht="13.5" customHeight="1">
      <c r="A77" s="1623"/>
      <c r="B77" s="1624"/>
      <c r="C77" s="1151" t="s">
        <v>556</v>
      </c>
      <c r="D77" s="1151"/>
      <c r="E77" s="1151"/>
      <c r="F77" s="1151"/>
      <c r="G77" s="1151"/>
      <c r="H77" s="1151"/>
      <c r="I77" s="1298"/>
      <c r="J77" s="1298"/>
      <c r="K77" s="1298"/>
      <c r="L77" s="1298"/>
      <c r="M77" s="1298"/>
      <c r="N77" s="1298"/>
      <c r="O77" s="1298"/>
      <c r="P77" s="1298"/>
      <c r="Q77" s="1298"/>
      <c r="R77" s="1298"/>
      <c r="S77" s="1298"/>
      <c r="T77" s="1298"/>
      <c r="U77" s="1298"/>
      <c r="V77" s="1298"/>
      <c r="W77" s="1298"/>
      <c r="X77" s="1298"/>
      <c r="Y77" s="1298"/>
      <c r="Z77" s="1298"/>
      <c r="AA77" s="1298"/>
      <c r="AB77" s="1298"/>
      <c r="AC77" s="1298"/>
      <c r="AD77" s="1298"/>
      <c r="AE77" s="1298"/>
      <c r="AF77" s="1298"/>
      <c r="AG77" s="1591"/>
      <c r="AH77" s="1592"/>
      <c r="AI77" s="1592"/>
      <c r="AJ77" s="1593"/>
    </row>
    <row r="78" spans="1:44" ht="18" customHeight="1">
      <c r="A78" s="1625" t="s">
        <v>397</v>
      </c>
      <c r="B78" s="1626"/>
      <c r="C78" s="1081" t="s">
        <v>240</v>
      </c>
      <c r="D78" s="1081"/>
      <c r="E78" s="1081"/>
      <c r="F78" s="1081"/>
      <c r="G78" s="1081"/>
      <c r="H78" s="1081"/>
      <c r="I78" s="1125"/>
      <c r="J78" s="1126"/>
      <c r="K78" s="1126">
        <v>1</v>
      </c>
      <c r="L78" s="1126"/>
      <c r="M78" s="1126"/>
      <c r="N78" s="1126"/>
      <c r="O78" s="1126"/>
      <c r="P78" s="1126"/>
      <c r="Q78" s="1126"/>
      <c r="R78" s="1126"/>
      <c r="S78" s="1126"/>
      <c r="T78" s="1126"/>
      <c r="U78" s="1126"/>
      <c r="V78" s="1126"/>
      <c r="W78" s="1126"/>
      <c r="X78" s="1126"/>
      <c r="Y78" s="1126"/>
      <c r="Z78" s="1126"/>
      <c r="AA78" s="1126"/>
      <c r="AB78" s="1126"/>
      <c r="AC78" s="1126"/>
      <c r="AD78" s="1126"/>
      <c r="AE78" s="1126"/>
      <c r="AF78" s="1126"/>
      <c r="AG78" s="1126"/>
      <c r="AH78" s="1126"/>
      <c r="AI78" s="1126"/>
      <c r="AJ78" s="1127"/>
      <c r="AL78" s="38" t="b">
        <v>0</v>
      </c>
      <c r="AM78" s="38" t="b">
        <v>0</v>
      </c>
      <c r="AN78" s="38" t="b">
        <v>0</v>
      </c>
      <c r="AO78" s="38" t="b">
        <v>0</v>
      </c>
      <c r="AP78" s="38" t="b">
        <v>0</v>
      </c>
      <c r="AQ78" s="38" t="b">
        <v>0</v>
      </c>
      <c r="AR78" s="38" t="b">
        <v>0</v>
      </c>
    </row>
    <row r="79" spans="1:44" ht="13.5" customHeight="1">
      <c r="A79" s="1627"/>
      <c r="B79" s="1626"/>
      <c r="C79" s="1081" t="s">
        <v>241</v>
      </c>
      <c r="D79" s="1081"/>
      <c r="E79" s="1081"/>
      <c r="F79" s="1081"/>
      <c r="G79" s="1081"/>
      <c r="H79" s="1081"/>
      <c r="I79" s="1077"/>
      <c r="J79" s="1081"/>
      <c r="K79" s="1081"/>
      <c r="L79" s="1080" t="s">
        <v>205</v>
      </c>
      <c r="M79" s="1080"/>
      <c r="N79" s="1106"/>
      <c r="O79" s="1077"/>
      <c r="P79" s="1078"/>
      <c r="Q79" s="1079" t="s">
        <v>205</v>
      </c>
      <c r="R79" s="1080"/>
      <c r="S79" s="1080"/>
      <c r="T79" s="1081" t="s">
        <v>243</v>
      </c>
      <c r="U79" s="1081"/>
      <c r="V79" s="1081"/>
      <c r="W79" s="1080" t="s">
        <v>205</v>
      </c>
      <c r="X79" s="1080"/>
      <c r="Y79" s="1106"/>
      <c r="Z79" s="1077" t="s">
        <v>373</v>
      </c>
      <c r="AA79" s="1078"/>
      <c r="AB79" s="1079" t="s">
        <v>205</v>
      </c>
      <c r="AC79" s="1080"/>
      <c r="AD79" s="1080"/>
      <c r="AE79" s="1081" t="s">
        <v>37</v>
      </c>
      <c r="AF79" s="1081"/>
      <c r="AG79" s="1081"/>
      <c r="AH79" s="1081"/>
      <c r="AI79" s="1081"/>
      <c r="AJ79" s="1094"/>
    </row>
    <row r="80" spans="1:44" ht="13.5" customHeight="1">
      <c r="A80" s="1627"/>
      <c r="B80" s="1626"/>
      <c r="C80" s="1081"/>
      <c r="D80" s="1081"/>
      <c r="E80" s="1081"/>
      <c r="F80" s="1081"/>
      <c r="G80" s="1081"/>
      <c r="H80" s="1081"/>
      <c r="I80" s="1077" t="s">
        <v>35</v>
      </c>
      <c r="J80" s="1081"/>
      <c r="K80" s="1081"/>
      <c r="L80" s="1080" t="s">
        <v>205</v>
      </c>
      <c r="M80" s="1080"/>
      <c r="N80" s="1106"/>
      <c r="O80" s="1077" t="s">
        <v>244</v>
      </c>
      <c r="P80" s="1078"/>
      <c r="Q80" s="1079" t="s">
        <v>205</v>
      </c>
      <c r="R80" s="1080"/>
      <c r="S80" s="1080"/>
      <c r="T80" s="1081" t="s">
        <v>36</v>
      </c>
      <c r="U80" s="1081"/>
      <c r="V80" s="1081"/>
      <c r="W80" s="1080" t="s">
        <v>205</v>
      </c>
      <c r="X80" s="1080"/>
      <c r="Y80" s="1106"/>
      <c r="Z80" s="1077" t="s">
        <v>245</v>
      </c>
      <c r="AA80" s="1078"/>
      <c r="AB80" s="1079" t="s">
        <v>205</v>
      </c>
      <c r="AC80" s="1080"/>
      <c r="AD80" s="1080"/>
      <c r="AE80" s="1095"/>
      <c r="AF80" s="1096"/>
      <c r="AG80" s="1096"/>
      <c r="AH80" s="1096"/>
      <c r="AI80" s="1096"/>
      <c r="AJ80" s="1097"/>
      <c r="AL80" s="33" t="b">
        <v>0</v>
      </c>
      <c r="AM80" s="33" t="b">
        <v>0</v>
      </c>
      <c r="AN80" s="33" t="b">
        <v>0</v>
      </c>
      <c r="AO80" s="33" t="b">
        <v>0</v>
      </c>
      <c r="AP80" s="33" t="b">
        <v>0</v>
      </c>
      <c r="AQ80" s="33" t="b">
        <v>0</v>
      </c>
      <c r="AR80" s="33" t="b">
        <v>0</v>
      </c>
    </row>
    <row r="81" spans="1:44" ht="13.5" customHeight="1">
      <c r="A81" s="1627"/>
      <c r="B81" s="1626"/>
      <c r="C81" s="1628" t="s">
        <v>660</v>
      </c>
      <c r="D81" s="1629"/>
      <c r="E81" s="1629"/>
      <c r="F81" s="1629"/>
      <c r="G81" s="1629"/>
      <c r="H81" s="1630"/>
      <c r="I81" s="1606"/>
      <c r="J81" s="1607"/>
      <c r="K81" s="1607"/>
      <c r="L81" s="1607"/>
      <c r="M81" s="1607"/>
      <c r="N81" s="1607"/>
      <c r="O81" s="1608" t="s">
        <v>321</v>
      </c>
      <c r="P81" s="1608"/>
      <c r="Q81" s="1608"/>
      <c r="R81" s="1608"/>
      <c r="S81" s="1608"/>
      <c r="T81" s="1608"/>
      <c r="U81" s="1608"/>
      <c r="V81" s="1608"/>
      <c r="W81" s="1608"/>
      <c r="X81" s="1608"/>
      <c r="Y81" s="1608"/>
      <c r="Z81" s="1608"/>
      <c r="AA81" s="1608"/>
      <c r="AB81" s="1608"/>
      <c r="AC81" s="1608"/>
      <c r="AD81" s="1609"/>
      <c r="AE81" s="940" t="s">
        <v>565</v>
      </c>
      <c r="AF81" s="1274"/>
      <c r="AG81" s="1274"/>
      <c r="AH81" s="941"/>
      <c r="AI81" s="1604"/>
      <c r="AJ81" s="1605"/>
    </row>
    <row r="82" spans="1:44" ht="18" customHeight="1">
      <c r="A82" s="1627"/>
      <c r="B82" s="1626"/>
      <c r="C82" s="940" t="s">
        <v>322</v>
      </c>
      <c r="D82" s="1274"/>
      <c r="E82" s="1274"/>
      <c r="F82" s="1274"/>
      <c r="G82" s="1274"/>
      <c r="H82" s="941"/>
      <c r="I82" s="1303">
        <v>2</v>
      </c>
      <c r="J82" s="1304"/>
      <c r="K82" s="1304"/>
      <c r="L82" s="1304"/>
      <c r="M82" s="1305"/>
      <c r="N82" s="940" t="s">
        <v>323</v>
      </c>
      <c r="O82" s="1274"/>
      <c r="P82" s="1274"/>
      <c r="Q82" s="1274"/>
      <c r="R82" s="941"/>
      <c r="S82" s="1303">
        <v>2</v>
      </c>
      <c r="T82" s="1304"/>
      <c r="U82" s="1304"/>
      <c r="V82" s="1304"/>
      <c r="W82" s="1305"/>
      <c r="X82" s="940" t="s">
        <v>20</v>
      </c>
      <c r="Y82" s="1274"/>
      <c r="Z82" s="1274"/>
      <c r="AA82" s="1274"/>
      <c r="AB82" s="1274"/>
      <c r="AC82" s="255">
        <v>1</v>
      </c>
      <c r="AD82" s="249" t="str">
        <f>IF(ISNA(VLOOKUP(AC82, 出力変換_施設等の区分_児童デイ,4,FALSE)),0, VLOOKUP(AC82, 出力変換_施設等の区分_児童デイ,4,FALSE)) &amp; ""</f>
        <v>0</v>
      </c>
      <c r="AE82" s="256" t="s">
        <v>1360</v>
      </c>
      <c r="AF82" s="249" t="str">
        <f>IF(ISNA(VLOOKUP(AE82, 取込変換_施設等の区分_児童デイ,2,FALSE)),1, VLOOKUP(AE82, 取込変換_施設等の区分_児童デイ,2,FALSE)) &amp; ""</f>
        <v>1</v>
      </c>
      <c r="AG82" s="11"/>
      <c r="AH82" s="11"/>
      <c r="AI82" s="11"/>
      <c r="AJ82" s="12"/>
    </row>
    <row r="83" spans="1:44" ht="18" customHeight="1" thickBot="1">
      <c r="A83" s="273"/>
      <c r="B83" s="274"/>
      <c r="C83" s="1151" t="s">
        <v>181</v>
      </c>
      <c r="D83" s="1151"/>
      <c r="E83" s="1151"/>
      <c r="F83" s="1151"/>
      <c r="G83" s="1151"/>
      <c r="H83" s="1151"/>
      <c r="I83" s="1631">
        <v>2</v>
      </c>
      <c r="J83" s="1631"/>
      <c r="K83" s="1631"/>
      <c r="L83" s="1631"/>
      <c r="M83" s="1631"/>
      <c r="N83" s="1615"/>
      <c r="O83" s="1615"/>
      <c r="P83" s="1615"/>
      <c r="Q83" s="1615"/>
      <c r="R83" s="1615"/>
      <c r="S83" s="1617"/>
      <c r="T83" s="1617"/>
      <c r="U83" s="1617"/>
      <c r="V83" s="1617"/>
      <c r="W83" s="1617"/>
      <c r="X83" s="1617"/>
      <c r="Y83" s="1617"/>
      <c r="Z83" s="1617"/>
      <c r="AA83" s="1617"/>
      <c r="AB83" s="1617"/>
      <c r="AC83" s="1617"/>
      <c r="AD83" s="1617"/>
      <c r="AE83" s="1617"/>
      <c r="AF83" s="1617"/>
      <c r="AG83" s="1617"/>
      <c r="AH83" s="1617"/>
      <c r="AI83" s="1617"/>
      <c r="AJ83" s="1618"/>
    </row>
    <row r="84" spans="1:44" ht="13.5" customHeight="1">
      <c r="A84" s="1621" t="s">
        <v>773</v>
      </c>
      <c r="B84" s="1622"/>
      <c r="C84" s="1375" t="s">
        <v>451</v>
      </c>
      <c r="D84" s="1376"/>
      <c r="E84" s="1376"/>
      <c r="F84" s="1376"/>
      <c r="G84" s="1376"/>
      <c r="H84" s="1377"/>
      <c r="I84" s="1294" t="s">
        <v>563</v>
      </c>
      <c r="J84" s="1294"/>
      <c r="K84" s="1294"/>
      <c r="L84" s="1294"/>
      <c r="M84" s="1294"/>
      <c r="N84" s="1294"/>
      <c r="O84" s="1294" t="s">
        <v>119</v>
      </c>
      <c r="P84" s="1294"/>
      <c r="Q84" s="1294"/>
      <c r="R84" s="1294"/>
      <c r="S84" s="1294"/>
      <c r="T84" s="1294"/>
      <c r="U84" s="1334"/>
      <c r="V84" s="1334"/>
      <c r="W84" s="1334"/>
      <c r="X84" s="1334"/>
      <c r="Y84" s="1334"/>
      <c r="Z84" s="1334"/>
      <c r="AA84" s="1334"/>
      <c r="AB84" s="1334"/>
      <c r="AC84" s="1334"/>
      <c r="AD84" s="1334"/>
      <c r="AE84" s="1334"/>
      <c r="AF84" s="1334"/>
      <c r="AG84" s="1342"/>
      <c r="AH84" s="1619"/>
      <c r="AI84" s="1619"/>
      <c r="AJ84" s="1620"/>
    </row>
    <row r="85" spans="1:44" ht="13.5" customHeight="1">
      <c r="A85" s="1623"/>
      <c r="B85" s="1624"/>
      <c r="C85" s="1155"/>
      <c r="D85" s="1156"/>
      <c r="E85" s="1156"/>
      <c r="F85" s="1156"/>
      <c r="G85" s="1156"/>
      <c r="H85" s="1157"/>
      <c r="I85" s="1105" t="s">
        <v>466</v>
      </c>
      <c r="J85" s="1105"/>
      <c r="K85" s="1105"/>
      <c r="L85" s="1105" t="s">
        <v>467</v>
      </c>
      <c r="M85" s="1105"/>
      <c r="N85" s="1105"/>
      <c r="O85" s="1105" t="s">
        <v>466</v>
      </c>
      <c r="P85" s="1105"/>
      <c r="Q85" s="1105"/>
      <c r="R85" s="1105" t="s">
        <v>467</v>
      </c>
      <c r="S85" s="1105"/>
      <c r="T85" s="1105"/>
      <c r="U85" s="1105" t="s">
        <v>466</v>
      </c>
      <c r="V85" s="1105"/>
      <c r="W85" s="1105"/>
      <c r="X85" s="1105" t="s">
        <v>467</v>
      </c>
      <c r="Y85" s="1105"/>
      <c r="Z85" s="1105"/>
      <c r="AA85" s="1105" t="s">
        <v>466</v>
      </c>
      <c r="AB85" s="1105"/>
      <c r="AC85" s="1105"/>
      <c r="AD85" s="1105" t="s">
        <v>467</v>
      </c>
      <c r="AE85" s="1105"/>
      <c r="AF85" s="1105"/>
      <c r="AG85" s="1588"/>
      <c r="AH85" s="1589"/>
      <c r="AI85" s="1589"/>
      <c r="AJ85" s="1590"/>
    </row>
    <row r="86" spans="1:44" ht="13.5" customHeight="1">
      <c r="A86" s="1623"/>
      <c r="B86" s="1624"/>
      <c r="C86" s="1105" t="s">
        <v>239</v>
      </c>
      <c r="D86" s="1105"/>
      <c r="E86" s="1105"/>
      <c r="F86" s="1105" t="s">
        <v>307</v>
      </c>
      <c r="G86" s="1105"/>
      <c r="H86" s="1105"/>
      <c r="I86" s="1295"/>
      <c r="J86" s="1295"/>
      <c r="K86" s="1295"/>
      <c r="L86" s="1295"/>
      <c r="M86" s="1295"/>
      <c r="N86" s="1295"/>
      <c r="O86" s="1295"/>
      <c r="P86" s="1295"/>
      <c r="Q86" s="1295"/>
      <c r="R86" s="1295"/>
      <c r="S86" s="1295"/>
      <c r="T86" s="1295"/>
      <c r="U86" s="1295"/>
      <c r="V86" s="1295"/>
      <c r="W86" s="1295"/>
      <c r="X86" s="1295"/>
      <c r="Y86" s="1295"/>
      <c r="Z86" s="1295"/>
      <c r="AA86" s="1295"/>
      <c r="AB86" s="1295"/>
      <c r="AC86" s="1295"/>
      <c r="AD86" s="1159"/>
      <c r="AE86" s="1160"/>
      <c r="AF86" s="1161"/>
      <c r="AG86" s="1588"/>
      <c r="AH86" s="1589"/>
      <c r="AI86" s="1589"/>
      <c r="AJ86" s="1590"/>
    </row>
    <row r="87" spans="1:44" ht="13.5" customHeight="1">
      <c r="A87" s="1623"/>
      <c r="B87" s="1624"/>
      <c r="C87" s="1105"/>
      <c r="D87" s="1105"/>
      <c r="E87" s="1105"/>
      <c r="F87" s="1105" t="s">
        <v>308</v>
      </c>
      <c r="G87" s="1105"/>
      <c r="H87" s="1105"/>
      <c r="I87" s="1295"/>
      <c r="J87" s="1295"/>
      <c r="K87" s="1295"/>
      <c r="L87" s="1295"/>
      <c r="M87" s="1295"/>
      <c r="N87" s="1295"/>
      <c r="O87" s="1295"/>
      <c r="P87" s="1295"/>
      <c r="Q87" s="1295"/>
      <c r="R87" s="1295"/>
      <c r="S87" s="1295"/>
      <c r="T87" s="1295"/>
      <c r="U87" s="1295"/>
      <c r="V87" s="1295"/>
      <c r="W87" s="1295"/>
      <c r="X87" s="1295"/>
      <c r="Y87" s="1295"/>
      <c r="Z87" s="1295"/>
      <c r="AA87" s="1295"/>
      <c r="AB87" s="1295"/>
      <c r="AC87" s="1295"/>
      <c r="AD87" s="1159"/>
      <c r="AE87" s="1160"/>
      <c r="AF87" s="1161"/>
      <c r="AG87" s="1588"/>
      <c r="AH87" s="1589"/>
      <c r="AI87" s="1589"/>
      <c r="AJ87" s="1590"/>
    </row>
    <row r="88" spans="1:44" ht="13.5" customHeight="1">
      <c r="A88" s="1623"/>
      <c r="B88" s="1624"/>
      <c r="C88" s="1105" t="s">
        <v>309</v>
      </c>
      <c r="D88" s="1105"/>
      <c r="E88" s="1105"/>
      <c r="F88" s="1105"/>
      <c r="G88" s="1105"/>
      <c r="H88" s="1105"/>
      <c r="I88" s="1295"/>
      <c r="J88" s="1295"/>
      <c r="K88" s="1295"/>
      <c r="L88" s="1295"/>
      <c r="M88" s="1295"/>
      <c r="N88" s="1295"/>
      <c r="O88" s="1295"/>
      <c r="P88" s="1295"/>
      <c r="Q88" s="1295"/>
      <c r="R88" s="1295"/>
      <c r="S88" s="1295"/>
      <c r="T88" s="1295"/>
      <c r="U88" s="1295"/>
      <c r="V88" s="1295"/>
      <c r="W88" s="1295"/>
      <c r="X88" s="1295"/>
      <c r="Y88" s="1295"/>
      <c r="Z88" s="1295"/>
      <c r="AA88" s="1295"/>
      <c r="AB88" s="1295"/>
      <c r="AC88" s="1295"/>
      <c r="AD88" s="1295"/>
      <c r="AE88" s="1295"/>
      <c r="AF88" s="1295"/>
      <c r="AG88" s="1588"/>
      <c r="AH88" s="1589"/>
      <c r="AI88" s="1589"/>
      <c r="AJ88" s="1590"/>
    </row>
    <row r="89" spans="1:44" ht="13.5" customHeight="1">
      <c r="A89" s="1623"/>
      <c r="B89" s="1624"/>
      <c r="C89" s="1151" t="s">
        <v>556</v>
      </c>
      <c r="D89" s="1151"/>
      <c r="E89" s="1151"/>
      <c r="F89" s="1151"/>
      <c r="G89" s="1151"/>
      <c r="H89" s="1151"/>
      <c r="I89" s="1298"/>
      <c r="J89" s="1298"/>
      <c r="K89" s="1298"/>
      <c r="L89" s="1298"/>
      <c r="M89" s="1298"/>
      <c r="N89" s="1298"/>
      <c r="O89" s="1298"/>
      <c r="P89" s="1298"/>
      <c r="Q89" s="1298"/>
      <c r="R89" s="1298"/>
      <c r="S89" s="1298"/>
      <c r="T89" s="1298"/>
      <c r="U89" s="1298"/>
      <c r="V89" s="1298"/>
      <c r="W89" s="1298"/>
      <c r="X89" s="1298"/>
      <c r="Y89" s="1298"/>
      <c r="Z89" s="1298"/>
      <c r="AA89" s="1298"/>
      <c r="AB89" s="1298"/>
      <c r="AC89" s="1298"/>
      <c r="AD89" s="1298"/>
      <c r="AE89" s="1298"/>
      <c r="AF89" s="1298"/>
      <c r="AG89" s="1591"/>
      <c r="AH89" s="1592"/>
      <c r="AI89" s="1592"/>
      <c r="AJ89" s="1593"/>
    </row>
    <row r="90" spans="1:44" ht="18" customHeight="1">
      <c r="A90" s="1625" t="s">
        <v>398</v>
      </c>
      <c r="B90" s="1626"/>
      <c r="C90" s="1081" t="s">
        <v>240</v>
      </c>
      <c r="D90" s="1081"/>
      <c r="E90" s="1081"/>
      <c r="F90" s="1081"/>
      <c r="G90" s="1081"/>
      <c r="H90" s="1081"/>
      <c r="I90" s="1125"/>
      <c r="J90" s="1126"/>
      <c r="K90" s="1126"/>
      <c r="L90" s="1126"/>
      <c r="M90" s="1126"/>
      <c r="N90" s="1126"/>
      <c r="O90" s="1126"/>
      <c r="P90" s="1126"/>
      <c r="Q90" s="1126"/>
      <c r="R90" s="1126"/>
      <c r="S90" s="1126"/>
      <c r="T90" s="1126"/>
      <c r="U90" s="1126"/>
      <c r="V90" s="1126"/>
      <c r="W90" s="1126"/>
      <c r="X90" s="1126"/>
      <c r="Y90" s="1126"/>
      <c r="Z90" s="1126"/>
      <c r="AA90" s="1126"/>
      <c r="AB90" s="1126"/>
      <c r="AC90" s="1126"/>
      <c r="AD90" s="1126"/>
      <c r="AE90" s="1126"/>
      <c r="AF90" s="1126"/>
      <c r="AG90" s="1126"/>
      <c r="AH90" s="1126"/>
      <c r="AI90" s="1126"/>
      <c r="AJ90" s="1127"/>
      <c r="AL90" s="38" t="b">
        <v>0</v>
      </c>
      <c r="AM90" s="38" t="b">
        <v>0</v>
      </c>
      <c r="AN90" s="38" t="b">
        <v>0</v>
      </c>
      <c r="AO90" s="38" t="b">
        <v>0</v>
      </c>
      <c r="AP90" s="38" t="b">
        <v>0</v>
      </c>
      <c r="AQ90" s="38" t="b">
        <v>0</v>
      </c>
      <c r="AR90" s="38" t="b">
        <v>0</v>
      </c>
    </row>
    <row r="91" spans="1:44" ht="13.5" customHeight="1">
      <c r="A91" s="1627"/>
      <c r="B91" s="1626"/>
      <c r="C91" s="1081" t="s">
        <v>241</v>
      </c>
      <c r="D91" s="1081"/>
      <c r="E91" s="1081"/>
      <c r="F91" s="1081"/>
      <c r="G91" s="1081"/>
      <c r="H91" s="1081"/>
      <c r="I91" s="1077"/>
      <c r="J91" s="1081"/>
      <c r="K91" s="1081"/>
      <c r="L91" s="1080" t="s">
        <v>205</v>
      </c>
      <c r="M91" s="1080"/>
      <c r="N91" s="1106"/>
      <c r="O91" s="1077" t="s">
        <v>244</v>
      </c>
      <c r="P91" s="1078"/>
      <c r="Q91" s="1079" t="s">
        <v>205</v>
      </c>
      <c r="R91" s="1080"/>
      <c r="S91" s="1080"/>
      <c r="T91" s="1081" t="s">
        <v>243</v>
      </c>
      <c r="U91" s="1081"/>
      <c r="V91" s="1081"/>
      <c r="W91" s="1080" t="s">
        <v>205</v>
      </c>
      <c r="X91" s="1080"/>
      <c r="Y91" s="1106"/>
      <c r="Z91" s="1077" t="s">
        <v>373</v>
      </c>
      <c r="AA91" s="1078"/>
      <c r="AB91" s="1079" t="s">
        <v>205</v>
      </c>
      <c r="AC91" s="1080"/>
      <c r="AD91" s="1080"/>
      <c r="AE91" s="1081" t="s">
        <v>37</v>
      </c>
      <c r="AF91" s="1081"/>
      <c r="AG91" s="1081"/>
      <c r="AH91" s="1081"/>
      <c r="AI91" s="1081"/>
      <c r="AJ91" s="1094"/>
    </row>
    <row r="92" spans="1:44" ht="13.5" customHeight="1">
      <c r="A92" s="1627"/>
      <c r="B92" s="1626"/>
      <c r="C92" s="1081"/>
      <c r="D92" s="1081"/>
      <c r="E92" s="1081"/>
      <c r="F92" s="1081"/>
      <c r="G92" s="1081"/>
      <c r="H92" s="1081"/>
      <c r="I92" s="1077" t="s">
        <v>35</v>
      </c>
      <c r="J92" s="1081"/>
      <c r="K92" s="1081"/>
      <c r="L92" s="1080" t="s">
        <v>205</v>
      </c>
      <c r="M92" s="1080"/>
      <c r="N92" s="1106"/>
      <c r="O92" s="1077" t="s">
        <v>244</v>
      </c>
      <c r="P92" s="1078"/>
      <c r="Q92" s="1079" t="s">
        <v>205</v>
      </c>
      <c r="R92" s="1080"/>
      <c r="S92" s="1080"/>
      <c r="T92" s="1081" t="s">
        <v>36</v>
      </c>
      <c r="U92" s="1081"/>
      <c r="V92" s="1081"/>
      <c r="W92" s="1080" t="s">
        <v>205</v>
      </c>
      <c r="X92" s="1080"/>
      <c r="Y92" s="1106"/>
      <c r="Z92" s="1077" t="s">
        <v>245</v>
      </c>
      <c r="AA92" s="1078"/>
      <c r="AB92" s="1079" t="s">
        <v>205</v>
      </c>
      <c r="AC92" s="1080"/>
      <c r="AD92" s="1080"/>
      <c r="AE92" s="1095"/>
      <c r="AF92" s="1096"/>
      <c r="AG92" s="1096"/>
      <c r="AH92" s="1096"/>
      <c r="AI92" s="1096"/>
      <c r="AJ92" s="1097"/>
      <c r="AL92" s="33" t="b">
        <v>0</v>
      </c>
      <c r="AM92" s="33" t="b">
        <v>0</v>
      </c>
      <c r="AN92" s="33" t="b">
        <v>0</v>
      </c>
      <c r="AO92" s="33" t="b">
        <v>0</v>
      </c>
      <c r="AP92" s="33" t="b">
        <v>0</v>
      </c>
      <c r="AQ92" s="33" t="b">
        <v>0</v>
      </c>
      <c r="AR92" s="33" t="b">
        <v>0</v>
      </c>
    </row>
    <row r="93" spans="1:44" ht="13.5" customHeight="1">
      <c r="A93" s="1627"/>
      <c r="B93" s="1626"/>
      <c r="C93" s="1628" t="s">
        <v>660</v>
      </c>
      <c r="D93" s="1629"/>
      <c r="E93" s="1629"/>
      <c r="F93" s="1629"/>
      <c r="G93" s="1629"/>
      <c r="H93" s="1630"/>
      <c r="I93" s="1606"/>
      <c r="J93" s="1607"/>
      <c r="K93" s="1607"/>
      <c r="L93" s="1607"/>
      <c r="M93" s="1607"/>
      <c r="N93" s="1607"/>
      <c r="O93" s="1608" t="s">
        <v>321</v>
      </c>
      <c r="P93" s="1608"/>
      <c r="Q93" s="1608"/>
      <c r="R93" s="1608"/>
      <c r="S93" s="1608"/>
      <c r="T93" s="1608"/>
      <c r="U93" s="1608"/>
      <c r="V93" s="1608"/>
      <c r="W93" s="1608"/>
      <c r="X93" s="1608"/>
      <c r="Y93" s="1608"/>
      <c r="Z93" s="1608"/>
      <c r="AA93" s="1608"/>
      <c r="AB93" s="1608"/>
      <c r="AC93" s="1608"/>
      <c r="AD93" s="1609"/>
      <c r="AE93" s="940" t="s">
        <v>565</v>
      </c>
      <c r="AF93" s="1274"/>
      <c r="AG93" s="1274"/>
      <c r="AH93" s="941"/>
      <c r="AI93" s="1604"/>
      <c r="AJ93" s="1605"/>
    </row>
    <row r="94" spans="1:44" ht="18" customHeight="1">
      <c r="A94" s="1627"/>
      <c r="B94" s="1626"/>
      <c r="C94" s="940" t="s">
        <v>322</v>
      </c>
      <c r="D94" s="1274"/>
      <c r="E94" s="1274"/>
      <c r="F94" s="1274"/>
      <c r="G94" s="1274"/>
      <c r="H94" s="941"/>
      <c r="I94" s="1303">
        <v>2</v>
      </c>
      <c r="J94" s="1304"/>
      <c r="K94" s="1304"/>
      <c r="L94" s="1304"/>
      <c r="M94" s="1305"/>
      <c r="N94" s="940" t="s">
        <v>323</v>
      </c>
      <c r="O94" s="1274"/>
      <c r="P94" s="1274"/>
      <c r="Q94" s="1274"/>
      <c r="R94" s="941"/>
      <c r="S94" s="1303">
        <v>2</v>
      </c>
      <c r="T94" s="1304"/>
      <c r="U94" s="1304"/>
      <c r="V94" s="1304"/>
      <c r="W94" s="1305"/>
      <c r="X94" s="940" t="s">
        <v>20</v>
      </c>
      <c r="Y94" s="1274"/>
      <c r="Z94" s="1274"/>
      <c r="AA94" s="1274"/>
      <c r="AB94" s="1274"/>
      <c r="AC94" s="255">
        <v>1</v>
      </c>
      <c r="AD94" s="249" t="str">
        <f>IF(ISNA(VLOOKUP(AC94, 出力変換_施設等の区分_児童デイ,4,FALSE)),0, VLOOKUP(AC94, 出力変換_施設等の区分_児童デイ,4,FALSE)) &amp; ""</f>
        <v>0</v>
      </c>
      <c r="AE94" s="256" t="s">
        <v>1360</v>
      </c>
      <c r="AF94" s="249" t="str">
        <f>IF(ISNA(VLOOKUP(AE94, 取込変換_施設等の区分_児童デイ,2,FALSE)),1, VLOOKUP(AE94, 取込変換_施設等の区分_児童デイ,2,FALSE)) &amp; ""</f>
        <v>1</v>
      </c>
      <c r="AG94" s="11"/>
      <c r="AH94" s="11"/>
      <c r="AI94" s="11"/>
      <c r="AJ94" s="12"/>
    </row>
    <row r="95" spans="1:44" ht="18" customHeight="1" thickBot="1">
      <c r="A95" s="273"/>
      <c r="B95" s="274"/>
      <c r="C95" s="1151" t="s">
        <v>181</v>
      </c>
      <c r="D95" s="1151"/>
      <c r="E95" s="1151"/>
      <c r="F95" s="1151"/>
      <c r="G95" s="1151"/>
      <c r="H95" s="1151"/>
      <c r="I95" s="1631">
        <v>2</v>
      </c>
      <c r="J95" s="1631"/>
      <c r="K95" s="1631"/>
      <c r="L95" s="1631"/>
      <c r="M95" s="1631"/>
      <c r="N95" s="1615"/>
      <c r="O95" s="1615"/>
      <c r="P95" s="1615"/>
      <c r="Q95" s="1615"/>
      <c r="R95" s="1615"/>
      <c r="S95" s="1617"/>
      <c r="T95" s="1617"/>
      <c r="U95" s="1617"/>
      <c r="V95" s="1617"/>
      <c r="W95" s="1617"/>
      <c r="X95" s="1617"/>
      <c r="Y95" s="1617"/>
      <c r="Z95" s="1617"/>
      <c r="AA95" s="1617"/>
      <c r="AB95" s="1617"/>
      <c r="AC95" s="1617"/>
      <c r="AD95" s="1617"/>
      <c r="AE95" s="1617"/>
      <c r="AF95" s="1617"/>
      <c r="AG95" s="1617"/>
      <c r="AH95" s="1617"/>
      <c r="AI95" s="1617"/>
      <c r="AJ95" s="1618"/>
    </row>
    <row r="96" spans="1:44" ht="13.5" customHeight="1">
      <c r="A96" s="1621" t="s">
        <v>773</v>
      </c>
      <c r="B96" s="1622"/>
      <c r="C96" s="1375" t="s">
        <v>451</v>
      </c>
      <c r="D96" s="1376"/>
      <c r="E96" s="1376"/>
      <c r="F96" s="1376"/>
      <c r="G96" s="1376"/>
      <c r="H96" s="1377"/>
      <c r="I96" s="1294" t="s">
        <v>563</v>
      </c>
      <c r="J96" s="1294"/>
      <c r="K96" s="1294"/>
      <c r="L96" s="1294"/>
      <c r="M96" s="1294"/>
      <c r="N96" s="1294"/>
      <c r="O96" s="1294" t="s">
        <v>119</v>
      </c>
      <c r="P96" s="1294"/>
      <c r="Q96" s="1294"/>
      <c r="R96" s="1294"/>
      <c r="S96" s="1294"/>
      <c r="T96" s="1294"/>
      <c r="U96" s="1334"/>
      <c r="V96" s="1334"/>
      <c r="W96" s="1334"/>
      <c r="X96" s="1334"/>
      <c r="Y96" s="1334"/>
      <c r="Z96" s="1334"/>
      <c r="AA96" s="1334"/>
      <c r="AB96" s="1334"/>
      <c r="AC96" s="1334"/>
      <c r="AD96" s="1334"/>
      <c r="AE96" s="1334"/>
      <c r="AF96" s="1334"/>
      <c r="AG96" s="1342"/>
      <c r="AH96" s="1619"/>
      <c r="AI96" s="1619"/>
      <c r="AJ96" s="1620"/>
    </row>
    <row r="97" spans="1:44" ht="13.5" customHeight="1">
      <c r="A97" s="1623"/>
      <c r="B97" s="1624"/>
      <c r="C97" s="1155"/>
      <c r="D97" s="1156"/>
      <c r="E97" s="1156"/>
      <c r="F97" s="1156"/>
      <c r="G97" s="1156"/>
      <c r="H97" s="1157"/>
      <c r="I97" s="1105" t="s">
        <v>466</v>
      </c>
      <c r="J97" s="1105"/>
      <c r="K97" s="1105"/>
      <c r="L97" s="1105" t="s">
        <v>467</v>
      </c>
      <c r="M97" s="1105"/>
      <c r="N97" s="1105"/>
      <c r="O97" s="1105" t="s">
        <v>466</v>
      </c>
      <c r="P97" s="1105"/>
      <c r="Q97" s="1105"/>
      <c r="R97" s="1105" t="s">
        <v>112</v>
      </c>
      <c r="S97" s="1105"/>
      <c r="T97" s="1105"/>
      <c r="U97" s="1105" t="s">
        <v>466</v>
      </c>
      <c r="V97" s="1105"/>
      <c r="W97" s="1105"/>
      <c r="X97" s="1105" t="s">
        <v>112</v>
      </c>
      <c r="Y97" s="1105"/>
      <c r="Z97" s="1105"/>
      <c r="AA97" s="1105" t="s">
        <v>466</v>
      </c>
      <c r="AB97" s="1105"/>
      <c r="AC97" s="1105"/>
      <c r="AD97" s="1105" t="s">
        <v>112</v>
      </c>
      <c r="AE97" s="1105"/>
      <c r="AF97" s="1105"/>
      <c r="AG97" s="1588"/>
      <c r="AH97" s="1589"/>
      <c r="AI97" s="1589"/>
      <c r="AJ97" s="1590"/>
    </row>
    <row r="98" spans="1:44" ht="13.5" customHeight="1">
      <c r="A98" s="1623"/>
      <c r="B98" s="1624"/>
      <c r="C98" s="1105" t="s">
        <v>239</v>
      </c>
      <c r="D98" s="1105"/>
      <c r="E98" s="1105"/>
      <c r="F98" s="1105" t="s">
        <v>307</v>
      </c>
      <c r="G98" s="1105"/>
      <c r="H98" s="1105"/>
      <c r="I98" s="1295"/>
      <c r="J98" s="1295"/>
      <c r="K98" s="1295"/>
      <c r="L98" s="1295"/>
      <c r="M98" s="1295"/>
      <c r="N98" s="1295"/>
      <c r="O98" s="1295"/>
      <c r="P98" s="1295"/>
      <c r="Q98" s="1295"/>
      <c r="R98" s="1295"/>
      <c r="S98" s="1295"/>
      <c r="T98" s="1295"/>
      <c r="U98" s="1295"/>
      <c r="V98" s="1295"/>
      <c r="W98" s="1295"/>
      <c r="X98" s="1295"/>
      <c r="Y98" s="1295"/>
      <c r="Z98" s="1295"/>
      <c r="AA98" s="1295"/>
      <c r="AB98" s="1295"/>
      <c r="AC98" s="1295"/>
      <c r="AD98" s="1159"/>
      <c r="AE98" s="1160"/>
      <c r="AF98" s="1161"/>
      <c r="AG98" s="1588"/>
      <c r="AH98" s="1589"/>
      <c r="AI98" s="1589"/>
      <c r="AJ98" s="1590"/>
    </row>
    <row r="99" spans="1:44" ht="13.5" customHeight="1">
      <c r="A99" s="1623"/>
      <c r="B99" s="1624"/>
      <c r="C99" s="1105"/>
      <c r="D99" s="1105"/>
      <c r="E99" s="1105"/>
      <c r="F99" s="1105" t="s">
        <v>308</v>
      </c>
      <c r="G99" s="1105"/>
      <c r="H99" s="1105"/>
      <c r="I99" s="1295"/>
      <c r="J99" s="1295"/>
      <c r="K99" s="1295"/>
      <c r="L99" s="1295"/>
      <c r="M99" s="1295"/>
      <c r="N99" s="1295"/>
      <c r="O99" s="1295"/>
      <c r="P99" s="1295"/>
      <c r="Q99" s="1295"/>
      <c r="R99" s="1295"/>
      <c r="S99" s="1295"/>
      <c r="T99" s="1295"/>
      <c r="U99" s="1295"/>
      <c r="V99" s="1295"/>
      <c r="W99" s="1295"/>
      <c r="X99" s="1295"/>
      <c r="Y99" s="1295"/>
      <c r="Z99" s="1295"/>
      <c r="AA99" s="1295"/>
      <c r="AB99" s="1295"/>
      <c r="AC99" s="1295"/>
      <c r="AD99" s="1159"/>
      <c r="AE99" s="1160"/>
      <c r="AF99" s="1161"/>
      <c r="AG99" s="1588"/>
      <c r="AH99" s="1589"/>
      <c r="AI99" s="1589"/>
      <c r="AJ99" s="1590"/>
    </row>
    <row r="100" spans="1:44" ht="13.5" customHeight="1">
      <c r="A100" s="1623"/>
      <c r="B100" s="1624"/>
      <c r="C100" s="1105" t="s">
        <v>309</v>
      </c>
      <c r="D100" s="1105"/>
      <c r="E100" s="1105"/>
      <c r="F100" s="1105"/>
      <c r="G100" s="1105"/>
      <c r="H100" s="1105"/>
      <c r="I100" s="1295"/>
      <c r="J100" s="1295"/>
      <c r="K100" s="1295"/>
      <c r="L100" s="1295"/>
      <c r="M100" s="1295"/>
      <c r="N100" s="1295"/>
      <c r="O100" s="1295"/>
      <c r="P100" s="1295"/>
      <c r="Q100" s="1295"/>
      <c r="R100" s="1295"/>
      <c r="S100" s="1295"/>
      <c r="T100" s="1295"/>
      <c r="U100" s="1295"/>
      <c r="V100" s="1295"/>
      <c r="W100" s="1295"/>
      <c r="X100" s="1295"/>
      <c r="Y100" s="1295"/>
      <c r="Z100" s="1295"/>
      <c r="AA100" s="1295"/>
      <c r="AB100" s="1295"/>
      <c r="AC100" s="1295"/>
      <c r="AD100" s="1295"/>
      <c r="AE100" s="1295"/>
      <c r="AF100" s="1295"/>
      <c r="AG100" s="1588"/>
      <c r="AH100" s="1589"/>
      <c r="AI100" s="1589"/>
      <c r="AJ100" s="1590"/>
    </row>
    <row r="101" spans="1:44" ht="13.5" customHeight="1">
      <c r="A101" s="1623"/>
      <c r="B101" s="1624"/>
      <c r="C101" s="1151" t="s">
        <v>556</v>
      </c>
      <c r="D101" s="1151"/>
      <c r="E101" s="1151"/>
      <c r="F101" s="1151"/>
      <c r="G101" s="1151"/>
      <c r="H101" s="1151"/>
      <c r="I101" s="1298"/>
      <c r="J101" s="1298"/>
      <c r="K101" s="1298"/>
      <c r="L101" s="1298"/>
      <c r="M101" s="1298"/>
      <c r="N101" s="1298"/>
      <c r="O101" s="1298"/>
      <c r="P101" s="1298"/>
      <c r="Q101" s="1298"/>
      <c r="R101" s="1298"/>
      <c r="S101" s="1298"/>
      <c r="T101" s="1298"/>
      <c r="U101" s="1298"/>
      <c r="V101" s="1298"/>
      <c r="W101" s="1298"/>
      <c r="X101" s="1298"/>
      <c r="Y101" s="1298"/>
      <c r="Z101" s="1298"/>
      <c r="AA101" s="1298"/>
      <c r="AB101" s="1298"/>
      <c r="AC101" s="1298"/>
      <c r="AD101" s="1298"/>
      <c r="AE101" s="1298"/>
      <c r="AF101" s="1298"/>
      <c r="AG101" s="1591"/>
      <c r="AH101" s="1592"/>
      <c r="AI101" s="1592"/>
      <c r="AJ101" s="1593"/>
    </row>
    <row r="102" spans="1:44" ht="18" customHeight="1">
      <c r="A102" s="1625" t="s">
        <v>399</v>
      </c>
      <c r="B102" s="1626"/>
      <c r="C102" s="1081" t="s">
        <v>240</v>
      </c>
      <c r="D102" s="1081"/>
      <c r="E102" s="1081"/>
      <c r="F102" s="1081"/>
      <c r="G102" s="1081"/>
      <c r="H102" s="1081"/>
      <c r="I102" s="1125"/>
      <c r="J102" s="1126"/>
      <c r="K102" s="1126"/>
      <c r="L102" s="1126"/>
      <c r="M102" s="1126"/>
      <c r="N102" s="1126"/>
      <c r="O102" s="1126"/>
      <c r="P102" s="1126"/>
      <c r="Q102" s="1126"/>
      <c r="R102" s="1126"/>
      <c r="S102" s="1126"/>
      <c r="T102" s="1126"/>
      <c r="U102" s="1126"/>
      <c r="V102" s="1126"/>
      <c r="W102" s="1126"/>
      <c r="X102" s="1126"/>
      <c r="Y102" s="1126"/>
      <c r="Z102" s="1126"/>
      <c r="AA102" s="1126"/>
      <c r="AB102" s="1126"/>
      <c r="AC102" s="1126"/>
      <c r="AD102" s="1126"/>
      <c r="AE102" s="1126"/>
      <c r="AF102" s="1126"/>
      <c r="AG102" s="1126"/>
      <c r="AH102" s="1126"/>
      <c r="AI102" s="1126"/>
      <c r="AJ102" s="1127"/>
      <c r="AL102" s="38" t="b">
        <v>0</v>
      </c>
      <c r="AM102" s="38" t="b">
        <v>0</v>
      </c>
      <c r="AN102" s="38" t="b">
        <v>0</v>
      </c>
      <c r="AO102" s="38" t="b">
        <v>0</v>
      </c>
      <c r="AP102" s="38" t="b">
        <v>0</v>
      </c>
      <c r="AQ102" s="38" t="b">
        <v>0</v>
      </c>
      <c r="AR102" s="38" t="b">
        <v>0</v>
      </c>
    </row>
    <row r="103" spans="1:44" ht="13.5" customHeight="1">
      <c r="A103" s="1627"/>
      <c r="B103" s="1626"/>
      <c r="C103" s="1081" t="s">
        <v>241</v>
      </c>
      <c r="D103" s="1081"/>
      <c r="E103" s="1081"/>
      <c r="F103" s="1081"/>
      <c r="G103" s="1081"/>
      <c r="H103" s="1081"/>
      <c r="I103" s="1077" t="s">
        <v>242</v>
      </c>
      <c r="J103" s="1081"/>
      <c r="K103" s="1081"/>
      <c r="L103" s="1080" t="s">
        <v>205</v>
      </c>
      <c r="M103" s="1080"/>
      <c r="N103" s="1106"/>
      <c r="O103" s="1077" t="s">
        <v>244</v>
      </c>
      <c r="P103" s="1078"/>
      <c r="Q103" s="1079" t="s">
        <v>205</v>
      </c>
      <c r="R103" s="1080"/>
      <c r="S103" s="1080"/>
      <c r="T103" s="1081" t="s">
        <v>243</v>
      </c>
      <c r="U103" s="1081"/>
      <c r="V103" s="1081"/>
      <c r="W103" s="1080" t="s">
        <v>205</v>
      </c>
      <c r="X103" s="1080"/>
      <c r="Y103" s="1106"/>
      <c r="Z103" s="1077" t="s">
        <v>373</v>
      </c>
      <c r="AA103" s="1078"/>
      <c r="AB103" s="1079" t="s">
        <v>205</v>
      </c>
      <c r="AC103" s="1080"/>
      <c r="AD103" s="1080"/>
      <c r="AE103" s="1081" t="s">
        <v>37</v>
      </c>
      <c r="AF103" s="1081"/>
      <c r="AG103" s="1081"/>
      <c r="AH103" s="1081"/>
      <c r="AI103" s="1081"/>
      <c r="AJ103" s="1094"/>
    </row>
    <row r="104" spans="1:44" ht="13.5" customHeight="1">
      <c r="A104" s="1627"/>
      <c r="B104" s="1626"/>
      <c r="C104" s="1081"/>
      <c r="D104" s="1081"/>
      <c r="E104" s="1081"/>
      <c r="F104" s="1081"/>
      <c r="G104" s="1081"/>
      <c r="H104" s="1081"/>
      <c r="I104" s="1077" t="s">
        <v>35</v>
      </c>
      <c r="J104" s="1081"/>
      <c r="K104" s="1081"/>
      <c r="L104" s="1080" t="s">
        <v>205</v>
      </c>
      <c r="M104" s="1080"/>
      <c r="N104" s="1106"/>
      <c r="O104" s="1077" t="s">
        <v>244</v>
      </c>
      <c r="P104" s="1078"/>
      <c r="Q104" s="1079" t="s">
        <v>205</v>
      </c>
      <c r="R104" s="1080"/>
      <c r="S104" s="1080"/>
      <c r="T104" s="1081" t="s">
        <v>36</v>
      </c>
      <c r="U104" s="1081"/>
      <c r="V104" s="1081"/>
      <c r="W104" s="1080" t="s">
        <v>205</v>
      </c>
      <c r="X104" s="1080"/>
      <c r="Y104" s="1106"/>
      <c r="Z104" s="1077" t="s">
        <v>245</v>
      </c>
      <c r="AA104" s="1078"/>
      <c r="AB104" s="1079" t="s">
        <v>205</v>
      </c>
      <c r="AC104" s="1080"/>
      <c r="AD104" s="1080"/>
      <c r="AE104" s="1095"/>
      <c r="AF104" s="1096"/>
      <c r="AG104" s="1096"/>
      <c r="AH104" s="1096"/>
      <c r="AI104" s="1096"/>
      <c r="AJ104" s="1097"/>
      <c r="AL104" s="33" t="b">
        <v>0</v>
      </c>
      <c r="AM104" s="33" t="b">
        <v>0</v>
      </c>
      <c r="AN104" s="33" t="b">
        <v>0</v>
      </c>
      <c r="AO104" s="33" t="b">
        <v>0</v>
      </c>
      <c r="AP104" s="33" t="b">
        <v>0</v>
      </c>
      <c r="AQ104" s="33" t="b">
        <v>0</v>
      </c>
      <c r="AR104" s="33" t="b">
        <v>0</v>
      </c>
    </row>
    <row r="105" spans="1:44" ht="13.5" customHeight="1">
      <c r="A105" s="1627"/>
      <c r="B105" s="1626"/>
      <c r="C105" s="1628" t="s">
        <v>660</v>
      </c>
      <c r="D105" s="1629"/>
      <c r="E105" s="1629"/>
      <c r="F105" s="1629"/>
      <c r="G105" s="1629"/>
      <c r="H105" s="1630"/>
      <c r="I105" s="1606"/>
      <c r="J105" s="1607"/>
      <c r="K105" s="1607"/>
      <c r="L105" s="1607"/>
      <c r="M105" s="1607"/>
      <c r="N105" s="1607"/>
      <c r="O105" s="1608" t="s">
        <v>321</v>
      </c>
      <c r="P105" s="1608"/>
      <c r="Q105" s="1608"/>
      <c r="R105" s="1608"/>
      <c r="S105" s="1608"/>
      <c r="T105" s="1608"/>
      <c r="U105" s="1608"/>
      <c r="V105" s="1608"/>
      <c r="W105" s="1608"/>
      <c r="X105" s="1608"/>
      <c r="Y105" s="1608"/>
      <c r="Z105" s="1608"/>
      <c r="AA105" s="1608"/>
      <c r="AB105" s="1608"/>
      <c r="AC105" s="1608"/>
      <c r="AD105" s="1609"/>
      <c r="AE105" s="940" t="s">
        <v>565</v>
      </c>
      <c r="AF105" s="1274"/>
      <c r="AG105" s="1274"/>
      <c r="AH105" s="941"/>
      <c r="AI105" s="1604"/>
      <c r="AJ105" s="1605"/>
    </row>
    <row r="106" spans="1:44" ht="18" customHeight="1">
      <c r="A106" s="1627"/>
      <c r="B106" s="1626"/>
      <c r="C106" s="940" t="s">
        <v>322</v>
      </c>
      <c r="D106" s="1274"/>
      <c r="E106" s="1274"/>
      <c r="F106" s="1274"/>
      <c r="G106" s="1274"/>
      <c r="H106" s="941"/>
      <c r="I106" s="1303">
        <v>2</v>
      </c>
      <c r="J106" s="1304"/>
      <c r="K106" s="1304"/>
      <c r="L106" s="1304"/>
      <c r="M106" s="1305"/>
      <c r="N106" s="940" t="s">
        <v>323</v>
      </c>
      <c r="O106" s="1274"/>
      <c r="P106" s="1274"/>
      <c r="Q106" s="1274"/>
      <c r="R106" s="941"/>
      <c r="S106" s="1303">
        <v>2</v>
      </c>
      <c r="T106" s="1304"/>
      <c r="U106" s="1304"/>
      <c r="V106" s="1304"/>
      <c r="W106" s="1305"/>
      <c r="X106" s="940" t="s">
        <v>20</v>
      </c>
      <c r="Y106" s="1274"/>
      <c r="Z106" s="1274"/>
      <c r="AA106" s="1274"/>
      <c r="AB106" s="1274"/>
      <c r="AC106" s="255">
        <v>1</v>
      </c>
      <c r="AD106" s="249" t="str">
        <f>IF(ISNA(VLOOKUP(AC106, 出力変換_施設等の区分_児童デイ,4,FALSE)),0, VLOOKUP(AC106, 出力変換_施設等の区分_児童デイ,4,FALSE)) &amp; ""</f>
        <v>0</v>
      </c>
      <c r="AE106" s="256" t="s">
        <v>1360</v>
      </c>
      <c r="AF106" s="249" t="str">
        <f>IF(ISNA(VLOOKUP(AE106, 取込変換_施設等の区分_児童デイ,2,FALSE)),1, VLOOKUP(AE106, 取込変換_施設等の区分_児童デイ,2,FALSE)) &amp; ""</f>
        <v>1</v>
      </c>
      <c r="AG106" s="11"/>
      <c r="AH106" s="11"/>
      <c r="AI106" s="11"/>
      <c r="AJ106" s="12"/>
    </row>
    <row r="107" spans="1:44" ht="18" customHeight="1" thickBot="1">
      <c r="A107" s="273"/>
      <c r="B107" s="274"/>
      <c r="C107" s="1151" t="s">
        <v>181</v>
      </c>
      <c r="D107" s="1151"/>
      <c r="E107" s="1151"/>
      <c r="F107" s="1151"/>
      <c r="G107" s="1151"/>
      <c r="H107" s="1151"/>
      <c r="I107" s="1631">
        <v>2</v>
      </c>
      <c r="J107" s="1631"/>
      <c r="K107" s="1631"/>
      <c r="L107" s="1631"/>
      <c r="M107" s="1631"/>
      <c r="N107" s="1615"/>
      <c r="O107" s="1615"/>
      <c r="P107" s="1615"/>
      <c r="Q107" s="1615"/>
      <c r="R107" s="1615"/>
      <c r="S107" s="1617"/>
      <c r="T107" s="1617"/>
      <c r="U107" s="1617"/>
      <c r="V107" s="1617"/>
      <c r="W107" s="1617"/>
      <c r="X107" s="1617"/>
      <c r="Y107" s="1617"/>
      <c r="Z107" s="1617"/>
      <c r="AA107" s="1617"/>
      <c r="AB107" s="1617"/>
      <c r="AC107" s="1617"/>
      <c r="AD107" s="1617"/>
      <c r="AE107" s="1617"/>
      <c r="AF107" s="1617"/>
      <c r="AG107" s="1617"/>
      <c r="AH107" s="1617"/>
      <c r="AI107" s="1617"/>
      <c r="AJ107" s="1618"/>
    </row>
    <row r="108" spans="1:44" ht="13.5" customHeight="1">
      <c r="A108" s="1621" t="s">
        <v>773</v>
      </c>
      <c r="B108" s="1622"/>
      <c r="C108" s="1375" t="s">
        <v>451</v>
      </c>
      <c r="D108" s="1376"/>
      <c r="E108" s="1376"/>
      <c r="F108" s="1376"/>
      <c r="G108" s="1376"/>
      <c r="H108" s="1377"/>
      <c r="I108" s="1294" t="s">
        <v>563</v>
      </c>
      <c r="J108" s="1294"/>
      <c r="K108" s="1294"/>
      <c r="L108" s="1294"/>
      <c r="M108" s="1294"/>
      <c r="N108" s="1294"/>
      <c r="O108" s="1294" t="s">
        <v>119</v>
      </c>
      <c r="P108" s="1294"/>
      <c r="Q108" s="1294"/>
      <c r="R108" s="1294"/>
      <c r="S108" s="1294"/>
      <c r="T108" s="1294"/>
      <c r="U108" s="1334"/>
      <c r="V108" s="1334"/>
      <c r="W108" s="1334"/>
      <c r="X108" s="1334"/>
      <c r="Y108" s="1334"/>
      <c r="Z108" s="1334"/>
      <c r="AA108" s="1334"/>
      <c r="AB108" s="1334"/>
      <c r="AC108" s="1334"/>
      <c r="AD108" s="1334"/>
      <c r="AE108" s="1334"/>
      <c r="AF108" s="1334"/>
      <c r="AG108" s="1342"/>
      <c r="AH108" s="1619"/>
      <c r="AI108" s="1619"/>
      <c r="AJ108" s="1620"/>
    </row>
    <row r="109" spans="1:44" ht="13.5" customHeight="1">
      <c r="A109" s="1623"/>
      <c r="B109" s="1624"/>
      <c r="C109" s="1155"/>
      <c r="D109" s="1156"/>
      <c r="E109" s="1156"/>
      <c r="F109" s="1156"/>
      <c r="G109" s="1156"/>
      <c r="H109" s="1157"/>
      <c r="I109" s="1105" t="s">
        <v>466</v>
      </c>
      <c r="J109" s="1105"/>
      <c r="K109" s="1105"/>
      <c r="L109" s="1105" t="s">
        <v>467</v>
      </c>
      <c r="M109" s="1105"/>
      <c r="N109" s="1105"/>
      <c r="O109" s="1105" t="s">
        <v>466</v>
      </c>
      <c r="P109" s="1105"/>
      <c r="Q109" s="1105"/>
      <c r="R109" s="1105" t="s">
        <v>467</v>
      </c>
      <c r="S109" s="1105"/>
      <c r="T109" s="1105"/>
      <c r="U109" s="1105" t="s">
        <v>466</v>
      </c>
      <c r="V109" s="1105"/>
      <c r="W109" s="1105"/>
      <c r="X109" s="1105" t="s">
        <v>467</v>
      </c>
      <c r="Y109" s="1105"/>
      <c r="Z109" s="1105"/>
      <c r="AA109" s="1105" t="s">
        <v>466</v>
      </c>
      <c r="AB109" s="1105"/>
      <c r="AC109" s="1105"/>
      <c r="AD109" s="1105" t="s">
        <v>467</v>
      </c>
      <c r="AE109" s="1105"/>
      <c r="AF109" s="1105"/>
      <c r="AG109" s="1588"/>
      <c r="AH109" s="1589"/>
      <c r="AI109" s="1589"/>
      <c r="AJ109" s="1590"/>
    </row>
    <row r="110" spans="1:44" ht="13.5" customHeight="1">
      <c r="A110" s="1623"/>
      <c r="B110" s="1624"/>
      <c r="C110" s="1105" t="s">
        <v>239</v>
      </c>
      <c r="D110" s="1105"/>
      <c r="E110" s="1105"/>
      <c r="F110" s="1105" t="s">
        <v>307</v>
      </c>
      <c r="G110" s="1105"/>
      <c r="H110" s="1105"/>
      <c r="I110" s="1295"/>
      <c r="J110" s="1295"/>
      <c r="K110" s="1295"/>
      <c r="L110" s="1295"/>
      <c r="M110" s="1295"/>
      <c r="N110" s="1295"/>
      <c r="O110" s="1295"/>
      <c r="P110" s="1295"/>
      <c r="Q110" s="1295"/>
      <c r="R110" s="1295"/>
      <c r="S110" s="1295"/>
      <c r="T110" s="1295"/>
      <c r="U110" s="1295"/>
      <c r="V110" s="1295"/>
      <c r="W110" s="1295"/>
      <c r="X110" s="1295"/>
      <c r="Y110" s="1295"/>
      <c r="Z110" s="1295"/>
      <c r="AA110" s="1295"/>
      <c r="AB110" s="1295"/>
      <c r="AC110" s="1295"/>
      <c r="AD110" s="1159"/>
      <c r="AE110" s="1160"/>
      <c r="AF110" s="1161"/>
      <c r="AG110" s="1588"/>
      <c r="AH110" s="1589"/>
      <c r="AI110" s="1589"/>
      <c r="AJ110" s="1590"/>
    </row>
    <row r="111" spans="1:44" ht="13.5" customHeight="1">
      <c r="A111" s="1623"/>
      <c r="B111" s="1624"/>
      <c r="C111" s="1105"/>
      <c r="D111" s="1105"/>
      <c r="E111" s="1105"/>
      <c r="F111" s="1105" t="s">
        <v>308</v>
      </c>
      <c r="G111" s="1105"/>
      <c r="H111" s="1105"/>
      <c r="I111" s="1295"/>
      <c r="J111" s="1295"/>
      <c r="K111" s="1295"/>
      <c r="L111" s="1295"/>
      <c r="M111" s="1295"/>
      <c r="N111" s="1295"/>
      <c r="O111" s="1295"/>
      <c r="P111" s="1295"/>
      <c r="Q111" s="1295"/>
      <c r="R111" s="1295"/>
      <c r="S111" s="1295"/>
      <c r="T111" s="1295"/>
      <c r="U111" s="1295"/>
      <c r="V111" s="1295"/>
      <c r="W111" s="1295"/>
      <c r="X111" s="1295"/>
      <c r="Y111" s="1295"/>
      <c r="Z111" s="1295"/>
      <c r="AA111" s="1295"/>
      <c r="AB111" s="1295"/>
      <c r="AC111" s="1295"/>
      <c r="AD111" s="1159"/>
      <c r="AE111" s="1160"/>
      <c r="AF111" s="1161"/>
      <c r="AG111" s="1588"/>
      <c r="AH111" s="1589"/>
      <c r="AI111" s="1589"/>
      <c r="AJ111" s="1590"/>
    </row>
    <row r="112" spans="1:44" ht="13.5" customHeight="1">
      <c r="A112" s="1623"/>
      <c r="B112" s="1624"/>
      <c r="C112" s="1105" t="s">
        <v>309</v>
      </c>
      <c r="D112" s="1105"/>
      <c r="E112" s="1105"/>
      <c r="F112" s="1105"/>
      <c r="G112" s="1105"/>
      <c r="H112" s="1105"/>
      <c r="I112" s="1295"/>
      <c r="J112" s="1295"/>
      <c r="K112" s="1295"/>
      <c r="L112" s="1295"/>
      <c r="M112" s="1295"/>
      <c r="N112" s="1295"/>
      <c r="O112" s="1295"/>
      <c r="P112" s="1295"/>
      <c r="Q112" s="1295"/>
      <c r="R112" s="1295"/>
      <c r="S112" s="1295"/>
      <c r="T112" s="1295"/>
      <c r="U112" s="1295"/>
      <c r="V112" s="1295"/>
      <c r="W112" s="1295"/>
      <c r="X112" s="1295"/>
      <c r="Y112" s="1295"/>
      <c r="Z112" s="1295"/>
      <c r="AA112" s="1295"/>
      <c r="AB112" s="1295"/>
      <c r="AC112" s="1295"/>
      <c r="AD112" s="1295"/>
      <c r="AE112" s="1295"/>
      <c r="AF112" s="1295"/>
      <c r="AG112" s="1588"/>
      <c r="AH112" s="1589"/>
      <c r="AI112" s="1589"/>
      <c r="AJ112" s="1590"/>
    </row>
    <row r="113" spans="1:44" ht="13.5" customHeight="1">
      <c r="A113" s="1623"/>
      <c r="B113" s="1624"/>
      <c r="C113" s="1151" t="s">
        <v>556</v>
      </c>
      <c r="D113" s="1151"/>
      <c r="E113" s="1151"/>
      <c r="F113" s="1151"/>
      <c r="G113" s="1151"/>
      <c r="H113" s="1151"/>
      <c r="I113" s="1298"/>
      <c r="J113" s="1298"/>
      <c r="K113" s="1298"/>
      <c r="L113" s="1298"/>
      <c r="M113" s="1298"/>
      <c r="N113" s="1298"/>
      <c r="O113" s="1298"/>
      <c r="P113" s="1298"/>
      <c r="Q113" s="1298"/>
      <c r="R113" s="1298"/>
      <c r="S113" s="1298"/>
      <c r="T113" s="1298"/>
      <c r="U113" s="1298"/>
      <c r="V113" s="1298"/>
      <c r="W113" s="1298"/>
      <c r="X113" s="1298"/>
      <c r="Y113" s="1298"/>
      <c r="Z113" s="1298"/>
      <c r="AA113" s="1298"/>
      <c r="AB113" s="1298"/>
      <c r="AC113" s="1298"/>
      <c r="AD113" s="1298"/>
      <c r="AE113" s="1298"/>
      <c r="AF113" s="1298"/>
      <c r="AG113" s="1591"/>
      <c r="AH113" s="1592"/>
      <c r="AI113" s="1592"/>
      <c r="AJ113" s="1593"/>
    </row>
    <row r="114" spans="1:44" ht="18" customHeight="1">
      <c r="A114" s="1625" t="s">
        <v>400</v>
      </c>
      <c r="B114" s="1626"/>
      <c r="C114" s="1081" t="s">
        <v>240</v>
      </c>
      <c r="D114" s="1081"/>
      <c r="E114" s="1081"/>
      <c r="F114" s="1081"/>
      <c r="G114" s="1081"/>
      <c r="H114" s="1081"/>
      <c r="I114" s="1125"/>
      <c r="J114" s="1126"/>
      <c r="K114" s="1126"/>
      <c r="L114" s="1126"/>
      <c r="M114" s="1126"/>
      <c r="N114" s="1126"/>
      <c r="O114" s="1126"/>
      <c r="P114" s="1126"/>
      <c r="Q114" s="1126"/>
      <c r="R114" s="1126"/>
      <c r="S114" s="1126"/>
      <c r="T114" s="1126"/>
      <c r="U114" s="1126"/>
      <c r="V114" s="1126"/>
      <c r="W114" s="1126"/>
      <c r="X114" s="1126"/>
      <c r="Y114" s="1126"/>
      <c r="Z114" s="1126"/>
      <c r="AA114" s="1126"/>
      <c r="AB114" s="1126"/>
      <c r="AC114" s="1126"/>
      <c r="AD114" s="1126"/>
      <c r="AE114" s="1126"/>
      <c r="AF114" s="1126"/>
      <c r="AG114" s="1126"/>
      <c r="AH114" s="1126"/>
      <c r="AI114" s="1126"/>
      <c r="AJ114" s="1127"/>
      <c r="AL114" s="38" t="b">
        <v>0</v>
      </c>
      <c r="AM114" s="38" t="b">
        <v>0</v>
      </c>
      <c r="AN114" s="38" t="b">
        <v>0</v>
      </c>
      <c r="AO114" s="38" t="b">
        <v>0</v>
      </c>
      <c r="AP114" s="38" t="b">
        <v>0</v>
      </c>
      <c r="AQ114" s="38" t="b">
        <v>0</v>
      </c>
      <c r="AR114" s="38" t="b">
        <v>0</v>
      </c>
    </row>
    <row r="115" spans="1:44" ht="13.5" customHeight="1">
      <c r="A115" s="1627"/>
      <c r="B115" s="1626"/>
      <c r="C115" s="1081" t="s">
        <v>241</v>
      </c>
      <c r="D115" s="1081"/>
      <c r="E115" s="1081"/>
      <c r="F115" s="1081"/>
      <c r="G115" s="1081"/>
      <c r="H115" s="1081"/>
      <c r="I115" s="1077" t="s">
        <v>242</v>
      </c>
      <c r="J115" s="1081"/>
      <c r="K115" s="1081"/>
      <c r="L115" s="1080" t="s">
        <v>205</v>
      </c>
      <c r="M115" s="1080"/>
      <c r="N115" s="1106"/>
      <c r="O115" s="1077" t="s">
        <v>244</v>
      </c>
      <c r="P115" s="1078"/>
      <c r="Q115" s="1079" t="s">
        <v>205</v>
      </c>
      <c r="R115" s="1080"/>
      <c r="S115" s="1080"/>
      <c r="T115" s="1081" t="s">
        <v>243</v>
      </c>
      <c r="U115" s="1081"/>
      <c r="V115" s="1081"/>
      <c r="W115" s="1080" t="s">
        <v>205</v>
      </c>
      <c r="X115" s="1080"/>
      <c r="Y115" s="1106"/>
      <c r="Z115" s="1077" t="s">
        <v>373</v>
      </c>
      <c r="AA115" s="1078"/>
      <c r="AB115" s="1079" t="s">
        <v>205</v>
      </c>
      <c r="AC115" s="1080"/>
      <c r="AD115" s="1080"/>
      <c r="AE115" s="1081" t="s">
        <v>37</v>
      </c>
      <c r="AF115" s="1081"/>
      <c r="AG115" s="1081"/>
      <c r="AH115" s="1081"/>
      <c r="AI115" s="1081"/>
      <c r="AJ115" s="1094"/>
    </row>
    <row r="116" spans="1:44" ht="13.5" customHeight="1">
      <c r="A116" s="1627"/>
      <c r="B116" s="1626"/>
      <c r="C116" s="1081"/>
      <c r="D116" s="1081"/>
      <c r="E116" s="1081"/>
      <c r="F116" s="1081"/>
      <c r="G116" s="1081"/>
      <c r="H116" s="1081"/>
      <c r="I116" s="1077" t="s">
        <v>35</v>
      </c>
      <c r="J116" s="1081"/>
      <c r="K116" s="1081"/>
      <c r="L116" s="1080" t="s">
        <v>205</v>
      </c>
      <c r="M116" s="1080"/>
      <c r="N116" s="1106"/>
      <c r="O116" s="1077" t="s">
        <v>244</v>
      </c>
      <c r="P116" s="1078"/>
      <c r="Q116" s="1079" t="s">
        <v>205</v>
      </c>
      <c r="R116" s="1080"/>
      <c r="S116" s="1080"/>
      <c r="T116" s="1081" t="s">
        <v>36</v>
      </c>
      <c r="U116" s="1081"/>
      <c r="V116" s="1081"/>
      <c r="W116" s="1080" t="s">
        <v>205</v>
      </c>
      <c r="X116" s="1080"/>
      <c r="Y116" s="1106"/>
      <c r="Z116" s="1077" t="s">
        <v>245</v>
      </c>
      <c r="AA116" s="1078"/>
      <c r="AB116" s="1079" t="s">
        <v>205</v>
      </c>
      <c r="AC116" s="1080"/>
      <c r="AD116" s="1080"/>
      <c r="AE116" s="1095"/>
      <c r="AF116" s="1096"/>
      <c r="AG116" s="1096"/>
      <c r="AH116" s="1096"/>
      <c r="AI116" s="1096"/>
      <c r="AJ116" s="1097"/>
      <c r="AL116" s="33" t="b">
        <v>0</v>
      </c>
      <c r="AM116" s="33" t="b">
        <v>0</v>
      </c>
      <c r="AN116" s="33" t="b">
        <v>0</v>
      </c>
      <c r="AO116" s="33" t="b">
        <v>0</v>
      </c>
      <c r="AP116" s="33" t="b">
        <v>0</v>
      </c>
      <c r="AQ116" s="33" t="b">
        <v>0</v>
      </c>
      <c r="AR116" s="33" t="b">
        <v>0</v>
      </c>
    </row>
    <row r="117" spans="1:44" ht="13.5" customHeight="1">
      <c r="A117" s="1627"/>
      <c r="B117" s="1626"/>
      <c r="C117" s="1628" t="s">
        <v>660</v>
      </c>
      <c r="D117" s="1629"/>
      <c r="E117" s="1629"/>
      <c r="F117" s="1629"/>
      <c r="G117" s="1629"/>
      <c r="H117" s="1630"/>
      <c r="I117" s="1606"/>
      <c r="J117" s="1607"/>
      <c r="K117" s="1607"/>
      <c r="L117" s="1607"/>
      <c r="M117" s="1607"/>
      <c r="N117" s="1607"/>
      <c r="O117" s="1608" t="s">
        <v>321</v>
      </c>
      <c r="P117" s="1608"/>
      <c r="Q117" s="1608"/>
      <c r="R117" s="1608"/>
      <c r="S117" s="1608"/>
      <c r="T117" s="1608"/>
      <c r="U117" s="1608"/>
      <c r="V117" s="1608"/>
      <c r="W117" s="1608"/>
      <c r="X117" s="1608"/>
      <c r="Y117" s="1608"/>
      <c r="Z117" s="1608"/>
      <c r="AA117" s="1608"/>
      <c r="AB117" s="1608"/>
      <c r="AC117" s="1608"/>
      <c r="AD117" s="1609"/>
      <c r="AE117" s="940" t="s">
        <v>565</v>
      </c>
      <c r="AF117" s="1274"/>
      <c r="AG117" s="1274"/>
      <c r="AH117" s="941"/>
      <c r="AI117" s="1604"/>
      <c r="AJ117" s="1605"/>
    </row>
    <row r="118" spans="1:44" ht="18" customHeight="1">
      <c r="A118" s="1627"/>
      <c r="B118" s="1626"/>
      <c r="C118" s="940" t="s">
        <v>322</v>
      </c>
      <c r="D118" s="1274"/>
      <c r="E118" s="1274"/>
      <c r="F118" s="1274"/>
      <c r="G118" s="1274"/>
      <c r="H118" s="941"/>
      <c r="I118" s="1303">
        <v>2</v>
      </c>
      <c r="J118" s="1304"/>
      <c r="K118" s="1304"/>
      <c r="L118" s="1304"/>
      <c r="M118" s="1305"/>
      <c r="N118" s="940" t="s">
        <v>323</v>
      </c>
      <c r="O118" s="1274"/>
      <c r="P118" s="1274"/>
      <c r="Q118" s="1274"/>
      <c r="R118" s="941"/>
      <c r="S118" s="1303">
        <v>2</v>
      </c>
      <c r="T118" s="1304"/>
      <c r="U118" s="1304"/>
      <c r="V118" s="1304"/>
      <c r="W118" s="1305"/>
      <c r="X118" s="940" t="s">
        <v>20</v>
      </c>
      <c r="Y118" s="1274"/>
      <c r="Z118" s="1274"/>
      <c r="AA118" s="1274"/>
      <c r="AB118" s="1274"/>
      <c r="AC118" s="255">
        <v>1</v>
      </c>
      <c r="AD118" s="249" t="str">
        <f>IF(ISNA(VLOOKUP(AC118, 出力変換_施設等の区分_児童デイ,4,FALSE)),0, VLOOKUP(AC118, 出力変換_施設等の区分_児童デイ,4,FALSE)) &amp; ""</f>
        <v>0</v>
      </c>
      <c r="AE118" s="256" t="s">
        <v>1360</v>
      </c>
      <c r="AF118" s="249" t="str">
        <f>IF(ISNA(VLOOKUP(AE118, 取込変換_施設等の区分_児童デイ,2,FALSE)),1, VLOOKUP(AE118, 取込変換_施設等の区分_児童デイ,2,FALSE)) &amp; ""</f>
        <v>1</v>
      </c>
      <c r="AG118" s="11"/>
      <c r="AH118" s="11"/>
      <c r="AI118" s="11"/>
      <c r="AJ118" s="12"/>
    </row>
    <row r="119" spans="1:44" ht="18" customHeight="1" thickBot="1">
      <c r="A119" s="273"/>
      <c r="B119" s="274"/>
      <c r="C119" s="1613" t="s">
        <v>181</v>
      </c>
      <c r="D119" s="1613"/>
      <c r="E119" s="1613"/>
      <c r="F119" s="1613"/>
      <c r="G119" s="1613"/>
      <c r="H119" s="1613"/>
      <c r="I119" s="1614">
        <v>2</v>
      </c>
      <c r="J119" s="1614"/>
      <c r="K119" s="1614"/>
      <c r="L119" s="1614"/>
      <c r="M119" s="1614"/>
      <c r="N119" s="1615"/>
      <c r="O119" s="1615"/>
      <c r="P119" s="1615"/>
      <c r="Q119" s="1615"/>
      <c r="R119" s="1615"/>
      <c r="S119" s="1615"/>
      <c r="T119" s="1615"/>
      <c r="U119" s="1615"/>
      <c r="V119" s="1615"/>
      <c r="W119" s="1615"/>
      <c r="X119" s="1617"/>
      <c r="Y119" s="1617"/>
      <c r="Z119" s="1617"/>
      <c r="AA119" s="1617"/>
      <c r="AB119" s="1617"/>
      <c r="AC119" s="1617"/>
      <c r="AD119" s="1617"/>
      <c r="AE119" s="1617"/>
      <c r="AF119" s="1617"/>
      <c r="AG119" s="1617"/>
      <c r="AH119" s="1617"/>
      <c r="AI119" s="1617"/>
      <c r="AJ119" s="1618"/>
    </row>
    <row r="120" spans="1:44" ht="13.5" customHeight="1">
      <c r="A120" s="1621" t="s">
        <v>773</v>
      </c>
      <c r="B120" s="1622"/>
      <c r="C120" s="1375" t="s">
        <v>451</v>
      </c>
      <c r="D120" s="1376"/>
      <c r="E120" s="1376"/>
      <c r="F120" s="1376"/>
      <c r="G120" s="1376"/>
      <c r="H120" s="1377"/>
      <c r="I120" s="1294" t="s">
        <v>563</v>
      </c>
      <c r="J120" s="1294"/>
      <c r="K120" s="1294"/>
      <c r="L120" s="1294"/>
      <c r="M120" s="1294"/>
      <c r="N120" s="1294"/>
      <c r="O120" s="1294" t="s">
        <v>119</v>
      </c>
      <c r="P120" s="1294"/>
      <c r="Q120" s="1294"/>
      <c r="R120" s="1294"/>
      <c r="S120" s="1294"/>
      <c r="T120" s="1294"/>
      <c r="U120" s="1334"/>
      <c r="V120" s="1334"/>
      <c r="W120" s="1334"/>
      <c r="X120" s="1334"/>
      <c r="Y120" s="1334"/>
      <c r="Z120" s="1334"/>
      <c r="AA120" s="1334"/>
      <c r="AB120" s="1334"/>
      <c r="AC120" s="1334"/>
      <c r="AD120" s="1334"/>
      <c r="AE120" s="1334"/>
      <c r="AF120" s="1334"/>
      <c r="AG120" s="1342"/>
      <c r="AH120" s="1619"/>
      <c r="AI120" s="1619"/>
      <c r="AJ120" s="1620"/>
    </row>
    <row r="121" spans="1:44" ht="13.5" customHeight="1">
      <c r="A121" s="1623"/>
      <c r="B121" s="1624"/>
      <c r="C121" s="1155"/>
      <c r="D121" s="1156"/>
      <c r="E121" s="1156"/>
      <c r="F121" s="1156"/>
      <c r="G121" s="1156"/>
      <c r="H121" s="1157"/>
      <c r="I121" s="1105" t="s">
        <v>466</v>
      </c>
      <c r="J121" s="1105"/>
      <c r="K121" s="1105"/>
      <c r="L121" s="1105" t="s">
        <v>467</v>
      </c>
      <c r="M121" s="1105"/>
      <c r="N121" s="1105"/>
      <c r="O121" s="1105" t="s">
        <v>466</v>
      </c>
      <c r="P121" s="1105"/>
      <c r="Q121" s="1105"/>
      <c r="R121" s="1105" t="s">
        <v>467</v>
      </c>
      <c r="S121" s="1105"/>
      <c r="T121" s="1105"/>
      <c r="U121" s="1105" t="s">
        <v>466</v>
      </c>
      <c r="V121" s="1105"/>
      <c r="W121" s="1105"/>
      <c r="X121" s="1105" t="s">
        <v>467</v>
      </c>
      <c r="Y121" s="1105"/>
      <c r="Z121" s="1105"/>
      <c r="AA121" s="1105" t="s">
        <v>466</v>
      </c>
      <c r="AB121" s="1105"/>
      <c r="AC121" s="1105"/>
      <c r="AD121" s="1105" t="s">
        <v>467</v>
      </c>
      <c r="AE121" s="1105"/>
      <c r="AF121" s="1105"/>
      <c r="AG121" s="1588"/>
      <c r="AH121" s="1589"/>
      <c r="AI121" s="1589"/>
      <c r="AJ121" s="1590"/>
    </row>
    <row r="122" spans="1:44" ht="13.5" customHeight="1">
      <c r="A122" s="1623"/>
      <c r="B122" s="1624"/>
      <c r="C122" s="1105" t="s">
        <v>239</v>
      </c>
      <c r="D122" s="1105"/>
      <c r="E122" s="1105"/>
      <c r="F122" s="1105" t="s">
        <v>307</v>
      </c>
      <c r="G122" s="1105"/>
      <c r="H122" s="1105"/>
      <c r="I122" s="1295"/>
      <c r="J122" s="1295"/>
      <c r="K122" s="1295"/>
      <c r="L122" s="1295"/>
      <c r="M122" s="1295"/>
      <c r="N122" s="1295"/>
      <c r="O122" s="1295"/>
      <c r="P122" s="1295"/>
      <c r="Q122" s="1295"/>
      <c r="R122" s="1295"/>
      <c r="S122" s="1295"/>
      <c r="T122" s="1295"/>
      <c r="U122" s="1295"/>
      <c r="V122" s="1295"/>
      <c r="W122" s="1295"/>
      <c r="X122" s="1295"/>
      <c r="Y122" s="1295"/>
      <c r="Z122" s="1295"/>
      <c r="AA122" s="1295"/>
      <c r="AB122" s="1295"/>
      <c r="AC122" s="1295"/>
      <c r="AD122" s="1159"/>
      <c r="AE122" s="1160"/>
      <c r="AF122" s="1161"/>
      <c r="AG122" s="1588"/>
      <c r="AH122" s="1589"/>
      <c r="AI122" s="1589"/>
      <c r="AJ122" s="1590"/>
    </row>
    <row r="123" spans="1:44" ht="13.5" customHeight="1">
      <c r="A123" s="1623"/>
      <c r="B123" s="1624"/>
      <c r="C123" s="1105"/>
      <c r="D123" s="1105"/>
      <c r="E123" s="1105"/>
      <c r="F123" s="1105" t="s">
        <v>308</v>
      </c>
      <c r="G123" s="1105"/>
      <c r="H123" s="1105"/>
      <c r="I123" s="1295"/>
      <c r="J123" s="1295"/>
      <c r="K123" s="1295"/>
      <c r="L123" s="1295"/>
      <c r="M123" s="1295"/>
      <c r="N123" s="1295"/>
      <c r="O123" s="1295"/>
      <c r="P123" s="1295"/>
      <c r="Q123" s="1295"/>
      <c r="R123" s="1295"/>
      <c r="S123" s="1295"/>
      <c r="T123" s="1295"/>
      <c r="U123" s="1295"/>
      <c r="V123" s="1295"/>
      <c r="W123" s="1295"/>
      <c r="X123" s="1295"/>
      <c r="Y123" s="1295"/>
      <c r="Z123" s="1295"/>
      <c r="AA123" s="1295"/>
      <c r="AB123" s="1295"/>
      <c r="AC123" s="1295"/>
      <c r="AD123" s="1159"/>
      <c r="AE123" s="1160"/>
      <c r="AF123" s="1161"/>
      <c r="AG123" s="1588"/>
      <c r="AH123" s="1589"/>
      <c r="AI123" s="1589"/>
      <c r="AJ123" s="1590"/>
    </row>
    <row r="124" spans="1:44" ht="13.5" customHeight="1">
      <c r="A124" s="1623"/>
      <c r="B124" s="1624"/>
      <c r="C124" s="1105" t="s">
        <v>309</v>
      </c>
      <c r="D124" s="1105"/>
      <c r="E124" s="1105"/>
      <c r="F124" s="1105"/>
      <c r="G124" s="1105"/>
      <c r="H124" s="1105"/>
      <c r="I124" s="1295"/>
      <c r="J124" s="1295"/>
      <c r="K124" s="1295"/>
      <c r="L124" s="1295"/>
      <c r="M124" s="1295"/>
      <c r="N124" s="1295"/>
      <c r="O124" s="1295"/>
      <c r="P124" s="1295"/>
      <c r="Q124" s="1295"/>
      <c r="R124" s="1295"/>
      <c r="S124" s="1295"/>
      <c r="T124" s="1295"/>
      <c r="U124" s="1295"/>
      <c r="V124" s="1295"/>
      <c r="W124" s="1295"/>
      <c r="X124" s="1295"/>
      <c r="Y124" s="1295"/>
      <c r="Z124" s="1295"/>
      <c r="AA124" s="1295"/>
      <c r="AB124" s="1295"/>
      <c r="AC124" s="1295"/>
      <c r="AD124" s="1295"/>
      <c r="AE124" s="1295"/>
      <c r="AF124" s="1295"/>
      <c r="AG124" s="1588"/>
      <c r="AH124" s="1589"/>
      <c r="AI124" s="1589"/>
      <c r="AJ124" s="1590"/>
    </row>
    <row r="125" spans="1:44" ht="13.5" customHeight="1">
      <c r="A125" s="1623"/>
      <c r="B125" s="1624"/>
      <c r="C125" s="1151" t="s">
        <v>556</v>
      </c>
      <c r="D125" s="1151"/>
      <c r="E125" s="1151"/>
      <c r="F125" s="1151"/>
      <c r="G125" s="1151"/>
      <c r="H125" s="1151"/>
      <c r="I125" s="1298"/>
      <c r="J125" s="1298"/>
      <c r="K125" s="1298"/>
      <c r="L125" s="1298"/>
      <c r="M125" s="1298"/>
      <c r="N125" s="1298"/>
      <c r="O125" s="1298"/>
      <c r="P125" s="1298"/>
      <c r="Q125" s="1298"/>
      <c r="R125" s="1298"/>
      <c r="S125" s="1298"/>
      <c r="T125" s="1298"/>
      <c r="U125" s="1298"/>
      <c r="V125" s="1298"/>
      <c r="W125" s="1298"/>
      <c r="X125" s="1298"/>
      <c r="Y125" s="1298"/>
      <c r="Z125" s="1298"/>
      <c r="AA125" s="1298"/>
      <c r="AB125" s="1298"/>
      <c r="AC125" s="1298"/>
      <c r="AD125" s="1298"/>
      <c r="AE125" s="1298"/>
      <c r="AF125" s="1298"/>
      <c r="AG125" s="1591"/>
      <c r="AH125" s="1592"/>
      <c r="AI125" s="1592"/>
      <c r="AJ125" s="1593"/>
    </row>
    <row r="126" spans="1:44" ht="18" customHeight="1">
      <c r="A126" s="1625" t="s">
        <v>401</v>
      </c>
      <c r="B126" s="1626"/>
      <c r="C126" s="1081" t="s">
        <v>240</v>
      </c>
      <c r="D126" s="1081"/>
      <c r="E126" s="1081"/>
      <c r="F126" s="1081"/>
      <c r="G126" s="1081"/>
      <c r="H126" s="1081"/>
      <c r="I126" s="1125"/>
      <c r="J126" s="1126"/>
      <c r="K126" s="1126"/>
      <c r="L126" s="1126"/>
      <c r="M126" s="1126"/>
      <c r="N126" s="1126"/>
      <c r="O126" s="1126"/>
      <c r="P126" s="1126"/>
      <c r="Q126" s="1126"/>
      <c r="R126" s="1126"/>
      <c r="S126" s="1126"/>
      <c r="T126" s="1126"/>
      <c r="U126" s="1126"/>
      <c r="V126" s="1126"/>
      <c r="W126" s="1126"/>
      <c r="X126" s="1126"/>
      <c r="Y126" s="1126"/>
      <c r="Z126" s="1126"/>
      <c r="AA126" s="1126"/>
      <c r="AB126" s="1126"/>
      <c r="AC126" s="1126"/>
      <c r="AD126" s="1126"/>
      <c r="AE126" s="1126"/>
      <c r="AF126" s="1126"/>
      <c r="AG126" s="1126"/>
      <c r="AH126" s="1126"/>
      <c r="AI126" s="1126"/>
      <c r="AJ126" s="1127"/>
      <c r="AL126" s="38" t="b">
        <v>0</v>
      </c>
      <c r="AM126" s="38" t="b">
        <v>0</v>
      </c>
      <c r="AN126" s="38" t="b">
        <v>0</v>
      </c>
      <c r="AO126" s="38" t="b">
        <v>0</v>
      </c>
      <c r="AP126" s="38" t="b">
        <v>0</v>
      </c>
      <c r="AQ126" s="38" t="b">
        <v>0</v>
      </c>
      <c r="AR126" s="38" t="b">
        <v>0</v>
      </c>
    </row>
    <row r="127" spans="1:44" ht="13.5" customHeight="1">
      <c r="A127" s="1627"/>
      <c r="B127" s="1626"/>
      <c r="C127" s="1081" t="s">
        <v>241</v>
      </c>
      <c r="D127" s="1081"/>
      <c r="E127" s="1081"/>
      <c r="F127" s="1081"/>
      <c r="G127" s="1081"/>
      <c r="H127" s="1081"/>
      <c r="I127" s="1077" t="s">
        <v>242</v>
      </c>
      <c r="J127" s="1081"/>
      <c r="K127" s="1081"/>
      <c r="L127" s="1080" t="s">
        <v>205</v>
      </c>
      <c r="M127" s="1080"/>
      <c r="N127" s="1106"/>
      <c r="O127" s="1077" t="s">
        <v>372</v>
      </c>
      <c r="P127" s="1078"/>
      <c r="Q127" s="1079" t="s">
        <v>205</v>
      </c>
      <c r="R127" s="1080"/>
      <c r="S127" s="1080"/>
      <c r="T127" s="1081" t="s">
        <v>243</v>
      </c>
      <c r="U127" s="1081"/>
      <c r="V127" s="1081"/>
      <c r="W127" s="1080" t="s">
        <v>205</v>
      </c>
      <c r="X127" s="1080"/>
      <c r="Y127" s="1106"/>
      <c r="Z127" s="1077" t="s">
        <v>373</v>
      </c>
      <c r="AA127" s="1078"/>
      <c r="AB127" s="1079" t="s">
        <v>205</v>
      </c>
      <c r="AC127" s="1080"/>
      <c r="AD127" s="1080"/>
      <c r="AE127" s="1081" t="s">
        <v>37</v>
      </c>
      <c r="AF127" s="1081"/>
      <c r="AG127" s="1081"/>
      <c r="AH127" s="1081"/>
      <c r="AI127" s="1081"/>
      <c r="AJ127" s="1094"/>
    </row>
    <row r="128" spans="1:44" ht="13.5" customHeight="1">
      <c r="A128" s="1627"/>
      <c r="B128" s="1626"/>
      <c r="C128" s="1081"/>
      <c r="D128" s="1081"/>
      <c r="E128" s="1081"/>
      <c r="F128" s="1081"/>
      <c r="G128" s="1081"/>
      <c r="H128" s="1081"/>
      <c r="I128" s="1077" t="s">
        <v>35</v>
      </c>
      <c r="J128" s="1081"/>
      <c r="K128" s="1081"/>
      <c r="L128" s="1080" t="s">
        <v>205</v>
      </c>
      <c r="M128" s="1080"/>
      <c r="N128" s="1106"/>
      <c r="O128" s="1077" t="s">
        <v>244</v>
      </c>
      <c r="P128" s="1078"/>
      <c r="Q128" s="1079" t="s">
        <v>205</v>
      </c>
      <c r="R128" s="1080"/>
      <c r="S128" s="1080"/>
      <c r="T128" s="1081" t="s">
        <v>36</v>
      </c>
      <c r="U128" s="1081"/>
      <c r="V128" s="1081"/>
      <c r="W128" s="1080" t="s">
        <v>205</v>
      </c>
      <c r="X128" s="1080"/>
      <c r="Y128" s="1106"/>
      <c r="Z128" s="1077" t="s">
        <v>245</v>
      </c>
      <c r="AA128" s="1078"/>
      <c r="AB128" s="1079" t="s">
        <v>205</v>
      </c>
      <c r="AC128" s="1080"/>
      <c r="AD128" s="1080"/>
      <c r="AE128" s="1095"/>
      <c r="AF128" s="1096"/>
      <c r="AG128" s="1096"/>
      <c r="AH128" s="1096"/>
      <c r="AI128" s="1096"/>
      <c r="AJ128" s="1097"/>
    </row>
    <row r="129" spans="1:44" ht="13.5" customHeight="1">
      <c r="A129" s="1627"/>
      <c r="B129" s="1626"/>
      <c r="C129" s="1628" t="s">
        <v>660</v>
      </c>
      <c r="D129" s="1629"/>
      <c r="E129" s="1629"/>
      <c r="F129" s="1629"/>
      <c r="G129" s="1629"/>
      <c r="H129" s="1630"/>
      <c r="I129" s="1606"/>
      <c r="J129" s="1607"/>
      <c r="K129" s="1607"/>
      <c r="L129" s="1607"/>
      <c r="M129" s="1607"/>
      <c r="N129" s="1607"/>
      <c r="O129" s="1608" t="s">
        <v>321</v>
      </c>
      <c r="P129" s="1608"/>
      <c r="Q129" s="1608"/>
      <c r="R129" s="1608"/>
      <c r="S129" s="1608"/>
      <c r="T129" s="1608"/>
      <c r="U129" s="1608"/>
      <c r="V129" s="1608"/>
      <c r="W129" s="1608"/>
      <c r="X129" s="1608"/>
      <c r="Y129" s="1608"/>
      <c r="Z129" s="1608"/>
      <c r="AA129" s="1608"/>
      <c r="AB129" s="1608"/>
      <c r="AC129" s="1608"/>
      <c r="AD129" s="1609"/>
      <c r="AE129" s="940" t="s">
        <v>565</v>
      </c>
      <c r="AF129" s="1274"/>
      <c r="AG129" s="1274"/>
      <c r="AH129" s="941"/>
      <c r="AI129" s="1604"/>
      <c r="AJ129" s="1605"/>
    </row>
    <row r="130" spans="1:44" ht="18" customHeight="1">
      <c r="A130" s="1627"/>
      <c r="B130" s="1626"/>
      <c r="C130" s="940" t="s">
        <v>322</v>
      </c>
      <c r="D130" s="1274"/>
      <c r="E130" s="1274"/>
      <c r="F130" s="1274"/>
      <c r="G130" s="1274"/>
      <c r="H130" s="941"/>
      <c r="I130" s="1303">
        <v>2</v>
      </c>
      <c r="J130" s="1304"/>
      <c r="K130" s="1304"/>
      <c r="L130" s="1304"/>
      <c r="M130" s="1305"/>
      <c r="N130" s="940" t="s">
        <v>323</v>
      </c>
      <c r="O130" s="1274"/>
      <c r="P130" s="1274"/>
      <c r="Q130" s="1274"/>
      <c r="R130" s="941"/>
      <c r="S130" s="1303">
        <v>2</v>
      </c>
      <c r="T130" s="1304"/>
      <c r="U130" s="1304"/>
      <c r="V130" s="1304"/>
      <c r="W130" s="1305"/>
      <c r="X130" s="940" t="s">
        <v>20</v>
      </c>
      <c r="Y130" s="1274"/>
      <c r="Z130" s="1274"/>
      <c r="AA130" s="1274"/>
      <c r="AB130" s="1274"/>
      <c r="AC130" s="255">
        <v>1</v>
      </c>
      <c r="AD130" s="249" t="str">
        <f>IF(ISNA(VLOOKUP(AC130, 出力変換_施設等の区分_児童デイ,4,FALSE)),0, VLOOKUP(AC130, 出力変換_施設等の区分_児童デイ,4,FALSE)) &amp; ""</f>
        <v>0</v>
      </c>
      <c r="AE130" s="256" t="s">
        <v>1360</v>
      </c>
      <c r="AF130" s="249" t="str">
        <f>IF(ISNA(VLOOKUP(AE130, 取込変換_施設等の区分_児童デイ,2,FALSE)),1, VLOOKUP(AE130, 取込変換_施設等の区分_児童デイ,2,FALSE)) &amp; ""</f>
        <v>1</v>
      </c>
      <c r="AG130" s="11"/>
      <c r="AH130" s="11"/>
      <c r="AI130" s="11"/>
      <c r="AJ130" s="12"/>
    </row>
    <row r="131" spans="1:44" ht="18" customHeight="1" thickBot="1">
      <c r="A131" s="273"/>
      <c r="B131" s="274"/>
      <c r="C131" s="1244" t="s">
        <v>181</v>
      </c>
      <c r="D131" s="1244"/>
      <c r="E131" s="1244"/>
      <c r="F131" s="1244"/>
      <c r="G131" s="1244"/>
      <c r="H131" s="1244"/>
      <c r="I131" s="1610">
        <v>2</v>
      </c>
      <c r="J131" s="1610"/>
      <c r="K131" s="1610"/>
      <c r="L131" s="1610"/>
      <c r="M131" s="1610"/>
      <c r="N131" s="1611"/>
      <c r="O131" s="1611"/>
      <c r="P131" s="1611"/>
      <c r="Q131" s="1611"/>
      <c r="R131" s="1611"/>
      <c r="S131" s="1611"/>
      <c r="T131" s="1611"/>
      <c r="U131" s="1611"/>
      <c r="V131" s="1611"/>
      <c r="W131" s="1611"/>
      <c r="X131" s="1611"/>
      <c r="Y131" s="1611"/>
      <c r="Z131" s="1611"/>
      <c r="AA131" s="1611"/>
      <c r="AB131" s="1611"/>
      <c r="AC131" s="1611"/>
      <c r="AD131" s="1611"/>
      <c r="AE131" s="1611"/>
      <c r="AF131" s="1611"/>
      <c r="AG131" s="1611"/>
      <c r="AH131" s="1611"/>
      <c r="AI131" s="1611"/>
      <c r="AJ131" s="1612"/>
    </row>
    <row r="132" spans="1:44" s="9" customFormat="1" ht="18" hidden="1" customHeight="1">
      <c r="A132" s="198"/>
      <c r="B132" s="198"/>
      <c r="C132" s="199"/>
      <c r="D132" s="199"/>
      <c r="E132" s="199"/>
      <c r="F132" s="199"/>
      <c r="G132" s="199"/>
      <c r="H132" s="199"/>
      <c r="I132" s="200"/>
      <c r="J132" s="200"/>
      <c r="K132" s="200"/>
      <c r="L132" s="200"/>
      <c r="M132" s="200"/>
      <c r="N132" s="199"/>
      <c r="O132" s="199"/>
      <c r="P132" s="199"/>
      <c r="Q132" s="199"/>
      <c r="R132" s="199"/>
      <c r="S132" s="200"/>
      <c r="T132" s="200"/>
      <c r="U132" s="200"/>
      <c r="V132" s="200"/>
      <c r="W132" s="200"/>
      <c r="X132" s="199"/>
      <c r="Y132" s="199"/>
      <c r="Z132" s="199"/>
      <c r="AA132" s="199"/>
      <c r="AB132" s="199"/>
      <c r="AC132" s="183"/>
      <c r="AD132" s="183"/>
      <c r="AE132" s="183"/>
      <c r="AF132" s="183"/>
      <c r="AG132" s="183"/>
      <c r="AH132" s="183"/>
      <c r="AI132" s="183"/>
      <c r="AJ132" s="183"/>
      <c r="AL132" s="258"/>
      <c r="AM132" s="258"/>
      <c r="AN132" s="258"/>
      <c r="AO132" s="258"/>
      <c r="AP132" s="258"/>
      <c r="AQ132" s="258"/>
      <c r="AR132" s="258"/>
    </row>
    <row r="133" spans="1:44" s="9" customFormat="1" ht="18" hidden="1" customHeight="1">
      <c r="A133" s="198"/>
      <c r="B133" s="198"/>
      <c r="C133" s="199"/>
      <c r="D133" s="199"/>
      <c r="E133" s="199"/>
      <c r="F133" s="199"/>
      <c r="G133" s="199"/>
      <c r="H133" s="199"/>
      <c r="I133" s="200"/>
      <c r="J133" s="200"/>
      <c r="K133" s="200"/>
      <c r="L133" s="200"/>
      <c r="M133" s="200"/>
      <c r="N133" s="199"/>
      <c r="O133" s="199"/>
      <c r="P133" s="199"/>
      <c r="Q133" s="199"/>
      <c r="R133" s="199"/>
      <c r="S133" s="200"/>
      <c r="T133" s="200"/>
      <c r="U133" s="200"/>
      <c r="V133" s="200"/>
      <c r="W133" s="200"/>
      <c r="X133" s="199"/>
      <c r="Y133" s="199"/>
      <c r="Z133" s="199"/>
      <c r="AA133" s="199"/>
      <c r="AB133" s="199"/>
      <c r="AC133" s="183"/>
      <c r="AD133" s="183"/>
      <c r="AE133" s="183"/>
      <c r="AF133" s="183"/>
      <c r="AG133" s="183"/>
      <c r="AH133" s="183"/>
      <c r="AI133" s="183"/>
      <c r="AJ133" s="183"/>
      <c r="AL133" s="258"/>
      <c r="AM133" s="258"/>
      <c r="AN133" s="258"/>
      <c r="AO133" s="258"/>
      <c r="AP133" s="258"/>
      <c r="AQ133" s="258"/>
      <c r="AR133" s="258"/>
    </row>
    <row r="134" spans="1:44" s="9" customFormat="1" ht="18" hidden="1" customHeight="1">
      <c r="A134" s="198"/>
      <c r="B134" s="198"/>
      <c r="C134" s="199"/>
      <c r="D134" s="199"/>
      <c r="E134" s="199"/>
      <c r="F134" s="199"/>
      <c r="G134" s="199"/>
      <c r="H134" s="199"/>
      <c r="I134" s="200"/>
      <c r="J134" s="200"/>
      <c r="K134" s="200"/>
      <c r="L134" s="200"/>
      <c r="M134" s="200"/>
      <c r="N134" s="199"/>
      <c r="O134" s="199"/>
      <c r="P134" s="199"/>
      <c r="Q134" s="199"/>
      <c r="R134" s="199"/>
      <c r="S134" s="200"/>
      <c r="T134" s="200"/>
      <c r="U134" s="200"/>
      <c r="V134" s="200"/>
      <c r="W134" s="200"/>
      <c r="X134" s="199"/>
      <c r="Y134" s="199"/>
      <c r="Z134" s="199"/>
      <c r="AA134" s="199"/>
      <c r="AB134" s="199"/>
      <c r="AC134" s="183"/>
      <c r="AD134" s="183"/>
      <c r="AE134" s="183"/>
      <c r="AF134" s="183"/>
      <c r="AG134" s="183"/>
      <c r="AH134" s="183"/>
      <c r="AI134" s="183"/>
      <c r="AJ134" s="183"/>
      <c r="AL134" s="258" t="b">
        <v>0</v>
      </c>
      <c r="AM134" s="258" t="b">
        <v>0</v>
      </c>
      <c r="AN134" s="258" t="b">
        <v>0</v>
      </c>
      <c r="AO134" s="258" t="b">
        <v>0</v>
      </c>
      <c r="AP134" s="258" t="b">
        <v>0</v>
      </c>
      <c r="AQ134" s="258" t="b">
        <v>0</v>
      </c>
      <c r="AR134" s="258" t="b">
        <v>0</v>
      </c>
    </row>
    <row r="135" spans="1:44" s="9" customFormat="1" ht="13.5" hidden="1">
      <c r="A135" s="198"/>
      <c r="B135" s="198"/>
      <c r="C135" s="199"/>
      <c r="D135" s="199"/>
      <c r="E135" s="199"/>
      <c r="F135" s="199"/>
      <c r="G135" s="199"/>
      <c r="H135" s="199"/>
      <c r="I135" s="200"/>
      <c r="J135" s="200"/>
      <c r="K135" s="200"/>
      <c r="L135" s="200"/>
      <c r="M135" s="200"/>
      <c r="N135" s="199"/>
      <c r="O135" s="199"/>
      <c r="P135" s="199"/>
      <c r="Q135" s="199"/>
      <c r="R135" s="199"/>
      <c r="S135" s="200"/>
      <c r="T135" s="200"/>
      <c r="U135" s="200"/>
      <c r="V135" s="200"/>
      <c r="W135" s="200"/>
      <c r="X135" s="199"/>
      <c r="Y135" s="199"/>
      <c r="Z135" s="199"/>
      <c r="AA135" s="199"/>
      <c r="AB135" s="199"/>
      <c r="AC135" s="183"/>
      <c r="AD135" s="183"/>
      <c r="AE135" s="183"/>
      <c r="AF135" s="183"/>
      <c r="AG135" s="183"/>
      <c r="AH135" s="183"/>
      <c r="AI135" s="183"/>
      <c r="AJ135" s="183"/>
      <c r="AL135" s="258"/>
      <c r="AM135" s="258"/>
      <c r="AN135" s="258"/>
      <c r="AO135" s="258"/>
      <c r="AP135" s="258"/>
      <c r="AQ135" s="258"/>
      <c r="AR135" s="258"/>
    </row>
    <row r="136" spans="1:44" ht="13.5" customHeight="1">
      <c r="A136" s="182" t="s">
        <v>447</v>
      </c>
      <c r="B136" s="46"/>
      <c r="C136" s="46"/>
      <c r="D136" s="46"/>
      <c r="E136" s="46"/>
      <c r="F136" s="46"/>
      <c r="G136" s="46"/>
      <c r="H136" s="46"/>
      <c r="I136" s="46"/>
      <c r="J136" s="46"/>
      <c r="K136" s="46"/>
      <c r="L136" s="46"/>
      <c r="M136" s="46"/>
      <c r="N136" s="46"/>
      <c r="O136" s="46"/>
      <c r="P136" s="46"/>
      <c r="Q136" s="46"/>
      <c r="R136" s="46"/>
      <c r="S136" s="46"/>
      <c r="T136" s="46"/>
      <c r="U136" s="46"/>
      <c r="V136" s="46"/>
      <c r="W136" s="46"/>
      <c r="X136" s="46"/>
      <c r="Y136" s="46"/>
      <c r="Z136" s="46"/>
      <c r="AA136" s="46"/>
      <c r="AB136" s="46"/>
      <c r="AC136" s="46"/>
      <c r="AD136" s="46"/>
      <c r="AE136" s="46"/>
      <c r="AF136" s="46"/>
      <c r="AG136" s="46"/>
      <c r="AH136" s="46"/>
      <c r="AI136" s="46"/>
      <c r="AJ136" s="46"/>
    </row>
    <row r="137" spans="1:44" ht="13.5" customHeight="1" thickBot="1">
      <c r="A137" s="46"/>
      <c r="B137" s="46"/>
      <c r="C137" s="46"/>
      <c r="D137" s="193"/>
      <c r="E137" s="46"/>
      <c r="F137" s="46"/>
      <c r="G137" s="46"/>
      <c r="H137" s="46"/>
      <c r="I137" s="46"/>
      <c r="J137" s="46"/>
      <c r="K137" s="46"/>
      <c r="L137" s="46"/>
      <c r="M137" s="46"/>
      <c r="N137" s="46"/>
      <c r="O137" s="46"/>
      <c r="P137" s="46"/>
      <c r="Q137" s="46"/>
      <c r="R137" s="46"/>
      <c r="S137" s="46"/>
      <c r="T137" s="46"/>
      <c r="U137" s="46"/>
      <c r="V137" s="46"/>
      <c r="W137" s="46"/>
      <c r="X137" s="46"/>
      <c r="Y137" s="46"/>
      <c r="Z137" s="46"/>
      <c r="AA137" s="1252" t="s">
        <v>557</v>
      </c>
      <c r="AB137" s="1253"/>
      <c r="AC137" s="1253"/>
      <c r="AD137" s="1254"/>
      <c r="AE137" s="1249" t="s">
        <v>205</v>
      </c>
      <c r="AF137" s="1250"/>
      <c r="AG137" s="1250"/>
      <c r="AH137" s="1250"/>
      <c r="AI137" s="1250"/>
      <c r="AJ137" s="1251"/>
    </row>
    <row r="138" spans="1:44" ht="13.5" customHeight="1">
      <c r="A138" s="1621" t="s">
        <v>773</v>
      </c>
      <c r="B138" s="1622"/>
      <c r="C138" s="1375" t="s">
        <v>451</v>
      </c>
      <c r="D138" s="1376"/>
      <c r="E138" s="1376"/>
      <c r="F138" s="1376"/>
      <c r="G138" s="1376"/>
      <c r="H138" s="1377"/>
      <c r="I138" s="1294" t="s">
        <v>563</v>
      </c>
      <c r="J138" s="1294"/>
      <c r="K138" s="1294"/>
      <c r="L138" s="1294"/>
      <c r="M138" s="1294"/>
      <c r="N138" s="1294"/>
      <c r="O138" s="1294" t="s">
        <v>119</v>
      </c>
      <c r="P138" s="1294"/>
      <c r="Q138" s="1294"/>
      <c r="R138" s="1294"/>
      <c r="S138" s="1294"/>
      <c r="T138" s="1294"/>
      <c r="U138" s="1334"/>
      <c r="V138" s="1334"/>
      <c r="W138" s="1334"/>
      <c r="X138" s="1334"/>
      <c r="Y138" s="1334"/>
      <c r="Z138" s="1334"/>
      <c r="AA138" s="1334"/>
      <c r="AB138" s="1334"/>
      <c r="AC138" s="1334"/>
      <c r="AD138" s="1334"/>
      <c r="AE138" s="1334"/>
      <c r="AF138" s="1334"/>
      <c r="AG138" s="1342"/>
      <c r="AH138" s="1619"/>
      <c r="AI138" s="1619"/>
      <c r="AJ138" s="1620"/>
    </row>
    <row r="139" spans="1:44" ht="13.5" customHeight="1">
      <c r="A139" s="1623"/>
      <c r="B139" s="1624"/>
      <c r="C139" s="1155"/>
      <c r="D139" s="1156"/>
      <c r="E139" s="1156"/>
      <c r="F139" s="1156"/>
      <c r="G139" s="1156"/>
      <c r="H139" s="1157"/>
      <c r="I139" s="1105" t="s">
        <v>466</v>
      </c>
      <c r="J139" s="1105"/>
      <c r="K139" s="1105"/>
      <c r="L139" s="1105" t="s">
        <v>467</v>
      </c>
      <c r="M139" s="1105"/>
      <c r="N139" s="1105"/>
      <c r="O139" s="1105" t="s">
        <v>466</v>
      </c>
      <c r="P139" s="1105"/>
      <c r="Q139" s="1105"/>
      <c r="R139" s="1105" t="s">
        <v>467</v>
      </c>
      <c r="S139" s="1105"/>
      <c r="T139" s="1105"/>
      <c r="U139" s="1105" t="s">
        <v>466</v>
      </c>
      <c r="V139" s="1105"/>
      <c r="W139" s="1105"/>
      <c r="X139" s="1105" t="s">
        <v>467</v>
      </c>
      <c r="Y139" s="1105"/>
      <c r="Z139" s="1105"/>
      <c r="AA139" s="1105" t="s">
        <v>466</v>
      </c>
      <c r="AB139" s="1105"/>
      <c r="AC139" s="1105"/>
      <c r="AD139" s="1105" t="s">
        <v>467</v>
      </c>
      <c r="AE139" s="1105"/>
      <c r="AF139" s="1105"/>
      <c r="AG139" s="1588"/>
      <c r="AH139" s="1589"/>
      <c r="AI139" s="1589"/>
      <c r="AJ139" s="1590"/>
    </row>
    <row r="140" spans="1:44" ht="13.5" customHeight="1">
      <c r="A140" s="1623"/>
      <c r="B140" s="1624"/>
      <c r="C140" s="1105" t="s">
        <v>239</v>
      </c>
      <c r="D140" s="1105"/>
      <c r="E140" s="1105"/>
      <c r="F140" s="1105" t="s">
        <v>307</v>
      </c>
      <c r="G140" s="1105"/>
      <c r="H140" s="1105"/>
      <c r="I140" s="1295"/>
      <c r="J140" s="1295"/>
      <c r="K140" s="1295"/>
      <c r="L140" s="1295"/>
      <c r="M140" s="1295"/>
      <c r="N140" s="1295"/>
      <c r="O140" s="1295"/>
      <c r="P140" s="1295"/>
      <c r="Q140" s="1295"/>
      <c r="R140" s="1295"/>
      <c r="S140" s="1295"/>
      <c r="T140" s="1295"/>
      <c r="U140" s="1295"/>
      <c r="V140" s="1295"/>
      <c r="W140" s="1295"/>
      <c r="X140" s="1295"/>
      <c r="Y140" s="1295"/>
      <c r="Z140" s="1295"/>
      <c r="AA140" s="1295"/>
      <c r="AB140" s="1295"/>
      <c r="AC140" s="1295"/>
      <c r="AD140" s="1159"/>
      <c r="AE140" s="1160"/>
      <c r="AF140" s="1161"/>
      <c r="AG140" s="1588"/>
      <c r="AH140" s="1589"/>
      <c r="AI140" s="1589"/>
      <c r="AJ140" s="1590"/>
    </row>
    <row r="141" spans="1:44" ht="13.5" customHeight="1">
      <c r="A141" s="1623"/>
      <c r="B141" s="1624"/>
      <c r="C141" s="1105"/>
      <c r="D141" s="1105"/>
      <c r="E141" s="1105"/>
      <c r="F141" s="1105" t="s">
        <v>308</v>
      </c>
      <c r="G141" s="1105"/>
      <c r="H141" s="1105"/>
      <c r="I141" s="1295"/>
      <c r="J141" s="1295"/>
      <c r="K141" s="1295"/>
      <c r="L141" s="1295"/>
      <c r="M141" s="1295"/>
      <c r="N141" s="1295"/>
      <c r="O141" s="1295"/>
      <c r="P141" s="1295"/>
      <c r="Q141" s="1295"/>
      <c r="R141" s="1295"/>
      <c r="S141" s="1295"/>
      <c r="T141" s="1295"/>
      <c r="U141" s="1295"/>
      <c r="V141" s="1295"/>
      <c r="W141" s="1295"/>
      <c r="X141" s="1295"/>
      <c r="Y141" s="1295"/>
      <c r="Z141" s="1295"/>
      <c r="AA141" s="1295"/>
      <c r="AB141" s="1295"/>
      <c r="AC141" s="1295"/>
      <c r="AD141" s="1159"/>
      <c r="AE141" s="1160"/>
      <c r="AF141" s="1161"/>
      <c r="AG141" s="1588"/>
      <c r="AH141" s="1589"/>
      <c r="AI141" s="1589"/>
      <c r="AJ141" s="1590"/>
    </row>
    <row r="142" spans="1:44" ht="13.5" customHeight="1">
      <c r="A142" s="1623"/>
      <c r="B142" s="1624"/>
      <c r="C142" s="1105" t="s">
        <v>309</v>
      </c>
      <c r="D142" s="1105"/>
      <c r="E142" s="1105"/>
      <c r="F142" s="1105"/>
      <c r="G142" s="1105"/>
      <c r="H142" s="1105"/>
      <c r="I142" s="1295"/>
      <c r="J142" s="1295"/>
      <c r="K142" s="1295"/>
      <c r="L142" s="1295"/>
      <c r="M142" s="1295"/>
      <c r="N142" s="1295"/>
      <c r="O142" s="1295"/>
      <c r="P142" s="1295"/>
      <c r="Q142" s="1295"/>
      <c r="R142" s="1295"/>
      <c r="S142" s="1295"/>
      <c r="T142" s="1295"/>
      <c r="U142" s="1295"/>
      <c r="V142" s="1295"/>
      <c r="W142" s="1295"/>
      <c r="X142" s="1295"/>
      <c r="Y142" s="1295"/>
      <c r="Z142" s="1295"/>
      <c r="AA142" s="1295"/>
      <c r="AB142" s="1295"/>
      <c r="AC142" s="1295"/>
      <c r="AD142" s="1295"/>
      <c r="AE142" s="1295"/>
      <c r="AF142" s="1295"/>
      <c r="AG142" s="1588"/>
      <c r="AH142" s="1589"/>
      <c r="AI142" s="1589"/>
      <c r="AJ142" s="1590"/>
    </row>
    <row r="143" spans="1:44" ht="13.5" customHeight="1">
      <c r="A143" s="1623"/>
      <c r="B143" s="1624"/>
      <c r="C143" s="1151" t="s">
        <v>556</v>
      </c>
      <c r="D143" s="1151"/>
      <c r="E143" s="1151"/>
      <c r="F143" s="1151"/>
      <c r="G143" s="1151"/>
      <c r="H143" s="1151"/>
      <c r="I143" s="1298"/>
      <c r="J143" s="1298"/>
      <c r="K143" s="1298"/>
      <c r="L143" s="1298"/>
      <c r="M143" s="1298"/>
      <c r="N143" s="1298"/>
      <c r="O143" s="1298"/>
      <c r="P143" s="1298"/>
      <c r="Q143" s="1298"/>
      <c r="R143" s="1298"/>
      <c r="S143" s="1298"/>
      <c r="T143" s="1298"/>
      <c r="U143" s="1298"/>
      <c r="V143" s="1298"/>
      <c r="W143" s="1298"/>
      <c r="X143" s="1298"/>
      <c r="Y143" s="1298"/>
      <c r="Z143" s="1298"/>
      <c r="AA143" s="1298"/>
      <c r="AB143" s="1298"/>
      <c r="AC143" s="1298"/>
      <c r="AD143" s="1298"/>
      <c r="AE143" s="1298"/>
      <c r="AF143" s="1298"/>
      <c r="AG143" s="1591"/>
      <c r="AH143" s="1592"/>
      <c r="AI143" s="1592"/>
      <c r="AJ143" s="1593"/>
    </row>
    <row r="144" spans="1:44" ht="18" customHeight="1">
      <c r="A144" s="1625" t="s">
        <v>157</v>
      </c>
      <c r="B144" s="1626"/>
      <c r="C144" s="1081" t="s">
        <v>240</v>
      </c>
      <c r="D144" s="1081"/>
      <c r="E144" s="1081"/>
      <c r="F144" s="1081"/>
      <c r="G144" s="1081"/>
      <c r="H144" s="1081"/>
      <c r="I144" s="1125"/>
      <c r="J144" s="1126"/>
      <c r="K144" s="1126"/>
      <c r="L144" s="1126"/>
      <c r="M144" s="1126"/>
      <c r="N144" s="1126"/>
      <c r="O144" s="1126"/>
      <c r="P144" s="1126"/>
      <c r="Q144" s="1126"/>
      <c r="R144" s="1126"/>
      <c r="S144" s="1126"/>
      <c r="T144" s="1126"/>
      <c r="U144" s="1126"/>
      <c r="V144" s="1126"/>
      <c r="W144" s="1126"/>
      <c r="X144" s="1126"/>
      <c r="Y144" s="1126"/>
      <c r="Z144" s="1126"/>
      <c r="AA144" s="1126"/>
      <c r="AB144" s="1126"/>
      <c r="AC144" s="1126"/>
      <c r="AD144" s="1126"/>
      <c r="AE144" s="1126"/>
      <c r="AF144" s="1126"/>
      <c r="AG144" s="1126"/>
      <c r="AH144" s="1126"/>
      <c r="AI144" s="1126"/>
      <c r="AJ144" s="1127"/>
      <c r="AL144" s="38" t="b">
        <v>0</v>
      </c>
      <c r="AM144" s="38" t="b">
        <v>0</v>
      </c>
      <c r="AN144" s="38" t="b">
        <v>0</v>
      </c>
      <c r="AO144" s="38" t="b">
        <v>0</v>
      </c>
      <c r="AP144" s="38" t="b">
        <v>0</v>
      </c>
      <c r="AQ144" s="38" t="b">
        <v>0</v>
      </c>
      <c r="AR144" s="38" t="b">
        <v>0</v>
      </c>
    </row>
    <row r="145" spans="1:44" ht="13.5" customHeight="1">
      <c r="A145" s="1627"/>
      <c r="B145" s="1626"/>
      <c r="C145" s="1081" t="s">
        <v>241</v>
      </c>
      <c r="D145" s="1081"/>
      <c r="E145" s="1081"/>
      <c r="F145" s="1081"/>
      <c r="G145" s="1081"/>
      <c r="H145" s="1081"/>
      <c r="I145" s="1077" t="s">
        <v>242</v>
      </c>
      <c r="J145" s="1081"/>
      <c r="K145" s="1081"/>
      <c r="L145" s="1080" t="s">
        <v>205</v>
      </c>
      <c r="M145" s="1080"/>
      <c r="N145" s="1106"/>
      <c r="O145" s="1077" t="s">
        <v>372</v>
      </c>
      <c r="P145" s="1078"/>
      <c r="Q145" s="1079" t="s">
        <v>205</v>
      </c>
      <c r="R145" s="1080"/>
      <c r="S145" s="1080"/>
      <c r="T145" s="1081" t="s">
        <v>243</v>
      </c>
      <c r="U145" s="1081"/>
      <c r="V145" s="1081"/>
      <c r="W145" s="1080" t="s">
        <v>205</v>
      </c>
      <c r="X145" s="1080"/>
      <c r="Y145" s="1106"/>
      <c r="Z145" s="1077" t="s">
        <v>373</v>
      </c>
      <c r="AA145" s="1078"/>
      <c r="AB145" s="1079" t="s">
        <v>205</v>
      </c>
      <c r="AC145" s="1080"/>
      <c r="AD145" s="1080"/>
      <c r="AE145" s="1081" t="s">
        <v>37</v>
      </c>
      <c r="AF145" s="1081"/>
      <c r="AG145" s="1081"/>
      <c r="AH145" s="1081"/>
      <c r="AI145" s="1081"/>
      <c r="AJ145" s="1094"/>
    </row>
    <row r="146" spans="1:44" ht="13.5" customHeight="1">
      <c r="A146" s="1627"/>
      <c r="B146" s="1626"/>
      <c r="C146" s="1081"/>
      <c r="D146" s="1081"/>
      <c r="E146" s="1081"/>
      <c r="F146" s="1081"/>
      <c r="G146" s="1081"/>
      <c r="H146" s="1081"/>
      <c r="I146" s="1077" t="s">
        <v>35</v>
      </c>
      <c r="J146" s="1081"/>
      <c r="K146" s="1081"/>
      <c r="L146" s="1080" t="s">
        <v>205</v>
      </c>
      <c r="M146" s="1080"/>
      <c r="N146" s="1106"/>
      <c r="O146" s="1077" t="s">
        <v>244</v>
      </c>
      <c r="P146" s="1078"/>
      <c r="Q146" s="1079" t="s">
        <v>205</v>
      </c>
      <c r="R146" s="1080"/>
      <c r="S146" s="1080"/>
      <c r="T146" s="1081" t="s">
        <v>36</v>
      </c>
      <c r="U146" s="1081"/>
      <c r="V146" s="1081"/>
      <c r="W146" s="1080" t="s">
        <v>205</v>
      </c>
      <c r="X146" s="1080"/>
      <c r="Y146" s="1106"/>
      <c r="Z146" s="1077" t="s">
        <v>245</v>
      </c>
      <c r="AA146" s="1078"/>
      <c r="AB146" s="1079" t="s">
        <v>205</v>
      </c>
      <c r="AC146" s="1080"/>
      <c r="AD146" s="1080"/>
      <c r="AE146" s="1095"/>
      <c r="AF146" s="1096"/>
      <c r="AG146" s="1096"/>
      <c r="AH146" s="1096"/>
      <c r="AI146" s="1096"/>
      <c r="AJ146" s="1097"/>
      <c r="AL146" s="33" t="b">
        <v>0</v>
      </c>
      <c r="AM146" s="33" t="b">
        <v>0</v>
      </c>
      <c r="AN146" s="33" t="b">
        <v>0</v>
      </c>
      <c r="AO146" s="33" t="b">
        <v>0</v>
      </c>
      <c r="AP146" s="33" t="b">
        <v>0</v>
      </c>
      <c r="AQ146" s="33" t="b">
        <v>0</v>
      </c>
      <c r="AR146" s="33" t="b">
        <v>0</v>
      </c>
    </row>
    <row r="147" spans="1:44" ht="13.5" customHeight="1">
      <c r="A147" s="1627"/>
      <c r="B147" s="1626"/>
      <c r="C147" s="1628" t="s">
        <v>660</v>
      </c>
      <c r="D147" s="1629"/>
      <c r="E147" s="1629"/>
      <c r="F147" s="1629"/>
      <c r="G147" s="1629"/>
      <c r="H147" s="1630"/>
      <c r="I147" s="1606"/>
      <c r="J147" s="1607"/>
      <c r="K147" s="1607"/>
      <c r="L147" s="1607"/>
      <c r="M147" s="1607"/>
      <c r="N147" s="1607"/>
      <c r="O147" s="1608" t="s">
        <v>321</v>
      </c>
      <c r="P147" s="1608"/>
      <c r="Q147" s="1608"/>
      <c r="R147" s="1608"/>
      <c r="S147" s="1608"/>
      <c r="T147" s="1608"/>
      <c r="U147" s="1608"/>
      <c r="V147" s="1608"/>
      <c r="W147" s="1608"/>
      <c r="X147" s="1608"/>
      <c r="Y147" s="1608"/>
      <c r="Z147" s="1608"/>
      <c r="AA147" s="1608"/>
      <c r="AB147" s="1608"/>
      <c r="AC147" s="1608"/>
      <c r="AD147" s="1609"/>
      <c r="AE147" s="940" t="s">
        <v>565</v>
      </c>
      <c r="AF147" s="1274"/>
      <c r="AG147" s="1274"/>
      <c r="AH147" s="941"/>
      <c r="AI147" s="1604"/>
      <c r="AJ147" s="1605"/>
    </row>
    <row r="148" spans="1:44" ht="18" customHeight="1">
      <c r="A148" s="1627"/>
      <c r="B148" s="1626"/>
      <c r="C148" s="940" t="s">
        <v>322</v>
      </c>
      <c r="D148" s="1274"/>
      <c r="E148" s="1274"/>
      <c r="F148" s="1274"/>
      <c r="G148" s="1274"/>
      <c r="H148" s="941"/>
      <c r="I148" s="1303">
        <v>2</v>
      </c>
      <c r="J148" s="1304"/>
      <c r="K148" s="1304"/>
      <c r="L148" s="1304"/>
      <c r="M148" s="1305"/>
      <c r="N148" s="940" t="s">
        <v>323</v>
      </c>
      <c r="O148" s="1274"/>
      <c r="P148" s="1274"/>
      <c r="Q148" s="1274"/>
      <c r="R148" s="941"/>
      <c r="S148" s="1303">
        <v>2</v>
      </c>
      <c r="T148" s="1304"/>
      <c r="U148" s="1304"/>
      <c r="V148" s="1304"/>
      <c r="W148" s="1305"/>
      <c r="X148" s="940" t="s">
        <v>20</v>
      </c>
      <c r="Y148" s="1274"/>
      <c r="Z148" s="1274"/>
      <c r="AA148" s="1274"/>
      <c r="AB148" s="1274"/>
      <c r="AC148" s="255">
        <v>1</v>
      </c>
      <c r="AD148" s="249" t="str">
        <f>IF(ISNA(VLOOKUP(AC148, 出力変換_施設等の区分_児童デイ,4,FALSE)),0, VLOOKUP(AC148, 出力変換_施設等の区分_児童デイ,4,FALSE)) &amp; ""</f>
        <v>0</v>
      </c>
      <c r="AE148" s="256" t="s">
        <v>1360</v>
      </c>
      <c r="AF148" s="249" t="str">
        <f>IF(ISNA(VLOOKUP(AE148, 取込変換_施設等の区分_児童デイ,2,FALSE)),1, VLOOKUP(AE148, 取込変換_施設等の区分_児童デイ,2,FALSE)) &amp; ""</f>
        <v>1</v>
      </c>
      <c r="AG148" s="11"/>
      <c r="AH148" s="11"/>
      <c r="AI148" s="11"/>
      <c r="AJ148" s="12"/>
    </row>
    <row r="149" spans="1:44" ht="18" customHeight="1" thickBot="1">
      <c r="A149" s="273"/>
      <c r="B149" s="274"/>
      <c r="C149" s="1613" t="s">
        <v>181</v>
      </c>
      <c r="D149" s="1613"/>
      <c r="E149" s="1613"/>
      <c r="F149" s="1613"/>
      <c r="G149" s="1613"/>
      <c r="H149" s="1613"/>
      <c r="I149" s="1614">
        <v>2</v>
      </c>
      <c r="J149" s="1614"/>
      <c r="K149" s="1614"/>
      <c r="L149" s="1614"/>
      <c r="M149" s="1614"/>
      <c r="N149" s="1615"/>
      <c r="O149" s="1615"/>
      <c r="P149" s="1615"/>
      <c r="Q149" s="1615"/>
      <c r="R149" s="1615"/>
      <c r="S149" s="1615"/>
      <c r="T149" s="1615"/>
      <c r="U149" s="1615"/>
      <c r="V149" s="1615"/>
      <c r="W149" s="1615"/>
      <c r="X149" s="1615"/>
      <c r="Y149" s="1615"/>
      <c r="Z149" s="1615"/>
      <c r="AA149" s="1615"/>
      <c r="AB149" s="1615"/>
      <c r="AC149" s="1615"/>
      <c r="AD149" s="1615"/>
      <c r="AE149" s="1615"/>
      <c r="AF149" s="1615"/>
      <c r="AG149" s="1615"/>
      <c r="AH149" s="1615"/>
      <c r="AI149" s="1615"/>
      <c r="AJ149" s="1616"/>
    </row>
    <row r="150" spans="1:44" ht="13.5" customHeight="1">
      <c r="A150" s="1621" t="s">
        <v>773</v>
      </c>
      <c r="B150" s="1622"/>
      <c r="C150" s="1375" t="s">
        <v>451</v>
      </c>
      <c r="D150" s="1376"/>
      <c r="E150" s="1376"/>
      <c r="F150" s="1376"/>
      <c r="G150" s="1376"/>
      <c r="H150" s="1377"/>
      <c r="I150" s="1294" t="s">
        <v>563</v>
      </c>
      <c r="J150" s="1294"/>
      <c r="K150" s="1294"/>
      <c r="L150" s="1294"/>
      <c r="M150" s="1294"/>
      <c r="N150" s="1294"/>
      <c r="O150" s="1294" t="s">
        <v>119</v>
      </c>
      <c r="P150" s="1294"/>
      <c r="Q150" s="1294"/>
      <c r="R150" s="1294"/>
      <c r="S150" s="1294"/>
      <c r="T150" s="1294"/>
      <c r="U150" s="1334"/>
      <c r="V150" s="1334"/>
      <c r="W150" s="1334"/>
      <c r="X150" s="1334"/>
      <c r="Y150" s="1334"/>
      <c r="Z150" s="1334"/>
      <c r="AA150" s="1334"/>
      <c r="AB150" s="1334"/>
      <c r="AC150" s="1334"/>
      <c r="AD150" s="1334"/>
      <c r="AE150" s="1334"/>
      <c r="AF150" s="1334"/>
      <c r="AG150" s="1342"/>
      <c r="AH150" s="1619"/>
      <c r="AI150" s="1619"/>
      <c r="AJ150" s="1620"/>
    </row>
    <row r="151" spans="1:44" ht="13.5" customHeight="1">
      <c r="A151" s="1623"/>
      <c r="B151" s="1624"/>
      <c r="C151" s="1155"/>
      <c r="D151" s="1156"/>
      <c r="E151" s="1156"/>
      <c r="F151" s="1156"/>
      <c r="G151" s="1156"/>
      <c r="H151" s="1157"/>
      <c r="I151" s="1105" t="s">
        <v>466</v>
      </c>
      <c r="J151" s="1105"/>
      <c r="K151" s="1105"/>
      <c r="L151" s="1105" t="s">
        <v>467</v>
      </c>
      <c r="M151" s="1105"/>
      <c r="N151" s="1105"/>
      <c r="O151" s="1105" t="s">
        <v>466</v>
      </c>
      <c r="P151" s="1105"/>
      <c r="Q151" s="1105"/>
      <c r="R151" s="1105" t="s">
        <v>467</v>
      </c>
      <c r="S151" s="1105"/>
      <c r="T151" s="1105"/>
      <c r="U151" s="1105" t="s">
        <v>466</v>
      </c>
      <c r="V151" s="1105"/>
      <c r="W151" s="1105"/>
      <c r="X151" s="1105" t="s">
        <v>467</v>
      </c>
      <c r="Y151" s="1105"/>
      <c r="Z151" s="1105"/>
      <c r="AA151" s="1105" t="s">
        <v>466</v>
      </c>
      <c r="AB151" s="1105"/>
      <c r="AC151" s="1105"/>
      <c r="AD151" s="1105" t="s">
        <v>467</v>
      </c>
      <c r="AE151" s="1105"/>
      <c r="AF151" s="1105"/>
      <c r="AG151" s="1588"/>
      <c r="AH151" s="1589"/>
      <c r="AI151" s="1589"/>
      <c r="AJ151" s="1590"/>
    </row>
    <row r="152" spans="1:44" ht="13.5" customHeight="1">
      <c r="A152" s="1623"/>
      <c r="B152" s="1624"/>
      <c r="C152" s="1105" t="s">
        <v>239</v>
      </c>
      <c r="D152" s="1105"/>
      <c r="E152" s="1105"/>
      <c r="F152" s="1105" t="s">
        <v>307</v>
      </c>
      <c r="G152" s="1105"/>
      <c r="H152" s="1105"/>
      <c r="I152" s="1295"/>
      <c r="J152" s="1295"/>
      <c r="K152" s="1295"/>
      <c r="L152" s="1295"/>
      <c r="M152" s="1295"/>
      <c r="N152" s="1295"/>
      <c r="O152" s="1295"/>
      <c r="P152" s="1295"/>
      <c r="Q152" s="1295"/>
      <c r="R152" s="1295"/>
      <c r="S152" s="1295"/>
      <c r="T152" s="1295"/>
      <c r="U152" s="1295"/>
      <c r="V152" s="1295"/>
      <c r="W152" s="1295"/>
      <c r="X152" s="1295"/>
      <c r="Y152" s="1295"/>
      <c r="Z152" s="1295"/>
      <c r="AA152" s="1295"/>
      <c r="AB152" s="1295"/>
      <c r="AC152" s="1295"/>
      <c r="AD152" s="1159"/>
      <c r="AE152" s="1160"/>
      <c r="AF152" s="1161"/>
      <c r="AG152" s="1588"/>
      <c r="AH152" s="1589"/>
      <c r="AI152" s="1589"/>
      <c r="AJ152" s="1590"/>
    </row>
    <row r="153" spans="1:44" ht="13.5" customHeight="1">
      <c r="A153" s="1623"/>
      <c r="B153" s="1624"/>
      <c r="C153" s="1105"/>
      <c r="D153" s="1105"/>
      <c r="E153" s="1105"/>
      <c r="F153" s="1105" t="s">
        <v>308</v>
      </c>
      <c r="G153" s="1105"/>
      <c r="H153" s="1105"/>
      <c r="I153" s="1295"/>
      <c r="J153" s="1295"/>
      <c r="K153" s="1295"/>
      <c r="L153" s="1295"/>
      <c r="M153" s="1295"/>
      <c r="N153" s="1295"/>
      <c r="O153" s="1295"/>
      <c r="P153" s="1295"/>
      <c r="Q153" s="1295"/>
      <c r="R153" s="1295"/>
      <c r="S153" s="1295"/>
      <c r="T153" s="1295"/>
      <c r="U153" s="1295"/>
      <c r="V153" s="1295"/>
      <c r="W153" s="1295"/>
      <c r="X153" s="1295"/>
      <c r="Y153" s="1295"/>
      <c r="Z153" s="1295"/>
      <c r="AA153" s="1295"/>
      <c r="AB153" s="1295"/>
      <c r="AC153" s="1295"/>
      <c r="AD153" s="1159"/>
      <c r="AE153" s="1160"/>
      <c r="AF153" s="1161"/>
      <c r="AG153" s="1588"/>
      <c r="AH153" s="1589"/>
      <c r="AI153" s="1589"/>
      <c r="AJ153" s="1590"/>
    </row>
    <row r="154" spans="1:44" ht="13.5" customHeight="1">
      <c r="A154" s="1623"/>
      <c r="B154" s="1624"/>
      <c r="C154" s="1105" t="s">
        <v>309</v>
      </c>
      <c r="D154" s="1105"/>
      <c r="E154" s="1105"/>
      <c r="F154" s="1105"/>
      <c r="G154" s="1105"/>
      <c r="H154" s="1105"/>
      <c r="I154" s="1295"/>
      <c r="J154" s="1295"/>
      <c r="K154" s="1295"/>
      <c r="L154" s="1295"/>
      <c r="M154" s="1295"/>
      <c r="N154" s="1295"/>
      <c r="O154" s="1295"/>
      <c r="P154" s="1295"/>
      <c r="Q154" s="1295"/>
      <c r="R154" s="1295"/>
      <c r="S154" s="1295"/>
      <c r="T154" s="1295"/>
      <c r="U154" s="1295"/>
      <c r="V154" s="1295"/>
      <c r="W154" s="1295"/>
      <c r="X154" s="1295"/>
      <c r="Y154" s="1295"/>
      <c r="Z154" s="1295"/>
      <c r="AA154" s="1295"/>
      <c r="AB154" s="1295"/>
      <c r="AC154" s="1295"/>
      <c r="AD154" s="1295"/>
      <c r="AE154" s="1295"/>
      <c r="AF154" s="1295"/>
      <c r="AG154" s="1588"/>
      <c r="AH154" s="1589"/>
      <c r="AI154" s="1589"/>
      <c r="AJ154" s="1590"/>
    </row>
    <row r="155" spans="1:44" ht="13.5" customHeight="1">
      <c r="A155" s="1623"/>
      <c r="B155" s="1624"/>
      <c r="C155" s="1151" t="s">
        <v>556</v>
      </c>
      <c r="D155" s="1151"/>
      <c r="E155" s="1151"/>
      <c r="F155" s="1151"/>
      <c r="G155" s="1151"/>
      <c r="H155" s="1151"/>
      <c r="I155" s="1298"/>
      <c r="J155" s="1298"/>
      <c r="K155" s="1298"/>
      <c r="L155" s="1298"/>
      <c r="M155" s="1298"/>
      <c r="N155" s="1298"/>
      <c r="O155" s="1298"/>
      <c r="P155" s="1298"/>
      <c r="Q155" s="1298"/>
      <c r="R155" s="1298"/>
      <c r="S155" s="1298"/>
      <c r="T155" s="1298"/>
      <c r="U155" s="1298"/>
      <c r="V155" s="1298"/>
      <c r="W155" s="1298"/>
      <c r="X155" s="1298"/>
      <c r="Y155" s="1298"/>
      <c r="Z155" s="1298"/>
      <c r="AA155" s="1298"/>
      <c r="AB155" s="1298"/>
      <c r="AC155" s="1298"/>
      <c r="AD155" s="1298"/>
      <c r="AE155" s="1298"/>
      <c r="AF155" s="1298"/>
      <c r="AG155" s="1591"/>
      <c r="AH155" s="1592"/>
      <c r="AI155" s="1592"/>
      <c r="AJ155" s="1593"/>
    </row>
    <row r="156" spans="1:44" ht="18" customHeight="1">
      <c r="A156" s="1625" t="s">
        <v>335</v>
      </c>
      <c r="B156" s="1626"/>
      <c r="C156" s="1081" t="s">
        <v>240</v>
      </c>
      <c r="D156" s="1081"/>
      <c r="E156" s="1081"/>
      <c r="F156" s="1081"/>
      <c r="G156" s="1081"/>
      <c r="H156" s="1081"/>
      <c r="I156" s="1125"/>
      <c r="J156" s="1126"/>
      <c r="K156" s="1126"/>
      <c r="L156" s="1126"/>
      <c r="M156" s="1126"/>
      <c r="N156" s="1126"/>
      <c r="O156" s="1126"/>
      <c r="P156" s="1126"/>
      <c r="Q156" s="1126"/>
      <c r="R156" s="1126"/>
      <c r="S156" s="1126"/>
      <c r="T156" s="1126"/>
      <c r="U156" s="1126"/>
      <c r="V156" s="1126"/>
      <c r="W156" s="1126"/>
      <c r="X156" s="1126"/>
      <c r="Y156" s="1126"/>
      <c r="Z156" s="1126"/>
      <c r="AA156" s="1126"/>
      <c r="AB156" s="1126"/>
      <c r="AC156" s="1126"/>
      <c r="AD156" s="1126"/>
      <c r="AE156" s="1126"/>
      <c r="AF156" s="1126"/>
      <c r="AG156" s="1126"/>
      <c r="AH156" s="1126"/>
      <c r="AI156" s="1126"/>
      <c r="AJ156" s="1127"/>
      <c r="AL156" s="38" t="b">
        <v>0</v>
      </c>
      <c r="AM156" s="38" t="b">
        <v>0</v>
      </c>
      <c r="AN156" s="38" t="b">
        <v>0</v>
      </c>
      <c r="AO156" s="38" t="b">
        <v>0</v>
      </c>
      <c r="AP156" s="38" t="b">
        <v>0</v>
      </c>
      <c r="AQ156" s="38" t="b">
        <v>0</v>
      </c>
      <c r="AR156" s="38" t="b">
        <v>0</v>
      </c>
    </row>
    <row r="157" spans="1:44" ht="13.5" customHeight="1">
      <c r="A157" s="1627"/>
      <c r="B157" s="1626"/>
      <c r="C157" s="1081" t="s">
        <v>241</v>
      </c>
      <c r="D157" s="1081"/>
      <c r="E157" s="1081"/>
      <c r="F157" s="1081"/>
      <c r="G157" s="1081"/>
      <c r="H157" s="1081"/>
      <c r="I157" s="1077" t="s">
        <v>242</v>
      </c>
      <c r="J157" s="1081"/>
      <c r="K157" s="1081"/>
      <c r="L157" s="1080" t="s">
        <v>205</v>
      </c>
      <c r="M157" s="1080"/>
      <c r="N157" s="1106"/>
      <c r="O157" s="1077" t="s">
        <v>372</v>
      </c>
      <c r="P157" s="1078"/>
      <c r="Q157" s="1079" t="s">
        <v>205</v>
      </c>
      <c r="R157" s="1080"/>
      <c r="S157" s="1080"/>
      <c r="T157" s="1081" t="s">
        <v>243</v>
      </c>
      <c r="U157" s="1081"/>
      <c r="V157" s="1081"/>
      <c r="W157" s="1080" t="s">
        <v>205</v>
      </c>
      <c r="X157" s="1080"/>
      <c r="Y157" s="1106"/>
      <c r="Z157" s="1077" t="s">
        <v>373</v>
      </c>
      <c r="AA157" s="1078"/>
      <c r="AB157" s="1079" t="s">
        <v>205</v>
      </c>
      <c r="AC157" s="1080"/>
      <c r="AD157" s="1080"/>
      <c r="AE157" s="1081" t="s">
        <v>37</v>
      </c>
      <c r="AF157" s="1081"/>
      <c r="AG157" s="1081"/>
      <c r="AH157" s="1081"/>
      <c r="AI157" s="1081"/>
      <c r="AJ157" s="1094"/>
    </row>
    <row r="158" spans="1:44" ht="13.5" customHeight="1">
      <c r="A158" s="1627"/>
      <c r="B158" s="1626"/>
      <c r="C158" s="1081"/>
      <c r="D158" s="1081"/>
      <c r="E158" s="1081"/>
      <c r="F158" s="1081"/>
      <c r="G158" s="1081"/>
      <c r="H158" s="1081"/>
      <c r="I158" s="1077" t="s">
        <v>35</v>
      </c>
      <c r="J158" s="1081"/>
      <c r="K158" s="1081"/>
      <c r="L158" s="1080" t="s">
        <v>205</v>
      </c>
      <c r="M158" s="1080"/>
      <c r="N158" s="1106"/>
      <c r="O158" s="1077" t="s">
        <v>244</v>
      </c>
      <c r="P158" s="1078"/>
      <c r="Q158" s="1079" t="s">
        <v>205</v>
      </c>
      <c r="R158" s="1080"/>
      <c r="S158" s="1080"/>
      <c r="T158" s="1081" t="s">
        <v>36</v>
      </c>
      <c r="U158" s="1081"/>
      <c r="V158" s="1081"/>
      <c r="W158" s="1080" t="s">
        <v>205</v>
      </c>
      <c r="X158" s="1080"/>
      <c r="Y158" s="1106"/>
      <c r="Z158" s="1077" t="s">
        <v>245</v>
      </c>
      <c r="AA158" s="1078"/>
      <c r="AB158" s="1079" t="s">
        <v>205</v>
      </c>
      <c r="AC158" s="1080"/>
      <c r="AD158" s="1080"/>
      <c r="AE158" s="1095"/>
      <c r="AF158" s="1096"/>
      <c r="AG158" s="1096"/>
      <c r="AH158" s="1096"/>
      <c r="AI158" s="1096"/>
      <c r="AJ158" s="1097"/>
      <c r="AL158" s="33" t="b">
        <v>0</v>
      </c>
      <c r="AM158" s="33" t="b">
        <v>0</v>
      </c>
      <c r="AN158" s="33" t="b">
        <v>0</v>
      </c>
      <c r="AO158" s="33" t="b">
        <v>0</v>
      </c>
      <c r="AP158" s="33" t="b">
        <v>0</v>
      </c>
      <c r="AQ158" s="33" t="b">
        <v>0</v>
      </c>
      <c r="AR158" s="33" t="b">
        <v>0</v>
      </c>
    </row>
    <row r="159" spans="1:44" ht="13.5" customHeight="1">
      <c r="A159" s="1627"/>
      <c r="B159" s="1626"/>
      <c r="C159" s="1628" t="s">
        <v>660</v>
      </c>
      <c r="D159" s="1629"/>
      <c r="E159" s="1629"/>
      <c r="F159" s="1629"/>
      <c r="G159" s="1629"/>
      <c r="H159" s="1630"/>
      <c r="I159" s="1606"/>
      <c r="J159" s="1607"/>
      <c r="K159" s="1607"/>
      <c r="L159" s="1607"/>
      <c r="M159" s="1607"/>
      <c r="N159" s="1607"/>
      <c r="O159" s="1608" t="s">
        <v>321</v>
      </c>
      <c r="P159" s="1608"/>
      <c r="Q159" s="1608"/>
      <c r="R159" s="1608"/>
      <c r="S159" s="1608"/>
      <c r="T159" s="1608"/>
      <c r="U159" s="1608"/>
      <c r="V159" s="1608"/>
      <c r="W159" s="1608"/>
      <c r="X159" s="1608"/>
      <c r="Y159" s="1608"/>
      <c r="Z159" s="1608"/>
      <c r="AA159" s="1608"/>
      <c r="AB159" s="1608"/>
      <c r="AC159" s="1608"/>
      <c r="AD159" s="1609"/>
      <c r="AE159" s="940" t="s">
        <v>565</v>
      </c>
      <c r="AF159" s="1274"/>
      <c r="AG159" s="1274"/>
      <c r="AH159" s="941"/>
      <c r="AI159" s="1604"/>
      <c r="AJ159" s="1605"/>
    </row>
    <row r="160" spans="1:44" ht="18" customHeight="1">
      <c r="A160" s="1627"/>
      <c r="B160" s="1626"/>
      <c r="C160" s="940" t="s">
        <v>322</v>
      </c>
      <c r="D160" s="1274"/>
      <c r="E160" s="1274"/>
      <c r="F160" s="1274"/>
      <c r="G160" s="1274"/>
      <c r="H160" s="941"/>
      <c r="I160" s="1303">
        <v>2</v>
      </c>
      <c r="J160" s="1304"/>
      <c r="K160" s="1304"/>
      <c r="L160" s="1304"/>
      <c r="M160" s="1305"/>
      <c r="N160" s="940" t="s">
        <v>323</v>
      </c>
      <c r="O160" s="1274"/>
      <c r="P160" s="1274"/>
      <c r="Q160" s="1274"/>
      <c r="R160" s="941"/>
      <c r="S160" s="1303">
        <v>2</v>
      </c>
      <c r="T160" s="1304"/>
      <c r="U160" s="1304"/>
      <c r="V160" s="1304"/>
      <c r="W160" s="1305"/>
      <c r="X160" s="940" t="s">
        <v>20</v>
      </c>
      <c r="Y160" s="1274"/>
      <c r="Z160" s="1274"/>
      <c r="AA160" s="1274"/>
      <c r="AB160" s="1274"/>
      <c r="AC160" s="255">
        <v>1</v>
      </c>
      <c r="AD160" s="249" t="str">
        <f>IF(ISNA(VLOOKUP(AC160, 出力変換_施設等の区分_児童デイ,4,FALSE)),0, VLOOKUP(AC160, 出力変換_施設等の区分_児童デイ,4,FALSE)) &amp; ""</f>
        <v>0</v>
      </c>
      <c r="AE160" s="256" t="s">
        <v>1360</v>
      </c>
      <c r="AF160" s="249" t="str">
        <f>IF(ISNA(VLOOKUP(AE160, 取込変換_施設等の区分_児童デイ,2,FALSE)),1, VLOOKUP(AE160, 取込変換_施設等の区分_児童デイ,2,FALSE)) &amp; ""</f>
        <v>1</v>
      </c>
      <c r="AG160" s="11"/>
      <c r="AH160" s="11"/>
      <c r="AI160" s="11"/>
      <c r="AJ160" s="12"/>
    </row>
    <row r="161" spans="1:44" ht="18" customHeight="1" thickBot="1">
      <c r="A161" s="273"/>
      <c r="B161" s="274"/>
      <c r="C161" s="1613" t="s">
        <v>181</v>
      </c>
      <c r="D161" s="1613"/>
      <c r="E161" s="1613"/>
      <c r="F161" s="1613"/>
      <c r="G161" s="1613"/>
      <c r="H161" s="1613"/>
      <c r="I161" s="1614">
        <v>2</v>
      </c>
      <c r="J161" s="1614"/>
      <c r="K161" s="1614"/>
      <c r="L161" s="1614"/>
      <c r="M161" s="1614"/>
      <c r="N161" s="1615"/>
      <c r="O161" s="1615"/>
      <c r="P161" s="1615"/>
      <c r="Q161" s="1615"/>
      <c r="R161" s="1615"/>
      <c r="S161" s="1615"/>
      <c r="T161" s="1615"/>
      <c r="U161" s="1615"/>
      <c r="V161" s="1615"/>
      <c r="W161" s="1615"/>
      <c r="X161" s="1615"/>
      <c r="Y161" s="1615"/>
      <c r="Z161" s="1615"/>
      <c r="AA161" s="1615"/>
      <c r="AB161" s="1615"/>
      <c r="AC161" s="1615"/>
      <c r="AD161" s="1615"/>
      <c r="AE161" s="1615"/>
      <c r="AF161" s="1615"/>
      <c r="AG161" s="1615"/>
      <c r="AH161" s="1615"/>
      <c r="AI161" s="1615"/>
      <c r="AJ161" s="1616"/>
    </row>
    <row r="162" spans="1:44" ht="13.5" customHeight="1">
      <c r="A162" s="1621" t="s">
        <v>773</v>
      </c>
      <c r="B162" s="1622"/>
      <c r="C162" s="1375" t="s">
        <v>451</v>
      </c>
      <c r="D162" s="1376"/>
      <c r="E162" s="1376"/>
      <c r="F162" s="1376"/>
      <c r="G162" s="1376"/>
      <c r="H162" s="1377"/>
      <c r="I162" s="1294" t="s">
        <v>563</v>
      </c>
      <c r="J162" s="1294"/>
      <c r="K162" s="1294"/>
      <c r="L162" s="1294"/>
      <c r="M162" s="1294"/>
      <c r="N162" s="1294"/>
      <c r="O162" s="1294" t="s">
        <v>119</v>
      </c>
      <c r="P162" s="1294"/>
      <c r="Q162" s="1294"/>
      <c r="R162" s="1294"/>
      <c r="S162" s="1294"/>
      <c r="T162" s="1294"/>
      <c r="U162" s="1334"/>
      <c r="V162" s="1334"/>
      <c r="W162" s="1334"/>
      <c r="X162" s="1334"/>
      <c r="Y162" s="1334"/>
      <c r="Z162" s="1334"/>
      <c r="AA162" s="1334"/>
      <c r="AB162" s="1334"/>
      <c r="AC162" s="1334"/>
      <c r="AD162" s="1334"/>
      <c r="AE162" s="1334"/>
      <c r="AF162" s="1334"/>
      <c r="AG162" s="1342"/>
      <c r="AH162" s="1619"/>
      <c r="AI162" s="1619"/>
      <c r="AJ162" s="1620"/>
    </row>
    <row r="163" spans="1:44" ht="13.5" customHeight="1">
      <c r="A163" s="1623"/>
      <c r="B163" s="1624"/>
      <c r="C163" s="1155"/>
      <c r="D163" s="1156"/>
      <c r="E163" s="1156"/>
      <c r="F163" s="1156"/>
      <c r="G163" s="1156"/>
      <c r="H163" s="1157"/>
      <c r="I163" s="1105" t="s">
        <v>466</v>
      </c>
      <c r="J163" s="1105"/>
      <c r="K163" s="1105"/>
      <c r="L163" s="1105" t="s">
        <v>467</v>
      </c>
      <c r="M163" s="1105"/>
      <c r="N163" s="1105"/>
      <c r="O163" s="1105" t="s">
        <v>466</v>
      </c>
      <c r="P163" s="1105"/>
      <c r="Q163" s="1105"/>
      <c r="R163" s="1105" t="s">
        <v>467</v>
      </c>
      <c r="S163" s="1105"/>
      <c r="T163" s="1105"/>
      <c r="U163" s="1105" t="s">
        <v>466</v>
      </c>
      <c r="V163" s="1105"/>
      <c r="W163" s="1105"/>
      <c r="X163" s="1105" t="s">
        <v>467</v>
      </c>
      <c r="Y163" s="1105"/>
      <c r="Z163" s="1105"/>
      <c r="AA163" s="1105" t="s">
        <v>466</v>
      </c>
      <c r="AB163" s="1105"/>
      <c r="AC163" s="1105"/>
      <c r="AD163" s="1105" t="s">
        <v>467</v>
      </c>
      <c r="AE163" s="1105"/>
      <c r="AF163" s="1105"/>
      <c r="AG163" s="1588"/>
      <c r="AH163" s="1589"/>
      <c r="AI163" s="1589"/>
      <c r="AJ163" s="1590"/>
    </row>
    <row r="164" spans="1:44" ht="13.5" customHeight="1">
      <c r="A164" s="1623"/>
      <c r="B164" s="1624"/>
      <c r="C164" s="1105" t="s">
        <v>239</v>
      </c>
      <c r="D164" s="1105"/>
      <c r="E164" s="1105"/>
      <c r="F164" s="1105" t="s">
        <v>307</v>
      </c>
      <c r="G164" s="1105"/>
      <c r="H164" s="1105"/>
      <c r="I164" s="1295"/>
      <c r="J164" s="1295"/>
      <c r="K164" s="1295"/>
      <c r="L164" s="1295"/>
      <c r="M164" s="1295"/>
      <c r="N164" s="1295"/>
      <c r="O164" s="1295"/>
      <c r="P164" s="1295"/>
      <c r="Q164" s="1295"/>
      <c r="R164" s="1295"/>
      <c r="S164" s="1295"/>
      <c r="T164" s="1295"/>
      <c r="U164" s="1295"/>
      <c r="V164" s="1295"/>
      <c r="W164" s="1295"/>
      <c r="X164" s="1295"/>
      <c r="Y164" s="1295"/>
      <c r="Z164" s="1295"/>
      <c r="AA164" s="1295"/>
      <c r="AB164" s="1295"/>
      <c r="AC164" s="1295"/>
      <c r="AD164" s="1159"/>
      <c r="AE164" s="1160"/>
      <c r="AF164" s="1161"/>
      <c r="AG164" s="1588"/>
      <c r="AH164" s="1589"/>
      <c r="AI164" s="1589"/>
      <c r="AJ164" s="1590"/>
    </row>
    <row r="165" spans="1:44" ht="13.5" customHeight="1">
      <c r="A165" s="1623"/>
      <c r="B165" s="1624"/>
      <c r="C165" s="1105"/>
      <c r="D165" s="1105"/>
      <c r="E165" s="1105"/>
      <c r="F165" s="1105" t="s">
        <v>308</v>
      </c>
      <c r="G165" s="1105"/>
      <c r="H165" s="1105"/>
      <c r="I165" s="1295"/>
      <c r="J165" s="1295"/>
      <c r="K165" s="1295"/>
      <c r="L165" s="1295"/>
      <c r="M165" s="1295"/>
      <c r="N165" s="1295"/>
      <c r="O165" s="1295"/>
      <c r="P165" s="1295"/>
      <c r="Q165" s="1295"/>
      <c r="R165" s="1295"/>
      <c r="S165" s="1295"/>
      <c r="T165" s="1295"/>
      <c r="U165" s="1295"/>
      <c r="V165" s="1295"/>
      <c r="W165" s="1295"/>
      <c r="X165" s="1295"/>
      <c r="Y165" s="1295"/>
      <c r="Z165" s="1295"/>
      <c r="AA165" s="1295"/>
      <c r="AB165" s="1295"/>
      <c r="AC165" s="1295"/>
      <c r="AD165" s="1159"/>
      <c r="AE165" s="1160"/>
      <c r="AF165" s="1161"/>
      <c r="AG165" s="1588"/>
      <c r="AH165" s="1589"/>
      <c r="AI165" s="1589"/>
      <c r="AJ165" s="1590"/>
    </row>
    <row r="166" spans="1:44" ht="13.5" customHeight="1">
      <c r="A166" s="1623"/>
      <c r="B166" s="1624"/>
      <c r="C166" s="1105" t="s">
        <v>309</v>
      </c>
      <c r="D166" s="1105"/>
      <c r="E166" s="1105"/>
      <c r="F166" s="1105"/>
      <c r="G166" s="1105"/>
      <c r="H166" s="1105"/>
      <c r="I166" s="1295"/>
      <c r="J166" s="1295"/>
      <c r="K166" s="1295"/>
      <c r="L166" s="1295"/>
      <c r="M166" s="1295"/>
      <c r="N166" s="1295"/>
      <c r="O166" s="1295"/>
      <c r="P166" s="1295"/>
      <c r="Q166" s="1295"/>
      <c r="R166" s="1295"/>
      <c r="S166" s="1295"/>
      <c r="T166" s="1295"/>
      <c r="U166" s="1295"/>
      <c r="V166" s="1295"/>
      <c r="W166" s="1295"/>
      <c r="X166" s="1295"/>
      <c r="Y166" s="1295"/>
      <c r="Z166" s="1295"/>
      <c r="AA166" s="1295"/>
      <c r="AB166" s="1295"/>
      <c r="AC166" s="1295"/>
      <c r="AD166" s="1295"/>
      <c r="AE166" s="1295"/>
      <c r="AF166" s="1295"/>
      <c r="AG166" s="1588"/>
      <c r="AH166" s="1589"/>
      <c r="AI166" s="1589"/>
      <c r="AJ166" s="1590"/>
    </row>
    <row r="167" spans="1:44" ht="13.5" customHeight="1">
      <c r="A167" s="1623"/>
      <c r="B167" s="1624"/>
      <c r="C167" s="1151" t="s">
        <v>556</v>
      </c>
      <c r="D167" s="1151"/>
      <c r="E167" s="1151"/>
      <c r="F167" s="1151"/>
      <c r="G167" s="1151"/>
      <c r="H167" s="1151"/>
      <c r="I167" s="1298"/>
      <c r="J167" s="1298"/>
      <c r="K167" s="1298"/>
      <c r="L167" s="1298"/>
      <c r="M167" s="1298"/>
      <c r="N167" s="1298"/>
      <c r="O167" s="1298"/>
      <c r="P167" s="1298"/>
      <c r="Q167" s="1298"/>
      <c r="R167" s="1298"/>
      <c r="S167" s="1298"/>
      <c r="T167" s="1298"/>
      <c r="U167" s="1298"/>
      <c r="V167" s="1298"/>
      <c r="W167" s="1298"/>
      <c r="X167" s="1298"/>
      <c r="Y167" s="1298"/>
      <c r="Z167" s="1298"/>
      <c r="AA167" s="1298"/>
      <c r="AB167" s="1298"/>
      <c r="AC167" s="1298"/>
      <c r="AD167" s="1298"/>
      <c r="AE167" s="1298"/>
      <c r="AF167" s="1298"/>
      <c r="AG167" s="1591"/>
      <c r="AH167" s="1592"/>
      <c r="AI167" s="1592"/>
      <c r="AJ167" s="1593"/>
    </row>
    <row r="168" spans="1:44" ht="18" customHeight="1">
      <c r="A168" s="1625" t="s">
        <v>336</v>
      </c>
      <c r="B168" s="1626"/>
      <c r="C168" s="1081" t="s">
        <v>240</v>
      </c>
      <c r="D168" s="1081"/>
      <c r="E168" s="1081"/>
      <c r="F168" s="1081"/>
      <c r="G168" s="1081"/>
      <c r="H168" s="1081"/>
      <c r="I168" s="1125"/>
      <c r="J168" s="1126"/>
      <c r="K168" s="1126"/>
      <c r="L168" s="1126"/>
      <c r="M168" s="1126"/>
      <c r="N168" s="1126"/>
      <c r="O168" s="1126"/>
      <c r="P168" s="1126"/>
      <c r="Q168" s="1126"/>
      <c r="R168" s="1126"/>
      <c r="S168" s="1126"/>
      <c r="T168" s="1126"/>
      <c r="U168" s="1126"/>
      <c r="V168" s="1126"/>
      <c r="W168" s="1126"/>
      <c r="X168" s="1126"/>
      <c r="Y168" s="1126"/>
      <c r="Z168" s="1126"/>
      <c r="AA168" s="1126"/>
      <c r="AB168" s="1126"/>
      <c r="AC168" s="1126"/>
      <c r="AD168" s="1126"/>
      <c r="AE168" s="1126"/>
      <c r="AF168" s="1126"/>
      <c r="AG168" s="1126"/>
      <c r="AH168" s="1126"/>
      <c r="AI168" s="1126"/>
      <c r="AJ168" s="1127"/>
      <c r="AL168" s="38" t="b">
        <v>0</v>
      </c>
      <c r="AM168" s="38" t="b">
        <v>0</v>
      </c>
      <c r="AN168" s="38" t="b">
        <v>0</v>
      </c>
      <c r="AO168" s="38" t="b">
        <v>0</v>
      </c>
      <c r="AP168" s="38" t="b">
        <v>0</v>
      </c>
      <c r="AQ168" s="38" t="b">
        <v>0</v>
      </c>
      <c r="AR168" s="38" t="b">
        <v>0</v>
      </c>
    </row>
    <row r="169" spans="1:44" ht="13.5" customHeight="1">
      <c r="A169" s="1627"/>
      <c r="B169" s="1626"/>
      <c r="C169" s="1081" t="s">
        <v>241</v>
      </c>
      <c r="D169" s="1081"/>
      <c r="E169" s="1081"/>
      <c r="F169" s="1081"/>
      <c r="G169" s="1081"/>
      <c r="H169" s="1081"/>
      <c r="I169" s="1077" t="s">
        <v>242</v>
      </c>
      <c r="J169" s="1081"/>
      <c r="K169" s="1081"/>
      <c r="L169" s="1080" t="s">
        <v>205</v>
      </c>
      <c r="M169" s="1080"/>
      <c r="N169" s="1106"/>
      <c r="O169" s="1077" t="s">
        <v>372</v>
      </c>
      <c r="P169" s="1078"/>
      <c r="Q169" s="1079" t="s">
        <v>205</v>
      </c>
      <c r="R169" s="1080"/>
      <c r="S169" s="1080"/>
      <c r="T169" s="1081" t="s">
        <v>243</v>
      </c>
      <c r="U169" s="1081"/>
      <c r="V169" s="1081"/>
      <c r="W169" s="1080" t="s">
        <v>205</v>
      </c>
      <c r="X169" s="1080"/>
      <c r="Y169" s="1106"/>
      <c r="Z169" s="1077" t="s">
        <v>373</v>
      </c>
      <c r="AA169" s="1078"/>
      <c r="AB169" s="1079" t="s">
        <v>205</v>
      </c>
      <c r="AC169" s="1080"/>
      <c r="AD169" s="1080"/>
      <c r="AE169" s="1081" t="s">
        <v>37</v>
      </c>
      <c r="AF169" s="1081"/>
      <c r="AG169" s="1081"/>
      <c r="AH169" s="1081"/>
      <c r="AI169" s="1081"/>
      <c r="AJ169" s="1094"/>
    </row>
    <row r="170" spans="1:44" ht="13.5" customHeight="1">
      <c r="A170" s="1627"/>
      <c r="B170" s="1626"/>
      <c r="C170" s="1081"/>
      <c r="D170" s="1081"/>
      <c r="E170" s="1081"/>
      <c r="F170" s="1081"/>
      <c r="G170" s="1081"/>
      <c r="H170" s="1081"/>
      <c r="I170" s="1077" t="s">
        <v>35</v>
      </c>
      <c r="J170" s="1081"/>
      <c r="K170" s="1081"/>
      <c r="L170" s="1080" t="s">
        <v>205</v>
      </c>
      <c r="M170" s="1080"/>
      <c r="N170" s="1106"/>
      <c r="O170" s="1077" t="s">
        <v>244</v>
      </c>
      <c r="P170" s="1078"/>
      <c r="Q170" s="1079" t="s">
        <v>205</v>
      </c>
      <c r="R170" s="1080"/>
      <c r="S170" s="1080"/>
      <c r="T170" s="1081" t="s">
        <v>36</v>
      </c>
      <c r="U170" s="1081"/>
      <c r="V170" s="1081"/>
      <c r="W170" s="1080" t="s">
        <v>205</v>
      </c>
      <c r="X170" s="1080"/>
      <c r="Y170" s="1106"/>
      <c r="Z170" s="1077" t="s">
        <v>245</v>
      </c>
      <c r="AA170" s="1078"/>
      <c r="AB170" s="1079" t="s">
        <v>205</v>
      </c>
      <c r="AC170" s="1080"/>
      <c r="AD170" s="1080"/>
      <c r="AE170" s="1095"/>
      <c r="AF170" s="1096"/>
      <c r="AG170" s="1096"/>
      <c r="AH170" s="1096"/>
      <c r="AI170" s="1096"/>
      <c r="AJ170" s="1097"/>
      <c r="AL170" s="33" t="b">
        <v>0</v>
      </c>
      <c r="AM170" s="33" t="b">
        <v>0</v>
      </c>
      <c r="AN170" s="33" t="b">
        <v>0</v>
      </c>
      <c r="AO170" s="33" t="b">
        <v>0</v>
      </c>
      <c r="AP170" s="33" t="b">
        <v>0</v>
      </c>
      <c r="AQ170" s="33" t="b">
        <v>0</v>
      </c>
      <c r="AR170" s="33" t="b">
        <v>0</v>
      </c>
    </row>
    <row r="171" spans="1:44" ht="13.5" customHeight="1">
      <c r="A171" s="1627"/>
      <c r="B171" s="1626"/>
      <c r="C171" s="1628" t="s">
        <v>660</v>
      </c>
      <c r="D171" s="1629"/>
      <c r="E171" s="1629"/>
      <c r="F171" s="1629"/>
      <c r="G171" s="1629"/>
      <c r="H171" s="1630"/>
      <c r="I171" s="1606"/>
      <c r="J171" s="1607"/>
      <c r="K171" s="1607"/>
      <c r="L171" s="1607"/>
      <c r="M171" s="1607"/>
      <c r="N171" s="1607"/>
      <c r="O171" s="1608" t="s">
        <v>321</v>
      </c>
      <c r="P171" s="1608"/>
      <c r="Q171" s="1608"/>
      <c r="R171" s="1608"/>
      <c r="S171" s="1608"/>
      <c r="T171" s="1608"/>
      <c r="U171" s="1608"/>
      <c r="V171" s="1608"/>
      <c r="W171" s="1608"/>
      <c r="X171" s="1608"/>
      <c r="Y171" s="1608"/>
      <c r="Z171" s="1608"/>
      <c r="AA171" s="1608"/>
      <c r="AB171" s="1608"/>
      <c r="AC171" s="1608"/>
      <c r="AD171" s="1609"/>
      <c r="AE171" s="940" t="s">
        <v>565</v>
      </c>
      <c r="AF171" s="1274"/>
      <c r="AG171" s="1274"/>
      <c r="AH171" s="941"/>
      <c r="AI171" s="1604"/>
      <c r="AJ171" s="1605"/>
    </row>
    <row r="172" spans="1:44" ht="18" customHeight="1">
      <c r="A172" s="1627"/>
      <c r="B172" s="1626"/>
      <c r="C172" s="940" t="s">
        <v>322</v>
      </c>
      <c r="D172" s="1274"/>
      <c r="E172" s="1274"/>
      <c r="F172" s="1274"/>
      <c r="G172" s="1274"/>
      <c r="H172" s="941"/>
      <c r="I172" s="1303">
        <v>2</v>
      </c>
      <c r="J172" s="1304"/>
      <c r="K172" s="1304"/>
      <c r="L172" s="1304"/>
      <c r="M172" s="1305"/>
      <c r="N172" s="940" t="s">
        <v>323</v>
      </c>
      <c r="O172" s="1274"/>
      <c r="P172" s="1274"/>
      <c r="Q172" s="1274"/>
      <c r="R172" s="941"/>
      <c r="S172" s="1303">
        <v>2</v>
      </c>
      <c r="T172" s="1304"/>
      <c r="U172" s="1304"/>
      <c r="V172" s="1304"/>
      <c r="W172" s="1305"/>
      <c r="X172" s="940" t="s">
        <v>20</v>
      </c>
      <c r="Y172" s="1274"/>
      <c r="Z172" s="1274"/>
      <c r="AA172" s="1274"/>
      <c r="AB172" s="1274"/>
      <c r="AC172" s="255">
        <v>1</v>
      </c>
      <c r="AD172" s="249" t="str">
        <f>IF(ISNA(VLOOKUP(AC172, 出力変換_施設等の区分_児童デイ,4,FALSE)),0, VLOOKUP(AC172, 出力変換_施設等の区分_児童デイ,4,FALSE)) &amp; ""</f>
        <v>0</v>
      </c>
      <c r="AE172" s="256" t="s">
        <v>1360</v>
      </c>
      <c r="AF172" s="249" t="str">
        <f>IF(ISNA(VLOOKUP(AE172, 取込変換_施設等の区分_児童デイ,2,FALSE)),1, VLOOKUP(AE172, 取込変換_施設等の区分_児童デイ,2,FALSE)) &amp; ""</f>
        <v>1</v>
      </c>
      <c r="AG172" s="11"/>
      <c r="AH172" s="11"/>
      <c r="AI172" s="11"/>
      <c r="AJ172" s="12"/>
    </row>
    <row r="173" spans="1:44" ht="18" customHeight="1" thickBot="1">
      <c r="A173" s="273"/>
      <c r="B173" s="274"/>
      <c r="C173" s="1613" t="s">
        <v>181</v>
      </c>
      <c r="D173" s="1613"/>
      <c r="E173" s="1613"/>
      <c r="F173" s="1613"/>
      <c r="G173" s="1613"/>
      <c r="H173" s="1613"/>
      <c r="I173" s="1614">
        <v>2</v>
      </c>
      <c r="J173" s="1614"/>
      <c r="K173" s="1614"/>
      <c r="L173" s="1614"/>
      <c r="M173" s="1614"/>
      <c r="N173" s="1615"/>
      <c r="O173" s="1615"/>
      <c r="P173" s="1615"/>
      <c r="Q173" s="1615"/>
      <c r="R173" s="1615"/>
      <c r="S173" s="1615"/>
      <c r="T173" s="1615"/>
      <c r="U173" s="1615"/>
      <c r="V173" s="1615"/>
      <c r="W173" s="1615"/>
      <c r="X173" s="1615"/>
      <c r="Y173" s="1615"/>
      <c r="Z173" s="1615"/>
      <c r="AA173" s="1615"/>
      <c r="AB173" s="1615"/>
      <c r="AC173" s="1615"/>
      <c r="AD173" s="1615"/>
      <c r="AE173" s="1615"/>
      <c r="AF173" s="1615"/>
      <c r="AG173" s="1615"/>
      <c r="AH173" s="1615"/>
      <c r="AI173" s="1615"/>
      <c r="AJ173" s="1616"/>
    </row>
    <row r="174" spans="1:44" ht="13.5" customHeight="1">
      <c r="A174" s="1621" t="s">
        <v>773</v>
      </c>
      <c r="B174" s="1622"/>
      <c r="C174" s="1375" t="s">
        <v>451</v>
      </c>
      <c r="D174" s="1376"/>
      <c r="E174" s="1376"/>
      <c r="F174" s="1376"/>
      <c r="G174" s="1376"/>
      <c r="H174" s="1377"/>
      <c r="I174" s="1294" t="s">
        <v>563</v>
      </c>
      <c r="J174" s="1294"/>
      <c r="K174" s="1294"/>
      <c r="L174" s="1294"/>
      <c r="M174" s="1294"/>
      <c r="N174" s="1294"/>
      <c r="O174" s="1294" t="s">
        <v>119</v>
      </c>
      <c r="P174" s="1294"/>
      <c r="Q174" s="1294"/>
      <c r="R174" s="1294"/>
      <c r="S174" s="1294"/>
      <c r="T174" s="1294"/>
      <c r="U174" s="1334"/>
      <c r="V174" s="1334"/>
      <c r="W174" s="1334"/>
      <c r="X174" s="1334"/>
      <c r="Y174" s="1334"/>
      <c r="Z174" s="1334"/>
      <c r="AA174" s="1334"/>
      <c r="AB174" s="1334"/>
      <c r="AC174" s="1334"/>
      <c r="AD174" s="1334"/>
      <c r="AE174" s="1334"/>
      <c r="AF174" s="1334"/>
      <c r="AG174" s="1342"/>
      <c r="AH174" s="1619"/>
      <c r="AI174" s="1619"/>
      <c r="AJ174" s="1620"/>
    </row>
    <row r="175" spans="1:44" ht="13.5" customHeight="1">
      <c r="A175" s="1623"/>
      <c r="B175" s="1624"/>
      <c r="C175" s="1155"/>
      <c r="D175" s="1156"/>
      <c r="E175" s="1156"/>
      <c r="F175" s="1156"/>
      <c r="G175" s="1156"/>
      <c r="H175" s="1157"/>
      <c r="I175" s="1105" t="s">
        <v>466</v>
      </c>
      <c r="J175" s="1105"/>
      <c r="K175" s="1105"/>
      <c r="L175" s="1105" t="s">
        <v>467</v>
      </c>
      <c r="M175" s="1105"/>
      <c r="N175" s="1105"/>
      <c r="O175" s="1105" t="s">
        <v>466</v>
      </c>
      <c r="P175" s="1105"/>
      <c r="Q175" s="1105"/>
      <c r="R175" s="1105" t="s">
        <v>467</v>
      </c>
      <c r="S175" s="1105"/>
      <c r="T175" s="1105"/>
      <c r="U175" s="1105" t="s">
        <v>466</v>
      </c>
      <c r="V175" s="1105"/>
      <c r="W175" s="1105"/>
      <c r="X175" s="1105" t="s">
        <v>467</v>
      </c>
      <c r="Y175" s="1105"/>
      <c r="Z175" s="1105"/>
      <c r="AA175" s="1105" t="s">
        <v>466</v>
      </c>
      <c r="AB175" s="1105"/>
      <c r="AC175" s="1105"/>
      <c r="AD175" s="1105" t="s">
        <v>467</v>
      </c>
      <c r="AE175" s="1105"/>
      <c r="AF175" s="1105"/>
      <c r="AG175" s="1588"/>
      <c r="AH175" s="1589"/>
      <c r="AI175" s="1589"/>
      <c r="AJ175" s="1590"/>
    </row>
    <row r="176" spans="1:44" ht="13.5" customHeight="1">
      <c r="A176" s="1623"/>
      <c r="B176" s="1624"/>
      <c r="C176" s="1105" t="s">
        <v>239</v>
      </c>
      <c r="D176" s="1105"/>
      <c r="E176" s="1105"/>
      <c r="F176" s="1105" t="s">
        <v>307</v>
      </c>
      <c r="G176" s="1105"/>
      <c r="H176" s="1105"/>
      <c r="I176" s="1295"/>
      <c r="J176" s="1295"/>
      <c r="K176" s="1295"/>
      <c r="L176" s="1295"/>
      <c r="M176" s="1295"/>
      <c r="N176" s="1295"/>
      <c r="O176" s="1295"/>
      <c r="P176" s="1295"/>
      <c r="Q176" s="1295"/>
      <c r="R176" s="1295"/>
      <c r="S176" s="1295"/>
      <c r="T176" s="1295"/>
      <c r="U176" s="1295"/>
      <c r="V176" s="1295"/>
      <c r="W176" s="1295"/>
      <c r="X176" s="1295"/>
      <c r="Y176" s="1295"/>
      <c r="Z176" s="1295"/>
      <c r="AA176" s="1295"/>
      <c r="AB176" s="1295"/>
      <c r="AC176" s="1295"/>
      <c r="AD176" s="1159"/>
      <c r="AE176" s="1160"/>
      <c r="AF176" s="1161"/>
      <c r="AG176" s="1588"/>
      <c r="AH176" s="1589"/>
      <c r="AI176" s="1589"/>
      <c r="AJ176" s="1590"/>
    </row>
    <row r="177" spans="1:44" ht="13.5" customHeight="1">
      <c r="A177" s="1623"/>
      <c r="B177" s="1624"/>
      <c r="C177" s="1105"/>
      <c r="D177" s="1105"/>
      <c r="E177" s="1105"/>
      <c r="F177" s="1105" t="s">
        <v>308</v>
      </c>
      <c r="G177" s="1105"/>
      <c r="H177" s="1105"/>
      <c r="I177" s="1295"/>
      <c r="J177" s="1295"/>
      <c r="K177" s="1295"/>
      <c r="L177" s="1295"/>
      <c r="M177" s="1295"/>
      <c r="N177" s="1295"/>
      <c r="O177" s="1295"/>
      <c r="P177" s="1295"/>
      <c r="Q177" s="1295"/>
      <c r="R177" s="1295"/>
      <c r="S177" s="1295"/>
      <c r="T177" s="1295"/>
      <c r="U177" s="1295"/>
      <c r="V177" s="1295"/>
      <c r="W177" s="1295"/>
      <c r="X177" s="1295"/>
      <c r="Y177" s="1295"/>
      <c r="Z177" s="1295"/>
      <c r="AA177" s="1295"/>
      <c r="AB177" s="1295"/>
      <c r="AC177" s="1295"/>
      <c r="AD177" s="1159"/>
      <c r="AE177" s="1160"/>
      <c r="AF177" s="1161"/>
      <c r="AG177" s="1588"/>
      <c r="AH177" s="1589"/>
      <c r="AI177" s="1589"/>
      <c r="AJ177" s="1590"/>
    </row>
    <row r="178" spans="1:44" ht="13.5" customHeight="1">
      <c r="A178" s="1623"/>
      <c r="B178" s="1624"/>
      <c r="C178" s="1105" t="s">
        <v>309</v>
      </c>
      <c r="D178" s="1105"/>
      <c r="E178" s="1105"/>
      <c r="F178" s="1105"/>
      <c r="G178" s="1105"/>
      <c r="H178" s="1105"/>
      <c r="I178" s="1295"/>
      <c r="J178" s="1295"/>
      <c r="K178" s="1295"/>
      <c r="L178" s="1295"/>
      <c r="M178" s="1295"/>
      <c r="N178" s="1295"/>
      <c r="O178" s="1295"/>
      <c r="P178" s="1295"/>
      <c r="Q178" s="1295"/>
      <c r="R178" s="1295"/>
      <c r="S178" s="1295"/>
      <c r="T178" s="1295"/>
      <c r="U178" s="1295"/>
      <c r="V178" s="1295"/>
      <c r="W178" s="1295"/>
      <c r="X178" s="1295"/>
      <c r="Y178" s="1295"/>
      <c r="Z178" s="1295"/>
      <c r="AA178" s="1295"/>
      <c r="AB178" s="1295"/>
      <c r="AC178" s="1295"/>
      <c r="AD178" s="1295"/>
      <c r="AE178" s="1295"/>
      <c r="AF178" s="1295"/>
      <c r="AG178" s="1588"/>
      <c r="AH178" s="1589"/>
      <c r="AI178" s="1589"/>
      <c r="AJ178" s="1590"/>
    </row>
    <row r="179" spans="1:44" ht="13.5" customHeight="1">
      <c r="A179" s="1623"/>
      <c r="B179" s="1624"/>
      <c r="C179" s="1151" t="s">
        <v>556</v>
      </c>
      <c r="D179" s="1151"/>
      <c r="E179" s="1151"/>
      <c r="F179" s="1151"/>
      <c r="G179" s="1151"/>
      <c r="H179" s="1151"/>
      <c r="I179" s="1298"/>
      <c r="J179" s="1298"/>
      <c r="K179" s="1298"/>
      <c r="L179" s="1298"/>
      <c r="M179" s="1298"/>
      <c r="N179" s="1298"/>
      <c r="O179" s="1298"/>
      <c r="P179" s="1298"/>
      <c r="Q179" s="1298"/>
      <c r="R179" s="1298"/>
      <c r="S179" s="1298"/>
      <c r="T179" s="1298"/>
      <c r="U179" s="1298"/>
      <c r="V179" s="1298"/>
      <c r="W179" s="1298"/>
      <c r="X179" s="1298"/>
      <c r="Y179" s="1298"/>
      <c r="Z179" s="1298"/>
      <c r="AA179" s="1298"/>
      <c r="AB179" s="1298"/>
      <c r="AC179" s="1298"/>
      <c r="AD179" s="1298"/>
      <c r="AE179" s="1298"/>
      <c r="AF179" s="1298"/>
      <c r="AG179" s="1591"/>
      <c r="AH179" s="1592"/>
      <c r="AI179" s="1592"/>
      <c r="AJ179" s="1593"/>
    </row>
    <row r="180" spans="1:44" ht="18" customHeight="1">
      <c r="A180" s="1625" t="s">
        <v>337</v>
      </c>
      <c r="B180" s="1626"/>
      <c r="C180" s="1081" t="s">
        <v>240</v>
      </c>
      <c r="D180" s="1081"/>
      <c r="E180" s="1081"/>
      <c r="F180" s="1081"/>
      <c r="G180" s="1081"/>
      <c r="H180" s="1081"/>
      <c r="I180" s="1125"/>
      <c r="J180" s="1126"/>
      <c r="K180" s="1126"/>
      <c r="L180" s="1126"/>
      <c r="M180" s="1126"/>
      <c r="N180" s="1126"/>
      <c r="O180" s="1126"/>
      <c r="P180" s="1126"/>
      <c r="Q180" s="1126"/>
      <c r="R180" s="1126"/>
      <c r="S180" s="1126"/>
      <c r="T180" s="1126"/>
      <c r="U180" s="1126"/>
      <c r="V180" s="1126"/>
      <c r="W180" s="1126"/>
      <c r="X180" s="1126"/>
      <c r="Y180" s="1126"/>
      <c r="Z180" s="1126"/>
      <c r="AA180" s="1126"/>
      <c r="AB180" s="1126"/>
      <c r="AC180" s="1126"/>
      <c r="AD180" s="1126"/>
      <c r="AE180" s="1126"/>
      <c r="AF180" s="1126"/>
      <c r="AG180" s="1126"/>
      <c r="AH180" s="1126"/>
      <c r="AI180" s="1126"/>
      <c r="AJ180" s="1127"/>
      <c r="AL180" s="38" t="b">
        <v>0</v>
      </c>
      <c r="AM180" s="38" t="b">
        <v>0</v>
      </c>
      <c r="AN180" s="38" t="b">
        <v>0</v>
      </c>
      <c r="AO180" s="38" t="b">
        <v>0</v>
      </c>
      <c r="AP180" s="38" t="b">
        <v>0</v>
      </c>
      <c r="AQ180" s="38" t="b">
        <v>0</v>
      </c>
      <c r="AR180" s="38" t="b">
        <v>0</v>
      </c>
    </row>
    <row r="181" spans="1:44" ht="13.5" customHeight="1">
      <c r="A181" s="1627"/>
      <c r="B181" s="1626"/>
      <c r="C181" s="1081" t="s">
        <v>241</v>
      </c>
      <c r="D181" s="1081"/>
      <c r="E181" s="1081"/>
      <c r="F181" s="1081"/>
      <c r="G181" s="1081"/>
      <c r="H181" s="1081"/>
      <c r="I181" s="1077" t="s">
        <v>242</v>
      </c>
      <c r="J181" s="1081"/>
      <c r="K181" s="1081"/>
      <c r="L181" s="1080" t="s">
        <v>205</v>
      </c>
      <c r="M181" s="1080"/>
      <c r="N181" s="1106"/>
      <c r="O181" s="1077" t="s">
        <v>372</v>
      </c>
      <c r="P181" s="1078"/>
      <c r="Q181" s="1079" t="s">
        <v>205</v>
      </c>
      <c r="R181" s="1080"/>
      <c r="S181" s="1080"/>
      <c r="T181" s="1081" t="s">
        <v>243</v>
      </c>
      <c r="U181" s="1081"/>
      <c r="V181" s="1081"/>
      <c r="W181" s="1080" t="s">
        <v>205</v>
      </c>
      <c r="X181" s="1080"/>
      <c r="Y181" s="1106"/>
      <c r="Z181" s="1077" t="s">
        <v>373</v>
      </c>
      <c r="AA181" s="1078"/>
      <c r="AB181" s="1079" t="s">
        <v>205</v>
      </c>
      <c r="AC181" s="1080"/>
      <c r="AD181" s="1080"/>
      <c r="AE181" s="1081" t="s">
        <v>37</v>
      </c>
      <c r="AF181" s="1081"/>
      <c r="AG181" s="1081"/>
      <c r="AH181" s="1081"/>
      <c r="AI181" s="1081"/>
      <c r="AJ181" s="1094"/>
    </row>
    <row r="182" spans="1:44" ht="13.5" customHeight="1">
      <c r="A182" s="1627"/>
      <c r="B182" s="1626"/>
      <c r="C182" s="1081"/>
      <c r="D182" s="1081"/>
      <c r="E182" s="1081"/>
      <c r="F182" s="1081"/>
      <c r="G182" s="1081"/>
      <c r="H182" s="1081"/>
      <c r="I182" s="1077" t="s">
        <v>35</v>
      </c>
      <c r="J182" s="1081"/>
      <c r="K182" s="1081"/>
      <c r="L182" s="1080" t="s">
        <v>205</v>
      </c>
      <c r="M182" s="1080"/>
      <c r="N182" s="1106"/>
      <c r="O182" s="1077" t="s">
        <v>244</v>
      </c>
      <c r="P182" s="1078"/>
      <c r="Q182" s="1079" t="s">
        <v>205</v>
      </c>
      <c r="R182" s="1080"/>
      <c r="S182" s="1080"/>
      <c r="T182" s="1081" t="s">
        <v>36</v>
      </c>
      <c r="U182" s="1081"/>
      <c r="V182" s="1081"/>
      <c r="W182" s="1080" t="s">
        <v>205</v>
      </c>
      <c r="X182" s="1080"/>
      <c r="Y182" s="1106"/>
      <c r="Z182" s="1077" t="s">
        <v>245</v>
      </c>
      <c r="AA182" s="1078"/>
      <c r="AB182" s="1079" t="s">
        <v>205</v>
      </c>
      <c r="AC182" s="1080"/>
      <c r="AD182" s="1080"/>
      <c r="AE182" s="1095"/>
      <c r="AF182" s="1096"/>
      <c r="AG182" s="1096"/>
      <c r="AH182" s="1096"/>
      <c r="AI182" s="1096"/>
      <c r="AJ182" s="1097"/>
    </row>
    <row r="183" spans="1:44" ht="13.5" customHeight="1">
      <c r="A183" s="1627"/>
      <c r="B183" s="1626"/>
      <c r="C183" s="1628" t="s">
        <v>660</v>
      </c>
      <c r="D183" s="1629"/>
      <c r="E183" s="1629"/>
      <c r="F183" s="1629"/>
      <c r="G183" s="1629"/>
      <c r="H183" s="1630"/>
      <c r="I183" s="1606"/>
      <c r="J183" s="1607"/>
      <c r="K183" s="1607"/>
      <c r="L183" s="1607"/>
      <c r="M183" s="1607"/>
      <c r="N183" s="1607"/>
      <c r="O183" s="1608" t="s">
        <v>321</v>
      </c>
      <c r="P183" s="1608"/>
      <c r="Q183" s="1608"/>
      <c r="R183" s="1608"/>
      <c r="S183" s="1608"/>
      <c r="T183" s="1608"/>
      <c r="U183" s="1608"/>
      <c r="V183" s="1608"/>
      <c r="W183" s="1608"/>
      <c r="X183" s="1608"/>
      <c r="Y183" s="1608"/>
      <c r="Z183" s="1608"/>
      <c r="AA183" s="1608"/>
      <c r="AB183" s="1608"/>
      <c r="AC183" s="1608"/>
      <c r="AD183" s="1609"/>
      <c r="AE183" s="940" t="s">
        <v>565</v>
      </c>
      <c r="AF183" s="1274"/>
      <c r="AG183" s="1274"/>
      <c r="AH183" s="941"/>
      <c r="AI183" s="1604"/>
      <c r="AJ183" s="1605"/>
    </row>
    <row r="184" spans="1:44" ht="18" customHeight="1">
      <c r="A184" s="1627"/>
      <c r="B184" s="1626"/>
      <c r="C184" s="940" t="s">
        <v>322</v>
      </c>
      <c r="D184" s="1274"/>
      <c r="E184" s="1274"/>
      <c r="F184" s="1274"/>
      <c r="G184" s="1274"/>
      <c r="H184" s="941"/>
      <c r="I184" s="1303">
        <v>2</v>
      </c>
      <c r="J184" s="1304"/>
      <c r="K184" s="1304"/>
      <c r="L184" s="1304"/>
      <c r="M184" s="1305"/>
      <c r="N184" s="940" t="s">
        <v>323</v>
      </c>
      <c r="O184" s="1274"/>
      <c r="P184" s="1274"/>
      <c r="Q184" s="1274"/>
      <c r="R184" s="941"/>
      <c r="S184" s="1303">
        <v>2</v>
      </c>
      <c r="T184" s="1304"/>
      <c r="U184" s="1304"/>
      <c r="V184" s="1304"/>
      <c r="W184" s="1305"/>
      <c r="X184" s="940" t="s">
        <v>20</v>
      </c>
      <c r="Y184" s="1274"/>
      <c r="Z184" s="1274"/>
      <c r="AA184" s="1274"/>
      <c r="AB184" s="1274"/>
      <c r="AC184" s="255">
        <v>1</v>
      </c>
      <c r="AD184" s="249" t="str">
        <f>IF(ISNA(VLOOKUP(AC184, 出力変換_施設等の区分_児童デイ,4,FALSE)),0, VLOOKUP(AC184, 出力変換_施設等の区分_児童デイ,4,FALSE)) &amp; ""</f>
        <v>0</v>
      </c>
      <c r="AE184" s="256" t="s">
        <v>1360</v>
      </c>
      <c r="AF184" s="249" t="str">
        <f>IF(ISNA(VLOOKUP(AE184, 取込変換_施設等の区分_児童デイ,2,FALSE)),1, VLOOKUP(AE184, 取込変換_施設等の区分_児童デイ,2,FALSE)) &amp; ""</f>
        <v>1</v>
      </c>
      <c r="AG184" s="11"/>
      <c r="AH184" s="11"/>
      <c r="AI184" s="11"/>
      <c r="AJ184" s="12"/>
    </row>
    <row r="185" spans="1:44" ht="18" customHeight="1" thickBot="1">
      <c r="A185" s="273"/>
      <c r="B185" s="274"/>
      <c r="C185" s="1244" t="s">
        <v>181</v>
      </c>
      <c r="D185" s="1244"/>
      <c r="E185" s="1244"/>
      <c r="F185" s="1244"/>
      <c r="G185" s="1244"/>
      <c r="H185" s="1244"/>
      <c r="I185" s="1610">
        <v>2</v>
      </c>
      <c r="J185" s="1610"/>
      <c r="K185" s="1610"/>
      <c r="L185" s="1610"/>
      <c r="M185" s="1610"/>
      <c r="N185" s="1611"/>
      <c r="O185" s="1611"/>
      <c r="P185" s="1611"/>
      <c r="Q185" s="1611"/>
      <c r="R185" s="1611"/>
      <c r="S185" s="1611"/>
      <c r="T185" s="1611"/>
      <c r="U185" s="1611"/>
      <c r="V185" s="1611"/>
      <c r="W185" s="1611"/>
      <c r="X185" s="1611"/>
      <c r="Y185" s="1611"/>
      <c r="Z185" s="1611"/>
      <c r="AA185" s="1611"/>
      <c r="AB185" s="1611"/>
      <c r="AC185" s="1611"/>
      <c r="AD185" s="1611"/>
      <c r="AE185" s="1611"/>
      <c r="AF185" s="1611"/>
      <c r="AG185" s="1611"/>
      <c r="AH185" s="1611"/>
      <c r="AI185" s="1611"/>
      <c r="AJ185" s="1612"/>
    </row>
    <row r="186" spans="1:44" ht="1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c r="W186" s="46"/>
      <c r="X186" s="46"/>
      <c r="Y186" s="46"/>
      <c r="Z186" s="46"/>
      <c r="AA186" s="46"/>
      <c r="AB186" s="46"/>
      <c r="AC186" s="46"/>
      <c r="AD186" s="46"/>
      <c r="AE186" s="46"/>
      <c r="AF186" s="46"/>
      <c r="AG186" s="46"/>
      <c r="AH186" s="46"/>
      <c r="AI186" s="46"/>
      <c r="AJ186" s="46"/>
    </row>
    <row r="187" spans="1:44" ht="1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c r="W187" s="46"/>
      <c r="X187" s="46"/>
      <c r="Y187" s="46"/>
      <c r="Z187" s="46"/>
      <c r="AA187" s="46"/>
      <c r="AB187" s="46"/>
      <c r="AC187" s="46"/>
      <c r="AD187" s="46"/>
      <c r="AE187" s="46"/>
      <c r="AF187" s="46"/>
      <c r="AG187" s="46"/>
      <c r="AH187" s="46"/>
      <c r="AI187" s="46"/>
      <c r="AJ187" s="46"/>
    </row>
    <row r="188" spans="1:44" ht="1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c r="W188" s="46"/>
      <c r="X188" s="46"/>
      <c r="Y188" s="46"/>
      <c r="Z188" s="46"/>
      <c r="AA188" s="46"/>
      <c r="AB188" s="46"/>
      <c r="AC188" s="46"/>
      <c r="AD188" s="46"/>
      <c r="AE188" s="46"/>
      <c r="AF188" s="46"/>
      <c r="AG188" s="46"/>
      <c r="AH188" s="46"/>
      <c r="AI188" s="46"/>
      <c r="AJ188" s="46"/>
    </row>
    <row r="189" spans="1:44" ht="1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c r="W189" s="46"/>
      <c r="X189" s="46"/>
      <c r="Y189" s="46"/>
      <c r="Z189" s="46"/>
      <c r="AA189" s="46"/>
      <c r="AB189" s="46"/>
      <c r="AC189" s="46"/>
      <c r="AD189" s="46"/>
      <c r="AE189" s="46"/>
      <c r="AF189" s="46"/>
      <c r="AG189" s="46"/>
      <c r="AH189" s="46"/>
      <c r="AI189" s="46"/>
      <c r="AJ189" s="46"/>
    </row>
    <row r="190" spans="1:44" ht="1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c r="W190" s="46"/>
      <c r="X190" s="46"/>
      <c r="Y190" s="46"/>
      <c r="Z190" s="46"/>
      <c r="AA190" s="46"/>
      <c r="AB190" s="46"/>
      <c r="AC190" s="46"/>
      <c r="AD190" s="46"/>
      <c r="AE190" s="46"/>
      <c r="AF190" s="46"/>
      <c r="AG190" s="46"/>
      <c r="AH190" s="46"/>
      <c r="AI190" s="46"/>
      <c r="AJ190" s="46"/>
    </row>
    <row r="191" spans="1:44" ht="1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c r="W191" s="46"/>
      <c r="X191" s="46"/>
      <c r="Y191" s="46"/>
      <c r="Z191" s="46"/>
      <c r="AA191" s="46"/>
      <c r="AB191" s="46"/>
      <c r="AC191" s="46"/>
      <c r="AD191" s="46"/>
      <c r="AE191" s="46"/>
      <c r="AF191" s="46"/>
      <c r="AG191" s="46"/>
      <c r="AH191" s="46"/>
      <c r="AI191" s="46"/>
      <c r="AJ191" s="46"/>
    </row>
    <row r="192" spans="1:44" ht="1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c r="W192" s="46"/>
      <c r="X192" s="46"/>
      <c r="Y192" s="46"/>
      <c r="Z192" s="46"/>
      <c r="AA192" s="46"/>
      <c r="AB192" s="46"/>
      <c r="AC192" s="46"/>
      <c r="AD192" s="46"/>
      <c r="AE192" s="46"/>
      <c r="AF192" s="46"/>
      <c r="AG192" s="46"/>
      <c r="AH192" s="46"/>
      <c r="AI192" s="46"/>
      <c r="AJ192" s="46"/>
    </row>
  </sheetData>
  <customSheetViews>
    <customSheetView guid="{DDFB4891-8D6C-4C1E-BD9F-97DEF428EC5B}" showPageBreaks="1" printArea="1" view="pageBreakPreview" showRuler="0">
      <rowBreaks count="2" manualBreakCount="2">
        <brk id="55" max="35" man="1"/>
        <brk id="57" max="35" man="1"/>
      </rowBreaks>
      <pageMargins left="0.59055118110236227" right="0.59055118110236227" top="0.19685039370078741" bottom="0.39370078740157483" header="0" footer="0.19685039370078741"/>
      <printOptions horizontalCentered="1"/>
      <pageSetup paperSize="9" scale="98" orientation="portrait" r:id="rId1"/>
      <headerFooter alignWithMargins="0"/>
    </customSheetView>
  </customSheetViews>
  <mergeCells count="894">
    <mergeCell ref="A53:B54"/>
    <mergeCell ref="C54:H54"/>
    <mergeCell ref="R54:Z54"/>
    <mergeCell ref="I54:Q54"/>
    <mergeCell ref="C53:H53"/>
    <mergeCell ref="R50:V50"/>
    <mergeCell ref="R52:AJ52"/>
    <mergeCell ref="A31:B42"/>
    <mergeCell ref="C42:H42"/>
    <mergeCell ref="I42:M42"/>
    <mergeCell ref="N42:AJ42"/>
    <mergeCell ref="AI40:AJ40"/>
    <mergeCell ref="O40:AD40"/>
    <mergeCell ref="C36:H36"/>
    <mergeCell ref="I36:N36"/>
    <mergeCell ref="N41:R41"/>
    <mergeCell ref="C35:H35"/>
    <mergeCell ref="I41:M41"/>
    <mergeCell ref="I49:Q49"/>
    <mergeCell ref="AE38:AJ38"/>
    <mergeCell ref="I45:AJ45"/>
    <mergeCell ref="AB39:AD39"/>
    <mergeCell ref="X34:Z34"/>
    <mergeCell ref="AA34:AC34"/>
    <mergeCell ref="C89:H89"/>
    <mergeCell ref="C98:E99"/>
    <mergeCell ref="F98:H98"/>
    <mergeCell ref="I98:K98"/>
    <mergeCell ref="L98:N98"/>
    <mergeCell ref="X94:AB94"/>
    <mergeCell ref="X98:Z98"/>
    <mergeCell ref="AE39:AJ39"/>
    <mergeCell ref="W39:Y39"/>
    <mergeCell ref="S41:W41"/>
    <mergeCell ref="AE40:AH40"/>
    <mergeCell ref="T39:V39"/>
    <mergeCell ref="AA98:AC98"/>
    <mergeCell ref="X41:AB41"/>
    <mergeCell ref="Z39:AA39"/>
    <mergeCell ref="I47:N47"/>
    <mergeCell ref="O47:AJ47"/>
    <mergeCell ref="P43:AJ43"/>
    <mergeCell ref="C82:H82"/>
    <mergeCell ref="I86:K86"/>
    <mergeCell ref="C84:H85"/>
    <mergeCell ref="C86:E87"/>
    <mergeCell ref="L80:N80"/>
    <mergeCell ref="L79:N79"/>
    <mergeCell ref="I79:K79"/>
    <mergeCell ref="I80:K80"/>
    <mergeCell ref="F87:H87"/>
    <mergeCell ref="L86:N86"/>
    <mergeCell ref="I87:K87"/>
    <mergeCell ref="U87:W87"/>
    <mergeCell ref="O86:Q86"/>
    <mergeCell ref="R86:T86"/>
    <mergeCell ref="O87:Q87"/>
    <mergeCell ref="F86:H86"/>
    <mergeCell ref="L87:N87"/>
    <mergeCell ref="O84:T84"/>
    <mergeCell ref="I81:N81"/>
    <mergeCell ref="C81:H81"/>
    <mergeCell ref="C79:H80"/>
    <mergeCell ref="W80:Y80"/>
    <mergeCell ref="W79:Y79"/>
    <mergeCell ref="C83:H83"/>
    <mergeCell ref="I83:M83"/>
    <mergeCell ref="N82:R82"/>
    <mergeCell ref="L85:N85"/>
    <mergeCell ref="I82:M82"/>
    <mergeCell ref="I85:K85"/>
    <mergeCell ref="I84:N84"/>
    <mergeCell ref="C94:H94"/>
    <mergeCell ref="C110:E111"/>
    <mergeCell ref="F111:H111"/>
    <mergeCell ref="C101:H101"/>
    <mergeCell ref="L97:N97"/>
    <mergeCell ref="U113:Z113"/>
    <mergeCell ref="AD111:AF111"/>
    <mergeCell ref="AA109:AC109"/>
    <mergeCell ref="O98:Q98"/>
    <mergeCell ref="R98:T98"/>
    <mergeCell ref="I101:N101"/>
    <mergeCell ref="R111:T111"/>
    <mergeCell ref="U111:W111"/>
    <mergeCell ref="C100:H100"/>
    <mergeCell ref="I100:N100"/>
    <mergeCell ref="O100:T100"/>
    <mergeCell ref="AD99:AF99"/>
    <mergeCell ref="O99:Q99"/>
    <mergeCell ref="R99:T99"/>
    <mergeCell ref="C103:H104"/>
    <mergeCell ref="Q104:S104"/>
    <mergeCell ref="C108:H109"/>
    <mergeCell ref="I108:N108"/>
    <mergeCell ref="I99:K99"/>
    <mergeCell ref="AD86:AF86"/>
    <mergeCell ref="AD87:AF87"/>
    <mergeCell ref="L92:N92"/>
    <mergeCell ref="Q92:S92"/>
    <mergeCell ref="I90:AJ90"/>
    <mergeCell ref="O97:Q97"/>
    <mergeCell ref="R97:T97"/>
    <mergeCell ref="O96:T96"/>
    <mergeCell ref="S94:W94"/>
    <mergeCell ref="I96:N96"/>
    <mergeCell ref="N94:R94"/>
    <mergeCell ref="I94:M94"/>
    <mergeCell ref="I95:M95"/>
    <mergeCell ref="N95:AJ95"/>
    <mergeCell ref="AE92:AJ92"/>
    <mergeCell ref="AB92:AD92"/>
    <mergeCell ref="AA89:AF89"/>
    <mergeCell ref="AG84:AJ89"/>
    <mergeCell ref="X87:Z87"/>
    <mergeCell ref="R87:T87"/>
    <mergeCell ref="AA85:AC85"/>
    <mergeCell ref="AD85:AF85"/>
    <mergeCell ref="X86:Z86"/>
    <mergeCell ref="U86:W86"/>
    <mergeCell ref="U77:Z77"/>
    <mergeCell ref="X74:Z74"/>
    <mergeCell ref="I118:M118"/>
    <mergeCell ref="X118:AB118"/>
    <mergeCell ref="C117:H117"/>
    <mergeCell ref="C115:H116"/>
    <mergeCell ref="N118:R118"/>
    <mergeCell ref="S118:W118"/>
    <mergeCell ref="L115:N115"/>
    <mergeCell ref="O115:P115"/>
    <mergeCell ref="C118:H118"/>
    <mergeCell ref="I117:N117"/>
    <mergeCell ref="Q116:S116"/>
    <mergeCell ref="T115:V115"/>
    <mergeCell ref="W116:Y116"/>
    <mergeCell ref="C93:H93"/>
    <mergeCell ref="C96:H97"/>
    <mergeCell ref="C88:H88"/>
    <mergeCell ref="C91:H92"/>
    <mergeCell ref="C90:H90"/>
    <mergeCell ref="AA87:AC87"/>
    <mergeCell ref="AA86:AC86"/>
    <mergeCell ref="C95:H95"/>
    <mergeCell ref="O117:AD117"/>
    <mergeCell ref="R53:Z53"/>
    <mergeCell ref="I73:K73"/>
    <mergeCell ref="L73:N73"/>
    <mergeCell ref="I72:N72"/>
    <mergeCell ref="L75:N75"/>
    <mergeCell ref="I75:K75"/>
    <mergeCell ref="AD74:AF74"/>
    <mergeCell ref="AA73:AC73"/>
    <mergeCell ref="W51:AJ51"/>
    <mergeCell ref="AA70:AD70"/>
    <mergeCell ref="AE70:AJ70"/>
    <mergeCell ref="I50:Q51"/>
    <mergeCell ref="W50:AJ50"/>
    <mergeCell ref="O75:Q75"/>
    <mergeCell ref="AA72:AF72"/>
    <mergeCell ref="AA75:AC75"/>
    <mergeCell ref="AD73:AF73"/>
    <mergeCell ref="U74:W74"/>
    <mergeCell ref="U75:W75"/>
    <mergeCell ref="L99:N99"/>
    <mergeCell ref="F99:H99"/>
    <mergeCell ref="AD97:AF97"/>
    <mergeCell ref="R73:T73"/>
    <mergeCell ref="U73:W73"/>
    <mergeCell ref="X73:Z73"/>
    <mergeCell ref="O76:T76"/>
    <mergeCell ref="R74:T74"/>
    <mergeCell ref="AE79:AJ79"/>
    <mergeCell ref="U98:W98"/>
    <mergeCell ref="U99:W99"/>
    <mergeCell ref="AD98:AF98"/>
    <mergeCell ref="X99:Z99"/>
    <mergeCell ref="AA99:AC99"/>
    <mergeCell ref="AG96:AJ101"/>
    <mergeCell ref="I78:AJ78"/>
    <mergeCell ref="I74:K74"/>
    <mergeCell ref="L74:N74"/>
    <mergeCell ref="AG72:AJ77"/>
    <mergeCell ref="AD75:AF75"/>
    <mergeCell ref="U76:Z76"/>
    <mergeCell ref="O77:T77"/>
    <mergeCell ref="AA77:AF77"/>
    <mergeCell ref="U89:Z89"/>
    <mergeCell ref="AE2:AJ2"/>
    <mergeCell ref="AA2:AD2"/>
    <mergeCell ref="I5:AJ5"/>
    <mergeCell ref="I7:AJ7"/>
    <mergeCell ref="I6:J6"/>
    <mergeCell ref="K6:P6"/>
    <mergeCell ref="I4:AJ4"/>
    <mergeCell ref="Q6:AJ6"/>
    <mergeCell ref="O79:P79"/>
    <mergeCell ref="O74:Q74"/>
    <mergeCell ref="AA76:AF76"/>
    <mergeCell ref="O72:T72"/>
    <mergeCell ref="U72:Z72"/>
    <mergeCell ref="AA74:AC74"/>
    <mergeCell ref="O73:Q73"/>
    <mergeCell ref="AD33:AF33"/>
    <mergeCell ref="U33:W33"/>
    <mergeCell ref="X33:Z33"/>
    <mergeCell ref="I25:N25"/>
    <mergeCell ref="O31:T31"/>
    <mergeCell ref="L33:N33"/>
    <mergeCell ref="I32:K32"/>
    <mergeCell ref="L32:N32"/>
    <mergeCell ref="O32:Q32"/>
    <mergeCell ref="C5:H5"/>
    <mergeCell ref="C6:H8"/>
    <mergeCell ref="O17:V17"/>
    <mergeCell ref="C13:H15"/>
    <mergeCell ref="C17:N19"/>
    <mergeCell ref="C12:H12"/>
    <mergeCell ref="I12:AJ12"/>
    <mergeCell ref="C9:H9"/>
    <mergeCell ref="AA9:AJ9"/>
    <mergeCell ref="W18:AJ18"/>
    <mergeCell ref="W19:AJ19"/>
    <mergeCell ref="A10:V10"/>
    <mergeCell ref="W10:AJ10"/>
    <mergeCell ref="A4:B9"/>
    <mergeCell ref="I8:AJ8"/>
    <mergeCell ref="I9:L9"/>
    <mergeCell ref="M9:V9"/>
    <mergeCell ref="W9:Z9"/>
    <mergeCell ref="C4:H4"/>
    <mergeCell ref="A11:B19"/>
    <mergeCell ref="C11:H11"/>
    <mergeCell ref="I11:AJ11"/>
    <mergeCell ref="W16:AJ16"/>
    <mergeCell ref="W17:AJ17"/>
    <mergeCell ref="C16:V16"/>
    <mergeCell ref="K13:P13"/>
    <mergeCell ref="I14:AJ14"/>
    <mergeCell ref="I15:AJ15"/>
    <mergeCell ref="I13:J13"/>
    <mergeCell ref="O18:V18"/>
    <mergeCell ref="O19:V19"/>
    <mergeCell ref="Q13:AJ13"/>
    <mergeCell ref="I20:AJ20"/>
    <mergeCell ref="K22:P22"/>
    <mergeCell ref="I23:AJ23"/>
    <mergeCell ref="Q22:AJ22"/>
    <mergeCell ref="I24:AJ24"/>
    <mergeCell ref="I33:K33"/>
    <mergeCell ref="C78:H78"/>
    <mergeCell ref="F75:H75"/>
    <mergeCell ref="C76:H76"/>
    <mergeCell ref="C77:H77"/>
    <mergeCell ref="C74:E75"/>
    <mergeCell ref="C72:H73"/>
    <mergeCell ref="F74:H74"/>
    <mergeCell ref="L28:N28"/>
    <mergeCell ref="I28:K28"/>
    <mergeCell ref="O35:T35"/>
    <mergeCell ref="O33:Q33"/>
    <mergeCell ref="R33:T33"/>
    <mergeCell ref="O34:Q34"/>
    <mergeCell ref="R34:T34"/>
    <mergeCell ref="L27:N27"/>
    <mergeCell ref="F27:H27"/>
    <mergeCell ref="I26:K26"/>
    <mergeCell ref="L26:N26"/>
    <mergeCell ref="I22:J22"/>
    <mergeCell ref="I21:AJ21"/>
    <mergeCell ref="I27:K27"/>
    <mergeCell ref="R51:V51"/>
    <mergeCell ref="AA53:AJ53"/>
    <mergeCell ref="A20:B24"/>
    <mergeCell ref="C21:H21"/>
    <mergeCell ref="A43:B52"/>
    <mergeCell ref="C47:H47"/>
    <mergeCell ref="C33:E34"/>
    <mergeCell ref="F33:H33"/>
    <mergeCell ref="A25:B30"/>
    <mergeCell ref="C49:H52"/>
    <mergeCell ref="C48:H48"/>
    <mergeCell ref="F28:H28"/>
    <mergeCell ref="C46:H46"/>
    <mergeCell ref="C20:H20"/>
    <mergeCell ref="C45:H45"/>
    <mergeCell ref="C27:E28"/>
    <mergeCell ref="F34:H34"/>
    <mergeCell ref="C22:H24"/>
    <mergeCell ref="C41:H41"/>
    <mergeCell ref="C40:H40"/>
    <mergeCell ref="C43:H43"/>
    <mergeCell ref="C44:H44"/>
    <mergeCell ref="C25:H26"/>
    <mergeCell ref="U31:Z31"/>
    <mergeCell ref="U32:W32"/>
    <mergeCell ref="R32:T32"/>
    <mergeCell ref="C31:H32"/>
    <mergeCell ref="O25:AJ30"/>
    <mergeCell ref="AG31:AJ36"/>
    <mergeCell ref="W38:Y38"/>
    <mergeCell ref="O36:T36"/>
    <mergeCell ref="AA36:AF36"/>
    <mergeCell ref="U36:Z36"/>
    <mergeCell ref="Z38:AA38"/>
    <mergeCell ref="AD34:AF34"/>
    <mergeCell ref="C29:H29"/>
    <mergeCell ref="I29:N29"/>
    <mergeCell ref="C30:H30"/>
    <mergeCell ref="I30:N30"/>
    <mergeCell ref="U35:Z35"/>
    <mergeCell ref="AA35:AF35"/>
    <mergeCell ref="AA31:AF31"/>
    <mergeCell ref="X32:Z32"/>
    <mergeCell ref="AA32:AC32"/>
    <mergeCell ref="AD32:AF32"/>
    <mergeCell ref="AA33:AC33"/>
    <mergeCell ref="U34:W34"/>
    <mergeCell ref="I31:N31"/>
    <mergeCell ref="I34:K34"/>
    <mergeCell ref="L34:N34"/>
    <mergeCell ref="L38:N38"/>
    <mergeCell ref="I35:N35"/>
    <mergeCell ref="C37:H37"/>
    <mergeCell ref="I37:AJ37"/>
    <mergeCell ref="O38:P38"/>
    <mergeCell ref="Q38:S38"/>
    <mergeCell ref="T38:V38"/>
    <mergeCell ref="AB38:AD38"/>
    <mergeCell ref="C38:H39"/>
    <mergeCell ref="I38:K38"/>
    <mergeCell ref="O85:Q85"/>
    <mergeCell ref="U85:W85"/>
    <mergeCell ref="AA84:AF84"/>
    <mergeCell ref="S82:W82"/>
    <mergeCell ref="U84:Z84"/>
    <mergeCell ref="X85:Z85"/>
    <mergeCell ref="R85:T85"/>
    <mergeCell ref="AE80:AJ80"/>
    <mergeCell ref="AB80:AD80"/>
    <mergeCell ref="O81:AD81"/>
    <mergeCell ref="O80:P80"/>
    <mergeCell ref="Q80:S80"/>
    <mergeCell ref="AI81:AJ81"/>
    <mergeCell ref="N83:AJ83"/>
    <mergeCell ref="T80:V80"/>
    <mergeCell ref="I104:K104"/>
    <mergeCell ref="Z79:AA79"/>
    <mergeCell ref="I39:K39"/>
    <mergeCell ref="L39:N39"/>
    <mergeCell ref="O39:P39"/>
    <mergeCell ref="Q39:S39"/>
    <mergeCell ref="R75:T75"/>
    <mergeCell ref="I77:N77"/>
    <mergeCell ref="I52:Q52"/>
    <mergeCell ref="I46:AJ46"/>
    <mergeCell ref="AB79:AD79"/>
    <mergeCell ref="Q79:S79"/>
    <mergeCell ref="T79:V79"/>
    <mergeCell ref="R49:AJ49"/>
    <mergeCell ref="I40:N40"/>
    <mergeCell ref="I76:N76"/>
    <mergeCell ref="I44:AJ44"/>
    <mergeCell ref="X75:Z75"/>
    <mergeCell ref="I43:N43"/>
    <mergeCell ref="I48:N48"/>
    <mergeCell ref="O48:AJ48"/>
    <mergeCell ref="Z80:AA80"/>
    <mergeCell ref="X82:AB82"/>
    <mergeCell ref="AE81:AH81"/>
    <mergeCell ref="T116:V116"/>
    <mergeCell ref="AE115:AJ115"/>
    <mergeCell ref="O108:T108"/>
    <mergeCell ref="U108:Z108"/>
    <mergeCell ref="C102:H102"/>
    <mergeCell ref="C105:H105"/>
    <mergeCell ref="I105:N105"/>
    <mergeCell ref="I102:AJ102"/>
    <mergeCell ref="I103:K103"/>
    <mergeCell ref="L103:N103"/>
    <mergeCell ref="O103:P103"/>
    <mergeCell ref="Q103:S103"/>
    <mergeCell ref="AE104:AJ104"/>
    <mergeCell ref="AB104:AD104"/>
    <mergeCell ref="W103:Y103"/>
    <mergeCell ref="AG108:AJ113"/>
    <mergeCell ref="AA111:AC111"/>
    <mergeCell ref="AD110:AF110"/>
    <mergeCell ref="U110:W110"/>
    <mergeCell ref="X111:Z111"/>
    <mergeCell ref="U112:Z112"/>
    <mergeCell ref="I107:M107"/>
    <mergeCell ref="N107:AJ107"/>
    <mergeCell ref="X106:AB106"/>
    <mergeCell ref="C106:H106"/>
    <mergeCell ref="N106:R106"/>
    <mergeCell ref="O109:Q109"/>
    <mergeCell ref="AD109:AF109"/>
    <mergeCell ref="AA108:AF108"/>
    <mergeCell ref="F110:H110"/>
    <mergeCell ref="I110:K110"/>
    <mergeCell ref="L110:N110"/>
    <mergeCell ref="O110:Q110"/>
    <mergeCell ref="C107:H107"/>
    <mergeCell ref="I109:K109"/>
    <mergeCell ref="X109:Z109"/>
    <mergeCell ref="X110:Z110"/>
    <mergeCell ref="AA110:AC110"/>
    <mergeCell ref="S106:W106"/>
    <mergeCell ref="U109:W109"/>
    <mergeCell ref="L109:N109"/>
    <mergeCell ref="AA112:AF112"/>
    <mergeCell ref="R110:T110"/>
    <mergeCell ref="R109:T109"/>
    <mergeCell ref="L104:N104"/>
    <mergeCell ref="O104:P104"/>
    <mergeCell ref="AE105:AH105"/>
    <mergeCell ref="T104:V104"/>
    <mergeCell ref="I106:M106"/>
    <mergeCell ref="I97:K97"/>
    <mergeCell ref="AA97:AC97"/>
    <mergeCell ref="AA101:AF101"/>
    <mergeCell ref="O105:AD105"/>
    <mergeCell ref="T103:V103"/>
    <mergeCell ref="W104:Y104"/>
    <mergeCell ref="Z104:AA104"/>
    <mergeCell ref="AE103:AJ103"/>
    <mergeCell ref="X97:Z97"/>
    <mergeCell ref="Z103:AA103"/>
    <mergeCell ref="U101:Z101"/>
    <mergeCell ref="O101:T101"/>
    <mergeCell ref="U100:Z100"/>
    <mergeCell ref="AA100:AF100"/>
    <mergeCell ref="I111:K111"/>
    <mergeCell ref="AB103:AD103"/>
    <mergeCell ref="AA140:AC140"/>
    <mergeCell ref="AD140:AF140"/>
    <mergeCell ref="AA143:AF143"/>
    <mergeCell ref="U139:W139"/>
    <mergeCell ref="X139:Z139"/>
    <mergeCell ref="U141:W141"/>
    <mergeCell ref="AD122:AF122"/>
    <mergeCell ref="U123:W123"/>
    <mergeCell ref="AA122:AC122"/>
    <mergeCell ref="X123:Z123"/>
    <mergeCell ref="AA123:AC123"/>
    <mergeCell ref="U142:Z142"/>
    <mergeCell ref="AA142:AF142"/>
    <mergeCell ref="AE129:AH129"/>
    <mergeCell ref="AE127:AJ127"/>
    <mergeCell ref="AA137:AD137"/>
    <mergeCell ref="AE137:AJ137"/>
    <mergeCell ref="X141:Z141"/>
    <mergeCell ref="AA141:AC141"/>
    <mergeCell ref="C130:H130"/>
    <mergeCell ref="I130:M130"/>
    <mergeCell ref="N130:R130"/>
    <mergeCell ref="S130:W130"/>
    <mergeCell ref="AA139:AC139"/>
    <mergeCell ref="AD139:AF139"/>
    <mergeCell ref="C140:E141"/>
    <mergeCell ref="F140:H140"/>
    <mergeCell ref="C126:H126"/>
    <mergeCell ref="O138:T138"/>
    <mergeCell ref="U138:Z138"/>
    <mergeCell ref="O139:Q139"/>
    <mergeCell ref="R139:T139"/>
    <mergeCell ref="I139:K139"/>
    <mergeCell ref="L139:N139"/>
    <mergeCell ref="C129:H129"/>
    <mergeCell ref="C138:H139"/>
    <mergeCell ref="I138:N138"/>
    <mergeCell ref="I126:AJ126"/>
    <mergeCell ref="AA138:AF138"/>
    <mergeCell ref="AG138:AJ143"/>
    <mergeCell ref="X130:AB130"/>
    <mergeCell ref="U140:W140"/>
    <mergeCell ref="X140:Z140"/>
    <mergeCell ref="I140:K140"/>
    <mergeCell ref="L140:N140"/>
    <mergeCell ref="O140:Q140"/>
    <mergeCell ref="R140:T140"/>
    <mergeCell ref="F141:H141"/>
    <mergeCell ref="I141:K141"/>
    <mergeCell ref="L141:N141"/>
    <mergeCell ref="O141:Q141"/>
    <mergeCell ref="R141:T141"/>
    <mergeCell ref="C143:H143"/>
    <mergeCell ref="I143:N143"/>
    <mergeCell ref="O143:T143"/>
    <mergeCell ref="U143:Z143"/>
    <mergeCell ref="C145:H146"/>
    <mergeCell ref="C144:H144"/>
    <mergeCell ref="I144:AJ144"/>
    <mergeCell ref="C142:H142"/>
    <mergeCell ref="I142:N142"/>
    <mergeCell ref="C156:H156"/>
    <mergeCell ref="I156:AJ156"/>
    <mergeCell ref="C157:H158"/>
    <mergeCell ref="AI147:AJ147"/>
    <mergeCell ref="C148:H148"/>
    <mergeCell ref="I148:M148"/>
    <mergeCell ref="N148:R148"/>
    <mergeCell ref="S148:W148"/>
    <mergeCell ref="X148:AB148"/>
    <mergeCell ref="C147:H147"/>
    <mergeCell ref="U150:Z150"/>
    <mergeCell ref="AA150:AF150"/>
    <mergeCell ref="AG150:AJ155"/>
    <mergeCell ref="I151:K151"/>
    <mergeCell ref="L151:N151"/>
    <mergeCell ref="O151:Q151"/>
    <mergeCell ref="R151:T151"/>
    <mergeCell ref="U151:W151"/>
    <mergeCell ref="X151:Z151"/>
    <mergeCell ref="AA151:AC151"/>
    <mergeCell ref="I150:N150"/>
    <mergeCell ref="O150:T150"/>
    <mergeCell ref="I154:N154"/>
    <mergeCell ref="O154:T154"/>
    <mergeCell ref="AD151:AF151"/>
    <mergeCell ref="C152:E153"/>
    <mergeCell ref="F152:H152"/>
    <mergeCell ref="I152:K152"/>
    <mergeCell ref="L152:N152"/>
    <mergeCell ref="O152:Q152"/>
    <mergeCell ref="R152:T152"/>
    <mergeCell ref="U152:W152"/>
    <mergeCell ref="X152:Z152"/>
    <mergeCell ref="AA152:AC152"/>
    <mergeCell ref="C150:H151"/>
    <mergeCell ref="U154:Z154"/>
    <mergeCell ref="AA154:AF154"/>
    <mergeCell ref="C155:H155"/>
    <mergeCell ref="I155:N155"/>
    <mergeCell ref="O155:T155"/>
    <mergeCell ref="U155:Z155"/>
    <mergeCell ref="AA155:AF155"/>
    <mergeCell ref="AD152:AF152"/>
    <mergeCell ref="F153:H153"/>
    <mergeCell ref="I153:K153"/>
    <mergeCell ref="L153:N153"/>
    <mergeCell ref="O153:Q153"/>
    <mergeCell ref="R153:T153"/>
    <mergeCell ref="U153:W153"/>
    <mergeCell ref="X153:Z153"/>
    <mergeCell ref="AA153:AC153"/>
    <mergeCell ref="AD153:AF153"/>
    <mergeCell ref="C154:H154"/>
    <mergeCell ref="AE158:AJ158"/>
    <mergeCell ref="T157:V157"/>
    <mergeCell ref="W157:Y157"/>
    <mergeCell ref="Z157:AA157"/>
    <mergeCell ref="AB157:AD157"/>
    <mergeCell ref="W158:Y158"/>
    <mergeCell ref="AE157:AJ157"/>
    <mergeCell ref="AB158:AD158"/>
    <mergeCell ref="I158:K158"/>
    <mergeCell ref="I157:K157"/>
    <mergeCell ref="L157:N157"/>
    <mergeCell ref="O157:P157"/>
    <mergeCell ref="Q157:S157"/>
    <mergeCell ref="Z158:AA158"/>
    <mergeCell ref="L158:N158"/>
    <mergeCell ref="O158:P158"/>
    <mergeCell ref="Q158:S158"/>
    <mergeCell ref="T158:V158"/>
    <mergeCell ref="C169:H170"/>
    <mergeCell ref="AI159:AJ159"/>
    <mergeCell ref="C160:H160"/>
    <mergeCell ref="I160:M160"/>
    <mergeCell ref="N160:R160"/>
    <mergeCell ref="S160:W160"/>
    <mergeCell ref="X160:AB160"/>
    <mergeCell ref="C159:H159"/>
    <mergeCell ref="L163:N163"/>
    <mergeCell ref="O163:Q163"/>
    <mergeCell ref="C168:H168"/>
    <mergeCell ref="I168:AJ168"/>
    <mergeCell ref="C162:H163"/>
    <mergeCell ref="I162:N162"/>
    <mergeCell ref="O162:T162"/>
    <mergeCell ref="O164:Q164"/>
    <mergeCell ref="R164:T164"/>
    <mergeCell ref="U164:W164"/>
    <mergeCell ref="X164:Z164"/>
    <mergeCell ref="I159:N159"/>
    <mergeCell ref="O159:AD159"/>
    <mergeCell ref="U162:Z162"/>
    <mergeCell ref="AA162:AF162"/>
    <mergeCell ref="AE159:AH159"/>
    <mergeCell ref="AG162:AJ167"/>
    <mergeCell ref="I163:K163"/>
    <mergeCell ref="X163:Z163"/>
    <mergeCell ref="AA163:AC163"/>
    <mergeCell ref="AD163:AF163"/>
    <mergeCell ref="R163:T163"/>
    <mergeCell ref="AA164:AC164"/>
    <mergeCell ref="AD164:AF164"/>
    <mergeCell ref="U163:W163"/>
    <mergeCell ref="C164:E165"/>
    <mergeCell ref="F164:H164"/>
    <mergeCell ref="I164:K164"/>
    <mergeCell ref="L164:N164"/>
    <mergeCell ref="F165:H165"/>
    <mergeCell ref="I165:K165"/>
    <mergeCell ref="L165:N165"/>
    <mergeCell ref="AA167:AF167"/>
    <mergeCell ref="C166:H166"/>
    <mergeCell ref="I166:N166"/>
    <mergeCell ref="O166:T166"/>
    <mergeCell ref="C167:H167"/>
    <mergeCell ref="I167:N167"/>
    <mergeCell ref="O167:T167"/>
    <mergeCell ref="U167:Z167"/>
    <mergeCell ref="AA165:AC165"/>
    <mergeCell ref="AD165:AF165"/>
    <mergeCell ref="U166:Z166"/>
    <mergeCell ref="AA166:AF166"/>
    <mergeCell ref="O165:Q165"/>
    <mergeCell ref="R165:T165"/>
    <mergeCell ref="U165:W165"/>
    <mergeCell ref="X165:Z165"/>
    <mergeCell ref="AE170:AJ170"/>
    <mergeCell ref="T169:V169"/>
    <mergeCell ref="W169:Y169"/>
    <mergeCell ref="Z169:AA169"/>
    <mergeCell ref="AB169:AD169"/>
    <mergeCell ref="AE169:AJ169"/>
    <mergeCell ref="W170:Y170"/>
    <mergeCell ref="AB170:AD170"/>
    <mergeCell ref="I170:K170"/>
    <mergeCell ref="I169:K169"/>
    <mergeCell ref="L169:N169"/>
    <mergeCell ref="O169:P169"/>
    <mergeCell ref="Q169:S169"/>
    <mergeCell ref="Z170:AA170"/>
    <mergeCell ref="L170:N170"/>
    <mergeCell ref="O170:P170"/>
    <mergeCell ref="Q170:S170"/>
    <mergeCell ref="T170:V170"/>
    <mergeCell ref="C180:H180"/>
    <mergeCell ref="I180:AJ180"/>
    <mergeCell ref="C181:H182"/>
    <mergeCell ref="AI171:AJ171"/>
    <mergeCell ref="C172:H172"/>
    <mergeCell ref="I172:M172"/>
    <mergeCell ref="N172:R172"/>
    <mergeCell ref="S172:W172"/>
    <mergeCell ref="X172:AB172"/>
    <mergeCell ref="C171:H171"/>
    <mergeCell ref="C176:E177"/>
    <mergeCell ref="F176:H176"/>
    <mergeCell ref="I176:K176"/>
    <mergeCell ref="L176:N176"/>
    <mergeCell ref="I171:N171"/>
    <mergeCell ref="O171:AD171"/>
    <mergeCell ref="AE171:AH171"/>
    <mergeCell ref="U174:Z174"/>
    <mergeCell ref="AA174:AF174"/>
    <mergeCell ref="AG174:AJ179"/>
    <mergeCell ref="I175:K175"/>
    <mergeCell ref="L175:N175"/>
    <mergeCell ref="O175:Q175"/>
    <mergeCell ref="R175:T175"/>
    <mergeCell ref="C174:H175"/>
    <mergeCell ref="I174:N174"/>
    <mergeCell ref="O174:T174"/>
    <mergeCell ref="N173:AJ173"/>
    <mergeCell ref="U175:W175"/>
    <mergeCell ref="X175:Z175"/>
    <mergeCell ref="AA175:AC175"/>
    <mergeCell ref="AD175:AF175"/>
    <mergeCell ref="I173:M173"/>
    <mergeCell ref="AA176:AC176"/>
    <mergeCell ref="AD176:AF176"/>
    <mergeCell ref="F177:H177"/>
    <mergeCell ref="I177:K177"/>
    <mergeCell ref="L177:N177"/>
    <mergeCell ref="O177:Q177"/>
    <mergeCell ref="R177:T177"/>
    <mergeCell ref="U177:W177"/>
    <mergeCell ref="X177:Z177"/>
    <mergeCell ref="AA177:AC177"/>
    <mergeCell ref="O176:Q176"/>
    <mergeCell ref="R176:T176"/>
    <mergeCell ref="U176:W176"/>
    <mergeCell ref="X176:Z176"/>
    <mergeCell ref="U178:Z178"/>
    <mergeCell ref="AA178:AF178"/>
    <mergeCell ref="C179:H179"/>
    <mergeCell ref="I179:N179"/>
    <mergeCell ref="O179:T179"/>
    <mergeCell ref="U179:Z179"/>
    <mergeCell ref="AA179:AF179"/>
    <mergeCell ref="C178:H178"/>
    <mergeCell ref="I178:N178"/>
    <mergeCell ref="A174:B179"/>
    <mergeCell ref="A180:B184"/>
    <mergeCell ref="A162:B167"/>
    <mergeCell ref="A168:B172"/>
    <mergeCell ref="A150:B155"/>
    <mergeCell ref="A156:B160"/>
    <mergeCell ref="X184:AB184"/>
    <mergeCell ref="C183:H183"/>
    <mergeCell ref="I183:N183"/>
    <mergeCell ref="O183:AD183"/>
    <mergeCell ref="C184:H184"/>
    <mergeCell ref="I184:M184"/>
    <mergeCell ref="N184:R184"/>
    <mergeCell ref="S184:W184"/>
    <mergeCell ref="I182:K182"/>
    <mergeCell ref="L182:N182"/>
    <mergeCell ref="O182:P182"/>
    <mergeCell ref="Q182:S182"/>
    <mergeCell ref="T182:V182"/>
    <mergeCell ref="W182:Y182"/>
    <mergeCell ref="Z182:AA182"/>
    <mergeCell ref="AB182:AD182"/>
    <mergeCell ref="I181:K181"/>
    <mergeCell ref="L181:N181"/>
    <mergeCell ref="A138:B143"/>
    <mergeCell ref="A144:B148"/>
    <mergeCell ref="A120:B125"/>
    <mergeCell ref="A126:B130"/>
    <mergeCell ref="A72:B77"/>
    <mergeCell ref="A78:B82"/>
    <mergeCell ref="A84:B89"/>
    <mergeCell ref="A90:B94"/>
    <mergeCell ref="A96:B101"/>
    <mergeCell ref="A102:B106"/>
    <mergeCell ref="A108:B113"/>
    <mergeCell ref="A114:B118"/>
    <mergeCell ref="I129:N129"/>
    <mergeCell ref="O129:AD129"/>
    <mergeCell ref="AI129:AJ129"/>
    <mergeCell ref="C125:H125"/>
    <mergeCell ref="I125:N125"/>
    <mergeCell ref="O125:T125"/>
    <mergeCell ref="U125:Z125"/>
    <mergeCell ref="AG120:AJ125"/>
    <mergeCell ref="AA121:AC121"/>
    <mergeCell ref="AA120:AF120"/>
    <mergeCell ref="C120:H121"/>
    <mergeCell ref="I120:N120"/>
    <mergeCell ref="O120:T120"/>
    <mergeCell ref="C124:H124"/>
    <mergeCell ref="L123:N123"/>
    <mergeCell ref="O123:Q123"/>
    <mergeCell ref="I124:N124"/>
    <mergeCell ref="I123:K123"/>
    <mergeCell ref="L111:N111"/>
    <mergeCell ref="O111:Q111"/>
    <mergeCell ref="I128:K128"/>
    <mergeCell ref="L128:N128"/>
    <mergeCell ref="O128:P128"/>
    <mergeCell ref="Q128:S128"/>
    <mergeCell ref="T92:V92"/>
    <mergeCell ref="I88:N88"/>
    <mergeCell ref="O93:AD93"/>
    <mergeCell ref="I93:N93"/>
    <mergeCell ref="O88:T88"/>
    <mergeCell ref="O92:P92"/>
    <mergeCell ref="I89:N89"/>
    <mergeCell ref="I92:K92"/>
    <mergeCell ref="I91:K91"/>
    <mergeCell ref="Q91:S91"/>
    <mergeCell ref="O89:T89"/>
    <mergeCell ref="W91:Y91"/>
    <mergeCell ref="AB91:AD91"/>
    <mergeCell ref="L91:N91"/>
    <mergeCell ref="O91:P91"/>
    <mergeCell ref="W92:Y92"/>
    <mergeCell ref="Z92:AA92"/>
    <mergeCell ref="U88:Z88"/>
    <mergeCell ref="AA88:AF88"/>
    <mergeCell ref="AE91:AJ91"/>
    <mergeCell ref="T91:V91"/>
    <mergeCell ref="Z91:AA91"/>
    <mergeCell ref="F123:H123"/>
    <mergeCell ref="W128:Y128"/>
    <mergeCell ref="Z128:AA128"/>
    <mergeCell ref="AA124:AF124"/>
    <mergeCell ref="O127:P127"/>
    <mergeCell ref="Q127:S127"/>
    <mergeCell ref="U124:Z124"/>
    <mergeCell ref="AE128:AJ128"/>
    <mergeCell ref="AB127:AD127"/>
    <mergeCell ref="AB128:AD128"/>
    <mergeCell ref="I127:K127"/>
    <mergeCell ref="L127:N127"/>
    <mergeCell ref="T128:V128"/>
    <mergeCell ref="T127:V127"/>
    <mergeCell ref="W127:Y127"/>
    <mergeCell ref="Z127:AA127"/>
    <mergeCell ref="C127:H128"/>
    <mergeCell ref="X121:Z121"/>
    <mergeCell ref="X122:Z122"/>
    <mergeCell ref="O122:Q122"/>
    <mergeCell ref="AI93:AJ93"/>
    <mergeCell ref="AE117:AH117"/>
    <mergeCell ref="W115:Y115"/>
    <mergeCell ref="AA125:AF125"/>
    <mergeCell ref="AD121:AF121"/>
    <mergeCell ref="U122:W122"/>
    <mergeCell ref="AI105:AJ105"/>
    <mergeCell ref="Z116:AA116"/>
    <mergeCell ref="I114:AJ114"/>
    <mergeCell ref="I115:K115"/>
    <mergeCell ref="I116:K116"/>
    <mergeCell ref="L116:N116"/>
    <mergeCell ref="O116:P116"/>
    <mergeCell ref="AB116:AD116"/>
    <mergeCell ref="Q115:S115"/>
    <mergeCell ref="AB115:AD115"/>
    <mergeCell ref="Z115:AA115"/>
    <mergeCell ref="I121:K121"/>
    <mergeCell ref="L122:N122"/>
    <mergeCell ref="U120:Z120"/>
    <mergeCell ref="U121:W121"/>
    <mergeCell ref="R123:T123"/>
    <mergeCell ref="O124:T124"/>
    <mergeCell ref="L121:N121"/>
    <mergeCell ref="AE93:AH93"/>
    <mergeCell ref="AA96:AF96"/>
    <mergeCell ref="U96:Z96"/>
    <mergeCell ref="U97:W97"/>
    <mergeCell ref="AD123:AF123"/>
    <mergeCell ref="C119:H119"/>
    <mergeCell ref="I119:M119"/>
    <mergeCell ref="N119:AJ119"/>
    <mergeCell ref="C122:E123"/>
    <mergeCell ref="F122:H122"/>
    <mergeCell ref="I122:K122"/>
    <mergeCell ref="C112:H112"/>
    <mergeCell ref="I112:N112"/>
    <mergeCell ref="O112:T112"/>
    <mergeCell ref="C114:H114"/>
    <mergeCell ref="AI117:AJ117"/>
    <mergeCell ref="AE116:AJ116"/>
    <mergeCell ref="O113:T113"/>
    <mergeCell ref="C113:H113"/>
    <mergeCell ref="I113:N113"/>
    <mergeCell ref="AA113:AF113"/>
    <mergeCell ref="O121:Q121"/>
    <mergeCell ref="R121:T121"/>
    <mergeCell ref="R122:T122"/>
    <mergeCell ref="AE147:AH147"/>
    <mergeCell ref="AE145:AJ145"/>
    <mergeCell ref="I146:K146"/>
    <mergeCell ref="L146:N146"/>
    <mergeCell ref="O146:P146"/>
    <mergeCell ref="C131:H131"/>
    <mergeCell ref="I131:M131"/>
    <mergeCell ref="N131:AJ131"/>
    <mergeCell ref="W145:Y145"/>
    <mergeCell ref="Z145:AA145"/>
    <mergeCell ref="AB145:AD145"/>
    <mergeCell ref="O142:T142"/>
    <mergeCell ref="I145:K145"/>
    <mergeCell ref="L145:N145"/>
    <mergeCell ref="O145:P145"/>
    <mergeCell ref="Q145:S145"/>
    <mergeCell ref="T146:V146"/>
    <mergeCell ref="W146:Y146"/>
    <mergeCell ref="Z146:AA146"/>
    <mergeCell ref="Q146:S146"/>
    <mergeCell ref="AB146:AD146"/>
    <mergeCell ref="AD141:AF141"/>
    <mergeCell ref="AE146:AJ146"/>
    <mergeCell ref="T145:V145"/>
    <mergeCell ref="AI183:AJ183"/>
    <mergeCell ref="I147:N147"/>
    <mergeCell ref="O147:AD147"/>
    <mergeCell ref="C185:H185"/>
    <mergeCell ref="I185:M185"/>
    <mergeCell ref="N185:AJ185"/>
    <mergeCell ref="C161:H161"/>
    <mergeCell ref="I161:M161"/>
    <mergeCell ref="N161:AJ161"/>
    <mergeCell ref="C173:H173"/>
    <mergeCell ref="C149:H149"/>
    <mergeCell ref="I149:M149"/>
    <mergeCell ref="N149:AJ149"/>
    <mergeCell ref="AE183:AH183"/>
    <mergeCell ref="AE181:AJ181"/>
    <mergeCell ref="O181:P181"/>
    <mergeCell ref="Q181:S181"/>
    <mergeCell ref="O178:T178"/>
    <mergeCell ref="AE182:AJ182"/>
    <mergeCell ref="T181:V181"/>
    <mergeCell ref="W181:Y181"/>
    <mergeCell ref="Z181:AA181"/>
    <mergeCell ref="AB181:AD181"/>
    <mergeCell ref="AD177:AF177"/>
  </mergeCells>
  <phoneticPr fontId="3"/>
  <dataValidations count="4">
    <dataValidation imeMode="off" allowBlank="1" showInputMessage="1" showErrorMessage="1" sqref="AB145:AD146 Q145:S146 AB115:AD116 L79:N80 Q79:S80 W79:Y80 AB79:AD80 AI81:AJ81 L91:N92 Q91:S92 W91:Y92 AI105:AJ105 L103:N104 Q103:S104 W103:Y104 AB103:AD104 AI93:AJ93 AB91:AD92 L115:N116 Q115:S116 W115:Y116 AI117:AJ117 AB38:AD39 W38:Y39 Q38:S39 L38:N39 K22:P22 K13:P13 AA9:AJ9 M9:V9 K6:P6 L145:N146 AB127:AD128 L127:N128 Q127:S128 W127:Y128 AI129:AJ129 W145:Y146 AI183:AJ183 W181:Y182 Q181:S182 L181:N182 AB181:AD182 AI171:AJ171 W169:Y170 Q169:S170 L169:N170 AB169:AD170 AI159:AJ159 W157:Y158 Q157:S158 L157:N158 AB157:AD158 AI147:AJ147"/>
    <dataValidation type="whole" imeMode="off" allowBlank="1" showInputMessage="1" showErrorMessage="1" sqref="I147:N147 I74:AF75 I86:AF87 I81:N81 I98:AF99 I117:N117 I110:AF111 I105:N105 I93:N93 I43:N43 I40:N40 I27:N28 I33:AF34 I129:N129 I122:AF123 I176:AF177 I183:N183 I164:AF165 I171:N171 I152:AF153 I159:N159 I140:AF141">
      <formula1>0</formula1>
      <formula2>99999</formula2>
    </dataValidation>
    <dataValidation type="decimal" imeMode="off" allowBlank="1" showInputMessage="1" showErrorMessage="1" sqref="I142:AF143 I76:AF77 I88:AF89 I100:AF101 I112:AF113 I35:AF36 I29:N30 I124:AF125 I178:AF179 I166:AF167 I154:AF155">
      <formula1>0</formula1>
      <formula2>999.9</formula2>
    </dataValidation>
    <dataValidation imeMode="halfKatakana" allowBlank="1" showInputMessage="1" showErrorMessage="1" sqref="I4:AJ4 I20:AJ20 I11:AJ11"/>
  </dataValidations>
  <printOptions horizontalCentered="1"/>
  <pageMargins left="0.59055118110236227" right="0.59055118110236227" top="0.19685039370078741" bottom="0.39370078740157483" header="0" footer="0.19685039370078741"/>
  <pageSetup paperSize="9" scale="95" orientation="portrait" r:id="rId2"/>
  <headerFooter alignWithMargins="0"/>
  <rowBreaks count="2" manualBreakCount="2">
    <brk id="69" max="35" man="1"/>
    <brk id="135" max="37" man="1"/>
  </rowBreaks>
  <drawing r:id="rId3"/>
  <legacyDrawing r:id="rId4"/>
  <mc:AlternateContent xmlns:mc="http://schemas.openxmlformats.org/markup-compatibility/2006">
    <mc:Choice Requires="x14">
      <controls>
        <mc:AlternateContent xmlns:mc="http://schemas.openxmlformats.org/markup-compatibility/2006">
          <mc:Choice Requires="x14">
            <control shapeId="9220" r:id="rId5" name="Group Box 4">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21" r:id="rId6" name="Option Button 5">
              <controlPr defaultSize="0" autoFill="0" autoLine="0" autoPict="0">
                <anchor moveWithCells="1">
                  <from>
                    <xdr:col>19</xdr:col>
                    <xdr:colOff>0</xdr:colOff>
                    <xdr:row>48</xdr:row>
                    <xdr:rowOff>0</xdr:rowOff>
                  </from>
                  <to>
                    <xdr:col>23</xdr:col>
                    <xdr:colOff>0</xdr:colOff>
                    <xdr:row>49</xdr:row>
                    <xdr:rowOff>0</xdr:rowOff>
                  </to>
                </anchor>
              </controlPr>
            </control>
          </mc:Choice>
        </mc:AlternateContent>
        <mc:AlternateContent xmlns:mc="http://schemas.openxmlformats.org/markup-compatibility/2006">
          <mc:Choice Requires="x14">
            <control shapeId="9222" r:id="rId7" name="Option Button 6">
              <controlPr defaultSize="0" autoFill="0" autoLine="0" autoPict="0">
                <anchor moveWithCells="1">
                  <from>
                    <xdr:col>25</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9227" r:id="rId8" name="Group Box 11">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8" r:id="rId9" name="Check Box 12">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9229" r:id="rId10" name="Check Box 13">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9230" r:id="rId11" name="Check Box 14">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9231" r:id="rId12" name="Check Box 15">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9232" r:id="rId13" name="Check Box 16">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9233" r:id="rId14" name="Check Box 17">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9234" r:id="rId15" name="Check Box 18">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314" r:id="rId16" name="Group Box 98">
              <controlPr defaultSize="0" autoFill="0" autoPict="0">
                <anchor moveWithCells="1">
                  <from>
                    <xdr:col>14</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9315" r:id="rId17" name="Option Button 99">
              <controlPr defaultSize="0" autoFill="0" autoLine="0" autoPict="0">
                <anchor moveWithCells="1">
                  <from>
                    <xdr:col>16</xdr:col>
                    <xdr:colOff>0</xdr:colOff>
                    <xdr:row>46</xdr:row>
                    <xdr:rowOff>0</xdr:rowOff>
                  </from>
                  <to>
                    <xdr:col>21</xdr:col>
                    <xdr:colOff>0</xdr:colOff>
                    <xdr:row>47</xdr:row>
                    <xdr:rowOff>0</xdr:rowOff>
                  </to>
                </anchor>
              </controlPr>
            </control>
          </mc:Choice>
        </mc:AlternateContent>
        <mc:AlternateContent xmlns:mc="http://schemas.openxmlformats.org/markup-compatibility/2006">
          <mc:Choice Requires="x14">
            <control shapeId="9316" r:id="rId18" name="Option Button 100">
              <controlPr defaultSize="0" autoFill="0" autoLine="0" autoPict="0">
                <anchor moveWithCells="1">
                  <from>
                    <xdr:col>23</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9317" r:id="rId19" name="Group Box 101">
              <controlPr defaultSize="0" autoFill="0" autoPict="0">
                <anchor moveWithCells="1">
                  <from>
                    <xdr:col>14</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18" r:id="rId20" name="Option Button 102">
              <controlPr defaultSize="0" autoFill="0" autoLine="0" autoPict="0">
                <anchor moveWithCells="1">
                  <from>
                    <xdr:col>16</xdr:col>
                    <xdr:colOff>0</xdr:colOff>
                    <xdr:row>47</xdr:row>
                    <xdr:rowOff>0</xdr:rowOff>
                  </from>
                  <to>
                    <xdr:col>21</xdr:col>
                    <xdr:colOff>0</xdr:colOff>
                    <xdr:row>48</xdr:row>
                    <xdr:rowOff>0</xdr:rowOff>
                  </to>
                </anchor>
              </controlPr>
            </control>
          </mc:Choice>
        </mc:AlternateContent>
        <mc:AlternateContent xmlns:mc="http://schemas.openxmlformats.org/markup-compatibility/2006">
          <mc:Choice Requires="x14">
            <control shapeId="9319" r:id="rId21" name="Option Button 103">
              <controlPr defaultSize="0" autoFill="0" autoLine="0" autoPict="0">
                <anchor moveWithCells="1">
                  <from>
                    <xdr:col>23</xdr:col>
                    <xdr:colOff>0</xdr:colOff>
                    <xdr:row>47</xdr:row>
                    <xdr:rowOff>0</xdr:rowOff>
                  </from>
                  <to>
                    <xdr:col>28</xdr:col>
                    <xdr:colOff>0</xdr:colOff>
                    <xdr:row>48</xdr:row>
                    <xdr:rowOff>0</xdr:rowOff>
                  </to>
                </anchor>
              </controlPr>
            </control>
          </mc:Choice>
        </mc:AlternateContent>
        <mc:AlternateContent xmlns:mc="http://schemas.openxmlformats.org/markup-compatibility/2006">
          <mc:Choice Requires="x14">
            <control shapeId="9320" r:id="rId22" name="Group Box 104">
              <controlPr defaultSize="0" autoFill="0" autoPict="0">
                <anchor moveWithCells="1">
                  <from>
                    <xdr:col>8</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1" r:id="rId23" name="Check Box 105">
              <controlPr defaultSize="0" autoFill="0" autoLine="0" autoPict="0">
                <anchor moveWithCells="1">
                  <from>
                    <xdr:col>9</xdr:col>
                    <xdr:colOff>0</xdr:colOff>
                    <xdr:row>77</xdr:row>
                    <xdr:rowOff>0</xdr:rowOff>
                  </from>
                  <to>
                    <xdr:col>12</xdr:col>
                    <xdr:colOff>0</xdr:colOff>
                    <xdr:row>78</xdr:row>
                    <xdr:rowOff>0</xdr:rowOff>
                  </to>
                </anchor>
              </controlPr>
            </control>
          </mc:Choice>
        </mc:AlternateContent>
        <mc:AlternateContent xmlns:mc="http://schemas.openxmlformats.org/markup-compatibility/2006">
          <mc:Choice Requires="x14">
            <control shapeId="9322" r:id="rId24" name="Check Box 106">
              <controlPr defaultSize="0" autoFill="0" autoLine="0" autoPict="0">
                <anchor moveWithCells="1">
                  <from>
                    <xdr:col>13</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9323" r:id="rId25" name="Check Box 107">
              <controlPr defaultSize="0" autoFill="0" autoLine="0" autoPict="0">
                <anchor moveWithCells="1">
                  <from>
                    <xdr:col>17</xdr:col>
                    <xdr:colOff>0</xdr:colOff>
                    <xdr:row>77</xdr:row>
                    <xdr:rowOff>0</xdr:rowOff>
                  </from>
                  <to>
                    <xdr:col>20</xdr:col>
                    <xdr:colOff>0</xdr:colOff>
                    <xdr:row>78</xdr:row>
                    <xdr:rowOff>0</xdr:rowOff>
                  </to>
                </anchor>
              </controlPr>
            </control>
          </mc:Choice>
        </mc:AlternateContent>
        <mc:AlternateContent xmlns:mc="http://schemas.openxmlformats.org/markup-compatibility/2006">
          <mc:Choice Requires="x14">
            <control shapeId="9324" r:id="rId26" name="Check Box 108">
              <controlPr defaultSize="0" autoFill="0" autoLine="0" autoPict="0">
                <anchor moveWithCells="1">
                  <from>
                    <xdr:col>21</xdr:col>
                    <xdr:colOff>0</xdr:colOff>
                    <xdr:row>77</xdr:row>
                    <xdr:rowOff>0</xdr:rowOff>
                  </from>
                  <to>
                    <xdr:col>24</xdr:col>
                    <xdr:colOff>0</xdr:colOff>
                    <xdr:row>78</xdr:row>
                    <xdr:rowOff>0</xdr:rowOff>
                  </to>
                </anchor>
              </controlPr>
            </control>
          </mc:Choice>
        </mc:AlternateContent>
        <mc:AlternateContent xmlns:mc="http://schemas.openxmlformats.org/markup-compatibility/2006">
          <mc:Choice Requires="x14">
            <control shapeId="9325" r:id="rId27" name="Check Box 109">
              <controlPr defaultSize="0" autoFill="0" autoLine="0" autoPict="0">
                <anchor moveWithCells="1">
                  <from>
                    <xdr:col>25</xdr:col>
                    <xdr:colOff>0</xdr:colOff>
                    <xdr:row>77</xdr:row>
                    <xdr:rowOff>0</xdr:rowOff>
                  </from>
                  <to>
                    <xdr:col>28</xdr:col>
                    <xdr:colOff>0</xdr:colOff>
                    <xdr:row>78</xdr:row>
                    <xdr:rowOff>0</xdr:rowOff>
                  </to>
                </anchor>
              </controlPr>
            </control>
          </mc:Choice>
        </mc:AlternateContent>
        <mc:AlternateContent xmlns:mc="http://schemas.openxmlformats.org/markup-compatibility/2006">
          <mc:Choice Requires="x14">
            <control shapeId="9326" r:id="rId28" name="Check Box 110">
              <controlPr defaultSize="0" autoFill="0" autoLine="0" autoPict="0">
                <anchor moveWithCells="1">
                  <from>
                    <xdr:col>29</xdr:col>
                    <xdr:colOff>0</xdr:colOff>
                    <xdr:row>77</xdr:row>
                    <xdr:rowOff>0</xdr:rowOff>
                  </from>
                  <to>
                    <xdr:col>32</xdr:col>
                    <xdr:colOff>0</xdr:colOff>
                    <xdr:row>78</xdr:row>
                    <xdr:rowOff>0</xdr:rowOff>
                  </to>
                </anchor>
              </controlPr>
            </control>
          </mc:Choice>
        </mc:AlternateContent>
        <mc:AlternateContent xmlns:mc="http://schemas.openxmlformats.org/markup-compatibility/2006">
          <mc:Choice Requires="x14">
            <control shapeId="9327" r:id="rId29" name="Check Box 111">
              <controlPr defaultSize="0" autoFill="0" autoLine="0" autoPict="0">
                <anchor moveWithCells="1">
                  <from>
                    <xdr:col>33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8" r:id="rId30" name="Group Box 112">
              <controlPr defaultSize="0" autoFill="0" autoPict="0">
                <anchor moveWithCells="1">
                  <from>
                    <xdr:col>8</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29" r:id="rId31" name="Check Box 113">
              <controlPr defaultSize="0" autoFill="0" autoLine="0" autoPict="0">
                <anchor moveWithCells="1">
                  <from>
                    <xdr:col>9</xdr:col>
                    <xdr:colOff>0</xdr:colOff>
                    <xdr:row>89</xdr:row>
                    <xdr:rowOff>0</xdr:rowOff>
                  </from>
                  <to>
                    <xdr:col>12</xdr:col>
                    <xdr:colOff>0</xdr:colOff>
                    <xdr:row>90</xdr:row>
                    <xdr:rowOff>0</xdr:rowOff>
                  </to>
                </anchor>
              </controlPr>
            </control>
          </mc:Choice>
        </mc:AlternateContent>
        <mc:AlternateContent xmlns:mc="http://schemas.openxmlformats.org/markup-compatibility/2006">
          <mc:Choice Requires="x14">
            <control shapeId="9330" r:id="rId32" name="Check Box 114">
              <controlPr defaultSize="0" autoFill="0" autoLine="0" autoPict="0">
                <anchor moveWithCells="1">
                  <from>
                    <xdr:col>13</xdr:col>
                    <xdr:colOff>0</xdr:colOff>
                    <xdr:row>89</xdr:row>
                    <xdr:rowOff>0</xdr:rowOff>
                  </from>
                  <to>
                    <xdr:col>16</xdr:col>
                    <xdr:colOff>0</xdr:colOff>
                    <xdr:row>90</xdr:row>
                    <xdr:rowOff>0</xdr:rowOff>
                  </to>
                </anchor>
              </controlPr>
            </control>
          </mc:Choice>
        </mc:AlternateContent>
        <mc:AlternateContent xmlns:mc="http://schemas.openxmlformats.org/markup-compatibility/2006">
          <mc:Choice Requires="x14">
            <control shapeId="9331" r:id="rId33" name="Check Box 115">
              <controlPr defaultSize="0" autoFill="0" autoLine="0" autoPict="0">
                <anchor moveWithCells="1">
                  <from>
                    <xdr:col>17</xdr:col>
                    <xdr:colOff>0</xdr:colOff>
                    <xdr:row>89</xdr:row>
                    <xdr:rowOff>0</xdr:rowOff>
                  </from>
                  <to>
                    <xdr:col>20</xdr:col>
                    <xdr:colOff>0</xdr:colOff>
                    <xdr:row>90</xdr:row>
                    <xdr:rowOff>0</xdr:rowOff>
                  </to>
                </anchor>
              </controlPr>
            </control>
          </mc:Choice>
        </mc:AlternateContent>
        <mc:AlternateContent xmlns:mc="http://schemas.openxmlformats.org/markup-compatibility/2006">
          <mc:Choice Requires="x14">
            <control shapeId="9332" r:id="rId34" name="Check Box 116">
              <controlPr defaultSize="0" autoFill="0" autoLine="0" autoPict="0">
                <anchor moveWithCells="1">
                  <from>
                    <xdr:col>21</xdr:col>
                    <xdr:colOff>0</xdr:colOff>
                    <xdr:row>89</xdr:row>
                    <xdr:rowOff>0</xdr:rowOff>
                  </from>
                  <to>
                    <xdr:col>24</xdr:col>
                    <xdr:colOff>0</xdr:colOff>
                    <xdr:row>90</xdr:row>
                    <xdr:rowOff>0</xdr:rowOff>
                  </to>
                </anchor>
              </controlPr>
            </control>
          </mc:Choice>
        </mc:AlternateContent>
        <mc:AlternateContent xmlns:mc="http://schemas.openxmlformats.org/markup-compatibility/2006">
          <mc:Choice Requires="x14">
            <control shapeId="9333" r:id="rId35" name="Check Box 117">
              <controlPr defaultSize="0" autoFill="0" autoLine="0" autoPict="0">
                <anchor moveWithCells="1">
                  <from>
                    <xdr:col>25</xdr:col>
                    <xdr:colOff>0</xdr:colOff>
                    <xdr:row>89</xdr:row>
                    <xdr:rowOff>0</xdr:rowOff>
                  </from>
                  <to>
                    <xdr:col>28</xdr:col>
                    <xdr:colOff>0</xdr:colOff>
                    <xdr:row>90</xdr:row>
                    <xdr:rowOff>0</xdr:rowOff>
                  </to>
                </anchor>
              </controlPr>
            </control>
          </mc:Choice>
        </mc:AlternateContent>
        <mc:AlternateContent xmlns:mc="http://schemas.openxmlformats.org/markup-compatibility/2006">
          <mc:Choice Requires="x14">
            <control shapeId="9334" r:id="rId36" name="Check Box 118">
              <controlPr defaultSize="0" autoFill="0" autoLine="0" autoPict="0">
                <anchor moveWithCells="1">
                  <from>
                    <xdr:col>29</xdr:col>
                    <xdr:colOff>0</xdr:colOff>
                    <xdr:row>89</xdr:row>
                    <xdr:rowOff>0</xdr:rowOff>
                  </from>
                  <to>
                    <xdr:col>32</xdr:col>
                    <xdr:colOff>0</xdr:colOff>
                    <xdr:row>90</xdr:row>
                    <xdr:rowOff>0</xdr:rowOff>
                  </to>
                </anchor>
              </controlPr>
            </control>
          </mc:Choice>
        </mc:AlternateContent>
        <mc:AlternateContent xmlns:mc="http://schemas.openxmlformats.org/markup-compatibility/2006">
          <mc:Choice Requires="x14">
            <control shapeId="9335" r:id="rId37" name="Check Box 119">
              <controlPr defaultSize="0" autoFill="0" autoLine="0" autoPict="0">
                <anchor moveWithCells="1">
                  <from>
                    <xdr:col>33</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36" r:id="rId38" name="Group Box 120">
              <controlPr defaultSize="0" autoFill="0" autoPict="0">
                <anchor moveWithCells="1">
                  <from>
                    <xdr:col>8</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37" r:id="rId39" name="Check Box 121">
              <controlPr defaultSize="0" autoFill="0" autoLine="0" autoPict="0">
                <anchor moveWithCells="1">
                  <from>
                    <xdr:col>9</xdr:col>
                    <xdr:colOff>0</xdr:colOff>
                    <xdr:row>101</xdr:row>
                    <xdr:rowOff>0</xdr:rowOff>
                  </from>
                  <to>
                    <xdr:col>12</xdr:col>
                    <xdr:colOff>0</xdr:colOff>
                    <xdr:row>102</xdr:row>
                    <xdr:rowOff>0</xdr:rowOff>
                  </to>
                </anchor>
              </controlPr>
            </control>
          </mc:Choice>
        </mc:AlternateContent>
        <mc:AlternateContent xmlns:mc="http://schemas.openxmlformats.org/markup-compatibility/2006">
          <mc:Choice Requires="x14">
            <control shapeId="9338" r:id="rId40" name="Check Box 122">
              <controlPr defaultSize="0" autoFill="0" autoLine="0" autoPict="0">
                <anchor moveWithCells="1">
                  <from>
                    <xdr:col>13</xdr:col>
                    <xdr:colOff>0</xdr:colOff>
                    <xdr:row>101</xdr:row>
                    <xdr:rowOff>0</xdr:rowOff>
                  </from>
                  <to>
                    <xdr:col>16</xdr:col>
                    <xdr:colOff>0</xdr:colOff>
                    <xdr:row>102</xdr:row>
                    <xdr:rowOff>0</xdr:rowOff>
                  </to>
                </anchor>
              </controlPr>
            </control>
          </mc:Choice>
        </mc:AlternateContent>
        <mc:AlternateContent xmlns:mc="http://schemas.openxmlformats.org/markup-compatibility/2006">
          <mc:Choice Requires="x14">
            <control shapeId="9339" r:id="rId41" name="Check Box 123">
              <controlPr defaultSize="0" autoFill="0" autoLine="0" autoPict="0">
                <anchor moveWithCells="1">
                  <from>
                    <xdr:col>17</xdr:col>
                    <xdr:colOff>0</xdr:colOff>
                    <xdr:row>101</xdr:row>
                    <xdr:rowOff>0</xdr:rowOff>
                  </from>
                  <to>
                    <xdr:col>20</xdr:col>
                    <xdr:colOff>0</xdr:colOff>
                    <xdr:row>102</xdr:row>
                    <xdr:rowOff>0</xdr:rowOff>
                  </to>
                </anchor>
              </controlPr>
            </control>
          </mc:Choice>
        </mc:AlternateContent>
        <mc:AlternateContent xmlns:mc="http://schemas.openxmlformats.org/markup-compatibility/2006">
          <mc:Choice Requires="x14">
            <control shapeId="9340" r:id="rId42" name="Check Box 124">
              <controlPr defaultSize="0" autoFill="0" autoLine="0" autoPict="0">
                <anchor moveWithCells="1">
                  <from>
                    <xdr:col>21</xdr:col>
                    <xdr:colOff>0</xdr:colOff>
                    <xdr:row>101</xdr:row>
                    <xdr:rowOff>0</xdr:rowOff>
                  </from>
                  <to>
                    <xdr:col>24</xdr:col>
                    <xdr:colOff>0</xdr:colOff>
                    <xdr:row>102</xdr:row>
                    <xdr:rowOff>0</xdr:rowOff>
                  </to>
                </anchor>
              </controlPr>
            </control>
          </mc:Choice>
        </mc:AlternateContent>
        <mc:AlternateContent xmlns:mc="http://schemas.openxmlformats.org/markup-compatibility/2006">
          <mc:Choice Requires="x14">
            <control shapeId="9341" r:id="rId43" name="Check Box 125">
              <controlPr defaultSize="0" autoFill="0" autoLine="0" autoPict="0">
                <anchor moveWithCells="1">
                  <from>
                    <xdr:col>25</xdr:col>
                    <xdr:colOff>0</xdr:colOff>
                    <xdr:row>101</xdr:row>
                    <xdr:rowOff>0</xdr:rowOff>
                  </from>
                  <to>
                    <xdr:col>28</xdr:col>
                    <xdr:colOff>0</xdr:colOff>
                    <xdr:row>102</xdr:row>
                    <xdr:rowOff>0</xdr:rowOff>
                  </to>
                </anchor>
              </controlPr>
            </control>
          </mc:Choice>
        </mc:AlternateContent>
        <mc:AlternateContent xmlns:mc="http://schemas.openxmlformats.org/markup-compatibility/2006">
          <mc:Choice Requires="x14">
            <control shapeId="9342" r:id="rId44" name="Check Box 126">
              <controlPr defaultSize="0" autoFill="0" autoLine="0" autoPict="0">
                <anchor moveWithCells="1">
                  <from>
                    <xdr:col>29</xdr:col>
                    <xdr:colOff>0</xdr:colOff>
                    <xdr:row>101</xdr:row>
                    <xdr:rowOff>0</xdr:rowOff>
                  </from>
                  <to>
                    <xdr:col>32</xdr:col>
                    <xdr:colOff>0</xdr:colOff>
                    <xdr:row>102</xdr:row>
                    <xdr:rowOff>0</xdr:rowOff>
                  </to>
                </anchor>
              </controlPr>
            </control>
          </mc:Choice>
        </mc:AlternateContent>
        <mc:AlternateContent xmlns:mc="http://schemas.openxmlformats.org/markup-compatibility/2006">
          <mc:Choice Requires="x14">
            <control shapeId="9343" r:id="rId45" name="Check Box 127">
              <controlPr defaultSize="0" autoFill="0" autoLine="0" autoPict="0">
                <anchor moveWithCells="1">
                  <from>
                    <xdr:col>33</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44" r:id="rId46" name="Group Box 128">
              <controlPr defaultSize="0" autoFill="0" autoPict="0">
                <anchor moveWithCells="1">
                  <from>
                    <xdr:col>8</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45" r:id="rId47" name="Check Box 129">
              <controlPr defaultSize="0" autoFill="0" autoLine="0" autoPict="0">
                <anchor moveWithCells="1">
                  <from>
                    <xdr:col>9</xdr:col>
                    <xdr:colOff>0</xdr:colOff>
                    <xdr:row>113</xdr:row>
                    <xdr:rowOff>0</xdr:rowOff>
                  </from>
                  <to>
                    <xdr:col>12</xdr:col>
                    <xdr:colOff>0</xdr:colOff>
                    <xdr:row>114</xdr:row>
                    <xdr:rowOff>0</xdr:rowOff>
                  </to>
                </anchor>
              </controlPr>
            </control>
          </mc:Choice>
        </mc:AlternateContent>
        <mc:AlternateContent xmlns:mc="http://schemas.openxmlformats.org/markup-compatibility/2006">
          <mc:Choice Requires="x14">
            <control shapeId="9346" r:id="rId48" name="Check Box 130">
              <controlPr defaultSize="0" autoFill="0" autoLine="0" autoPict="0">
                <anchor moveWithCells="1">
                  <from>
                    <xdr:col>13</xdr:col>
                    <xdr:colOff>0</xdr:colOff>
                    <xdr:row>113</xdr:row>
                    <xdr:rowOff>0</xdr:rowOff>
                  </from>
                  <to>
                    <xdr:col>16</xdr:col>
                    <xdr:colOff>0</xdr:colOff>
                    <xdr:row>114</xdr:row>
                    <xdr:rowOff>0</xdr:rowOff>
                  </to>
                </anchor>
              </controlPr>
            </control>
          </mc:Choice>
        </mc:AlternateContent>
        <mc:AlternateContent xmlns:mc="http://schemas.openxmlformats.org/markup-compatibility/2006">
          <mc:Choice Requires="x14">
            <control shapeId="9347" r:id="rId49" name="Check Box 131">
              <controlPr defaultSize="0" autoFill="0" autoLine="0" autoPict="0">
                <anchor moveWithCells="1">
                  <from>
                    <xdr:col>17</xdr:col>
                    <xdr:colOff>0</xdr:colOff>
                    <xdr:row>113</xdr:row>
                    <xdr:rowOff>0</xdr:rowOff>
                  </from>
                  <to>
                    <xdr:col>20</xdr:col>
                    <xdr:colOff>0</xdr:colOff>
                    <xdr:row>114</xdr:row>
                    <xdr:rowOff>0</xdr:rowOff>
                  </to>
                </anchor>
              </controlPr>
            </control>
          </mc:Choice>
        </mc:AlternateContent>
        <mc:AlternateContent xmlns:mc="http://schemas.openxmlformats.org/markup-compatibility/2006">
          <mc:Choice Requires="x14">
            <control shapeId="9348" r:id="rId50" name="Check Box 132">
              <controlPr defaultSize="0" autoFill="0" autoLine="0" autoPict="0">
                <anchor moveWithCells="1">
                  <from>
                    <xdr:col>21</xdr:col>
                    <xdr:colOff>0</xdr:colOff>
                    <xdr:row>113</xdr:row>
                    <xdr:rowOff>0</xdr:rowOff>
                  </from>
                  <to>
                    <xdr:col>24</xdr:col>
                    <xdr:colOff>0</xdr:colOff>
                    <xdr:row>114</xdr:row>
                    <xdr:rowOff>0</xdr:rowOff>
                  </to>
                </anchor>
              </controlPr>
            </control>
          </mc:Choice>
        </mc:AlternateContent>
        <mc:AlternateContent xmlns:mc="http://schemas.openxmlformats.org/markup-compatibility/2006">
          <mc:Choice Requires="x14">
            <control shapeId="9349" r:id="rId51" name="Check Box 133">
              <controlPr defaultSize="0" autoFill="0" autoLine="0" autoPict="0">
                <anchor moveWithCells="1">
                  <from>
                    <xdr:col>25</xdr:col>
                    <xdr:colOff>0</xdr:colOff>
                    <xdr:row>113</xdr:row>
                    <xdr:rowOff>0</xdr:rowOff>
                  </from>
                  <to>
                    <xdr:col>28</xdr:col>
                    <xdr:colOff>0</xdr:colOff>
                    <xdr:row>114</xdr:row>
                    <xdr:rowOff>0</xdr:rowOff>
                  </to>
                </anchor>
              </controlPr>
            </control>
          </mc:Choice>
        </mc:AlternateContent>
        <mc:AlternateContent xmlns:mc="http://schemas.openxmlformats.org/markup-compatibility/2006">
          <mc:Choice Requires="x14">
            <control shapeId="9350" r:id="rId52" name="Check Box 134">
              <controlPr defaultSize="0" autoFill="0" autoLine="0" autoPict="0">
                <anchor moveWithCells="1">
                  <from>
                    <xdr:col>29</xdr:col>
                    <xdr:colOff>0</xdr:colOff>
                    <xdr:row>113</xdr:row>
                    <xdr:rowOff>0</xdr:rowOff>
                  </from>
                  <to>
                    <xdr:col>32</xdr:col>
                    <xdr:colOff>0</xdr:colOff>
                    <xdr:row>114</xdr:row>
                    <xdr:rowOff>0</xdr:rowOff>
                  </to>
                </anchor>
              </controlPr>
            </control>
          </mc:Choice>
        </mc:AlternateContent>
        <mc:AlternateContent xmlns:mc="http://schemas.openxmlformats.org/markup-compatibility/2006">
          <mc:Choice Requires="x14">
            <control shapeId="9351" r:id="rId53" name="Check Box 135">
              <controlPr defaultSize="0" autoFill="0" autoLine="0" autoPict="0">
                <anchor moveWithCells="1">
                  <from>
                    <xdr:col>33</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64" r:id="rId54" name="Group Box 148">
              <controlPr defaultSize="0" autoFill="0" autoPict="0">
                <anchor moveWithCells="1">
                  <from>
                    <xdr:col>8</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9365" r:id="rId55" name="Option Button 149">
              <controlPr defaultSize="0" autoFill="0" autoLine="0" autoPict="0">
                <anchor moveWithCells="1">
                  <from>
                    <xdr:col>11</xdr:col>
                    <xdr:colOff>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9366" r:id="rId56" name="Option Button 150">
              <controlPr defaultSize="0" autoFill="0" autoLine="0" autoPict="0">
                <anchor moveWithCells="1">
                  <from>
                    <xdr:col>18</xdr:col>
                    <xdr:colOff>0</xdr:colOff>
                    <xdr:row>43</xdr:row>
                    <xdr:rowOff>0</xdr:rowOff>
                  </from>
                  <to>
                    <xdr:col>21</xdr:col>
                    <xdr:colOff>0</xdr:colOff>
                    <xdr:row>44</xdr:row>
                    <xdr:rowOff>0</xdr:rowOff>
                  </to>
                </anchor>
              </controlPr>
            </control>
          </mc:Choice>
        </mc:AlternateContent>
        <mc:AlternateContent xmlns:mc="http://schemas.openxmlformats.org/markup-compatibility/2006">
          <mc:Choice Requires="x14">
            <control shapeId="9430" r:id="rId57" name="Group Box 214">
              <controlPr defaultSize="0" autoFill="0" autoPict="0">
                <anchor moveWithCells="1">
                  <from>
                    <xdr:col>8</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431" r:id="rId58" name="Option Button 215">
              <controlPr defaultSize="0" autoFill="0" autoLine="0" autoPict="0">
                <anchor moveWithCells="1">
                  <from>
                    <xdr:col>8</xdr:col>
                    <xdr:colOff>28575</xdr:colOff>
                    <xdr:row>40</xdr:row>
                    <xdr:rowOff>0</xdr:rowOff>
                  </from>
                  <to>
                    <xdr:col>10</xdr:col>
                    <xdr:colOff>76200</xdr:colOff>
                    <xdr:row>41</xdr:row>
                    <xdr:rowOff>0</xdr:rowOff>
                  </to>
                </anchor>
              </controlPr>
            </control>
          </mc:Choice>
        </mc:AlternateContent>
        <mc:AlternateContent xmlns:mc="http://schemas.openxmlformats.org/markup-compatibility/2006">
          <mc:Choice Requires="x14">
            <control shapeId="9432" r:id="rId59" name="Option Button 216">
              <controlPr defaultSize="0" autoFill="0" autoLine="0" autoPict="0">
                <anchor moveWithCells="1">
                  <from>
                    <xdr:col>10</xdr:col>
                    <xdr:colOff>85725</xdr:colOff>
                    <xdr:row>40</xdr:row>
                    <xdr:rowOff>0</xdr:rowOff>
                  </from>
                  <to>
                    <xdr:col>12</xdr:col>
                    <xdr:colOff>171450</xdr:colOff>
                    <xdr:row>41</xdr:row>
                    <xdr:rowOff>0</xdr:rowOff>
                  </to>
                </anchor>
              </controlPr>
            </control>
          </mc:Choice>
        </mc:AlternateContent>
        <mc:AlternateContent xmlns:mc="http://schemas.openxmlformats.org/markup-compatibility/2006">
          <mc:Choice Requires="x14">
            <control shapeId="9433" r:id="rId60" name="Group Box 217">
              <controlPr defaultSize="0" autoFill="0" autoPict="0">
                <anchor moveWithCells="1">
                  <from>
                    <xdr:col>18</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9434" r:id="rId61" name="Option Button 218">
              <controlPr defaultSize="0" autoFill="0" autoLine="0" autoPict="0">
                <anchor moveWithCells="1">
                  <from>
                    <xdr:col>18</xdr:col>
                    <xdr:colOff>28575</xdr:colOff>
                    <xdr:row>40</xdr:row>
                    <xdr:rowOff>0</xdr:rowOff>
                  </from>
                  <to>
                    <xdr:col>20</xdr:col>
                    <xdr:colOff>76200</xdr:colOff>
                    <xdr:row>41</xdr:row>
                    <xdr:rowOff>0</xdr:rowOff>
                  </to>
                </anchor>
              </controlPr>
            </control>
          </mc:Choice>
        </mc:AlternateContent>
        <mc:AlternateContent xmlns:mc="http://schemas.openxmlformats.org/markup-compatibility/2006">
          <mc:Choice Requires="x14">
            <control shapeId="9435" r:id="rId62" name="Option Button 219">
              <controlPr defaultSize="0" autoFill="0" autoLine="0" autoPict="0">
                <anchor moveWithCells="1">
                  <from>
                    <xdr:col>20</xdr:col>
                    <xdr:colOff>85725</xdr:colOff>
                    <xdr:row>40</xdr:row>
                    <xdr:rowOff>0</xdr:rowOff>
                  </from>
                  <to>
                    <xdr:col>22</xdr:col>
                    <xdr:colOff>171450</xdr:colOff>
                    <xdr:row>41</xdr:row>
                    <xdr:rowOff>0</xdr:rowOff>
                  </to>
                </anchor>
              </controlPr>
            </control>
          </mc:Choice>
        </mc:AlternateContent>
        <mc:AlternateContent xmlns:mc="http://schemas.openxmlformats.org/markup-compatibility/2006">
          <mc:Choice Requires="x14">
            <control shapeId="9438" r:id="rId63" name="Group Box 222">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9439" r:id="rId64" name="Option Button 223">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9440" r:id="rId65" name="Option Button 224">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9441" r:id="rId66" name="Group Box 225">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9442" r:id="rId67" name="Option Button 226">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9443" r:id="rId68" name="Option Button 227">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9448" r:id="rId69" name="Group Box 232">
              <controlPr defaultSize="0" autoFill="0" autoPict="0">
                <anchor moveWithCells="1">
                  <from>
                    <xdr:col>8</xdr:col>
                    <xdr:colOff>0</xdr:colOff>
                    <xdr:row>93</xdr:row>
                    <xdr:rowOff>0</xdr:rowOff>
                  </from>
                  <to>
                    <xdr:col>13</xdr:col>
                    <xdr:colOff>0</xdr:colOff>
                    <xdr:row>94</xdr:row>
                    <xdr:rowOff>0</xdr:rowOff>
                  </to>
                </anchor>
              </controlPr>
            </control>
          </mc:Choice>
        </mc:AlternateContent>
        <mc:AlternateContent xmlns:mc="http://schemas.openxmlformats.org/markup-compatibility/2006">
          <mc:Choice Requires="x14">
            <control shapeId="9449" r:id="rId70" name="Option Button 233">
              <controlPr defaultSize="0" autoFill="0" autoLine="0" autoPict="0">
                <anchor moveWithCells="1">
                  <from>
                    <xdr:col>8</xdr:col>
                    <xdr:colOff>28575</xdr:colOff>
                    <xdr:row>93</xdr:row>
                    <xdr:rowOff>0</xdr:rowOff>
                  </from>
                  <to>
                    <xdr:col>10</xdr:col>
                    <xdr:colOff>76200</xdr:colOff>
                    <xdr:row>94</xdr:row>
                    <xdr:rowOff>0</xdr:rowOff>
                  </to>
                </anchor>
              </controlPr>
            </control>
          </mc:Choice>
        </mc:AlternateContent>
        <mc:AlternateContent xmlns:mc="http://schemas.openxmlformats.org/markup-compatibility/2006">
          <mc:Choice Requires="x14">
            <control shapeId="9450" r:id="rId71" name="Option Button 234">
              <controlPr defaultSize="0" autoFill="0" autoLine="0" autoPict="0">
                <anchor moveWithCells="1">
                  <from>
                    <xdr:col>10</xdr:col>
                    <xdr:colOff>85725</xdr:colOff>
                    <xdr:row>93</xdr:row>
                    <xdr:rowOff>0</xdr:rowOff>
                  </from>
                  <to>
                    <xdr:col>12</xdr:col>
                    <xdr:colOff>171450</xdr:colOff>
                    <xdr:row>94</xdr:row>
                    <xdr:rowOff>0</xdr:rowOff>
                  </to>
                </anchor>
              </controlPr>
            </control>
          </mc:Choice>
        </mc:AlternateContent>
        <mc:AlternateContent xmlns:mc="http://schemas.openxmlformats.org/markup-compatibility/2006">
          <mc:Choice Requires="x14">
            <control shapeId="9451" r:id="rId72" name="Group Box 235">
              <controlPr defaultSize="0" autoFill="0" autoPict="0">
                <anchor moveWithCells="1">
                  <from>
                    <xdr:col>18</xdr:col>
                    <xdr:colOff>0</xdr:colOff>
                    <xdr:row>93</xdr:row>
                    <xdr:rowOff>0</xdr:rowOff>
                  </from>
                  <to>
                    <xdr:col>23</xdr:col>
                    <xdr:colOff>0</xdr:colOff>
                    <xdr:row>94</xdr:row>
                    <xdr:rowOff>0</xdr:rowOff>
                  </to>
                </anchor>
              </controlPr>
            </control>
          </mc:Choice>
        </mc:AlternateContent>
        <mc:AlternateContent xmlns:mc="http://schemas.openxmlformats.org/markup-compatibility/2006">
          <mc:Choice Requires="x14">
            <control shapeId="9452" r:id="rId73" name="Option Button 236">
              <controlPr defaultSize="0" autoFill="0" autoLine="0" autoPict="0">
                <anchor moveWithCells="1">
                  <from>
                    <xdr:col>18</xdr:col>
                    <xdr:colOff>28575</xdr:colOff>
                    <xdr:row>93</xdr:row>
                    <xdr:rowOff>0</xdr:rowOff>
                  </from>
                  <to>
                    <xdr:col>20</xdr:col>
                    <xdr:colOff>76200</xdr:colOff>
                    <xdr:row>94</xdr:row>
                    <xdr:rowOff>0</xdr:rowOff>
                  </to>
                </anchor>
              </controlPr>
            </control>
          </mc:Choice>
        </mc:AlternateContent>
        <mc:AlternateContent xmlns:mc="http://schemas.openxmlformats.org/markup-compatibility/2006">
          <mc:Choice Requires="x14">
            <control shapeId="9453" r:id="rId74" name="Option Button 237">
              <controlPr defaultSize="0" autoFill="0" autoLine="0" autoPict="0">
                <anchor moveWithCells="1">
                  <from>
                    <xdr:col>20</xdr:col>
                    <xdr:colOff>85725</xdr:colOff>
                    <xdr:row>93</xdr:row>
                    <xdr:rowOff>0</xdr:rowOff>
                  </from>
                  <to>
                    <xdr:col>22</xdr:col>
                    <xdr:colOff>171450</xdr:colOff>
                    <xdr:row>94</xdr:row>
                    <xdr:rowOff>0</xdr:rowOff>
                  </to>
                </anchor>
              </controlPr>
            </control>
          </mc:Choice>
        </mc:AlternateContent>
        <mc:AlternateContent xmlns:mc="http://schemas.openxmlformats.org/markup-compatibility/2006">
          <mc:Choice Requires="x14">
            <control shapeId="9460" r:id="rId75" name="Group Box 244">
              <controlPr defaultSize="0" autoFill="0" autoPict="0">
                <anchor moveWithCells="1">
                  <from>
                    <xdr:col>8</xdr:col>
                    <xdr:colOff>0</xdr:colOff>
                    <xdr:row>105</xdr:row>
                    <xdr:rowOff>0</xdr:rowOff>
                  </from>
                  <to>
                    <xdr:col>13</xdr:col>
                    <xdr:colOff>0</xdr:colOff>
                    <xdr:row>106</xdr:row>
                    <xdr:rowOff>0</xdr:rowOff>
                  </to>
                </anchor>
              </controlPr>
            </control>
          </mc:Choice>
        </mc:AlternateContent>
        <mc:AlternateContent xmlns:mc="http://schemas.openxmlformats.org/markup-compatibility/2006">
          <mc:Choice Requires="x14">
            <control shapeId="9461" r:id="rId76" name="Option Button 245">
              <controlPr defaultSize="0" autoFill="0" autoLine="0" autoPict="0">
                <anchor moveWithCells="1">
                  <from>
                    <xdr:col>8</xdr:col>
                    <xdr:colOff>28575</xdr:colOff>
                    <xdr:row>105</xdr:row>
                    <xdr:rowOff>0</xdr:rowOff>
                  </from>
                  <to>
                    <xdr:col>10</xdr:col>
                    <xdr:colOff>76200</xdr:colOff>
                    <xdr:row>106</xdr:row>
                    <xdr:rowOff>0</xdr:rowOff>
                  </to>
                </anchor>
              </controlPr>
            </control>
          </mc:Choice>
        </mc:AlternateContent>
        <mc:AlternateContent xmlns:mc="http://schemas.openxmlformats.org/markup-compatibility/2006">
          <mc:Choice Requires="x14">
            <control shapeId="9462" r:id="rId77" name="Option Button 246">
              <controlPr defaultSize="0" autoFill="0" autoLine="0" autoPict="0">
                <anchor moveWithCells="1">
                  <from>
                    <xdr:col>10</xdr:col>
                    <xdr:colOff>85725</xdr:colOff>
                    <xdr:row>105</xdr:row>
                    <xdr:rowOff>0</xdr:rowOff>
                  </from>
                  <to>
                    <xdr:col>12</xdr:col>
                    <xdr:colOff>171450</xdr:colOff>
                    <xdr:row>106</xdr:row>
                    <xdr:rowOff>0</xdr:rowOff>
                  </to>
                </anchor>
              </controlPr>
            </control>
          </mc:Choice>
        </mc:AlternateContent>
        <mc:AlternateContent xmlns:mc="http://schemas.openxmlformats.org/markup-compatibility/2006">
          <mc:Choice Requires="x14">
            <control shapeId="9463" r:id="rId78" name="Group Box 247">
              <controlPr defaultSize="0" autoFill="0" autoPict="0">
                <anchor moveWithCells="1">
                  <from>
                    <xdr:col>18</xdr:col>
                    <xdr:colOff>0</xdr:colOff>
                    <xdr:row>105</xdr:row>
                    <xdr:rowOff>0</xdr:rowOff>
                  </from>
                  <to>
                    <xdr:col>23</xdr:col>
                    <xdr:colOff>0</xdr:colOff>
                    <xdr:row>106</xdr:row>
                    <xdr:rowOff>0</xdr:rowOff>
                  </to>
                </anchor>
              </controlPr>
            </control>
          </mc:Choice>
        </mc:AlternateContent>
        <mc:AlternateContent xmlns:mc="http://schemas.openxmlformats.org/markup-compatibility/2006">
          <mc:Choice Requires="x14">
            <control shapeId="9464" r:id="rId79" name="Option Button 248">
              <controlPr defaultSize="0" autoFill="0" autoLine="0" autoPict="0">
                <anchor moveWithCells="1">
                  <from>
                    <xdr:col>18</xdr:col>
                    <xdr:colOff>28575</xdr:colOff>
                    <xdr:row>105</xdr:row>
                    <xdr:rowOff>0</xdr:rowOff>
                  </from>
                  <to>
                    <xdr:col>20</xdr:col>
                    <xdr:colOff>76200</xdr:colOff>
                    <xdr:row>106</xdr:row>
                    <xdr:rowOff>0</xdr:rowOff>
                  </to>
                </anchor>
              </controlPr>
            </control>
          </mc:Choice>
        </mc:AlternateContent>
        <mc:AlternateContent xmlns:mc="http://schemas.openxmlformats.org/markup-compatibility/2006">
          <mc:Choice Requires="x14">
            <control shapeId="9465" r:id="rId80" name="Option Button 249">
              <controlPr defaultSize="0" autoFill="0" autoLine="0" autoPict="0">
                <anchor moveWithCells="1">
                  <from>
                    <xdr:col>20</xdr:col>
                    <xdr:colOff>85725</xdr:colOff>
                    <xdr:row>105</xdr:row>
                    <xdr:rowOff>0</xdr:rowOff>
                  </from>
                  <to>
                    <xdr:col>22</xdr:col>
                    <xdr:colOff>171450</xdr:colOff>
                    <xdr:row>106</xdr:row>
                    <xdr:rowOff>0</xdr:rowOff>
                  </to>
                </anchor>
              </controlPr>
            </control>
          </mc:Choice>
        </mc:AlternateContent>
        <mc:AlternateContent xmlns:mc="http://schemas.openxmlformats.org/markup-compatibility/2006">
          <mc:Choice Requires="x14">
            <control shapeId="9474" r:id="rId81" name="Group Box 258">
              <controlPr defaultSize="0" autoFill="0" autoPict="0">
                <anchor moveWithCells="1">
                  <from>
                    <xdr:col>8</xdr:col>
                    <xdr:colOff>0</xdr:colOff>
                    <xdr:row>117</xdr:row>
                    <xdr:rowOff>0</xdr:rowOff>
                  </from>
                  <to>
                    <xdr:col>13</xdr:col>
                    <xdr:colOff>0</xdr:colOff>
                    <xdr:row>118</xdr:row>
                    <xdr:rowOff>0</xdr:rowOff>
                  </to>
                </anchor>
              </controlPr>
            </control>
          </mc:Choice>
        </mc:AlternateContent>
        <mc:AlternateContent xmlns:mc="http://schemas.openxmlformats.org/markup-compatibility/2006">
          <mc:Choice Requires="x14">
            <control shapeId="9475" r:id="rId82" name="Option Button 259">
              <controlPr defaultSize="0" autoFill="0" autoLine="0" autoPict="0">
                <anchor moveWithCells="1">
                  <from>
                    <xdr:col>8</xdr:col>
                    <xdr:colOff>28575</xdr:colOff>
                    <xdr:row>117</xdr:row>
                    <xdr:rowOff>0</xdr:rowOff>
                  </from>
                  <to>
                    <xdr:col>10</xdr:col>
                    <xdr:colOff>76200</xdr:colOff>
                    <xdr:row>118</xdr:row>
                    <xdr:rowOff>0</xdr:rowOff>
                  </to>
                </anchor>
              </controlPr>
            </control>
          </mc:Choice>
        </mc:AlternateContent>
        <mc:AlternateContent xmlns:mc="http://schemas.openxmlformats.org/markup-compatibility/2006">
          <mc:Choice Requires="x14">
            <control shapeId="9476" r:id="rId83" name="Option Button 260">
              <controlPr defaultSize="0" autoFill="0" autoLine="0" autoPict="0">
                <anchor moveWithCells="1">
                  <from>
                    <xdr:col>10</xdr:col>
                    <xdr:colOff>85725</xdr:colOff>
                    <xdr:row>117</xdr:row>
                    <xdr:rowOff>0</xdr:rowOff>
                  </from>
                  <to>
                    <xdr:col>12</xdr:col>
                    <xdr:colOff>171450</xdr:colOff>
                    <xdr:row>118</xdr:row>
                    <xdr:rowOff>0</xdr:rowOff>
                  </to>
                </anchor>
              </controlPr>
            </control>
          </mc:Choice>
        </mc:AlternateContent>
        <mc:AlternateContent xmlns:mc="http://schemas.openxmlformats.org/markup-compatibility/2006">
          <mc:Choice Requires="x14">
            <control shapeId="9477" r:id="rId84" name="Group Box 261">
              <controlPr defaultSize="0" autoFill="0" autoPict="0">
                <anchor moveWithCells="1">
                  <from>
                    <xdr:col>18</xdr:col>
                    <xdr:colOff>0</xdr:colOff>
                    <xdr:row>117</xdr:row>
                    <xdr:rowOff>0</xdr:rowOff>
                  </from>
                  <to>
                    <xdr:col>23</xdr:col>
                    <xdr:colOff>0</xdr:colOff>
                    <xdr:row>118</xdr:row>
                    <xdr:rowOff>0</xdr:rowOff>
                  </to>
                </anchor>
              </controlPr>
            </control>
          </mc:Choice>
        </mc:AlternateContent>
        <mc:AlternateContent xmlns:mc="http://schemas.openxmlformats.org/markup-compatibility/2006">
          <mc:Choice Requires="x14">
            <control shapeId="9478" r:id="rId85" name="Option Button 262">
              <controlPr defaultSize="0" autoFill="0" autoLine="0" autoPict="0">
                <anchor moveWithCells="1">
                  <from>
                    <xdr:col>18</xdr:col>
                    <xdr:colOff>28575</xdr:colOff>
                    <xdr:row>117</xdr:row>
                    <xdr:rowOff>0</xdr:rowOff>
                  </from>
                  <to>
                    <xdr:col>20</xdr:col>
                    <xdr:colOff>76200</xdr:colOff>
                    <xdr:row>118</xdr:row>
                    <xdr:rowOff>0</xdr:rowOff>
                  </to>
                </anchor>
              </controlPr>
            </control>
          </mc:Choice>
        </mc:AlternateContent>
        <mc:AlternateContent xmlns:mc="http://schemas.openxmlformats.org/markup-compatibility/2006">
          <mc:Choice Requires="x14">
            <control shapeId="9479" r:id="rId86" name="Option Button 263">
              <controlPr defaultSize="0" autoFill="0" autoLine="0" autoPict="0">
                <anchor moveWithCells="1">
                  <from>
                    <xdr:col>20</xdr:col>
                    <xdr:colOff>85725</xdr:colOff>
                    <xdr:row>117</xdr:row>
                    <xdr:rowOff>0</xdr:rowOff>
                  </from>
                  <to>
                    <xdr:col>22</xdr:col>
                    <xdr:colOff>171450</xdr:colOff>
                    <xdr:row>118</xdr:row>
                    <xdr:rowOff>0</xdr:rowOff>
                  </to>
                </anchor>
              </controlPr>
            </control>
          </mc:Choice>
        </mc:AlternateContent>
        <mc:AlternateContent xmlns:mc="http://schemas.openxmlformats.org/markup-compatibility/2006">
          <mc:Choice Requires="x14">
            <control shapeId="9481" r:id="rId87" name="Drop Down 265">
              <controlPr defaultSize="0" autoLine="0" autoPict="0">
                <anchor moveWithCells="1">
                  <from>
                    <xdr:col>28</xdr:col>
                    <xdr:colOff>0</xdr:colOff>
                    <xdr:row>40</xdr:row>
                    <xdr:rowOff>0</xdr:rowOff>
                  </from>
                  <to>
                    <xdr:col>36</xdr:col>
                    <xdr:colOff>9525</xdr:colOff>
                    <xdr:row>41</xdr:row>
                    <xdr:rowOff>0</xdr:rowOff>
                  </to>
                </anchor>
              </controlPr>
            </control>
          </mc:Choice>
        </mc:AlternateContent>
        <mc:AlternateContent xmlns:mc="http://schemas.openxmlformats.org/markup-compatibility/2006">
          <mc:Choice Requires="x14">
            <control shapeId="9482" r:id="rId88" name="Drop Down 266">
              <controlPr defaultSize="0" autoLine="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9483" r:id="rId89" name="Group Box 267">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84" r:id="rId90" name="Check Box 268">
              <controlPr defaultSize="0" autoFill="0" autoLine="0" autoPict="0">
                <anchor moveWithCells="1">
                  <from>
                    <xdr:col>9</xdr:col>
                    <xdr:colOff>0</xdr:colOff>
                    <xdr:row>125</xdr:row>
                    <xdr:rowOff>0</xdr:rowOff>
                  </from>
                  <to>
                    <xdr:col>12</xdr:col>
                    <xdr:colOff>0</xdr:colOff>
                    <xdr:row>126</xdr:row>
                    <xdr:rowOff>0</xdr:rowOff>
                  </to>
                </anchor>
              </controlPr>
            </control>
          </mc:Choice>
        </mc:AlternateContent>
        <mc:AlternateContent xmlns:mc="http://schemas.openxmlformats.org/markup-compatibility/2006">
          <mc:Choice Requires="x14">
            <control shapeId="9485" r:id="rId91" name="Check Box 269">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9486" r:id="rId92" name="Check Box 270">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9487" r:id="rId93" name="Check Box 271">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9488" r:id="rId94" name="Check Box 272">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9489" r:id="rId95" name="Check Box 273">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9490" r:id="rId96" name="Check Box 274">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93" r:id="rId97" name="Group Box 277">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9494" r:id="rId98" name="Option Button 278">
              <controlPr defaultSize="0" autoFill="0" autoLine="0" autoPict="0">
                <anchor moveWithCells="1">
                  <from>
                    <xdr:col>8</xdr:col>
                    <xdr:colOff>28575</xdr:colOff>
                    <xdr:row>129</xdr:row>
                    <xdr:rowOff>0</xdr:rowOff>
                  </from>
                  <to>
                    <xdr:col>10</xdr:col>
                    <xdr:colOff>76200</xdr:colOff>
                    <xdr:row>130</xdr:row>
                    <xdr:rowOff>0</xdr:rowOff>
                  </to>
                </anchor>
              </controlPr>
            </control>
          </mc:Choice>
        </mc:AlternateContent>
        <mc:AlternateContent xmlns:mc="http://schemas.openxmlformats.org/markup-compatibility/2006">
          <mc:Choice Requires="x14">
            <control shapeId="9495" r:id="rId99" name="Option Button 279">
              <controlPr defaultSize="0" autoFill="0" autoLine="0" autoPict="0">
                <anchor moveWithCells="1">
                  <from>
                    <xdr:col>10</xdr:col>
                    <xdr:colOff>85725</xdr:colOff>
                    <xdr:row>129</xdr:row>
                    <xdr:rowOff>0</xdr:rowOff>
                  </from>
                  <to>
                    <xdr:col>12</xdr:col>
                    <xdr:colOff>171450</xdr:colOff>
                    <xdr:row>130</xdr:row>
                    <xdr:rowOff>0</xdr:rowOff>
                  </to>
                </anchor>
              </controlPr>
            </control>
          </mc:Choice>
        </mc:AlternateContent>
        <mc:AlternateContent xmlns:mc="http://schemas.openxmlformats.org/markup-compatibility/2006">
          <mc:Choice Requires="x14">
            <control shapeId="9496" r:id="rId100" name="Group Box 280">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9497" r:id="rId101" name="Option Button 281">
              <controlPr defaultSize="0" autoFill="0" autoLine="0" autoPict="0">
                <anchor moveWithCells="1">
                  <from>
                    <xdr:col>18</xdr:col>
                    <xdr:colOff>28575</xdr:colOff>
                    <xdr:row>129</xdr:row>
                    <xdr:rowOff>0</xdr:rowOff>
                  </from>
                  <to>
                    <xdr:col>20</xdr:col>
                    <xdr:colOff>76200</xdr:colOff>
                    <xdr:row>130</xdr:row>
                    <xdr:rowOff>0</xdr:rowOff>
                  </to>
                </anchor>
              </controlPr>
            </control>
          </mc:Choice>
        </mc:AlternateContent>
        <mc:AlternateContent xmlns:mc="http://schemas.openxmlformats.org/markup-compatibility/2006">
          <mc:Choice Requires="x14">
            <control shapeId="9498" r:id="rId102" name="Option Button 282">
              <controlPr defaultSize="0" autoFill="0" autoLine="0" autoPict="0">
                <anchor moveWithCells="1">
                  <from>
                    <xdr:col>20</xdr:col>
                    <xdr:colOff>85725</xdr:colOff>
                    <xdr:row>129</xdr:row>
                    <xdr:rowOff>0</xdr:rowOff>
                  </from>
                  <to>
                    <xdr:col>22</xdr:col>
                    <xdr:colOff>171450</xdr:colOff>
                    <xdr:row>130</xdr:row>
                    <xdr:rowOff>0</xdr:rowOff>
                  </to>
                </anchor>
              </controlPr>
            </control>
          </mc:Choice>
        </mc:AlternateContent>
        <mc:AlternateContent xmlns:mc="http://schemas.openxmlformats.org/markup-compatibility/2006">
          <mc:Choice Requires="x14">
            <control shapeId="9500" r:id="rId103" name="Group Box 284">
              <controlPr defaultSize="0" autoFill="0" autoPict="0">
                <anchor moveWithCells="1">
                  <from>
                    <xdr:col>8</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01" r:id="rId104" name="Check Box 285">
              <controlPr defaultSize="0" autoFill="0" autoLine="0" autoPict="0">
                <anchor moveWithCells="1">
                  <from>
                    <xdr:col>9</xdr:col>
                    <xdr:colOff>0</xdr:colOff>
                    <xdr:row>143</xdr:row>
                    <xdr:rowOff>0</xdr:rowOff>
                  </from>
                  <to>
                    <xdr:col>12</xdr:col>
                    <xdr:colOff>0</xdr:colOff>
                    <xdr:row>144</xdr:row>
                    <xdr:rowOff>0</xdr:rowOff>
                  </to>
                </anchor>
              </controlPr>
            </control>
          </mc:Choice>
        </mc:AlternateContent>
        <mc:AlternateContent xmlns:mc="http://schemas.openxmlformats.org/markup-compatibility/2006">
          <mc:Choice Requires="x14">
            <control shapeId="9502" r:id="rId105" name="Check Box 286">
              <controlPr defaultSize="0" autoFill="0" autoLine="0" autoPict="0">
                <anchor moveWithCells="1">
                  <from>
                    <xdr:col>13</xdr:col>
                    <xdr:colOff>0</xdr:colOff>
                    <xdr:row>143</xdr:row>
                    <xdr:rowOff>0</xdr:rowOff>
                  </from>
                  <to>
                    <xdr:col>16</xdr:col>
                    <xdr:colOff>0</xdr:colOff>
                    <xdr:row>144</xdr:row>
                    <xdr:rowOff>0</xdr:rowOff>
                  </to>
                </anchor>
              </controlPr>
            </control>
          </mc:Choice>
        </mc:AlternateContent>
        <mc:AlternateContent xmlns:mc="http://schemas.openxmlformats.org/markup-compatibility/2006">
          <mc:Choice Requires="x14">
            <control shapeId="9503" r:id="rId106" name="Check Box 287">
              <controlPr defaultSize="0" autoFill="0" autoLine="0" autoPict="0">
                <anchor moveWithCells="1">
                  <from>
                    <xdr:col>17</xdr:col>
                    <xdr:colOff>0</xdr:colOff>
                    <xdr:row>143</xdr:row>
                    <xdr:rowOff>0</xdr:rowOff>
                  </from>
                  <to>
                    <xdr:col>20</xdr:col>
                    <xdr:colOff>0</xdr:colOff>
                    <xdr:row>144</xdr:row>
                    <xdr:rowOff>0</xdr:rowOff>
                  </to>
                </anchor>
              </controlPr>
            </control>
          </mc:Choice>
        </mc:AlternateContent>
        <mc:AlternateContent xmlns:mc="http://schemas.openxmlformats.org/markup-compatibility/2006">
          <mc:Choice Requires="x14">
            <control shapeId="9504" r:id="rId107" name="Check Box 288">
              <controlPr defaultSize="0" autoFill="0" autoLine="0" autoPict="0">
                <anchor moveWithCells="1">
                  <from>
                    <xdr:col>21</xdr:col>
                    <xdr:colOff>0</xdr:colOff>
                    <xdr:row>143</xdr:row>
                    <xdr:rowOff>0</xdr:rowOff>
                  </from>
                  <to>
                    <xdr:col>24</xdr:col>
                    <xdr:colOff>0</xdr:colOff>
                    <xdr:row>144</xdr:row>
                    <xdr:rowOff>0</xdr:rowOff>
                  </to>
                </anchor>
              </controlPr>
            </control>
          </mc:Choice>
        </mc:AlternateContent>
        <mc:AlternateContent xmlns:mc="http://schemas.openxmlformats.org/markup-compatibility/2006">
          <mc:Choice Requires="x14">
            <control shapeId="9505" r:id="rId108" name="Check Box 289">
              <controlPr defaultSize="0" autoFill="0" autoLine="0" autoPict="0">
                <anchor moveWithCells="1">
                  <from>
                    <xdr:col>25</xdr:col>
                    <xdr:colOff>0</xdr:colOff>
                    <xdr:row>143</xdr:row>
                    <xdr:rowOff>0</xdr:rowOff>
                  </from>
                  <to>
                    <xdr:col>28</xdr:col>
                    <xdr:colOff>0</xdr:colOff>
                    <xdr:row>144</xdr:row>
                    <xdr:rowOff>0</xdr:rowOff>
                  </to>
                </anchor>
              </controlPr>
            </control>
          </mc:Choice>
        </mc:AlternateContent>
        <mc:AlternateContent xmlns:mc="http://schemas.openxmlformats.org/markup-compatibility/2006">
          <mc:Choice Requires="x14">
            <control shapeId="9506" r:id="rId109" name="Check Box 290">
              <controlPr defaultSize="0" autoFill="0" autoLine="0" autoPict="0">
                <anchor moveWithCells="1">
                  <from>
                    <xdr:col>29</xdr:col>
                    <xdr:colOff>0</xdr:colOff>
                    <xdr:row>143</xdr:row>
                    <xdr:rowOff>0</xdr:rowOff>
                  </from>
                  <to>
                    <xdr:col>32</xdr:col>
                    <xdr:colOff>0</xdr:colOff>
                    <xdr:row>144</xdr:row>
                    <xdr:rowOff>0</xdr:rowOff>
                  </to>
                </anchor>
              </controlPr>
            </control>
          </mc:Choice>
        </mc:AlternateContent>
        <mc:AlternateContent xmlns:mc="http://schemas.openxmlformats.org/markup-compatibility/2006">
          <mc:Choice Requires="x14">
            <control shapeId="9507" r:id="rId110" name="Check Box 291">
              <controlPr defaultSize="0" autoFill="0" autoLine="0" autoPict="0">
                <anchor moveWithCells="1">
                  <from>
                    <xdr:col>33</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10" r:id="rId111" name="Group Box 294">
              <controlPr defaultSize="0" autoFill="0" autoPict="0">
                <anchor moveWithCells="1">
                  <from>
                    <xdr:col>8</xdr:col>
                    <xdr:colOff>0</xdr:colOff>
                    <xdr:row>147</xdr:row>
                    <xdr:rowOff>0</xdr:rowOff>
                  </from>
                  <to>
                    <xdr:col>13</xdr:col>
                    <xdr:colOff>0</xdr:colOff>
                    <xdr:row>148</xdr:row>
                    <xdr:rowOff>0</xdr:rowOff>
                  </to>
                </anchor>
              </controlPr>
            </control>
          </mc:Choice>
        </mc:AlternateContent>
        <mc:AlternateContent xmlns:mc="http://schemas.openxmlformats.org/markup-compatibility/2006">
          <mc:Choice Requires="x14">
            <control shapeId="9511" r:id="rId112" name="Option Button 295">
              <controlPr defaultSize="0" autoFill="0" autoLine="0" autoPict="0">
                <anchor moveWithCells="1">
                  <from>
                    <xdr:col>8</xdr:col>
                    <xdr:colOff>28575</xdr:colOff>
                    <xdr:row>147</xdr:row>
                    <xdr:rowOff>0</xdr:rowOff>
                  </from>
                  <to>
                    <xdr:col>10</xdr:col>
                    <xdr:colOff>76200</xdr:colOff>
                    <xdr:row>148</xdr:row>
                    <xdr:rowOff>0</xdr:rowOff>
                  </to>
                </anchor>
              </controlPr>
            </control>
          </mc:Choice>
        </mc:AlternateContent>
        <mc:AlternateContent xmlns:mc="http://schemas.openxmlformats.org/markup-compatibility/2006">
          <mc:Choice Requires="x14">
            <control shapeId="9512" r:id="rId113" name="Option Button 296">
              <controlPr defaultSize="0" autoFill="0" autoLine="0" autoPict="0">
                <anchor moveWithCells="1">
                  <from>
                    <xdr:col>10</xdr:col>
                    <xdr:colOff>85725</xdr:colOff>
                    <xdr:row>147</xdr:row>
                    <xdr:rowOff>0</xdr:rowOff>
                  </from>
                  <to>
                    <xdr:col>12</xdr:col>
                    <xdr:colOff>171450</xdr:colOff>
                    <xdr:row>148</xdr:row>
                    <xdr:rowOff>0</xdr:rowOff>
                  </to>
                </anchor>
              </controlPr>
            </control>
          </mc:Choice>
        </mc:AlternateContent>
        <mc:AlternateContent xmlns:mc="http://schemas.openxmlformats.org/markup-compatibility/2006">
          <mc:Choice Requires="x14">
            <control shapeId="9513" r:id="rId114" name="Group Box 297">
              <controlPr defaultSize="0" autoFill="0" autoPict="0">
                <anchor moveWithCells="1">
                  <from>
                    <xdr:col>18</xdr:col>
                    <xdr:colOff>0</xdr:colOff>
                    <xdr:row>147</xdr:row>
                    <xdr:rowOff>0</xdr:rowOff>
                  </from>
                  <to>
                    <xdr:col>23</xdr:col>
                    <xdr:colOff>0</xdr:colOff>
                    <xdr:row>148</xdr:row>
                    <xdr:rowOff>0</xdr:rowOff>
                  </to>
                </anchor>
              </controlPr>
            </control>
          </mc:Choice>
        </mc:AlternateContent>
        <mc:AlternateContent xmlns:mc="http://schemas.openxmlformats.org/markup-compatibility/2006">
          <mc:Choice Requires="x14">
            <control shapeId="9514" r:id="rId115" name="Option Button 298">
              <controlPr defaultSize="0" autoFill="0" autoLine="0" autoPict="0">
                <anchor moveWithCells="1">
                  <from>
                    <xdr:col>18</xdr:col>
                    <xdr:colOff>28575</xdr:colOff>
                    <xdr:row>147</xdr:row>
                    <xdr:rowOff>0</xdr:rowOff>
                  </from>
                  <to>
                    <xdr:col>20</xdr:col>
                    <xdr:colOff>76200</xdr:colOff>
                    <xdr:row>148</xdr:row>
                    <xdr:rowOff>0</xdr:rowOff>
                  </to>
                </anchor>
              </controlPr>
            </control>
          </mc:Choice>
        </mc:AlternateContent>
        <mc:AlternateContent xmlns:mc="http://schemas.openxmlformats.org/markup-compatibility/2006">
          <mc:Choice Requires="x14">
            <control shapeId="9515" r:id="rId116" name="Option Button 299">
              <controlPr defaultSize="0" autoFill="0" autoLine="0" autoPict="0">
                <anchor moveWithCells="1">
                  <from>
                    <xdr:col>20</xdr:col>
                    <xdr:colOff>85725</xdr:colOff>
                    <xdr:row>147</xdr:row>
                    <xdr:rowOff>0</xdr:rowOff>
                  </from>
                  <to>
                    <xdr:col>22</xdr:col>
                    <xdr:colOff>171450</xdr:colOff>
                    <xdr:row>148</xdr:row>
                    <xdr:rowOff>0</xdr:rowOff>
                  </to>
                </anchor>
              </controlPr>
            </control>
          </mc:Choice>
        </mc:AlternateContent>
        <mc:AlternateContent xmlns:mc="http://schemas.openxmlformats.org/markup-compatibility/2006">
          <mc:Choice Requires="x14">
            <control shapeId="9517" r:id="rId117" name="Group Box 301">
              <controlPr defaultSize="0" autoFill="0" autoPict="0">
                <anchor moveWithCells="1">
                  <from>
                    <xdr:col>8</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18" r:id="rId118" name="Check Box 302">
              <controlPr defaultSize="0" autoFill="0" autoLine="0" autoPict="0">
                <anchor moveWithCells="1">
                  <from>
                    <xdr:col>9</xdr:col>
                    <xdr:colOff>0</xdr:colOff>
                    <xdr:row>155</xdr:row>
                    <xdr:rowOff>0</xdr:rowOff>
                  </from>
                  <to>
                    <xdr:col>12</xdr:col>
                    <xdr:colOff>0</xdr:colOff>
                    <xdr:row>156</xdr:row>
                    <xdr:rowOff>0</xdr:rowOff>
                  </to>
                </anchor>
              </controlPr>
            </control>
          </mc:Choice>
        </mc:AlternateContent>
        <mc:AlternateContent xmlns:mc="http://schemas.openxmlformats.org/markup-compatibility/2006">
          <mc:Choice Requires="x14">
            <control shapeId="9519" r:id="rId119" name="Check Box 303">
              <controlPr defaultSize="0" autoFill="0" autoLine="0" autoPict="0">
                <anchor moveWithCells="1">
                  <from>
                    <xdr:col>13</xdr:col>
                    <xdr:colOff>0</xdr:colOff>
                    <xdr:row>155</xdr:row>
                    <xdr:rowOff>0</xdr:rowOff>
                  </from>
                  <to>
                    <xdr:col>16</xdr:col>
                    <xdr:colOff>0</xdr:colOff>
                    <xdr:row>156</xdr:row>
                    <xdr:rowOff>0</xdr:rowOff>
                  </to>
                </anchor>
              </controlPr>
            </control>
          </mc:Choice>
        </mc:AlternateContent>
        <mc:AlternateContent xmlns:mc="http://schemas.openxmlformats.org/markup-compatibility/2006">
          <mc:Choice Requires="x14">
            <control shapeId="9520" r:id="rId120" name="Check Box 304">
              <controlPr defaultSize="0" autoFill="0" autoLine="0" autoPict="0">
                <anchor moveWithCells="1">
                  <from>
                    <xdr:col>17</xdr:col>
                    <xdr:colOff>0</xdr:colOff>
                    <xdr:row>155</xdr:row>
                    <xdr:rowOff>0</xdr:rowOff>
                  </from>
                  <to>
                    <xdr:col>20</xdr:col>
                    <xdr:colOff>0</xdr:colOff>
                    <xdr:row>156</xdr:row>
                    <xdr:rowOff>0</xdr:rowOff>
                  </to>
                </anchor>
              </controlPr>
            </control>
          </mc:Choice>
        </mc:AlternateContent>
        <mc:AlternateContent xmlns:mc="http://schemas.openxmlformats.org/markup-compatibility/2006">
          <mc:Choice Requires="x14">
            <control shapeId="9521" r:id="rId121" name="Check Box 305">
              <controlPr defaultSize="0" autoFill="0" autoLine="0" autoPict="0">
                <anchor moveWithCells="1">
                  <from>
                    <xdr:col>21</xdr:col>
                    <xdr:colOff>0</xdr:colOff>
                    <xdr:row>155</xdr:row>
                    <xdr:rowOff>0</xdr:rowOff>
                  </from>
                  <to>
                    <xdr:col>24</xdr:col>
                    <xdr:colOff>0</xdr:colOff>
                    <xdr:row>156</xdr:row>
                    <xdr:rowOff>0</xdr:rowOff>
                  </to>
                </anchor>
              </controlPr>
            </control>
          </mc:Choice>
        </mc:AlternateContent>
        <mc:AlternateContent xmlns:mc="http://schemas.openxmlformats.org/markup-compatibility/2006">
          <mc:Choice Requires="x14">
            <control shapeId="9522" r:id="rId122" name="Check Box 306">
              <controlPr defaultSize="0" autoFill="0" autoLine="0" autoPict="0">
                <anchor moveWithCells="1">
                  <from>
                    <xdr:col>25</xdr:col>
                    <xdr:colOff>0</xdr:colOff>
                    <xdr:row>155</xdr:row>
                    <xdr:rowOff>0</xdr:rowOff>
                  </from>
                  <to>
                    <xdr:col>28</xdr:col>
                    <xdr:colOff>0</xdr:colOff>
                    <xdr:row>156</xdr:row>
                    <xdr:rowOff>0</xdr:rowOff>
                  </to>
                </anchor>
              </controlPr>
            </control>
          </mc:Choice>
        </mc:AlternateContent>
        <mc:AlternateContent xmlns:mc="http://schemas.openxmlformats.org/markup-compatibility/2006">
          <mc:Choice Requires="x14">
            <control shapeId="9523" r:id="rId123" name="Check Box 307">
              <controlPr defaultSize="0" autoFill="0" autoLine="0" autoPict="0">
                <anchor moveWithCells="1">
                  <from>
                    <xdr:col>29</xdr:col>
                    <xdr:colOff>0</xdr:colOff>
                    <xdr:row>155</xdr:row>
                    <xdr:rowOff>0</xdr:rowOff>
                  </from>
                  <to>
                    <xdr:col>32</xdr:col>
                    <xdr:colOff>0</xdr:colOff>
                    <xdr:row>156</xdr:row>
                    <xdr:rowOff>0</xdr:rowOff>
                  </to>
                </anchor>
              </controlPr>
            </control>
          </mc:Choice>
        </mc:AlternateContent>
        <mc:AlternateContent xmlns:mc="http://schemas.openxmlformats.org/markup-compatibility/2006">
          <mc:Choice Requires="x14">
            <control shapeId="9524" r:id="rId124" name="Check Box 308">
              <controlPr defaultSize="0" autoFill="0" autoLine="0" autoPict="0">
                <anchor moveWithCells="1">
                  <from>
                    <xdr:col>33</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27" r:id="rId125" name="Group Box 311">
              <controlPr defaultSize="0" autoFill="0" autoPict="0">
                <anchor moveWithCells="1">
                  <from>
                    <xdr:col>8</xdr:col>
                    <xdr:colOff>0</xdr:colOff>
                    <xdr:row>159</xdr:row>
                    <xdr:rowOff>0</xdr:rowOff>
                  </from>
                  <to>
                    <xdr:col>13</xdr:col>
                    <xdr:colOff>0</xdr:colOff>
                    <xdr:row>160</xdr:row>
                    <xdr:rowOff>0</xdr:rowOff>
                  </to>
                </anchor>
              </controlPr>
            </control>
          </mc:Choice>
        </mc:AlternateContent>
        <mc:AlternateContent xmlns:mc="http://schemas.openxmlformats.org/markup-compatibility/2006">
          <mc:Choice Requires="x14">
            <control shapeId="9528" r:id="rId126" name="Option Button 312">
              <controlPr defaultSize="0" autoFill="0" autoLine="0" autoPict="0">
                <anchor moveWithCells="1">
                  <from>
                    <xdr:col>8</xdr:col>
                    <xdr:colOff>28575</xdr:colOff>
                    <xdr:row>159</xdr:row>
                    <xdr:rowOff>0</xdr:rowOff>
                  </from>
                  <to>
                    <xdr:col>10</xdr:col>
                    <xdr:colOff>76200</xdr:colOff>
                    <xdr:row>160</xdr:row>
                    <xdr:rowOff>0</xdr:rowOff>
                  </to>
                </anchor>
              </controlPr>
            </control>
          </mc:Choice>
        </mc:AlternateContent>
        <mc:AlternateContent xmlns:mc="http://schemas.openxmlformats.org/markup-compatibility/2006">
          <mc:Choice Requires="x14">
            <control shapeId="9529" r:id="rId127" name="Option Button 313">
              <controlPr defaultSize="0" autoFill="0" autoLine="0" autoPict="0">
                <anchor moveWithCells="1">
                  <from>
                    <xdr:col>10</xdr:col>
                    <xdr:colOff>85725</xdr:colOff>
                    <xdr:row>159</xdr:row>
                    <xdr:rowOff>0</xdr:rowOff>
                  </from>
                  <to>
                    <xdr:col>12</xdr:col>
                    <xdr:colOff>171450</xdr:colOff>
                    <xdr:row>160</xdr:row>
                    <xdr:rowOff>0</xdr:rowOff>
                  </to>
                </anchor>
              </controlPr>
            </control>
          </mc:Choice>
        </mc:AlternateContent>
        <mc:AlternateContent xmlns:mc="http://schemas.openxmlformats.org/markup-compatibility/2006">
          <mc:Choice Requires="x14">
            <control shapeId="9530" r:id="rId128" name="Group Box 314">
              <controlPr defaultSize="0" autoFill="0" autoPict="0">
                <anchor moveWithCells="1">
                  <from>
                    <xdr:col>18</xdr:col>
                    <xdr:colOff>0</xdr:colOff>
                    <xdr:row>159</xdr:row>
                    <xdr:rowOff>0</xdr:rowOff>
                  </from>
                  <to>
                    <xdr:col>23</xdr:col>
                    <xdr:colOff>0</xdr:colOff>
                    <xdr:row>160</xdr:row>
                    <xdr:rowOff>0</xdr:rowOff>
                  </to>
                </anchor>
              </controlPr>
            </control>
          </mc:Choice>
        </mc:AlternateContent>
        <mc:AlternateContent xmlns:mc="http://schemas.openxmlformats.org/markup-compatibility/2006">
          <mc:Choice Requires="x14">
            <control shapeId="9531" r:id="rId129" name="Option Button 315">
              <controlPr defaultSize="0" autoFill="0" autoLine="0" autoPict="0">
                <anchor moveWithCells="1">
                  <from>
                    <xdr:col>18</xdr:col>
                    <xdr:colOff>28575</xdr:colOff>
                    <xdr:row>159</xdr:row>
                    <xdr:rowOff>0</xdr:rowOff>
                  </from>
                  <to>
                    <xdr:col>20</xdr:col>
                    <xdr:colOff>76200</xdr:colOff>
                    <xdr:row>160</xdr:row>
                    <xdr:rowOff>0</xdr:rowOff>
                  </to>
                </anchor>
              </controlPr>
            </control>
          </mc:Choice>
        </mc:AlternateContent>
        <mc:AlternateContent xmlns:mc="http://schemas.openxmlformats.org/markup-compatibility/2006">
          <mc:Choice Requires="x14">
            <control shapeId="9532" r:id="rId130" name="Option Button 316">
              <controlPr defaultSize="0" autoFill="0" autoLine="0" autoPict="0">
                <anchor moveWithCells="1">
                  <from>
                    <xdr:col>20</xdr:col>
                    <xdr:colOff>85725</xdr:colOff>
                    <xdr:row>159</xdr:row>
                    <xdr:rowOff>0</xdr:rowOff>
                  </from>
                  <to>
                    <xdr:col>22</xdr:col>
                    <xdr:colOff>171450</xdr:colOff>
                    <xdr:row>160</xdr:row>
                    <xdr:rowOff>0</xdr:rowOff>
                  </to>
                </anchor>
              </controlPr>
            </control>
          </mc:Choice>
        </mc:AlternateContent>
        <mc:AlternateContent xmlns:mc="http://schemas.openxmlformats.org/markup-compatibility/2006">
          <mc:Choice Requires="x14">
            <control shapeId="9534" r:id="rId131" name="Group Box 318">
              <controlPr defaultSize="0" autoFill="0" autoPict="0">
                <anchor moveWithCells="1">
                  <from>
                    <xdr:col>8</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35" r:id="rId132" name="Check Box 319">
              <controlPr defaultSize="0" autoFill="0" autoLine="0" autoPict="0">
                <anchor moveWithCells="1">
                  <from>
                    <xdr:col>9</xdr:col>
                    <xdr:colOff>0</xdr:colOff>
                    <xdr:row>167</xdr:row>
                    <xdr:rowOff>0</xdr:rowOff>
                  </from>
                  <to>
                    <xdr:col>12</xdr:col>
                    <xdr:colOff>0</xdr:colOff>
                    <xdr:row>168</xdr:row>
                    <xdr:rowOff>0</xdr:rowOff>
                  </to>
                </anchor>
              </controlPr>
            </control>
          </mc:Choice>
        </mc:AlternateContent>
        <mc:AlternateContent xmlns:mc="http://schemas.openxmlformats.org/markup-compatibility/2006">
          <mc:Choice Requires="x14">
            <control shapeId="9536" r:id="rId133" name="Check Box 320">
              <controlPr defaultSize="0" autoFill="0" autoLine="0" autoPict="0">
                <anchor moveWithCells="1">
                  <from>
                    <xdr:col>13</xdr:col>
                    <xdr:colOff>0</xdr:colOff>
                    <xdr:row>167</xdr:row>
                    <xdr:rowOff>0</xdr:rowOff>
                  </from>
                  <to>
                    <xdr:col>16</xdr:col>
                    <xdr:colOff>0</xdr:colOff>
                    <xdr:row>168</xdr:row>
                    <xdr:rowOff>0</xdr:rowOff>
                  </to>
                </anchor>
              </controlPr>
            </control>
          </mc:Choice>
        </mc:AlternateContent>
        <mc:AlternateContent xmlns:mc="http://schemas.openxmlformats.org/markup-compatibility/2006">
          <mc:Choice Requires="x14">
            <control shapeId="9537" r:id="rId134" name="Check Box 321">
              <controlPr defaultSize="0" autoFill="0" autoLine="0" autoPict="0">
                <anchor moveWithCells="1">
                  <from>
                    <xdr:col>17</xdr:col>
                    <xdr:colOff>0</xdr:colOff>
                    <xdr:row>167</xdr:row>
                    <xdr:rowOff>0</xdr:rowOff>
                  </from>
                  <to>
                    <xdr:col>20</xdr:col>
                    <xdr:colOff>0</xdr:colOff>
                    <xdr:row>168</xdr:row>
                    <xdr:rowOff>0</xdr:rowOff>
                  </to>
                </anchor>
              </controlPr>
            </control>
          </mc:Choice>
        </mc:AlternateContent>
        <mc:AlternateContent xmlns:mc="http://schemas.openxmlformats.org/markup-compatibility/2006">
          <mc:Choice Requires="x14">
            <control shapeId="9538" r:id="rId135" name="Check Box 322">
              <controlPr defaultSize="0" autoFill="0" autoLine="0" autoPict="0">
                <anchor moveWithCells="1">
                  <from>
                    <xdr:col>21</xdr:col>
                    <xdr:colOff>0</xdr:colOff>
                    <xdr:row>167</xdr:row>
                    <xdr:rowOff>0</xdr:rowOff>
                  </from>
                  <to>
                    <xdr:col>24</xdr:col>
                    <xdr:colOff>0</xdr:colOff>
                    <xdr:row>168</xdr:row>
                    <xdr:rowOff>0</xdr:rowOff>
                  </to>
                </anchor>
              </controlPr>
            </control>
          </mc:Choice>
        </mc:AlternateContent>
        <mc:AlternateContent xmlns:mc="http://schemas.openxmlformats.org/markup-compatibility/2006">
          <mc:Choice Requires="x14">
            <control shapeId="9539" r:id="rId136" name="Check Box 323">
              <controlPr defaultSize="0" autoFill="0" autoLine="0" autoPict="0">
                <anchor moveWithCells="1">
                  <from>
                    <xdr:col>25</xdr:col>
                    <xdr:colOff>0</xdr:colOff>
                    <xdr:row>167</xdr:row>
                    <xdr:rowOff>0</xdr:rowOff>
                  </from>
                  <to>
                    <xdr:col>28</xdr:col>
                    <xdr:colOff>0</xdr:colOff>
                    <xdr:row>168</xdr:row>
                    <xdr:rowOff>0</xdr:rowOff>
                  </to>
                </anchor>
              </controlPr>
            </control>
          </mc:Choice>
        </mc:AlternateContent>
        <mc:AlternateContent xmlns:mc="http://schemas.openxmlformats.org/markup-compatibility/2006">
          <mc:Choice Requires="x14">
            <control shapeId="9540" r:id="rId137" name="Check Box 324">
              <controlPr defaultSize="0" autoFill="0" autoLine="0" autoPict="0">
                <anchor moveWithCells="1">
                  <from>
                    <xdr:col>29</xdr:col>
                    <xdr:colOff>0</xdr:colOff>
                    <xdr:row>167</xdr:row>
                    <xdr:rowOff>0</xdr:rowOff>
                  </from>
                  <to>
                    <xdr:col>32</xdr:col>
                    <xdr:colOff>0</xdr:colOff>
                    <xdr:row>168</xdr:row>
                    <xdr:rowOff>0</xdr:rowOff>
                  </to>
                </anchor>
              </controlPr>
            </control>
          </mc:Choice>
        </mc:AlternateContent>
        <mc:AlternateContent xmlns:mc="http://schemas.openxmlformats.org/markup-compatibility/2006">
          <mc:Choice Requires="x14">
            <control shapeId="9541" r:id="rId138" name="Check Box 325">
              <controlPr defaultSize="0" autoFill="0" autoLine="0" autoPict="0">
                <anchor moveWithCells="1">
                  <from>
                    <xdr:col>33</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44" r:id="rId139" name="Group Box 328">
              <controlPr defaultSize="0" autoFill="0" autoPict="0">
                <anchor moveWithCells="1">
                  <from>
                    <xdr:col>8</xdr:col>
                    <xdr:colOff>0</xdr:colOff>
                    <xdr:row>171</xdr:row>
                    <xdr:rowOff>0</xdr:rowOff>
                  </from>
                  <to>
                    <xdr:col>13</xdr:col>
                    <xdr:colOff>0</xdr:colOff>
                    <xdr:row>172</xdr:row>
                    <xdr:rowOff>0</xdr:rowOff>
                  </to>
                </anchor>
              </controlPr>
            </control>
          </mc:Choice>
        </mc:AlternateContent>
        <mc:AlternateContent xmlns:mc="http://schemas.openxmlformats.org/markup-compatibility/2006">
          <mc:Choice Requires="x14">
            <control shapeId="9545" r:id="rId140" name="Option Button 329">
              <controlPr defaultSize="0" autoFill="0" autoLine="0" autoPict="0">
                <anchor moveWithCells="1">
                  <from>
                    <xdr:col>8</xdr:col>
                    <xdr:colOff>28575</xdr:colOff>
                    <xdr:row>171</xdr:row>
                    <xdr:rowOff>0</xdr:rowOff>
                  </from>
                  <to>
                    <xdr:col>10</xdr:col>
                    <xdr:colOff>76200</xdr:colOff>
                    <xdr:row>172</xdr:row>
                    <xdr:rowOff>0</xdr:rowOff>
                  </to>
                </anchor>
              </controlPr>
            </control>
          </mc:Choice>
        </mc:AlternateContent>
        <mc:AlternateContent xmlns:mc="http://schemas.openxmlformats.org/markup-compatibility/2006">
          <mc:Choice Requires="x14">
            <control shapeId="9546" r:id="rId141" name="Option Button 330">
              <controlPr defaultSize="0" autoFill="0" autoLine="0" autoPict="0">
                <anchor moveWithCells="1">
                  <from>
                    <xdr:col>10</xdr:col>
                    <xdr:colOff>85725</xdr:colOff>
                    <xdr:row>171</xdr:row>
                    <xdr:rowOff>0</xdr:rowOff>
                  </from>
                  <to>
                    <xdr:col>12</xdr:col>
                    <xdr:colOff>171450</xdr:colOff>
                    <xdr:row>172</xdr:row>
                    <xdr:rowOff>0</xdr:rowOff>
                  </to>
                </anchor>
              </controlPr>
            </control>
          </mc:Choice>
        </mc:AlternateContent>
        <mc:AlternateContent xmlns:mc="http://schemas.openxmlformats.org/markup-compatibility/2006">
          <mc:Choice Requires="x14">
            <control shapeId="9547" r:id="rId142" name="Group Box 331">
              <controlPr defaultSize="0" autoFill="0" autoPict="0">
                <anchor moveWithCells="1">
                  <from>
                    <xdr:col>18</xdr:col>
                    <xdr:colOff>0</xdr:colOff>
                    <xdr:row>171</xdr:row>
                    <xdr:rowOff>0</xdr:rowOff>
                  </from>
                  <to>
                    <xdr:col>23</xdr:col>
                    <xdr:colOff>0</xdr:colOff>
                    <xdr:row>172</xdr:row>
                    <xdr:rowOff>0</xdr:rowOff>
                  </to>
                </anchor>
              </controlPr>
            </control>
          </mc:Choice>
        </mc:AlternateContent>
        <mc:AlternateContent xmlns:mc="http://schemas.openxmlformats.org/markup-compatibility/2006">
          <mc:Choice Requires="x14">
            <control shapeId="9548" r:id="rId143" name="Option Button 332">
              <controlPr defaultSize="0" autoFill="0" autoLine="0" autoPict="0">
                <anchor moveWithCells="1">
                  <from>
                    <xdr:col>18</xdr:col>
                    <xdr:colOff>28575</xdr:colOff>
                    <xdr:row>171</xdr:row>
                    <xdr:rowOff>0</xdr:rowOff>
                  </from>
                  <to>
                    <xdr:col>20</xdr:col>
                    <xdr:colOff>76200</xdr:colOff>
                    <xdr:row>172</xdr:row>
                    <xdr:rowOff>0</xdr:rowOff>
                  </to>
                </anchor>
              </controlPr>
            </control>
          </mc:Choice>
        </mc:AlternateContent>
        <mc:AlternateContent xmlns:mc="http://schemas.openxmlformats.org/markup-compatibility/2006">
          <mc:Choice Requires="x14">
            <control shapeId="9549" r:id="rId144" name="Option Button 333">
              <controlPr defaultSize="0" autoFill="0" autoLine="0" autoPict="0">
                <anchor moveWithCells="1">
                  <from>
                    <xdr:col>20</xdr:col>
                    <xdr:colOff>85725</xdr:colOff>
                    <xdr:row>171</xdr:row>
                    <xdr:rowOff>0</xdr:rowOff>
                  </from>
                  <to>
                    <xdr:col>22</xdr:col>
                    <xdr:colOff>171450</xdr:colOff>
                    <xdr:row>172</xdr:row>
                    <xdr:rowOff>0</xdr:rowOff>
                  </to>
                </anchor>
              </controlPr>
            </control>
          </mc:Choice>
        </mc:AlternateContent>
        <mc:AlternateContent xmlns:mc="http://schemas.openxmlformats.org/markup-compatibility/2006">
          <mc:Choice Requires="x14">
            <control shapeId="9551" r:id="rId145" name="Group Box 335">
              <controlPr defaultSize="0" autoFill="0" autoPict="0">
                <anchor moveWithCells="1">
                  <from>
                    <xdr:col>8</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52" r:id="rId146" name="Check Box 336">
              <controlPr defaultSize="0" autoFill="0" autoLine="0" autoPict="0">
                <anchor moveWithCells="1">
                  <from>
                    <xdr:col>9</xdr:col>
                    <xdr:colOff>0</xdr:colOff>
                    <xdr:row>179</xdr:row>
                    <xdr:rowOff>0</xdr:rowOff>
                  </from>
                  <to>
                    <xdr:col>12</xdr:col>
                    <xdr:colOff>0</xdr:colOff>
                    <xdr:row>180</xdr:row>
                    <xdr:rowOff>0</xdr:rowOff>
                  </to>
                </anchor>
              </controlPr>
            </control>
          </mc:Choice>
        </mc:AlternateContent>
        <mc:AlternateContent xmlns:mc="http://schemas.openxmlformats.org/markup-compatibility/2006">
          <mc:Choice Requires="x14">
            <control shapeId="9553" r:id="rId147" name="Check Box 337">
              <controlPr defaultSize="0" autoFill="0" autoLine="0" autoPict="0">
                <anchor moveWithCells="1">
                  <from>
                    <xdr:col>13</xdr:col>
                    <xdr:colOff>0</xdr:colOff>
                    <xdr:row>179</xdr:row>
                    <xdr:rowOff>0</xdr:rowOff>
                  </from>
                  <to>
                    <xdr:col>16</xdr:col>
                    <xdr:colOff>0</xdr:colOff>
                    <xdr:row>180</xdr:row>
                    <xdr:rowOff>0</xdr:rowOff>
                  </to>
                </anchor>
              </controlPr>
            </control>
          </mc:Choice>
        </mc:AlternateContent>
        <mc:AlternateContent xmlns:mc="http://schemas.openxmlformats.org/markup-compatibility/2006">
          <mc:Choice Requires="x14">
            <control shapeId="9554" r:id="rId148" name="Check Box 338">
              <controlPr defaultSize="0" autoFill="0" autoLine="0" autoPict="0">
                <anchor moveWithCells="1">
                  <from>
                    <xdr:col>17</xdr:col>
                    <xdr:colOff>0</xdr:colOff>
                    <xdr:row>179</xdr:row>
                    <xdr:rowOff>0</xdr:rowOff>
                  </from>
                  <to>
                    <xdr:col>20</xdr:col>
                    <xdr:colOff>0</xdr:colOff>
                    <xdr:row>180</xdr:row>
                    <xdr:rowOff>0</xdr:rowOff>
                  </to>
                </anchor>
              </controlPr>
            </control>
          </mc:Choice>
        </mc:AlternateContent>
        <mc:AlternateContent xmlns:mc="http://schemas.openxmlformats.org/markup-compatibility/2006">
          <mc:Choice Requires="x14">
            <control shapeId="9555" r:id="rId149" name="Check Box 339">
              <controlPr defaultSize="0" autoFill="0" autoLine="0" autoPict="0">
                <anchor moveWithCells="1">
                  <from>
                    <xdr:col>21</xdr:col>
                    <xdr:colOff>0</xdr:colOff>
                    <xdr:row>179</xdr:row>
                    <xdr:rowOff>0</xdr:rowOff>
                  </from>
                  <to>
                    <xdr:col>24</xdr:col>
                    <xdr:colOff>0</xdr:colOff>
                    <xdr:row>180</xdr:row>
                    <xdr:rowOff>0</xdr:rowOff>
                  </to>
                </anchor>
              </controlPr>
            </control>
          </mc:Choice>
        </mc:AlternateContent>
        <mc:AlternateContent xmlns:mc="http://schemas.openxmlformats.org/markup-compatibility/2006">
          <mc:Choice Requires="x14">
            <control shapeId="9556" r:id="rId150" name="Check Box 340">
              <controlPr defaultSize="0" autoFill="0" autoLine="0" autoPict="0">
                <anchor moveWithCells="1">
                  <from>
                    <xdr:col>25</xdr:col>
                    <xdr:colOff>0</xdr:colOff>
                    <xdr:row>179</xdr:row>
                    <xdr:rowOff>0</xdr:rowOff>
                  </from>
                  <to>
                    <xdr:col>28</xdr:col>
                    <xdr:colOff>0</xdr:colOff>
                    <xdr:row>180</xdr:row>
                    <xdr:rowOff>0</xdr:rowOff>
                  </to>
                </anchor>
              </controlPr>
            </control>
          </mc:Choice>
        </mc:AlternateContent>
        <mc:AlternateContent xmlns:mc="http://schemas.openxmlformats.org/markup-compatibility/2006">
          <mc:Choice Requires="x14">
            <control shapeId="9557" r:id="rId151" name="Check Box 341">
              <controlPr defaultSize="0" autoFill="0" autoLine="0" autoPict="0">
                <anchor moveWithCells="1">
                  <from>
                    <xdr:col>29</xdr:col>
                    <xdr:colOff>0</xdr:colOff>
                    <xdr:row>179</xdr:row>
                    <xdr:rowOff>0</xdr:rowOff>
                  </from>
                  <to>
                    <xdr:col>32</xdr:col>
                    <xdr:colOff>0</xdr:colOff>
                    <xdr:row>180</xdr:row>
                    <xdr:rowOff>0</xdr:rowOff>
                  </to>
                </anchor>
              </controlPr>
            </control>
          </mc:Choice>
        </mc:AlternateContent>
        <mc:AlternateContent xmlns:mc="http://schemas.openxmlformats.org/markup-compatibility/2006">
          <mc:Choice Requires="x14">
            <control shapeId="9558" r:id="rId152" name="Check Box 342">
              <controlPr defaultSize="0" autoFill="0" autoLine="0" autoPict="0">
                <anchor moveWithCells="1">
                  <from>
                    <xdr:col>33</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61" r:id="rId153" name="Group Box 345">
              <controlPr defaultSize="0" autoFill="0" autoPict="0">
                <anchor moveWithCells="1">
                  <from>
                    <xdr:col>8</xdr:col>
                    <xdr:colOff>0</xdr:colOff>
                    <xdr:row>183</xdr:row>
                    <xdr:rowOff>0</xdr:rowOff>
                  </from>
                  <to>
                    <xdr:col>13</xdr:col>
                    <xdr:colOff>0</xdr:colOff>
                    <xdr:row>184</xdr:row>
                    <xdr:rowOff>0</xdr:rowOff>
                  </to>
                </anchor>
              </controlPr>
            </control>
          </mc:Choice>
        </mc:AlternateContent>
        <mc:AlternateContent xmlns:mc="http://schemas.openxmlformats.org/markup-compatibility/2006">
          <mc:Choice Requires="x14">
            <control shapeId="9562" r:id="rId154" name="Option Button 346">
              <controlPr defaultSize="0" autoFill="0" autoLine="0" autoPict="0">
                <anchor moveWithCells="1">
                  <from>
                    <xdr:col>8</xdr:col>
                    <xdr:colOff>28575</xdr:colOff>
                    <xdr:row>183</xdr:row>
                    <xdr:rowOff>0</xdr:rowOff>
                  </from>
                  <to>
                    <xdr:col>10</xdr:col>
                    <xdr:colOff>76200</xdr:colOff>
                    <xdr:row>184</xdr:row>
                    <xdr:rowOff>0</xdr:rowOff>
                  </to>
                </anchor>
              </controlPr>
            </control>
          </mc:Choice>
        </mc:AlternateContent>
        <mc:AlternateContent xmlns:mc="http://schemas.openxmlformats.org/markup-compatibility/2006">
          <mc:Choice Requires="x14">
            <control shapeId="9563" r:id="rId155" name="Option Button 347">
              <controlPr defaultSize="0" autoFill="0" autoLine="0" autoPict="0">
                <anchor moveWithCells="1">
                  <from>
                    <xdr:col>10</xdr:col>
                    <xdr:colOff>85725</xdr:colOff>
                    <xdr:row>183</xdr:row>
                    <xdr:rowOff>0</xdr:rowOff>
                  </from>
                  <to>
                    <xdr:col>12</xdr:col>
                    <xdr:colOff>171450</xdr:colOff>
                    <xdr:row>184</xdr:row>
                    <xdr:rowOff>0</xdr:rowOff>
                  </to>
                </anchor>
              </controlPr>
            </control>
          </mc:Choice>
        </mc:AlternateContent>
        <mc:AlternateContent xmlns:mc="http://schemas.openxmlformats.org/markup-compatibility/2006">
          <mc:Choice Requires="x14">
            <control shapeId="9564" r:id="rId156" name="Group Box 348">
              <controlPr defaultSize="0" autoFill="0" autoPict="0">
                <anchor moveWithCells="1">
                  <from>
                    <xdr:col>18</xdr:col>
                    <xdr:colOff>0</xdr:colOff>
                    <xdr:row>183</xdr:row>
                    <xdr:rowOff>0</xdr:rowOff>
                  </from>
                  <to>
                    <xdr:col>23</xdr:col>
                    <xdr:colOff>0</xdr:colOff>
                    <xdr:row>184</xdr:row>
                    <xdr:rowOff>0</xdr:rowOff>
                  </to>
                </anchor>
              </controlPr>
            </control>
          </mc:Choice>
        </mc:AlternateContent>
        <mc:AlternateContent xmlns:mc="http://schemas.openxmlformats.org/markup-compatibility/2006">
          <mc:Choice Requires="x14">
            <control shapeId="9565" r:id="rId157" name="Option Button 349">
              <controlPr defaultSize="0" autoFill="0" autoLine="0" autoPict="0">
                <anchor moveWithCells="1">
                  <from>
                    <xdr:col>18</xdr:col>
                    <xdr:colOff>28575</xdr:colOff>
                    <xdr:row>183</xdr:row>
                    <xdr:rowOff>0</xdr:rowOff>
                  </from>
                  <to>
                    <xdr:col>20</xdr:col>
                    <xdr:colOff>76200</xdr:colOff>
                    <xdr:row>184</xdr:row>
                    <xdr:rowOff>0</xdr:rowOff>
                  </to>
                </anchor>
              </controlPr>
            </control>
          </mc:Choice>
        </mc:AlternateContent>
        <mc:AlternateContent xmlns:mc="http://schemas.openxmlformats.org/markup-compatibility/2006">
          <mc:Choice Requires="x14">
            <control shapeId="9566" r:id="rId158" name="Option Button 350">
              <controlPr defaultSize="0" autoFill="0" autoLine="0" autoPict="0">
                <anchor moveWithCells="1">
                  <from>
                    <xdr:col>20</xdr:col>
                    <xdr:colOff>85725</xdr:colOff>
                    <xdr:row>183</xdr:row>
                    <xdr:rowOff>0</xdr:rowOff>
                  </from>
                  <to>
                    <xdr:col>22</xdr:col>
                    <xdr:colOff>171450</xdr:colOff>
                    <xdr:row>184</xdr:row>
                    <xdr:rowOff>0</xdr:rowOff>
                  </to>
                </anchor>
              </controlPr>
            </control>
          </mc:Choice>
        </mc:AlternateContent>
        <mc:AlternateContent xmlns:mc="http://schemas.openxmlformats.org/markup-compatibility/2006">
          <mc:Choice Requires="x14">
            <control shapeId="9570" r:id="rId159" name="Drop Down 354">
              <controlPr defaultSize="0" autoLine="0" autoPict="0">
                <anchor moveWithCells="1">
                  <from>
                    <xdr:col>28</xdr:col>
                    <xdr:colOff>0</xdr:colOff>
                    <xdr:row>80</xdr:row>
                    <xdr:rowOff>161925</xdr:rowOff>
                  </from>
                  <to>
                    <xdr:col>35</xdr:col>
                    <xdr:colOff>180975</xdr:colOff>
                    <xdr:row>81</xdr:row>
                    <xdr:rowOff>219075</xdr:rowOff>
                  </to>
                </anchor>
              </controlPr>
            </control>
          </mc:Choice>
        </mc:AlternateContent>
        <mc:AlternateContent xmlns:mc="http://schemas.openxmlformats.org/markup-compatibility/2006">
          <mc:Choice Requires="x14">
            <control shapeId="9571" r:id="rId160" name="Drop Down 355">
              <controlPr defaultSize="0" autoLine="0" autoPict="0">
                <anchor moveWithCells="1">
                  <from>
                    <xdr:col>28</xdr:col>
                    <xdr:colOff>0</xdr:colOff>
                    <xdr:row>93</xdr:row>
                    <xdr:rowOff>0</xdr:rowOff>
                  </from>
                  <to>
                    <xdr:col>35</xdr:col>
                    <xdr:colOff>180975</xdr:colOff>
                    <xdr:row>93</xdr:row>
                    <xdr:rowOff>219075</xdr:rowOff>
                  </to>
                </anchor>
              </controlPr>
            </control>
          </mc:Choice>
        </mc:AlternateContent>
        <mc:AlternateContent xmlns:mc="http://schemas.openxmlformats.org/markup-compatibility/2006">
          <mc:Choice Requires="x14">
            <control shapeId="9572" r:id="rId161" name="Drop Down 356">
              <controlPr defaultSize="0" autoLine="0" autoPict="0">
                <anchor moveWithCells="1">
                  <from>
                    <xdr:col>28</xdr:col>
                    <xdr:colOff>0</xdr:colOff>
                    <xdr:row>105</xdr:row>
                    <xdr:rowOff>0</xdr:rowOff>
                  </from>
                  <to>
                    <xdr:col>35</xdr:col>
                    <xdr:colOff>180975</xdr:colOff>
                    <xdr:row>105</xdr:row>
                    <xdr:rowOff>219075</xdr:rowOff>
                  </to>
                </anchor>
              </controlPr>
            </control>
          </mc:Choice>
        </mc:AlternateContent>
        <mc:AlternateContent xmlns:mc="http://schemas.openxmlformats.org/markup-compatibility/2006">
          <mc:Choice Requires="x14">
            <control shapeId="9573" r:id="rId162" name="Drop Down 357">
              <controlPr defaultSize="0" autoLine="0" autoPict="0">
                <anchor moveWithCells="1">
                  <from>
                    <xdr:col>28</xdr:col>
                    <xdr:colOff>0</xdr:colOff>
                    <xdr:row>117</xdr:row>
                    <xdr:rowOff>0</xdr:rowOff>
                  </from>
                  <to>
                    <xdr:col>35</xdr:col>
                    <xdr:colOff>180975</xdr:colOff>
                    <xdr:row>118</xdr:row>
                    <xdr:rowOff>0</xdr:rowOff>
                  </to>
                </anchor>
              </controlPr>
            </control>
          </mc:Choice>
        </mc:AlternateContent>
        <mc:AlternateContent xmlns:mc="http://schemas.openxmlformats.org/markup-compatibility/2006">
          <mc:Choice Requires="x14">
            <control shapeId="9574" r:id="rId163" name="Drop Down 358">
              <controlPr defaultSize="0" autoLine="0" autoPict="0">
                <anchor moveWithCells="1">
                  <from>
                    <xdr:col>28</xdr:col>
                    <xdr:colOff>0</xdr:colOff>
                    <xdr:row>129</xdr:row>
                    <xdr:rowOff>0</xdr:rowOff>
                  </from>
                  <to>
                    <xdr:col>35</xdr:col>
                    <xdr:colOff>180975</xdr:colOff>
                    <xdr:row>130</xdr:row>
                    <xdr:rowOff>0</xdr:rowOff>
                  </to>
                </anchor>
              </controlPr>
            </control>
          </mc:Choice>
        </mc:AlternateContent>
        <mc:AlternateContent xmlns:mc="http://schemas.openxmlformats.org/markup-compatibility/2006">
          <mc:Choice Requires="x14">
            <control shapeId="9575" r:id="rId164" name="Drop Down 359">
              <controlPr defaultSize="0" autoLine="0" autoPict="0">
                <anchor moveWithCells="1">
                  <from>
                    <xdr:col>28</xdr:col>
                    <xdr:colOff>0</xdr:colOff>
                    <xdr:row>147</xdr:row>
                    <xdr:rowOff>0</xdr:rowOff>
                  </from>
                  <to>
                    <xdr:col>35</xdr:col>
                    <xdr:colOff>180975</xdr:colOff>
                    <xdr:row>147</xdr:row>
                    <xdr:rowOff>209550</xdr:rowOff>
                  </to>
                </anchor>
              </controlPr>
            </control>
          </mc:Choice>
        </mc:AlternateContent>
        <mc:AlternateContent xmlns:mc="http://schemas.openxmlformats.org/markup-compatibility/2006">
          <mc:Choice Requires="x14">
            <control shapeId="9576" r:id="rId165" name="Drop Down 360">
              <controlPr defaultSize="0" autoLine="0" autoPict="0">
                <anchor moveWithCells="1">
                  <from>
                    <xdr:col>28</xdr:col>
                    <xdr:colOff>0</xdr:colOff>
                    <xdr:row>159</xdr:row>
                    <xdr:rowOff>0</xdr:rowOff>
                  </from>
                  <to>
                    <xdr:col>35</xdr:col>
                    <xdr:colOff>180975</xdr:colOff>
                    <xdr:row>159</xdr:row>
                    <xdr:rowOff>209550</xdr:rowOff>
                  </to>
                </anchor>
              </controlPr>
            </control>
          </mc:Choice>
        </mc:AlternateContent>
        <mc:AlternateContent xmlns:mc="http://schemas.openxmlformats.org/markup-compatibility/2006">
          <mc:Choice Requires="x14">
            <control shapeId="9577" r:id="rId166" name="Drop Down 361">
              <controlPr defaultSize="0" autoLine="0" autoPict="0">
                <anchor moveWithCells="1">
                  <from>
                    <xdr:col>28</xdr:col>
                    <xdr:colOff>0</xdr:colOff>
                    <xdr:row>171</xdr:row>
                    <xdr:rowOff>0</xdr:rowOff>
                  </from>
                  <to>
                    <xdr:col>35</xdr:col>
                    <xdr:colOff>180975</xdr:colOff>
                    <xdr:row>171</xdr:row>
                    <xdr:rowOff>219075</xdr:rowOff>
                  </to>
                </anchor>
              </controlPr>
            </control>
          </mc:Choice>
        </mc:AlternateContent>
        <mc:AlternateContent xmlns:mc="http://schemas.openxmlformats.org/markup-compatibility/2006">
          <mc:Choice Requires="x14">
            <control shapeId="9578" r:id="rId167" name="Drop Down 362">
              <controlPr defaultSize="0" autoLine="0" autoPict="0">
                <anchor moveWithCells="1">
                  <from>
                    <xdr:col>28</xdr:col>
                    <xdr:colOff>0</xdr:colOff>
                    <xdr:row>183</xdr:row>
                    <xdr:rowOff>9525</xdr:rowOff>
                  </from>
                  <to>
                    <xdr:col>35</xdr:col>
                    <xdr:colOff>180975</xdr:colOff>
                    <xdr:row>183</xdr:row>
                    <xdr:rowOff>219075</xdr:rowOff>
                  </to>
                </anchor>
              </controlPr>
            </control>
          </mc:Choice>
        </mc:AlternateContent>
        <mc:AlternateContent xmlns:mc="http://schemas.openxmlformats.org/markup-compatibility/2006">
          <mc:Choice Requires="x14">
            <control shapeId="9585" r:id="rId168" name="Group Box 369">
              <controlPr defaultSize="0" autoFill="0" autoPict="0">
                <anchor moveWithCells="1">
                  <from>
                    <xdr:col>26</xdr:col>
                    <xdr:colOff>0</xdr:colOff>
                    <xdr:row>52</xdr:row>
                    <xdr:rowOff>0</xdr:rowOff>
                  </from>
                  <to>
                    <xdr:col>35</xdr:col>
                    <xdr:colOff>180975</xdr:colOff>
                    <xdr:row>53</xdr:row>
                    <xdr:rowOff>0</xdr:rowOff>
                  </to>
                </anchor>
              </controlPr>
            </control>
          </mc:Choice>
        </mc:AlternateContent>
        <mc:AlternateContent xmlns:mc="http://schemas.openxmlformats.org/markup-compatibility/2006">
          <mc:Choice Requires="x14">
            <control shapeId="9586" r:id="rId169" name="Option Button 370">
              <controlPr defaultSize="0" autoFill="0" autoLine="0" autoPict="0">
                <anchor moveWithCells="1">
                  <from>
                    <xdr:col>26</xdr:col>
                    <xdr:colOff>142875</xdr:colOff>
                    <xdr:row>52</xdr:row>
                    <xdr:rowOff>0</xdr:rowOff>
                  </from>
                  <to>
                    <xdr:col>30</xdr:col>
                    <xdr:colOff>0</xdr:colOff>
                    <xdr:row>53</xdr:row>
                    <xdr:rowOff>0</xdr:rowOff>
                  </to>
                </anchor>
              </controlPr>
            </control>
          </mc:Choice>
        </mc:AlternateContent>
        <mc:AlternateContent xmlns:mc="http://schemas.openxmlformats.org/markup-compatibility/2006">
          <mc:Choice Requires="x14">
            <control shapeId="9587" r:id="rId170" name="Option Button 371">
              <controlPr defaultSize="0" autoFill="0" autoLine="0" autoPict="0">
                <anchor moveWithCells="1">
                  <from>
                    <xdr:col>31</xdr:col>
                    <xdr:colOff>28575</xdr:colOff>
                    <xdr:row>52</xdr:row>
                    <xdr:rowOff>0</xdr:rowOff>
                  </from>
                  <to>
                    <xdr:col>34</xdr:col>
                    <xdr:colOff>104775</xdr:colOff>
                    <xdr:row>53</xdr:row>
                    <xdr:rowOff>0</xdr:rowOff>
                  </to>
                </anchor>
              </controlPr>
            </control>
          </mc:Choice>
        </mc:AlternateContent>
        <mc:AlternateContent xmlns:mc="http://schemas.openxmlformats.org/markup-compatibility/2006">
          <mc:Choice Requires="x14">
            <control shapeId="9588" r:id="rId171" name="Group Box 372">
              <controlPr defaultSize="0" autoFill="0" autoPict="0">
                <anchor moveWithCells="1">
                  <from>
                    <xdr:col>8</xdr:col>
                    <xdr:colOff>0</xdr:colOff>
                    <xdr:row>41</xdr:row>
                    <xdr:rowOff>0</xdr:rowOff>
                  </from>
                  <to>
                    <xdr:col>13</xdr:col>
                    <xdr:colOff>0</xdr:colOff>
                    <xdr:row>42</xdr:row>
                    <xdr:rowOff>0</xdr:rowOff>
                  </to>
                </anchor>
              </controlPr>
            </control>
          </mc:Choice>
        </mc:AlternateContent>
        <mc:AlternateContent xmlns:mc="http://schemas.openxmlformats.org/markup-compatibility/2006">
          <mc:Choice Requires="x14">
            <control shapeId="9589" r:id="rId172" name="Option Button 373">
              <controlPr defaultSize="0" autoFill="0" autoLine="0" autoPict="0">
                <anchor moveWithCells="1">
                  <from>
                    <xdr:col>8</xdr:col>
                    <xdr:colOff>38100</xdr:colOff>
                    <xdr:row>41</xdr:row>
                    <xdr:rowOff>0</xdr:rowOff>
                  </from>
                  <to>
                    <xdr:col>10</xdr:col>
                    <xdr:colOff>85725</xdr:colOff>
                    <xdr:row>42</xdr:row>
                    <xdr:rowOff>0</xdr:rowOff>
                  </to>
                </anchor>
              </controlPr>
            </control>
          </mc:Choice>
        </mc:AlternateContent>
        <mc:AlternateContent xmlns:mc="http://schemas.openxmlformats.org/markup-compatibility/2006">
          <mc:Choice Requires="x14">
            <control shapeId="9590" r:id="rId173" name="Option Button 374">
              <controlPr defaultSize="0" autoFill="0" autoLine="0" autoPict="0">
                <anchor moveWithCells="1">
                  <from>
                    <xdr:col>10</xdr:col>
                    <xdr:colOff>95250</xdr:colOff>
                    <xdr:row>41</xdr:row>
                    <xdr:rowOff>0</xdr:rowOff>
                  </from>
                  <to>
                    <xdr:col>12</xdr:col>
                    <xdr:colOff>180975</xdr:colOff>
                    <xdr:row>42</xdr:row>
                    <xdr:rowOff>0</xdr:rowOff>
                  </to>
                </anchor>
              </controlPr>
            </control>
          </mc:Choice>
        </mc:AlternateContent>
        <mc:AlternateContent xmlns:mc="http://schemas.openxmlformats.org/markup-compatibility/2006">
          <mc:Choice Requires="x14">
            <control shapeId="9591" r:id="rId174" name="Group Box 375">
              <controlPr defaultSize="0" autoFill="0" autoPict="0">
                <anchor moveWithCells="1">
                  <from>
                    <xdr:col>8</xdr:col>
                    <xdr:colOff>0</xdr:colOff>
                    <xdr:row>82</xdr:row>
                    <xdr:rowOff>0</xdr:rowOff>
                  </from>
                  <to>
                    <xdr:col>13</xdr:col>
                    <xdr:colOff>0</xdr:colOff>
                    <xdr:row>83</xdr:row>
                    <xdr:rowOff>0</xdr:rowOff>
                  </to>
                </anchor>
              </controlPr>
            </control>
          </mc:Choice>
        </mc:AlternateContent>
        <mc:AlternateContent xmlns:mc="http://schemas.openxmlformats.org/markup-compatibility/2006">
          <mc:Choice Requires="x14">
            <control shapeId="9592" r:id="rId175" name="Option Button 376">
              <controlPr defaultSize="0" autoFill="0" autoLine="0" autoPict="0">
                <anchor moveWithCells="1">
                  <from>
                    <xdr:col>8</xdr:col>
                    <xdr:colOff>38100</xdr:colOff>
                    <xdr:row>82</xdr:row>
                    <xdr:rowOff>0</xdr:rowOff>
                  </from>
                  <to>
                    <xdr:col>10</xdr:col>
                    <xdr:colOff>85725</xdr:colOff>
                    <xdr:row>83</xdr:row>
                    <xdr:rowOff>0</xdr:rowOff>
                  </to>
                </anchor>
              </controlPr>
            </control>
          </mc:Choice>
        </mc:AlternateContent>
        <mc:AlternateContent xmlns:mc="http://schemas.openxmlformats.org/markup-compatibility/2006">
          <mc:Choice Requires="x14">
            <control shapeId="9593" r:id="rId176" name="Option Button 377">
              <controlPr defaultSize="0" autoFill="0" autoLine="0" autoPict="0">
                <anchor moveWithCells="1">
                  <from>
                    <xdr:col>10</xdr:col>
                    <xdr:colOff>95250</xdr:colOff>
                    <xdr:row>82</xdr:row>
                    <xdr:rowOff>0</xdr:rowOff>
                  </from>
                  <to>
                    <xdr:col>12</xdr:col>
                    <xdr:colOff>180975</xdr:colOff>
                    <xdr:row>83</xdr:row>
                    <xdr:rowOff>0</xdr:rowOff>
                  </to>
                </anchor>
              </controlPr>
            </control>
          </mc:Choice>
        </mc:AlternateContent>
        <mc:AlternateContent xmlns:mc="http://schemas.openxmlformats.org/markup-compatibility/2006">
          <mc:Choice Requires="x14">
            <control shapeId="9594" r:id="rId177" name="Group Box 378">
              <controlPr defaultSize="0" autoFill="0" autoPict="0">
                <anchor moveWithCells="1">
                  <from>
                    <xdr:col>8</xdr:col>
                    <xdr:colOff>0</xdr:colOff>
                    <xdr:row>94</xdr:row>
                    <xdr:rowOff>0</xdr:rowOff>
                  </from>
                  <to>
                    <xdr:col>13</xdr:col>
                    <xdr:colOff>0</xdr:colOff>
                    <xdr:row>95</xdr:row>
                    <xdr:rowOff>0</xdr:rowOff>
                  </to>
                </anchor>
              </controlPr>
            </control>
          </mc:Choice>
        </mc:AlternateContent>
        <mc:AlternateContent xmlns:mc="http://schemas.openxmlformats.org/markup-compatibility/2006">
          <mc:Choice Requires="x14">
            <control shapeId="9595" r:id="rId178" name="Option Button 379">
              <controlPr defaultSize="0" autoFill="0" autoLine="0" autoPict="0">
                <anchor moveWithCells="1">
                  <from>
                    <xdr:col>8</xdr:col>
                    <xdr:colOff>38100</xdr:colOff>
                    <xdr:row>94</xdr:row>
                    <xdr:rowOff>0</xdr:rowOff>
                  </from>
                  <to>
                    <xdr:col>10</xdr:col>
                    <xdr:colOff>85725</xdr:colOff>
                    <xdr:row>95</xdr:row>
                    <xdr:rowOff>0</xdr:rowOff>
                  </to>
                </anchor>
              </controlPr>
            </control>
          </mc:Choice>
        </mc:AlternateContent>
        <mc:AlternateContent xmlns:mc="http://schemas.openxmlformats.org/markup-compatibility/2006">
          <mc:Choice Requires="x14">
            <control shapeId="9596" r:id="rId179" name="Option Button 380">
              <controlPr defaultSize="0" autoFill="0" autoLine="0" autoPict="0">
                <anchor moveWithCells="1">
                  <from>
                    <xdr:col>10</xdr:col>
                    <xdr:colOff>95250</xdr:colOff>
                    <xdr:row>94</xdr:row>
                    <xdr:rowOff>0</xdr:rowOff>
                  </from>
                  <to>
                    <xdr:col>12</xdr:col>
                    <xdr:colOff>180975</xdr:colOff>
                    <xdr:row>95</xdr:row>
                    <xdr:rowOff>0</xdr:rowOff>
                  </to>
                </anchor>
              </controlPr>
            </control>
          </mc:Choice>
        </mc:AlternateContent>
        <mc:AlternateContent xmlns:mc="http://schemas.openxmlformats.org/markup-compatibility/2006">
          <mc:Choice Requires="x14">
            <control shapeId="9597" r:id="rId180" name="Group Box 381">
              <controlPr defaultSize="0" autoFill="0" autoPict="0">
                <anchor moveWithCells="1">
                  <from>
                    <xdr:col>8</xdr:col>
                    <xdr:colOff>0</xdr:colOff>
                    <xdr:row>106</xdr:row>
                    <xdr:rowOff>0</xdr:rowOff>
                  </from>
                  <to>
                    <xdr:col>13</xdr:col>
                    <xdr:colOff>0</xdr:colOff>
                    <xdr:row>107</xdr:row>
                    <xdr:rowOff>0</xdr:rowOff>
                  </to>
                </anchor>
              </controlPr>
            </control>
          </mc:Choice>
        </mc:AlternateContent>
        <mc:AlternateContent xmlns:mc="http://schemas.openxmlformats.org/markup-compatibility/2006">
          <mc:Choice Requires="x14">
            <control shapeId="9598" r:id="rId181" name="Option Button 382">
              <controlPr defaultSize="0" autoFill="0" autoLine="0" autoPict="0">
                <anchor moveWithCells="1">
                  <from>
                    <xdr:col>8</xdr:col>
                    <xdr:colOff>38100</xdr:colOff>
                    <xdr:row>106</xdr:row>
                    <xdr:rowOff>0</xdr:rowOff>
                  </from>
                  <to>
                    <xdr:col>10</xdr:col>
                    <xdr:colOff>85725</xdr:colOff>
                    <xdr:row>107</xdr:row>
                    <xdr:rowOff>0</xdr:rowOff>
                  </to>
                </anchor>
              </controlPr>
            </control>
          </mc:Choice>
        </mc:AlternateContent>
        <mc:AlternateContent xmlns:mc="http://schemas.openxmlformats.org/markup-compatibility/2006">
          <mc:Choice Requires="x14">
            <control shapeId="9599" r:id="rId182" name="Option Button 383">
              <controlPr defaultSize="0" autoFill="0" autoLine="0" autoPict="0">
                <anchor moveWithCells="1">
                  <from>
                    <xdr:col>10</xdr:col>
                    <xdr:colOff>95250</xdr:colOff>
                    <xdr:row>106</xdr:row>
                    <xdr:rowOff>0</xdr:rowOff>
                  </from>
                  <to>
                    <xdr:col>12</xdr:col>
                    <xdr:colOff>180975</xdr:colOff>
                    <xdr:row>107</xdr:row>
                    <xdr:rowOff>0</xdr:rowOff>
                  </to>
                </anchor>
              </controlPr>
            </control>
          </mc:Choice>
        </mc:AlternateContent>
        <mc:AlternateContent xmlns:mc="http://schemas.openxmlformats.org/markup-compatibility/2006">
          <mc:Choice Requires="x14">
            <control shapeId="9600" r:id="rId183" name="Group Box 384">
              <controlPr defaultSize="0" autoFill="0" autoPict="0">
                <anchor moveWithCells="1">
                  <from>
                    <xdr:col>8</xdr:col>
                    <xdr:colOff>0</xdr:colOff>
                    <xdr:row>118</xdr:row>
                    <xdr:rowOff>0</xdr:rowOff>
                  </from>
                  <to>
                    <xdr:col>13</xdr:col>
                    <xdr:colOff>0</xdr:colOff>
                    <xdr:row>119</xdr:row>
                    <xdr:rowOff>0</xdr:rowOff>
                  </to>
                </anchor>
              </controlPr>
            </control>
          </mc:Choice>
        </mc:AlternateContent>
        <mc:AlternateContent xmlns:mc="http://schemas.openxmlformats.org/markup-compatibility/2006">
          <mc:Choice Requires="x14">
            <control shapeId="9601" r:id="rId184" name="Option Button 385">
              <controlPr defaultSize="0" autoFill="0" autoLine="0" autoPict="0">
                <anchor moveWithCells="1">
                  <from>
                    <xdr:col>8</xdr:col>
                    <xdr:colOff>38100</xdr:colOff>
                    <xdr:row>118</xdr:row>
                    <xdr:rowOff>0</xdr:rowOff>
                  </from>
                  <to>
                    <xdr:col>10</xdr:col>
                    <xdr:colOff>85725</xdr:colOff>
                    <xdr:row>119</xdr:row>
                    <xdr:rowOff>0</xdr:rowOff>
                  </to>
                </anchor>
              </controlPr>
            </control>
          </mc:Choice>
        </mc:AlternateContent>
        <mc:AlternateContent xmlns:mc="http://schemas.openxmlformats.org/markup-compatibility/2006">
          <mc:Choice Requires="x14">
            <control shapeId="9602" r:id="rId185" name="Option Button 386">
              <controlPr defaultSize="0" autoFill="0" autoLine="0" autoPict="0">
                <anchor moveWithCells="1">
                  <from>
                    <xdr:col>10</xdr:col>
                    <xdr:colOff>95250</xdr:colOff>
                    <xdr:row>118</xdr:row>
                    <xdr:rowOff>0</xdr:rowOff>
                  </from>
                  <to>
                    <xdr:col>12</xdr:col>
                    <xdr:colOff>180975</xdr:colOff>
                    <xdr:row>119</xdr:row>
                    <xdr:rowOff>0</xdr:rowOff>
                  </to>
                </anchor>
              </controlPr>
            </control>
          </mc:Choice>
        </mc:AlternateContent>
        <mc:AlternateContent xmlns:mc="http://schemas.openxmlformats.org/markup-compatibility/2006">
          <mc:Choice Requires="x14">
            <control shapeId="9603" r:id="rId186" name="Group Box 387">
              <controlPr defaultSize="0" autoFill="0" autoPict="0">
                <anchor moveWithCells="1">
                  <from>
                    <xdr:col>8</xdr:col>
                    <xdr:colOff>0</xdr:colOff>
                    <xdr:row>130</xdr:row>
                    <xdr:rowOff>0</xdr:rowOff>
                  </from>
                  <to>
                    <xdr:col>13</xdr:col>
                    <xdr:colOff>0</xdr:colOff>
                    <xdr:row>131</xdr:row>
                    <xdr:rowOff>0</xdr:rowOff>
                  </to>
                </anchor>
              </controlPr>
            </control>
          </mc:Choice>
        </mc:AlternateContent>
        <mc:AlternateContent xmlns:mc="http://schemas.openxmlformats.org/markup-compatibility/2006">
          <mc:Choice Requires="x14">
            <control shapeId="9604" r:id="rId187" name="Option Button 388">
              <controlPr defaultSize="0" autoFill="0" autoLine="0" autoPict="0">
                <anchor moveWithCells="1">
                  <from>
                    <xdr:col>8</xdr:col>
                    <xdr:colOff>38100</xdr:colOff>
                    <xdr:row>130</xdr:row>
                    <xdr:rowOff>0</xdr:rowOff>
                  </from>
                  <to>
                    <xdr:col>10</xdr:col>
                    <xdr:colOff>85725</xdr:colOff>
                    <xdr:row>131</xdr:row>
                    <xdr:rowOff>0</xdr:rowOff>
                  </to>
                </anchor>
              </controlPr>
            </control>
          </mc:Choice>
        </mc:AlternateContent>
        <mc:AlternateContent xmlns:mc="http://schemas.openxmlformats.org/markup-compatibility/2006">
          <mc:Choice Requires="x14">
            <control shapeId="9605" r:id="rId188" name="Option Button 389">
              <controlPr defaultSize="0" autoFill="0" autoLine="0" autoPict="0">
                <anchor moveWithCells="1">
                  <from>
                    <xdr:col>10</xdr:col>
                    <xdr:colOff>95250</xdr:colOff>
                    <xdr:row>130</xdr:row>
                    <xdr:rowOff>0</xdr:rowOff>
                  </from>
                  <to>
                    <xdr:col>12</xdr:col>
                    <xdr:colOff>180975</xdr:colOff>
                    <xdr:row>131</xdr:row>
                    <xdr:rowOff>0</xdr:rowOff>
                  </to>
                </anchor>
              </controlPr>
            </control>
          </mc:Choice>
        </mc:AlternateContent>
        <mc:AlternateContent xmlns:mc="http://schemas.openxmlformats.org/markup-compatibility/2006">
          <mc:Choice Requires="x14">
            <control shapeId="9606" r:id="rId189" name="Group Box 390">
              <controlPr defaultSize="0" autoFill="0" autoPict="0">
                <anchor moveWithCells="1">
                  <from>
                    <xdr:col>8</xdr:col>
                    <xdr:colOff>0</xdr:colOff>
                    <xdr:row>148</xdr:row>
                    <xdr:rowOff>0</xdr:rowOff>
                  </from>
                  <to>
                    <xdr:col>13</xdr:col>
                    <xdr:colOff>0</xdr:colOff>
                    <xdr:row>149</xdr:row>
                    <xdr:rowOff>0</xdr:rowOff>
                  </to>
                </anchor>
              </controlPr>
            </control>
          </mc:Choice>
        </mc:AlternateContent>
        <mc:AlternateContent xmlns:mc="http://schemas.openxmlformats.org/markup-compatibility/2006">
          <mc:Choice Requires="x14">
            <control shapeId="9607" r:id="rId190" name="Option Button 391">
              <controlPr defaultSize="0" autoFill="0" autoLine="0" autoPict="0">
                <anchor moveWithCells="1">
                  <from>
                    <xdr:col>8</xdr:col>
                    <xdr:colOff>38100</xdr:colOff>
                    <xdr:row>148</xdr:row>
                    <xdr:rowOff>0</xdr:rowOff>
                  </from>
                  <to>
                    <xdr:col>10</xdr:col>
                    <xdr:colOff>85725</xdr:colOff>
                    <xdr:row>149</xdr:row>
                    <xdr:rowOff>0</xdr:rowOff>
                  </to>
                </anchor>
              </controlPr>
            </control>
          </mc:Choice>
        </mc:AlternateContent>
        <mc:AlternateContent xmlns:mc="http://schemas.openxmlformats.org/markup-compatibility/2006">
          <mc:Choice Requires="x14">
            <control shapeId="9608" r:id="rId191" name="Option Button 392">
              <controlPr defaultSize="0" autoFill="0" autoLine="0" autoPict="0">
                <anchor moveWithCells="1">
                  <from>
                    <xdr:col>10</xdr:col>
                    <xdr:colOff>95250</xdr:colOff>
                    <xdr:row>148</xdr:row>
                    <xdr:rowOff>0</xdr:rowOff>
                  </from>
                  <to>
                    <xdr:col>12</xdr:col>
                    <xdr:colOff>180975</xdr:colOff>
                    <xdr:row>149</xdr:row>
                    <xdr:rowOff>0</xdr:rowOff>
                  </to>
                </anchor>
              </controlPr>
            </control>
          </mc:Choice>
        </mc:AlternateContent>
        <mc:AlternateContent xmlns:mc="http://schemas.openxmlformats.org/markup-compatibility/2006">
          <mc:Choice Requires="x14">
            <control shapeId="9609" r:id="rId192" name="Group Box 393">
              <controlPr defaultSize="0" autoFill="0" autoPict="0">
                <anchor moveWithCells="1">
                  <from>
                    <xdr:col>8</xdr:col>
                    <xdr:colOff>0</xdr:colOff>
                    <xdr:row>160</xdr:row>
                    <xdr:rowOff>0</xdr:rowOff>
                  </from>
                  <to>
                    <xdr:col>13</xdr:col>
                    <xdr:colOff>0</xdr:colOff>
                    <xdr:row>161</xdr:row>
                    <xdr:rowOff>0</xdr:rowOff>
                  </to>
                </anchor>
              </controlPr>
            </control>
          </mc:Choice>
        </mc:AlternateContent>
        <mc:AlternateContent xmlns:mc="http://schemas.openxmlformats.org/markup-compatibility/2006">
          <mc:Choice Requires="x14">
            <control shapeId="9610" r:id="rId193" name="Option Button 394">
              <controlPr defaultSize="0" autoFill="0" autoLine="0" autoPict="0">
                <anchor moveWithCells="1">
                  <from>
                    <xdr:col>8</xdr:col>
                    <xdr:colOff>38100</xdr:colOff>
                    <xdr:row>160</xdr:row>
                    <xdr:rowOff>0</xdr:rowOff>
                  </from>
                  <to>
                    <xdr:col>10</xdr:col>
                    <xdr:colOff>85725</xdr:colOff>
                    <xdr:row>161</xdr:row>
                    <xdr:rowOff>0</xdr:rowOff>
                  </to>
                </anchor>
              </controlPr>
            </control>
          </mc:Choice>
        </mc:AlternateContent>
        <mc:AlternateContent xmlns:mc="http://schemas.openxmlformats.org/markup-compatibility/2006">
          <mc:Choice Requires="x14">
            <control shapeId="9611" r:id="rId194" name="Option Button 395">
              <controlPr defaultSize="0" autoFill="0" autoLine="0" autoPict="0">
                <anchor moveWithCells="1">
                  <from>
                    <xdr:col>10</xdr:col>
                    <xdr:colOff>95250</xdr:colOff>
                    <xdr:row>160</xdr:row>
                    <xdr:rowOff>0</xdr:rowOff>
                  </from>
                  <to>
                    <xdr:col>12</xdr:col>
                    <xdr:colOff>180975</xdr:colOff>
                    <xdr:row>161</xdr:row>
                    <xdr:rowOff>0</xdr:rowOff>
                  </to>
                </anchor>
              </controlPr>
            </control>
          </mc:Choice>
        </mc:AlternateContent>
        <mc:AlternateContent xmlns:mc="http://schemas.openxmlformats.org/markup-compatibility/2006">
          <mc:Choice Requires="x14">
            <control shapeId="9612" r:id="rId195" name="Group Box 396">
              <controlPr defaultSize="0" autoFill="0" autoPict="0">
                <anchor moveWithCells="1">
                  <from>
                    <xdr:col>8</xdr:col>
                    <xdr:colOff>0</xdr:colOff>
                    <xdr:row>172</xdr:row>
                    <xdr:rowOff>0</xdr:rowOff>
                  </from>
                  <to>
                    <xdr:col>13</xdr:col>
                    <xdr:colOff>0</xdr:colOff>
                    <xdr:row>173</xdr:row>
                    <xdr:rowOff>0</xdr:rowOff>
                  </to>
                </anchor>
              </controlPr>
            </control>
          </mc:Choice>
        </mc:AlternateContent>
        <mc:AlternateContent xmlns:mc="http://schemas.openxmlformats.org/markup-compatibility/2006">
          <mc:Choice Requires="x14">
            <control shapeId="9613" r:id="rId196" name="Option Button 397">
              <controlPr defaultSize="0" autoFill="0" autoLine="0" autoPict="0">
                <anchor moveWithCells="1">
                  <from>
                    <xdr:col>8</xdr:col>
                    <xdr:colOff>38100</xdr:colOff>
                    <xdr:row>172</xdr:row>
                    <xdr:rowOff>0</xdr:rowOff>
                  </from>
                  <to>
                    <xdr:col>10</xdr:col>
                    <xdr:colOff>85725</xdr:colOff>
                    <xdr:row>173</xdr:row>
                    <xdr:rowOff>0</xdr:rowOff>
                  </to>
                </anchor>
              </controlPr>
            </control>
          </mc:Choice>
        </mc:AlternateContent>
        <mc:AlternateContent xmlns:mc="http://schemas.openxmlformats.org/markup-compatibility/2006">
          <mc:Choice Requires="x14">
            <control shapeId="9614" r:id="rId197" name="Option Button 398">
              <controlPr defaultSize="0" autoFill="0" autoLine="0" autoPict="0">
                <anchor moveWithCells="1">
                  <from>
                    <xdr:col>10</xdr:col>
                    <xdr:colOff>95250</xdr:colOff>
                    <xdr:row>172</xdr:row>
                    <xdr:rowOff>0</xdr:rowOff>
                  </from>
                  <to>
                    <xdr:col>12</xdr:col>
                    <xdr:colOff>180975</xdr:colOff>
                    <xdr:row>173</xdr:row>
                    <xdr:rowOff>0</xdr:rowOff>
                  </to>
                </anchor>
              </controlPr>
            </control>
          </mc:Choice>
        </mc:AlternateContent>
        <mc:AlternateContent xmlns:mc="http://schemas.openxmlformats.org/markup-compatibility/2006">
          <mc:Choice Requires="x14">
            <control shapeId="9615" r:id="rId198" name="Group Box 399">
              <controlPr defaultSize="0" autoFill="0" autoPict="0">
                <anchor moveWithCells="1">
                  <from>
                    <xdr:col>8</xdr:col>
                    <xdr:colOff>0</xdr:colOff>
                    <xdr:row>184</xdr:row>
                    <xdr:rowOff>0</xdr:rowOff>
                  </from>
                  <to>
                    <xdr:col>13</xdr:col>
                    <xdr:colOff>0</xdr:colOff>
                    <xdr:row>185</xdr:row>
                    <xdr:rowOff>0</xdr:rowOff>
                  </to>
                </anchor>
              </controlPr>
            </control>
          </mc:Choice>
        </mc:AlternateContent>
        <mc:AlternateContent xmlns:mc="http://schemas.openxmlformats.org/markup-compatibility/2006">
          <mc:Choice Requires="x14">
            <control shapeId="9616" r:id="rId199" name="Option Button 400">
              <controlPr defaultSize="0" autoFill="0" autoLine="0" autoPict="0">
                <anchor moveWithCells="1">
                  <from>
                    <xdr:col>8</xdr:col>
                    <xdr:colOff>38100</xdr:colOff>
                    <xdr:row>184</xdr:row>
                    <xdr:rowOff>0</xdr:rowOff>
                  </from>
                  <to>
                    <xdr:col>10</xdr:col>
                    <xdr:colOff>85725</xdr:colOff>
                    <xdr:row>185</xdr:row>
                    <xdr:rowOff>0</xdr:rowOff>
                  </to>
                </anchor>
              </controlPr>
            </control>
          </mc:Choice>
        </mc:AlternateContent>
        <mc:AlternateContent xmlns:mc="http://schemas.openxmlformats.org/markup-compatibility/2006">
          <mc:Choice Requires="x14">
            <control shapeId="9617" r:id="rId200" name="Option Button 401">
              <controlPr defaultSize="0" autoFill="0" autoLine="0" autoPict="0">
                <anchor moveWithCells="1">
                  <from>
                    <xdr:col>10</xdr:col>
                    <xdr:colOff>95250</xdr:colOff>
                    <xdr:row>184</xdr:row>
                    <xdr:rowOff>0</xdr:rowOff>
                  </from>
                  <to>
                    <xdr:col>12</xdr:col>
                    <xdr:colOff>180975</xdr:colOff>
                    <xdr:row>185</xdr:row>
                    <xdr:rowOff>0</xdr:rowOff>
                  </to>
                </anchor>
              </controlPr>
            </control>
          </mc:Choice>
        </mc:AlternateContent>
        <mc:AlternateContent xmlns:mc="http://schemas.openxmlformats.org/markup-compatibility/2006">
          <mc:Choice Requires="x14">
            <control shapeId="9618" r:id="rId201" name="Drop Down 402">
              <controlPr defaultSize="0" autoLine="0" autoPict="0">
                <anchor moveWithCells="1">
                  <from>
                    <xdr:col>25</xdr:col>
                    <xdr:colOff>180975</xdr:colOff>
                    <xdr:row>53</xdr:row>
                    <xdr:rowOff>0</xdr:rowOff>
                  </from>
                  <to>
                    <xdr:col>35</xdr:col>
                    <xdr:colOff>180975</xdr:colOff>
                    <xdr:row>53</xdr:row>
                    <xdr:rowOff>219075</xdr:rowOff>
                  </to>
                </anchor>
              </controlPr>
            </control>
          </mc:Choice>
        </mc:AlternateContent>
        <mc:AlternateContent xmlns:mc="http://schemas.openxmlformats.org/markup-compatibility/2006">
          <mc:Choice Requires="x14">
            <control shapeId="9619" r:id="rId202" name="Group Box 403">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9620" r:id="rId203" name="Option Button 404">
              <controlPr defaultSize="0" autoFill="0" autoLine="0" autoPict="0">
                <anchor moveWithCells="1">
                  <from>
                    <xdr:col>8</xdr:col>
                    <xdr:colOff>142875</xdr:colOff>
                    <xdr:row>53</xdr:row>
                    <xdr:rowOff>0</xdr:rowOff>
                  </from>
                  <to>
                    <xdr:col>11</xdr:col>
                    <xdr:colOff>66675</xdr:colOff>
                    <xdr:row>54</xdr:row>
                    <xdr:rowOff>0</xdr:rowOff>
                  </to>
                </anchor>
              </controlPr>
            </control>
          </mc:Choice>
        </mc:AlternateContent>
        <mc:AlternateContent xmlns:mc="http://schemas.openxmlformats.org/markup-compatibility/2006">
          <mc:Choice Requires="x14">
            <control shapeId="9621" r:id="rId204" name="Option Button 405">
              <controlPr defaultSize="0" autoFill="0" autoLine="0" autoPict="0">
                <anchor moveWithCells="1">
                  <from>
                    <xdr:col>11</xdr:col>
                    <xdr:colOff>180975</xdr:colOff>
                    <xdr:row>53</xdr:row>
                    <xdr:rowOff>0</xdr:rowOff>
                  </from>
                  <to>
                    <xdr:col>14</xdr:col>
                    <xdr:colOff>161925</xdr:colOff>
                    <xdr:row>54</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R21"/>
  <sheetViews>
    <sheetView showGridLines="0" showRowColHeaders="0" zoomScaleNormal="100" zoomScaleSheetLayoutView="100" workbookViewId="0"/>
  </sheetViews>
  <sheetFormatPr defaultColWidth="2.5" defaultRowHeight="15" customHeight="1"/>
  <cols>
    <col min="1" max="16384" width="2.5" style="284"/>
  </cols>
  <sheetData>
    <row r="1" spans="1:44" ht="13.5" customHeight="1">
      <c r="A1" s="282" t="s">
        <v>919</v>
      </c>
      <c r="B1" s="283"/>
      <c r="C1" s="283"/>
      <c r="D1" s="283"/>
      <c r="E1" s="283"/>
      <c r="F1" s="283"/>
      <c r="G1" s="283"/>
      <c r="H1" s="283"/>
      <c r="I1" s="283"/>
      <c r="J1" s="283"/>
      <c r="K1" s="283"/>
      <c r="L1" s="283"/>
      <c r="M1" s="283"/>
      <c r="N1" s="283"/>
      <c r="O1" s="283"/>
      <c r="P1" s="283"/>
      <c r="Q1" s="283"/>
      <c r="R1" s="283"/>
      <c r="S1" s="283"/>
      <c r="T1" s="283"/>
      <c r="U1" s="283"/>
      <c r="V1" s="283"/>
      <c r="W1" s="283"/>
      <c r="X1" s="283"/>
      <c r="Y1" s="283"/>
      <c r="Z1" s="283"/>
      <c r="AA1" s="283"/>
      <c r="AB1" s="283"/>
      <c r="AC1" s="283"/>
      <c r="AD1" s="283"/>
      <c r="AE1" s="283"/>
      <c r="AF1" s="283"/>
      <c r="AG1" s="283"/>
      <c r="AH1" s="283"/>
      <c r="AI1" s="283"/>
      <c r="AJ1" s="283"/>
    </row>
    <row r="2" spans="1:44" ht="13.5" customHeight="1" thickBot="1">
      <c r="A2" s="283"/>
      <c r="B2" s="283"/>
      <c r="C2" s="283"/>
      <c r="D2" s="285"/>
      <c r="E2" s="283"/>
      <c r="F2" s="283"/>
      <c r="G2" s="283"/>
      <c r="H2" s="283"/>
      <c r="I2" s="283"/>
      <c r="J2" s="283"/>
      <c r="K2" s="283"/>
      <c r="L2" s="283"/>
      <c r="M2" s="283"/>
      <c r="N2" s="283"/>
      <c r="O2" s="283"/>
      <c r="P2" s="283"/>
      <c r="Q2" s="283"/>
      <c r="R2" s="283"/>
      <c r="S2" s="283"/>
      <c r="T2" s="283"/>
      <c r="U2" s="283"/>
      <c r="V2" s="283"/>
      <c r="W2" s="283"/>
      <c r="X2" s="283"/>
      <c r="Y2" s="283"/>
      <c r="Z2" s="283"/>
      <c r="AA2" s="1694" t="s">
        <v>557</v>
      </c>
      <c r="AB2" s="1695"/>
      <c r="AC2" s="1695"/>
      <c r="AD2" s="1696"/>
      <c r="AE2" s="1691" t="s">
        <v>205</v>
      </c>
      <c r="AF2" s="1692"/>
      <c r="AG2" s="1692"/>
      <c r="AH2" s="1692"/>
      <c r="AI2" s="1692"/>
      <c r="AJ2" s="1693"/>
    </row>
    <row r="3" spans="1:44" ht="13.5" hidden="1" customHeight="1" thickBot="1">
      <c r="A3" s="283"/>
      <c r="B3" s="283"/>
      <c r="C3" s="283"/>
      <c r="D3" s="286"/>
      <c r="E3" s="283"/>
      <c r="F3" s="283"/>
      <c r="G3" s="283"/>
      <c r="H3" s="283"/>
      <c r="I3" s="283"/>
      <c r="J3" s="283"/>
      <c r="K3" s="283"/>
      <c r="L3" s="283"/>
      <c r="M3" s="283"/>
      <c r="N3" s="283"/>
      <c r="O3" s="283"/>
      <c r="P3" s="283"/>
      <c r="Q3" s="283"/>
      <c r="R3" s="283"/>
      <c r="S3" s="283"/>
      <c r="T3" s="283"/>
      <c r="U3" s="283"/>
      <c r="V3" s="283"/>
      <c r="W3" s="283"/>
      <c r="X3" s="283"/>
      <c r="Y3" s="283"/>
      <c r="Z3" s="283"/>
      <c r="AA3" s="283"/>
      <c r="AB3" s="283"/>
      <c r="AC3" s="283"/>
      <c r="AD3" s="283"/>
      <c r="AE3" s="283"/>
      <c r="AF3" s="283"/>
      <c r="AG3" s="283"/>
      <c r="AH3" s="283"/>
      <c r="AI3" s="283"/>
      <c r="AJ3" s="283"/>
    </row>
    <row r="4" spans="1:44" ht="13.5" customHeight="1">
      <c r="A4" s="1677" t="s">
        <v>338</v>
      </c>
      <c r="B4" s="1678"/>
      <c r="C4" s="1690" t="s">
        <v>254</v>
      </c>
      <c r="D4" s="1690"/>
      <c r="E4" s="1690"/>
      <c r="F4" s="1690"/>
      <c r="G4" s="1690"/>
      <c r="H4" s="1690"/>
      <c r="I4" s="1707"/>
      <c r="J4" s="1708"/>
      <c r="K4" s="1708"/>
      <c r="L4" s="1708"/>
      <c r="M4" s="1708"/>
      <c r="N4" s="1708"/>
      <c r="O4" s="1708"/>
      <c r="P4" s="1708"/>
      <c r="Q4" s="1708"/>
      <c r="R4" s="1708"/>
      <c r="S4" s="1708"/>
      <c r="T4" s="1708"/>
      <c r="U4" s="1708"/>
      <c r="V4" s="1708"/>
      <c r="W4" s="1708"/>
      <c r="X4" s="1708"/>
      <c r="Y4" s="1708"/>
      <c r="Z4" s="1708"/>
      <c r="AA4" s="1708"/>
      <c r="AB4" s="1708"/>
      <c r="AC4" s="1708"/>
      <c r="AD4" s="1708"/>
      <c r="AE4" s="1708"/>
      <c r="AF4" s="1708"/>
      <c r="AG4" s="1708"/>
      <c r="AH4" s="1708"/>
      <c r="AI4" s="1708"/>
      <c r="AJ4" s="1709"/>
    </row>
    <row r="5" spans="1:44" ht="13.5" customHeight="1">
      <c r="A5" s="1679"/>
      <c r="B5" s="1680"/>
      <c r="C5" s="1713" t="s">
        <v>339</v>
      </c>
      <c r="D5" s="1713"/>
      <c r="E5" s="1713"/>
      <c r="F5" s="1713"/>
      <c r="G5" s="1713"/>
      <c r="H5" s="1713"/>
      <c r="I5" s="1697"/>
      <c r="J5" s="1698"/>
      <c r="K5" s="1698"/>
      <c r="L5" s="1698"/>
      <c r="M5" s="1698"/>
      <c r="N5" s="1698"/>
      <c r="O5" s="1698"/>
      <c r="P5" s="1698"/>
      <c r="Q5" s="1698"/>
      <c r="R5" s="1698"/>
      <c r="S5" s="1698"/>
      <c r="T5" s="1698"/>
      <c r="U5" s="1698"/>
      <c r="V5" s="1698"/>
      <c r="W5" s="1698"/>
      <c r="X5" s="1698"/>
      <c r="Y5" s="1698"/>
      <c r="Z5" s="1698"/>
      <c r="AA5" s="1698"/>
      <c r="AB5" s="1698"/>
      <c r="AC5" s="1698"/>
      <c r="AD5" s="1698"/>
      <c r="AE5" s="1698"/>
      <c r="AF5" s="1698"/>
      <c r="AG5" s="1698"/>
      <c r="AH5" s="1698"/>
      <c r="AI5" s="1698"/>
      <c r="AJ5" s="1699"/>
    </row>
    <row r="6" spans="1:44" ht="13.5" customHeight="1">
      <c r="A6" s="1679"/>
      <c r="B6" s="1680"/>
      <c r="C6" s="1672" t="s">
        <v>340</v>
      </c>
      <c r="D6" s="1672"/>
      <c r="E6" s="1672"/>
      <c r="F6" s="1672"/>
      <c r="G6" s="1672"/>
      <c r="H6" s="1672"/>
      <c r="I6" s="1703" t="s">
        <v>255</v>
      </c>
      <c r="J6" s="1704"/>
      <c r="K6" s="1705"/>
      <c r="L6" s="1705"/>
      <c r="M6" s="1705"/>
      <c r="N6" s="1705"/>
      <c r="O6" s="1705"/>
      <c r="P6" s="1706"/>
      <c r="Q6" s="1710" t="s">
        <v>534</v>
      </c>
      <c r="R6" s="1711"/>
      <c r="S6" s="1711"/>
      <c r="T6" s="1711"/>
      <c r="U6" s="1711"/>
      <c r="V6" s="1711"/>
      <c r="W6" s="1711"/>
      <c r="X6" s="1711"/>
      <c r="Y6" s="1711"/>
      <c r="Z6" s="1711"/>
      <c r="AA6" s="1711"/>
      <c r="AB6" s="1711"/>
      <c r="AC6" s="1711"/>
      <c r="AD6" s="1711"/>
      <c r="AE6" s="1711"/>
      <c r="AF6" s="1711"/>
      <c r="AG6" s="1711"/>
      <c r="AH6" s="1711"/>
      <c r="AI6" s="1711"/>
      <c r="AJ6" s="1712"/>
    </row>
    <row r="7" spans="1:44" ht="13.5" customHeight="1">
      <c r="A7" s="1679"/>
      <c r="B7" s="1680"/>
      <c r="C7" s="1672"/>
      <c r="D7" s="1672"/>
      <c r="E7" s="1672"/>
      <c r="F7" s="1672"/>
      <c r="G7" s="1672"/>
      <c r="H7" s="1672"/>
      <c r="I7" s="1700"/>
      <c r="J7" s="1701"/>
      <c r="K7" s="1701"/>
      <c r="L7" s="1701"/>
      <c r="M7" s="1701"/>
      <c r="N7" s="1701"/>
      <c r="O7" s="1701"/>
      <c r="P7" s="1701"/>
      <c r="Q7" s="1701"/>
      <c r="R7" s="1701"/>
      <c r="S7" s="1701"/>
      <c r="T7" s="1701"/>
      <c r="U7" s="1701"/>
      <c r="V7" s="1701"/>
      <c r="W7" s="1701"/>
      <c r="X7" s="1701"/>
      <c r="Y7" s="1701"/>
      <c r="Z7" s="1701"/>
      <c r="AA7" s="1701"/>
      <c r="AB7" s="1701"/>
      <c r="AC7" s="1701"/>
      <c r="AD7" s="1701"/>
      <c r="AE7" s="1701"/>
      <c r="AF7" s="1701"/>
      <c r="AG7" s="1701"/>
      <c r="AH7" s="1701"/>
      <c r="AI7" s="1701"/>
      <c r="AJ7" s="1702"/>
    </row>
    <row r="8" spans="1:44" ht="13.5" customHeight="1">
      <c r="A8" s="1679"/>
      <c r="B8" s="1680"/>
      <c r="C8" s="1672"/>
      <c r="D8" s="1672"/>
      <c r="E8" s="1672"/>
      <c r="F8" s="1672"/>
      <c r="G8" s="1672"/>
      <c r="H8" s="1672"/>
      <c r="I8" s="1670"/>
      <c r="J8" s="1670"/>
      <c r="K8" s="1670"/>
      <c r="L8" s="1670"/>
      <c r="M8" s="1670"/>
      <c r="N8" s="1670"/>
      <c r="O8" s="1670"/>
      <c r="P8" s="1670"/>
      <c r="Q8" s="1670"/>
      <c r="R8" s="1670"/>
      <c r="S8" s="1670"/>
      <c r="T8" s="1670"/>
      <c r="U8" s="1670"/>
      <c r="V8" s="1670"/>
      <c r="W8" s="1670"/>
      <c r="X8" s="1670"/>
      <c r="Y8" s="1670"/>
      <c r="Z8" s="1670"/>
      <c r="AA8" s="1670"/>
      <c r="AB8" s="1670"/>
      <c r="AC8" s="1670"/>
      <c r="AD8" s="1670"/>
      <c r="AE8" s="1670"/>
      <c r="AF8" s="1670"/>
      <c r="AG8" s="1670"/>
      <c r="AH8" s="1670"/>
      <c r="AI8" s="1670"/>
      <c r="AJ8" s="1671"/>
    </row>
    <row r="9" spans="1:44" ht="13.5" customHeight="1">
      <c r="A9" s="1679"/>
      <c r="B9" s="1680"/>
      <c r="C9" s="1672" t="s">
        <v>341</v>
      </c>
      <c r="D9" s="1672"/>
      <c r="E9" s="1672"/>
      <c r="F9" s="1672"/>
      <c r="G9" s="1672"/>
      <c r="H9" s="1672"/>
      <c r="I9" s="1672" t="s">
        <v>342</v>
      </c>
      <c r="J9" s="1672"/>
      <c r="K9" s="1672"/>
      <c r="L9" s="1672"/>
      <c r="M9" s="1673" t="s">
        <v>205</v>
      </c>
      <c r="N9" s="1673"/>
      <c r="O9" s="1673"/>
      <c r="P9" s="1673"/>
      <c r="Q9" s="1673"/>
      <c r="R9" s="1673"/>
      <c r="S9" s="1673"/>
      <c r="T9" s="1673"/>
      <c r="U9" s="1673"/>
      <c r="V9" s="1673"/>
      <c r="W9" s="1672" t="s">
        <v>343</v>
      </c>
      <c r="X9" s="1672"/>
      <c r="Y9" s="1672"/>
      <c r="Z9" s="1672"/>
      <c r="AA9" s="1674" t="s">
        <v>205</v>
      </c>
      <c r="AB9" s="1675"/>
      <c r="AC9" s="1675"/>
      <c r="AD9" s="1675"/>
      <c r="AE9" s="1675"/>
      <c r="AF9" s="1675"/>
      <c r="AG9" s="1675"/>
      <c r="AH9" s="1675"/>
      <c r="AI9" s="1675"/>
      <c r="AJ9" s="1676"/>
    </row>
    <row r="10" spans="1:44" ht="15" customHeight="1">
      <c r="A10" s="1649" t="s">
        <v>256</v>
      </c>
      <c r="B10" s="1650"/>
      <c r="C10" s="1714" t="s">
        <v>451</v>
      </c>
      <c r="D10" s="1715"/>
      <c r="E10" s="1715"/>
      <c r="F10" s="1715"/>
      <c r="G10" s="1715"/>
      <c r="H10" s="1716"/>
      <c r="I10" s="1657" t="s">
        <v>563</v>
      </c>
      <c r="J10" s="1657"/>
      <c r="K10" s="1657"/>
      <c r="L10" s="1657"/>
      <c r="M10" s="1657"/>
      <c r="N10" s="1657"/>
      <c r="O10" s="1657" t="s">
        <v>119</v>
      </c>
      <c r="P10" s="1657"/>
      <c r="Q10" s="1657"/>
      <c r="R10" s="1657"/>
      <c r="S10" s="1657"/>
      <c r="T10" s="1657"/>
      <c r="U10" s="1659"/>
      <c r="V10" s="1659"/>
      <c r="W10" s="1659"/>
      <c r="X10" s="1659"/>
      <c r="Y10" s="1659"/>
      <c r="Z10" s="1659"/>
      <c r="AA10" s="1659"/>
      <c r="AB10" s="1659"/>
      <c r="AC10" s="1659"/>
      <c r="AD10" s="1659"/>
      <c r="AE10" s="1659"/>
      <c r="AF10" s="1659"/>
      <c r="AG10" s="1681"/>
      <c r="AH10" s="1682"/>
      <c r="AI10" s="1682"/>
      <c r="AJ10" s="1683"/>
      <c r="AL10" s="287"/>
      <c r="AM10" s="287"/>
      <c r="AN10" s="287"/>
      <c r="AO10" s="287"/>
      <c r="AP10" s="287"/>
      <c r="AQ10" s="287"/>
      <c r="AR10" s="287"/>
    </row>
    <row r="11" spans="1:44" ht="15" customHeight="1">
      <c r="A11" s="1651"/>
      <c r="B11" s="1652"/>
      <c r="C11" s="1717"/>
      <c r="D11" s="1718"/>
      <c r="E11" s="1718"/>
      <c r="F11" s="1718"/>
      <c r="G11" s="1718"/>
      <c r="H11" s="1719"/>
      <c r="I11" s="1657" t="s">
        <v>466</v>
      </c>
      <c r="J11" s="1657"/>
      <c r="K11" s="1657"/>
      <c r="L11" s="1657" t="s">
        <v>467</v>
      </c>
      <c r="M11" s="1657"/>
      <c r="N11" s="1657"/>
      <c r="O11" s="1657" t="s">
        <v>466</v>
      </c>
      <c r="P11" s="1657"/>
      <c r="Q11" s="1657"/>
      <c r="R11" s="1657" t="s">
        <v>467</v>
      </c>
      <c r="S11" s="1657"/>
      <c r="T11" s="1657"/>
      <c r="U11" s="1657" t="s">
        <v>466</v>
      </c>
      <c r="V11" s="1657"/>
      <c r="W11" s="1657"/>
      <c r="X11" s="1657" t="s">
        <v>467</v>
      </c>
      <c r="Y11" s="1657"/>
      <c r="Z11" s="1657"/>
      <c r="AA11" s="1657" t="s">
        <v>466</v>
      </c>
      <c r="AB11" s="1657"/>
      <c r="AC11" s="1657"/>
      <c r="AD11" s="1657" t="s">
        <v>467</v>
      </c>
      <c r="AE11" s="1657"/>
      <c r="AF11" s="1657"/>
      <c r="AG11" s="1684"/>
      <c r="AH11" s="1685"/>
      <c r="AI11" s="1685"/>
      <c r="AJ11" s="1686"/>
      <c r="AL11" s="287"/>
      <c r="AM11" s="287"/>
      <c r="AN11" s="287"/>
      <c r="AO11" s="287"/>
      <c r="AP11" s="287"/>
      <c r="AQ11" s="287"/>
      <c r="AR11" s="287"/>
    </row>
    <row r="12" spans="1:44" ht="15" customHeight="1">
      <c r="A12" s="1651"/>
      <c r="B12" s="1652"/>
      <c r="C12" s="1657" t="s">
        <v>239</v>
      </c>
      <c r="D12" s="1657"/>
      <c r="E12" s="1657"/>
      <c r="F12" s="1657" t="s">
        <v>307</v>
      </c>
      <c r="G12" s="1657"/>
      <c r="H12" s="1657"/>
      <c r="I12" s="1656"/>
      <c r="J12" s="1656"/>
      <c r="K12" s="1656"/>
      <c r="L12" s="1656"/>
      <c r="M12" s="1656"/>
      <c r="N12" s="1656"/>
      <c r="O12" s="1656"/>
      <c r="P12" s="1656"/>
      <c r="Q12" s="1656"/>
      <c r="R12" s="1656"/>
      <c r="S12" s="1656"/>
      <c r="T12" s="1656"/>
      <c r="U12" s="1656"/>
      <c r="V12" s="1656"/>
      <c r="W12" s="1656"/>
      <c r="X12" s="1656"/>
      <c r="Y12" s="1656"/>
      <c r="Z12" s="1656"/>
      <c r="AA12" s="1656"/>
      <c r="AB12" s="1656"/>
      <c r="AC12" s="1656"/>
      <c r="AD12" s="1660"/>
      <c r="AE12" s="1661"/>
      <c r="AF12" s="1662"/>
      <c r="AG12" s="1684"/>
      <c r="AH12" s="1685"/>
      <c r="AI12" s="1685"/>
      <c r="AJ12" s="1686"/>
      <c r="AL12" s="287"/>
      <c r="AM12" s="287"/>
      <c r="AN12" s="287"/>
      <c r="AO12" s="287"/>
      <c r="AP12" s="287"/>
      <c r="AQ12" s="287"/>
      <c r="AR12" s="287"/>
    </row>
    <row r="13" spans="1:44" ht="15" customHeight="1">
      <c r="A13" s="1651"/>
      <c r="B13" s="1652"/>
      <c r="C13" s="1657"/>
      <c r="D13" s="1657"/>
      <c r="E13" s="1657"/>
      <c r="F13" s="1657" t="s">
        <v>308</v>
      </c>
      <c r="G13" s="1657"/>
      <c r="H13" s="1657"/>
      <c r="I13" s="1656"/>
      <c r="J13" s="1656"/>
      <c r="K13" s="1656"/>
      <c r="L13" s="1656"/>
      <c r="M13" s="1656"/>
      <c r="N13" s="1656"/>
      <c r="O13" s="1656"/>
      <c r="P13" s="1656"/>
      <c r="Q13" s="1656"/>
      <c r="R13" s="1656"/>
      <c r="S13" s="1656"/>
      <c r="T13" s="1656"/>
      <c r="U13" s="1656"/>
      <c r="V13" s="1656"/>
      <c r="W13" s="1656"/>
      <c r="X13" s="1656"/>
      <c r="Y13" s="1656"/>
      <c r="Z13" s="1656"/>
      <c r="AA13" s="1656"/>
      <c r="AB13" s="1656"/>
      <c r="AC13" s="1656"/>
      <c r="AD13" s="1660"/>
      <c r="AE13" s="1661"/>
      <c r="AF13" s="1662"/>
      <c r="AG13" s="1684"/>
      <c r="AH13" s="1685"/>
      <c r="AI13" s="1685"/>
      <c r="AJ13" s="1686"/>
      <c r="AL13" s="287"/>
      <c r="AM13" s="287"/>
      <c r="AN13" s="287"/>
      <c r="AO13" s="287"/>
      <c r="AP13" s="287"/>
      <c r="AQ13" s="287"/>
      <c r="AR13" s="287"/>
    </row>
    <row r="14" spans="1:44" ht="15" customHeight="1">
      <c r="A14" s="1651"/>
      <c r="B14" s="1652"/>
      <c r="C14" s="1657" t="s">
        <v>309</v>
      </c>
      <c r="D14" s="1657"/>
      <c r="E14" s="1657"/>
      <c r="F14" s="1657"/>
      <c r="G14" s="1657"/>
      <c r="H14" s="1657"/>
      <c r="I14" s="1656"/>
      <c r="J14" s="1656"/>
      <c r="K14" s="1656"/>
      <c r="L14" s="1656"/>
      <c r="M14" s="1656"/>
      <c r="N14" s="1656"/>
      <c r="O14" s="1656"/>
      <c r="P14" s="1656"/>
      <c r="Q14" s="1656"/>
      <c r="R14" s="1656"/>
      <c r="S14" s="1656"/>
      <c r="T14" s="1656"/>
      <c r="U14" s="1656"/>
      <c r="V14" s="1656"/>
      <c r="W14" s="1656"/>
      <c r="X14" s="1656"/>
      <c r="Y14" s="1656"/>
      <c r="Z14" s="1656"/>
      <c r="AA14" s="1656"/>
      <c r="AB14" s="1656"/>
      <c r="AC14" s="1656"/>
      <c r="AD14" s="1656"/>
      <c r="AE14" s="1656"/>
      <c r="AF14" s="1656"/>
      <c r="AG14" s="1684"/>
      <c r="AH14" s="1685"/>
      <c r="AI14" s="1685"/>
      <c r="AJ14" s="1686"/>
      <c r="AL14" s="287"/>
      <c r="AM14" s="287"/>
      <c r="AN14" s="287"/>
      <c r="AO14" s="287"/>
      <c r="AP14" s="287"/>
      <c r="AQ14" s="287"/>
      <c r="AR14" s="287"/>
    </row>
    <row r="15" spans="1:44" ht="15" customHeight="1">
      <c r="A15" s="1653"/>
      <c r="B15" s="1654"/>
      <c r="C15" s="1658" t="s">
        <v>556</v>
      </c>
      <c r="D15" s="1658"/>
      <c r="E15" s="1658"/>
      <c r="F15" s="1658"/>
      <c r="G15" s="1658"/>
      <c r="H15" s="1658"/>
      <c r="I15" s="1655"/>
      <c r="J15" s="1655"/>
      <c r="K15" s="1655"/>
      <c r="L15" s="1655"/>
      <c r="M15" s="1655"/>
      <c r="N15" s="1655"/>
      <c r="O15" s="1655"/>
      <c r="P15" s="1655"/>
      <c r="Q15" s="1655"/>
      <c r="R15" s="1655"/>
      <c r="S15" s="1655"/>
      <c r="T15" s="1655"/>
      <c r="U15" s="1655"/>
      <c r="V15" s="1655"/>
      <c r="W15" s="1655"/>
      <c r="X15" s="1655"/>
      <c r="Y15" s="1655"/>
      <c r="Z15" s="1655"/>
      <c r="AA15" s="1655"/>
      <c r="AB15" s="1655"/>
      <c r="AC15" s="1655"/>
      <c r="AD15" s="1655"/>
      <c r="AE15" s="1655"/>
      <c r="AF15" s="1655"/>
      <c r="AG15" s="1687"/>
      <c r="AH15" s="1688"/>
      <c r="AI15" s="1688"/>
      <c r="AJ15" s="1689"/>
      <c r="AL15" s="287"/>
      <c r="AM15" s="287"/>
      <c r="AN15" s="287"/>
      <c r="AO15" s="287"/>
      <c r="AP15" s="287"/>
      <c r="AQ15" s="287"/>
      <c r="AR15" s="287"/>
    </row>
    <row r="16" spans="1:44" ht="18" customHeight="1" thickBot="1">
      <c r="A16" s="1667" t="s">
        <v>455</v>
      </c>
      <c r="B16" s="1668"/>
      <c r="C16" s="1668"/>
      <c r="D16" s="1668"/>
      <c r="E16" s="1668"/>
      <c r="F16" s="1668"/>
      <c r="G16" s="1668"/>
      <c r="H16" s="1669"/>
      <c r="I16" s="1663"/>
      <c r="J16" s="1664"/>
      <c r="K16" s="1664"/>
      <c r="L16" s="1664"/>
      <c r="M16" s="1664"/>
      <c r="N16" s="1664"/>
      <c r="O16" s="1665" t="s">
        <v>114</v>
      </c>
      <c r="P16" s="1665"/>
      <c r="Q16" s="1665"/>
      <c r="R16" s="1665"/>
      <c r="S16" s="1665"/>
      <c r="T16" s="1665"/>
      <c r="U16" s="1665"/>
      <c r="V16" s="1665"/>
      <c r="W16" s="1665"/>
      <c r="X16" s="1665"/>
      <c r="Y16" s="1665"/>
      <c r="Z16" s="1665"/>
      <c r="AA16" s="1665"/>
      <c r="AB16" s="1665"/>
      <c r="AC16" s="1665"/>
      <c r="AD16" s="1665"/>
      <c r="AE16" s="1665"/>
      <c r="AF16" s="1665"/>
      <c r="AG16" s="1665"/>
      <c r="AH16" s="1665"/>
      <c r="AI16" s="1665"/>
      <c r="AJ16" s="1666"/>
    </row>
    <row r="17" spans="1:36" s="290" customFormat="1" ht="13.5" customHeight="1">
      <c r="A17" s="288" t="s">
        <v>251</v>
      </c>
      <c r="B17" s="288"/>
      <c r="C17" s="288"/>
      <c r="D17" s="288"/>
      <c r="E17" s="288"/>
      <c r="F17" s="288"/>
      <c r="G17" s="288"/>
      <c r="H17" s="289"/>
      <c r="I17" s="289"/>
      <c r="J17" s="289"/>
      <c r="K17" s="289"/>
      <c r="L17" s="289"/>
      <c r="M17" s="289"/>
      <c r="N17" s="289"/>
      <c r="O17" s="289"/>
      <c r="P17" s="288"/>
      <c r="Q17" s="288"/>
      <c r="R17" s="289"/>
      <c r="S17" s="289"/>
      <c r="T17" s="289"/>
      <c r="U17" s="289"/>
      <c r="V17" s="289"/>
      <c r="W17" s="289"/>
      <c r="X17" s="289"/>
      <c r="Y17" s="289"/>
      <c r="Z17" s="289"/>
      <c r="AA17" s="289"/>
      <c r="AB17" s="289"/>
      <c r="AC17" s="289"/>
      <c r="AD17" s="289"/>
      <c r="AE17" s="289"/>
      <c r="AF17" s="289"/>
      <c r="AG17" s="289"/>
      <c r="AH17" s="289"/>
      <c r="AI17" s="289"/>
      <c r="AJ17" s="289"/>
    </row>
    <row r="18" spans="1:36" s="290" customFormat="1" ht="13.5" customHeight="1">
      <c r="A18" s="288" t="s">
        <v>275</v>
      </c>
      <c r="B18" s="289"/>
      <c r="C18" s="289"/>
      <c r="D18" s="289"/>
      <c r="E18" s="289"/>
      <c r="F18" s="289"/>
      <c r="G18" s="289"/>
      <c r="H18" s="289"/>
      <c r="I18" s="289"/>
      <c r="J18" s="289"/>
      <c r="K18" s="289"/>
      <c r="L18" s="289"/>
      <c r="M18" s="289"/>
      <c r="N18" s="289"/>
      <c r="O18" s="289"/>
      <c r="P18" s="289"/>
      <c r="Q18" s="289"/>
      <c r="R18" s="289"/>
      <c r="S18" s="289"/>
      <c r="T18" s="289"/>
      <c r="U18" s="289"/>
      <c r="V18" s="289"/>
      <c r="W18" s="289"/>
      <c r="X18" s="289"/>
      <c r="Y18" s="289"/>
      <c r="Z18" s="289"/>
      <c r="AA18" s="289"/>
      <c r="AB18" s="289"/>
      <c r="AC18" s="289"/>
      <c r="AD18" s="289"/>
      <c r="AE18" s="289"/>
      <c r="AF18" s="289"/>
      <c r="AG18" s="289"/>
      <c r="AH18" s="289"/>
      <c r="AI18" s="289"/>
      <c r="AJ18" s="289"/>
    </row>
    <row r="19" spans="1:36" s="290" customFormat="1" ht="13.5" customHeight="1">
      <c r="A19" s="288"/>
      <c r="B19" s="289"/>
      <c r="C19" s="289"/>
      <c r="D19" s="289"/>
      <c r="E19" s="289"/>
      <c r="F19" s="289"/>
      <c r="G19" s="289"/>
      <c r="H19" s="289"/>
      <c r="I19" s="289"/>
      <c r="J19" s="289"/>
      <c r="K19" s="289"/>
      <c r="L19" s="289"/>
      <c r="M19" s="289"/>
      <c r="N19" s="289"/>
      <c r="O19" s="289"/>
      <c r="P19" s="289"/>
      <c r="Q19" s="289"/>
      <c r="R19" s="289"/>
      <c r="S19" s="289"/>
      <c r="T19" s="289"/>
      <c r="U19" s="289"/>
      <c r="V19" s="289"/>
      <c r="W19" s="289"/>
      <c r="X19" s="289"/>
      <c r="Y19" s="289"/>
      <c r="Z19" s="289"/>
      <c r="AA19" s="289"/>
      <c r="AB19" s="289"/>
      <c r="AC19" s="289"/>
      <c r="AD19" s="289"/>
      <c r="AE19" s="289"/>
      <c r="AF19" s="289"/>
      <c r="AG19" s="289"/>
      <c r="AH19" s="289"/>
      <c r="AI19" s="289"/>
      <c r="AJ19" s="289"/>
    </row>
    <row r="20" spans="1:36" s="290" customFormat="1" ht="13.5" customHeight="1">
      <c r="A20" s="289"/>
      <c r="B20" s="289"/>
      <c r="C20" s="289"/>
      <c r="D20" s="289"/>
      <c r="E20" s="289"/>
      <c r="F20" s="289"/>
      <c r="G20" s="289"/>
      <c r="H20" s="289"/>
      <c r="I20" s="289"/>
      <c r="J20" s="289"/>
      <c r="K20" s="289"/>
      <c r="L20" s="289"/>
      <c r="M20" s="289"/>
      <c r="N20" s="289"/>
      <c r="O20" s="289"/>
      <c r="P20" s="289"/>
      <c r="Q20" s="289"/>
      <c r="R20" s="289"/>
      <c r="S20" s="289"/>
      <c r="T20" s="289"/>
      <c r="U20" s="289"/>
      <c r="V20" s="289"/>
      <c r="W20" s="289"/>
      <c r="X20" s="289"/>
      <c r="Y20" s="289"/>
      <c r="Z20" s="289"/>
      <c r="AA20" s="289"/>
      <c r="AB20" s="289"/>
      <c r="AC20" s="289"/>
      <c r="AD20" s="289"/>
      <c r="AE20" s="289"/>
      <c r="AF20" s="289"/>
      <c r="AG20" s="289"/>
      <c r="AH20" s="289"/>
      <c r="AI20" s="289"/>
      <c r="AJ20" s="289"/>
    </row>
    <row r="21" spans="1:36" s="290" customFormat="1" ht="13.5" customHeight="1">
      <c r="A21" s="288"/>
      <c r="B21" s="289"/>
      <c r="C21" s="289"/>
      <c r="D21" s="289"/>
      <c r="E21" s="289"/>
      <c r="F21" s="289"/>
      <c r="G21" s="289"/>
      <c r="H21" s="289"/>
      <c r="I21" s="289"/>
      <c r="J21" s="289"/>
      <c r="K21" s="289"/>
      <c r="L21" s="289"/>
      <c r="M21" s="289"/>
      <c r="N21" s="289"/>
      <c r="O21" s="289"/>
      <c r="P21" s="289"/>
      <c r="Q21" s="289"/>
      <c r="R21" s="289"/>
      <c r="S21" s="289"/>
      <c r="T21" s="289"/>
      <c r="U21" s="289"/>
      <c r="V21" s="289"/>
      <c r="W21" s="289"/>
      <c r="X21" s="289"/>
      <c r="Y21" s="289"/>
      <c r="Z21" s="289"/>
      <c r="AA21" s="289"/>
      <c r="AB21" s="289"/>
      <c r="AC21" s="289"/>
      <c r="AD21" s="289"/>
      <c r="AE21" s="289"/>
      <c r="AF21" s="289"/>
      <c r="AG21" s="289"/>
      <c r="AH21" s="289"/>
      <c r="AI21" s="289"/>
      <c r="AJ21" s="289"/>
    </row>
  </sheetData>
  <mergeCells count="65">
    <mergeCell ref="C5:H5"/>
    <mergeCell ref="X11:Z11"/>
    <mergeCell ref="AA11:AC11"/>
    <mergeCell ref="AD11:AF11"/>
    <mergeCell ref="C6:H8"/>
    <mergeCell ref="C9:H9"/>
    <mergeCell ref="R11:T11"/>
    <mergeCell ref="U10:Z10"/>
    <mergeCell ref="C10:H11"/>
    <mergeCell ref="AE2:AJ2"/>
    <mergeCell ref="AA2:AD2"/>
    <mergeCell ref="I5:AJ5"/>
    <mergeCell ref="I7:AJ7"/>
    <mergeCell ref="I6:J6"/>
    <mergeCell ref="K6:P6"/>
    <mergeCell ref="I4:AJ4"/>
    <mergeCell ref="Q6:AJ6"/>
    <mergeCell ref="I16:N16"/>
    <mergeCell ref="O16:AJ16"/>
    <mergeCell ref="A16:H16"/>
    <mergeCell ref="I8:AJ8"/>
    <mergeCell ref="I9:L9"/>
    <mergeCell ref="M9:V9"/>
    <mergeCell ref="W9:Z9"/>
    <mergeCell ref="AA9:AJ9"/>
    <mergeCell ref="A4:B9"/>
    <mergeCell ref="F12:H12"/>
    <mergeCell ref="U12:W12"/>
    <mergeCell ref="U11:W11"/>
    <mergeCell ref="I11:K11"/>
    <mergeCell ref="L11:N11"/>
    <mergeCell ref="AG10:AJ15"/>
    <mergeCell ref="C4:H4"/>
    <mergeCell ref="U15:Z15"/>
    <mergeCell ref="AA15:AF15"/>
    <mergeCell ref="X13:Z13"/>
    <mergeCell ref="AA13:AC13"/>
    <mergeCell ref="AD13:AF13"/>
    <mergeCell ref="U13:W13"/>
    <mergeCell ref="U14:Z14"/>
    <mergeCell ref="AA12:AC12"/>
    <mergeCell ref="AA10:AF10"/>
    <mergeCell ref="C12:E13"/>
    <mergeCell ref="I14:N14"/>
    <mergeCell ref="C14:H14"/>
    <mergeCell ref="O10:T10"/>
    <mergeCell ref="AD12:AF12"/>
    <mergeCell ref="AA14:AF14"/>
    <mergeCell ref="X12:Z12"/>
    <mergeCell ref="A10:B15"/>
    <mergeCell ref="I15:N15"/>
    <mergeCell ref="O15:T15"/>
    <mergeCell ref="I13:K13"/>
    <mergeCell ref="L13:N13"/>
    <mergeCell ref="O13:Q13"/>
    <mergeCell ref="R13:T13"/>
    <mergeCell ref="F13:H13"/>
    <mergeCell ref="I12:K12"/>
    <mergeCell ref="L12:N12"/>
    <mergeCell ref="O12:Q12"/>
    <mergeCell ref="R12:T12"/>
    <mergeCell ref="C15:H15"/>
    <mergeCell ref="O11:Q11"/>
    <mergeCell ref="O14:T14"/>
    <mergeCell ref="I10:N10"/>
  </mergeCells>
  <phoneticPr fontId="3"/>
  <dataValidations count="4">
    <dataValidation type="whole" imeMode="off" allowBlank="1" showInputMessage="1" showErrorMessage="1" sqref="I16:N16 I12:AF13">
      <formula1>0</formula1>
      <formula2>99999</formula2>
    </dataValidation>
    <dataValidation imeMode="off" allowBlank="1" showInputMessage="1" showErrorMessage="1" sqref="K6:P6 AA9:AJ9 M9:V9"/>
    <dataValidation imeMode="halfKatakana" allowBlank="1" showInputMessage="1" showErrorMessage="1" sqref="I4:AJ4"/>
    <dataValidation type="decimal" imeMode="off" allowBlank="1" showInputMessage="1" showErrorMessage="1" sqref="I14:AF15">
      <formula1>0</formula1>
      <formula2>999.9</formula2>
    </dataValidation>
  </dataValidations>
  <printOptions horizontalCentered="1"/>
  <pageMargins left="0.59055118110236227" right="0.59055118110236227" top="0.59055118110236227" bottom="0.39370078740157483" header="0" footer="0.19685039370078741"/>
  <pageSetup paperSize="9" scale="93"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CH200"/>
  <sheetViews>
    <sheetView showGridLines="0" showRowColHeaders="0" zoomScaleNormal="100" zoomScaleSheetLayoutView="100" workbookViewId="0"/>
  </sheetViews>
  <sheetFormatPr defaultColWidth="2.5" defaultRowHeight="15" customHeight="1"/>
  <cols>
    <col min="1" max="36" width="2.5" style="8" customWidth="1"/>
    <col min="37" max="37" width="2.5" style="691" customWidth="1"/>
    <col min="38" max="45" width="2.5" style="690" customWidth="1"/>
    <col min="46" max="50" width="2.5" style="691"/>
    <col min="51" max="51" width="2.5" style="752"/>
    <col min="52" max="52" width="2.5" style="529"/>
    <col min="53" max="54" width="2.5" style="694"/>
    <col min="55" max="55" width="4.625" style="695" customWidth="1"/>
    <col min="56" max="56" width="2.5" style="694"/>
    <col min="57" max="57" width="3.25" style="696" bestFit="1" customWidth="1"/>
    <col min="58" max="59" width="2.5" style="696"/>
    <col min="60" max="60" width="3.125" style="697" customWidth="1"/>
    <col min="61" max="86" width="2.5" style="696"/>
    <col min="87" max="16384" width="2.5" style="8"/>
  </cols>
  <sheetData>
    <row r="1" spans="1:54" ht="13.5" customHeight="1">
      <c r="A1" s="182" t="s">
        <v>918</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BA1" s="641"/>
    </row>
    <row r="2" spans="1:54" ht="13.5" customHeight="1" thickBot="1">
      <c r="A2" s="46"/>
      <c r="B2" s="46"/>
      <c r="C2" s="46"/>
      <c r="D2" s="193"/>
      <c r="E2" s="46"/>
      <c r="F2" s="46"/>
      <c r="G2" s="46"/>
      <c r="H2" s="46"/>
      <c r="I2" s="46"/>
      <c r="J2" s="46"/>
      <c r="K2" s="46"/>
      <c r="L2" s="46"/>
      <c r="M2" s="46"/>
      <c r="N2" s="46"/>
      <c r="O2" s="46"/>
      <c r="P2" s="46"/>
      <c r="Q2" s="46"/>
      <c r="R2" s="46"/>
      <c r="S2" s="46"/>
      <c r="T2" s="46"/>
      <c r="U2" s="46"/>
      <c r="V2" s="46"/>
      <c r="W2" s="46"/>
      <c r="X2" s="46"/>
      <c r="Y2" s="46"/>
      <c r="Z2" s="46"/>
      <c r="AA2" s="1252" t="s">
        <v>557</v>
      </c>
      <c r="AB2" s="1253"/>
      <c r="AC2" s="1253"/>
      <c r="AD2" s="1254"/>
      <c r="AE2" s="1249" t="s">
        <v>205</v>
      </c>
      <c r="AF2" s="1250"/>
      <c r="AG2" s="1250"/>
      <c r="AH2" s="1250"/>
      <c r="AI2" s="1250"/>
      <c r="AJ2" s="1251"/>
      <c r="BA2" s="641"/>
    </row>
    <row r="3" spans="1:54" ht="18" hidden="1" customHeight="1" thickBot="1">
      <c r="A3" s="46"/>
      <c r="B3" s="46"/>
      <c r="C3" s="46"/>
      <c r="D3" s="194"/>
      <c r="E3" s="46"/>
      <c r="F3" s="46"/>
      <c r="G3" s="46"/>
      <c r="H3" s="46"/>
      <c r="I3" s="46"/>
      <c r="J3" s="46"/>
      <c r="K3" s="46"/>
      <c r="L3" s="46"/>
      <c r="M3" s="46"/>
      <c r="N3" s="46"/>
      <c r="O3" s="46"/>
      <c r="P3" s="46"/>
      <c r="Q3" s="46"/>
      <c r="R3" s="46"/>
      <c r="S3" s="46"/>
      <c r="T3" s="46"/>
      <c r="U3" s="46"/>
      <c r="V3" s="46"/>
      <c r="W3" s="46"/>
      <c r="X3" s="46"/>
      <c r="Y3" s="46"/>
      <c r="Z3" s="46"/>
      <c r="AA3" s="46"/>
      <c r="AB3" s="46"/>
      <c r="AC3" s="46"/>
      <c r="AD3" s="201"/>
      <c r="AE3" s="201"/>
      <c r="AF3" s="201"/>
      <c r="AG3" s="201"/>
      <c r="AH3" s="201"/>
      <c r="AI3" s="201"/>
      <c r="AJ3" s="201"/>
      <c r="AL3" s="686" t="b">
        <v>0</v>
      </c>
      <c r="BB3" s="642"/>
    </row>
    <row r="4" spans="1:54" ht="13.5" customHeight="1">
      <c r="A4" s="1215" t="s">
        <v>338</v>
      </c>
      <c r="B4" s="1216"/>
      <c r="C4" s="1217" t="s">
        <v>680</v>
      </c>
      <c r="D4" s="1217"/>
      <c r="E4" s="1217"/>
      <c r="F4" s="1217"/>
      <c r="G4" s="1217"/>
      <c r="H4" s="1217"/>
      <c r="I4" s="1372" t="str">
        <f>IF(様式第１号!S42=5,IF(様式第１号!G35&lt;&gt;"",様式第１号!G35,""),"")</f>
        <v/>
      </c>
      <c r="J4" s="1373"/>
      <c r="K4" s="1373"/>
      <c r="L4" s="1373"/>
      <c r="M4" s="1373"/>
      <c r="N4" s="1373"/>
      <c r="O4" s="1373"/>
      <c r="P4" s="1373"/>
      <c r="Q4" s="1373"/>
      <c r="R4" s="1373"/>
      <c r="S4" s="1373"/>
      <c r="T4" s="1373"/>
      <c r="U4" s="1373"/>
      <c r="V4" s="1373"/>
      <c r="W4" s="1373"/>
      <c r="X4" s="1373"/>
      <c r="Y4" s="1373"/>
      <c r="Z4" s="1373"/>
      <c r="AA4" s="1373"/>
      <c r="AB4" s="1373"/>
      <c r="AC4" s="1373"/>
      <c r="AD4" s="1373"/>
      <c r="AE4" s="1373"/>
      <c r="AF4" s="1373"/>
      <c r="AG4" s="1373"/>
      <c r="AH4" s="1373"/>
      <c r="AI4" s="1373"/>
      <c r="AJ4" s="1374"/>
      <c r="BA4" s="641"/>
    </row>
    <row r="5" spans="1:54" ht="13.5" customHeight="1">
      <c r="A5" s="1149"/>
      <c r="B5" s="1150"/>
      <c r="C5" s="1177" t="s">
        <v>339</v>
      </c>
      <c r="D5" s="1177"/>
      <c r="E5" s="1177"/>
      <c r="F5" s="1177"/>
      <c r="G5" s="1177"/>
      <c r="H5" s="1177"/>
      <c r="I5" s="1367" t="str">
        <f>IF(様式第１号!S42=5,IF(様式第１号!G36&lt;&gt;"",様式第１号!G36,""),"")</f>
        <v/>
      </c>
      <c r="J5" s="1368"/>
      <c r="K5" s="1368"/>
      <c r="L5" s="1368"/>
      <c r="M5" s="1368"/>
      <c r="N5" s="1368"/>
      <c r="O5" s="1368"/>
      <c r="P5" s="1368"/>
      <c r="Q5" s="1368"/>
      <c r="R5" s="1368"/>
      <c r="S5" s="1368"/>
      <c r="T5" s="1368"/>
      <c r="U5" s="1368"/>
      <c r="V5" s="1368"/>
      <c r="W5" s="1368"/>
      <c r="X5" s="1368"/>
      <c r="Y5" s="1368"/>
      <c r="Z5" s="1368"/>
      <c r="AA5" s="1368"/>
      <c r="AB5" s="1368"/>
      <c r="AC5" s="1368"/>
      <c r="AD5" s="1368"/>
      <c r="AE5" s="1368"/>
      <c r="AF5" s="1368"/>
      <c r="AG5" s="1368"/>
      <c r="AH5" s="1368"/>
      <c r="AI5" s="1368"/>
      <c r="AJ5" s="1369"/>
      <c r="BA5" s="641"/>
    </row>
    <row r="6" spans="1:54" ht="13.5" customHeight="1">
      <c r="A6" s="1149"/>
      <c r="B6" s="1150"/>
      <c r="C6" s="1081" t="s">
        <v>340</v>
      </c>
      <c r="D6" s="1081"/>
      <c r="E6" s="1081"/>
      <c r="F6" s="1081"/>
      <c r="G6" s="1081"/>
      <c r="H6" s="1081"/>
      <c r="I6" s="1204" t="s">
        <v>127</v>
      </c>
      <c r="J6" s="1205"/>
      <c r="K6" s="1224" t="str">
        <f>IF(様式第１号!S42=5,IF(様式第１号!H37&lt;&gt;"",様式第１号!H37,""),"")</f>
        <v/>
      </c>
      <c r="L6" s="1224"/>
      <c r="M6" s="1224"/>
      <c r="N6" s="1224"/>
      <c r="O6" s="1224"/>
      <c r="P6" s="1225"/>
      <c r="Q6" s="1029" t="s">
        <v>534</v>
      </c>
      <c r="R6" s="1030"/>
      <c r="S6" s="1030"/>
      <c r="T6" s="1030"/>
      <c r="U6" s="1030"/>
      <c r="V6" s="1030"/>
      <c r="W6" s="1030"/>
      <c r="X6" s="1030"/>
      <c r="Y6" s="1030"/>
      <c r="Z6" s="1030"/>
      <c r="AA6" s="1030"/>
      <c r="AB6" s="1030"/>
      <c r="AC6" s="1030"/>
      <c r="AD6" s="1030"/>
      <c r="AE6" s="1030"/>
      <c r="AF6" s="1030"/>
      <c r="AG6" s="1030"/>
      <c r="AH6" s="1030"/>
      <c r="AI6" s="1030"/>
      <c r="AJ6" s="1031"/>
      <c r="BA6" s="641"/>
    </row>
    <row r="7" spans="1:54" ht="13.5" customHeight="1">
      <c r="A7" s="1149"/>
      <c r="B7" s="1150"/>
      <c r="C7" s="1081"/>
      <c r="D7" s="1081"/>
      <c r="E7" s="1081"/>
      <c r="F7" s="1081"/>
      <c r="G7" s="1081"/>
      <c r="H7" s="1081"/>
      <c r="I7" s="1370" t="str">
        <f>IF(様式第１号!S42=5,IF(様式第１号!G38&lt;&gt;"",様式第１号!G38,""),"")</f>
        <v/>
      </c>
      <c r="J7" s="1370"/>
      <c r="K7" s="1370"/>
      <c r="L7" s="1370"/>
      <c r="M7" s="1370"/>
      <c r="N7" s="1370"/>
      <c r="O7" s="1370"/>
      <c r="P7" s="1370"/>
      <c r="Q7" s="1370"/>
      <c r="R7" s="1370"/>
      <c r="S7" s="1370"/>
      <c r="T7" s="1370"/>
      <c r="U7" s="1370"/>
      <c r="V7" s="1370"/>
      <c r="W7" s="1370"/>
      <c r="X7" s="1370"/>
      <c r="Y7" s="1370"/>
      <c r="Z7" s="1370"/>
      <c r="AA7" s="1370"/>
      <c r="AB7" s="1370"/>
      <c r="AC7" s="1370"/>
      <c r="AD7" s="1370"/>
      <c r="AE7" s="1370"/>
      <c r="AF7" s="1370"/>
      <c r="AG7" s="1370"/>
      <c r="AH7" s="1370"/>
      <c r="AI7" s="1370"/>
      <c r="AJ7" s="1371"/>
      <c r="BA7" s="641"/>
    </row>
    <row r="8" spans="1:54" ht="13.5" customHeight="1">
      <c r="A8" s="1149"/>
      <c r="B8" s="1150"/>
      <c r="C8" s="1081"/>
      <c r="D8" s="1081"/>
      <c r="E8" s="1081"/>
      <c r="F8" s="1081"/>
      <c r="G8" s="1081"/>
      <c r="H8" s="1081"/>
      <c r="I8" s="1470" t="str">
        <f>IF(様式第１号!S42=5,IF(様式第１号!G39&lt;&gt;"",様式第１号!G39,""),"")</f>
        <v/>
      </c>
      <c r="J8" s="1470"/>
      <c r="K8" s="1470"/>
      <c r="L8" s="1470"/>
      <c r="M8" s="1470"/>
      <c r="N8" s="1470"/>
      <c r="O8" s="1470"/>
      <c r="P8" s="1470"/>
      <c r="Q8" s="1470"/>
      <c r="R8" s="1470"/>
      <c r="S8" s="1470"/>
      <c r="T8" s="1470"/>
      <c r="U8" s="1470"/>
      <c r="V8" s="1470"/>
      <c r="W8" s="1470"/>
      <c r="X8" s="1470"/>
      <c r="Y8" s="1470"/>
      <c r="Z8" s="1470"/>
      <c r="AA8" s="1470"/>
      <c r="AB8" s="1470"/>
      <c r="AC8" s="1470"/>
      <c r="AD8" s="1470"/>
      <c r="AE8" s="1470"/>
      <c r="AF8" s="1470"/>
      <c r="AG8" s="1470"/>
      <c r="AH8" s="1470"/>
      <c r="AI8" s="1470"/>
      <c r="AJ8" s="1471"/>
      <c r="BA8" s="641"/>
    </row>
    <row r="9" spans="1:54" ht="13.5" customHeight="1">
      <c r="A9" s="1149"/>
      <c r="B9" s="1150"/>
      <c r="C9" s="1081" t="s">
        <v>341</v>
      </c>
      <c r="D9" s="1081"/>
      <c r="E9" s="1081"/>
      <c r="F9" s="1081"/>
      <c r="G9" s="1081"/>
      <c r="H9" s="1081"/>
      <c r="I9" s="1081" t="s">
        <v>342</v>
      </c>
      <c r="J9" s="1081"/>
      <c r="K9" s="1081"/>
      <c r="L9" s="1081"/>
      <c r="M9" s="1080" t="s">
        <v>205</v>
      </c>
      <c r="N9" s="1080"/>
      <c r="O9" s="1080"/>
      <c r="P9" s="1080"/>
      <c r="Q9" s="1080"/>
      <c r="R9" s="1080"/>
      <c r="S9" s="1080"/>
      <c r="T9" s="1080"/>
      <c r="U9" s="1080"/>
      <c r="V9" s="1080"/>
      <c r="W9" s="1081" t="s">
        <v>343</v>
      </c>
      <c r="X9" s="1081"/>
      <c r="Y9" s="1081"/>
      <c r="Z9" s="1081"/>
      <c r="AA9" s="1106" t="s">
        <v>205</v>
      </c>
      <c r="AB9" s="1221"/>
      <c r="AC9" s="1221"/>
      <c r="AD9" s="1221"/>
      <c r="AE9" s="1221"/>
      <c r="AF9" s="1221"/>
      <c r="AG9" s="1221"/>
      <c r="AH9" s="1221"/>
      <c r="AI9" s="1221"/>
      <c r="AJ9" s="1222"/>
      <c r="BA9" s="641"/>
    </row>
    <row r="10" spans="1:54" ht="13.5" customHeight="1">
      <c r="A10" s="1226" t="s">
        <v>344</v>
      </c>
      <c r="B10" s="1105"/>
      <c r="C10" s="1105"/>
      <c r="D10" s="1105"/>
      <c r="E10" s="1105"/>
      <c r="F10" s="1105"/>
      <c r="G10" s="1105"/>
      <c r="H10" s="1105"/>
      <c r="I10" s="1105"/>
      <c r="J10" s="1105"/>
      <c r="K10" s="1105"/>
      <c r="L10" s="1105"/>
      <c r="M10" s="1105"/>
      <c r="N10" s="1105"/>
      <c r="O10" s="1105"/>
      <c r="P10" s="1105"/>
      <c r="Q10" s="1105"/>
      <c r="R10" s="1105"/>
      <c r="S10" s="1105"/>
      <c r="T10" s="1105"/>
      <c r="U10" s="1105"/>
      <c r="V10" s="1105"/>
      <c r="W10" s="1212"/>
      <c r="X10" s="1213"/>
      <c r="Y10" s="1213"/>
      <c r="Z10" s="1213"/>
      <c r="AA10" s="1213"/>
      <c r="AB10" s="1213"/>
      <c r="AC10" s="1213"/>
      <c r="AD10" s="1213"/>
      <c r="AE10" s="1213"/>
      <c r="AF10" s="1213"/>
      <c r="AG10" s="1213"/>
      <c r="AH10" s="1213"/>
      <c r="AI10" s="1213"/>
      <c r="AJ10" s="1214"/>
      <c r="BA10" s="641"/>
    </row>
    <row r="11" spans="1:54" ht="13.5" customHeight="1">
      <c r="A11" s="1168" t="s">
        <v>345</v>
      </c>
      <c r="B11" s="1169"/>
      <c r="C11" s="1145" t="s">
        <v>438</v>
      </c>
      <c r="D11" s="1145"/>
      <c r="E11" s="1145"/>
      <c r="F11" s="1145"/>
      <c r="G11" s="1145"/>
      <c r="H11" s="1145"/>
      <c r="I11" s="1174"/>
      <c r="J11" s="1175"/>
      <c r="K11" s="1175"/>
      <c r="L11" s="1175"/>
      <c r="M11" s="1175"/>
      <c r="N11" s="1175"/>
      <c r="O11" s="1175"/>
      <c r="P11" s="1175"/>
      <c r="Q11" s="1175"/>
      <c r="R11" s="1175"/>
      <c r="S11" s="1175"/>
      <c r="T11" s="1175"/>
      <c r="U11" s="1175"/>
      <c r="V11" s="1175"/>
      <c r="W11" s="1175"/>
      <c r="X11" s="1175"/>
      <c r="Y11" s="1175"/>
      <c r="Z11" s="1175"/>
      <c r="AA11" s="1175"/>
      <c r="AB11" s="1175"/>
      <c r="AC11" s="1175"/>
      <c r="AD11" s="1175"/>
      <c r="AE11" s="1175"/>
      <c r="AF11" s="1175"/>
      <c r="AG11" s="1175"/>
      <c r="AH11" s="1175"/>
      <c r="AI11" s="1175"/>
      <c r="AJ11" s="1176"/>
      <c r="BA11" s="641"/>
    </row>
    <row r="12" spans="1:54" ht="13.5" customHeight="1">
      <c r="A12" s="1170"/>
      <c r="B12" s="1171"/>
      <c r="C12" s="1177" t="s">
        <v>652</v>
      </c>
      <c r="D12" s="1177"/>
      <c r="E12" s="1177"/>
      <c r="F12" s="1177"/>
      <c r="G12" s="1177"/>
      <c r="H12" s="1177"/>
      <c r="I12" s="1182"/>
      <c r="J12" s="1183"/>
      <c r="K12" s="1183"/>
      <c r="L12" s="1183"/>
      <c r="M12" s="1183"/>
      <c r="N12" s="1183"/>
      <c r="O12" s="1183"/>
      <c r="P12" s="1183"/>
      <c r="Q12" s="1183"/>
      <c r="R12" s="1183"/>
      <c r="S12" s="1183"/>
      <c r="T12" s="1183"/>
      <c r="U12" s="1183"/>
      <c r="V12" s="1183"/>
      <c r="W12" s="1183"/>
      <c r="X12" s="1183"/>
      <c r="Y12" s="1183"/>
      <c r="Z12" s="1183"/>
      <c r="AA12" s="1183"/>
      <c r="AB12" s="1183"/>
      <c r="AC12" s="1183"/>
      <c r="AD12" s="1183"/>
      <c r="AE12" s="1183"/>
      <c r="AF12" s="1183"/>
      <c r="AG12" s="1183"/>
      <c r="AH12" s="1183"/>
      <c r="AI12" s="1183"/>
      <c r="AJ12" s="1184"/>
      <c r="BA12" s="641"/>
    </row>
    <row r="13" spans="1:54" ht="13.5" customHeight="1">
      <c r="A13" s="1170"/>
      <c r="B13" s="1171"/>
      <c r="C13" s="1081" t="s">
        <v>655</v>
      </c>
      <c r="D13" s="1081"/>
      <c r="E13" s="1081"/>
      <c r="F13" s="1081"/>
      <c r="G13" s="1081"/>
      <c r="H13" s="1081"/>
      <c r="I13" s="1204" t="s">
        <v>651</v>
      </c>
      <c r="J13" s="1205"/>
      <c r="K13" s="1202"/>
      <c r="L13" s="1202"/>
      <c r="M13" s="1202"/>
      <c r="N13" s="1202"/>
      <c r="O13" s="1202"/>
      <c r="P13" s="1203"/>
      <c r="Q13" s="1029" t="s">
        <v>534</v>
      </c>
      <c r="R13" s="1030"/>
      <c r="S13" s="1030"/>
      <c r="T13" s="1030"/>
      <c r="U13" s="1030"/>
      <c r="V13" s="1030"/>
      <c r="W13" s="1030"/>
      <c r="X13" s="1030"/>
      <c r="Y13" s="1030"/>
      <c r="Z13" s="1030"/>
      <c r="AA13" s="1030"/>
      <c r="AB13" s="1030"/>
      <c r="AC13" s="1030"/>
      <c r="AD13" s="1030"/>
      <c r="AE13" s="1030"/>
      <c r="AF13" s="1030"/>
      <c r="AG13" s="1030"/>
      <c r="AH13" s="1030"/>
      <c r="AI13" s="1030"/>
      <c r="AJ13" s="1031"/>
      <c r="BA13" s="641"/>
    </row>
    <row r="14" spans="1:54" ht="13.5" customHeight="1">
      <c r="A14" s="1170"/>
      <c r="B14" s="1171"/>
      <c r="C14" s="1081"/>
      <c r="D14" s="1081"/>
      <c r="E14" s="1081"/>
      <c r="F14" s="1081"/>
      <c r="G14" s="1081"/>
      <c r="H14" s="1081"/>
      <c r="I14" s="1197" t="s">
        <v>205</v>
      </c>
      <c r="J14" s="1198"/>
      <c r="K14" s="1198"/>
      <c r="L14" s="1198"/>
      <c r="M14" s="1198"/>
      <c r="N14" s="1198"/>
      <c r="O14" s="1198"/>
      <c r="P14" s="1198"/>
      <c r="Q14" s="1198"/>
      <c r="R14" s="1198"/>
      <c r="S14" s="1198"/>
      <c r="T14" s="1198"/>
      <c r="U14" s="1198"/>
      <c r="V14" s="1198"/>
      <c r="W14" s="1198"/>
      <c r="X14" s="1198"/>
      <c r="Y14" s="1198"/>
      <c r="Z14" s="1198"/>
      <c r="AA14" s="1198"/>
      <c r="AB14" s="1198"/>
      <c r="AC14" s="1198"/>
      <c r="AD14" s="1198"/>
      <c r="AE14" s="1198"/>
      <c r="AF14" s="1198"/>
      <c r="AG14" s="1198"/>
      <c r="AH14" s="1198"/>
      <c r="AI14" s="1198"/>
      <c r="AJ14" s="1199"/>
      <c r="BA14" s="641"/>
    </row>
    <row r="15" spans="1:54" ht="13.5" customHeight="1">
      <c r="A15" s="1170"/>
      <c r="B15" s="1171"/>
      <c r="C15" s="1081"/>
      <c r="D15" s="1081"/>
      <c r="E15" s="1081"/>
      <c r="F15" s="1081"/>
      <c r="G15" s="1081"/>
      <c r="H15" s="1081"/>
      <c r="I15" s="1200" t="s">
        <v>205</v>
      </c>
      <c r="J15" s="1200"/>
      <c r="K15" s="1200"/>
      <c r="L15" s="1200"/>
      <c r="M15" s="1200"/>
      <c r="N15" s="1200"/>
      <c r="O15" s="1200"/>
      <c r="P15" s="1200"/>
      <c r="Q15" s="1200"/>
      <c r="R15" s="1200"/>
      <c r="S15" s="1200"/>
      <c r="T15" s="1200"/>
      <c r="U15" s="1200"/>
      <c r="V15" s="1200"/>
      <c r="W15" s="1200"/>
      <c r="X15" s="1200"/>
      <c r="Y15" s="1200"/>
      <c r="Z15" s="1200"/>
      <c r="AA15" s="1200"/>
      <c r="AB15" s="1200"/>
      <c r="AC15" s="1200"/>
      <c r="AD15" s="1200"/>
      <c r="AE15" s="1200"/>
      <c r="AF15" s="1200"/>
      <c r="AG15" s="1200"/>
      <c r="AH15" s="1200"/>
      <c r="AI15" s="1200"/>
      <c r="AJ15" s="1201"/>
      <c r="BA15" s="641"/>
    </row>
    <row r="16" spans="1:54" ht="18" customHeight="1">
      <c r="A16" s="1170"/>
      <c r="B16" s="1171"/>
      <c r="C16" s="1285" t="s">
        <v>381</v>
      </c>
      <c r="D16" s="1338"/>
      <c r="E16" s="1338"/>
      <c r="F16" s="1338"/>
      <c r="G16" s="1338"/>
      <c r="H16" s="1338"/>
      <c r="I16" s="1338"/>
      <c r="J16" s="1338"/>
      <c r="K16" s="1338"/>
      <c r="L16" s="1338"/>
      <c r="M16" s="1338"/>
      <c r="N16" s="1338"/>
      <c r="O16" s="1338"/>
      <c r="P16" s="1338"/>
      <c r="Q16" s="1338"/>
      <c r="R16" s="1338"/>
      <c r="S16" s="1338"/>
      <c r="T16" s="1338"/>
      <c r="U16" s="1338"/>
      <c r="V16" s="1339"/>
      <c r="W16" s="1212"/>
      <c r="X16" s="1213"/>
      <c r="Y16" s="1213"/>
      <c r="Z16" s="1213"/>
      <c r="AA16" s="1213"/>
      <c r="AB16" s="1213"/>
      <c r="AC16" s="1213"/>
      <c r="AD16" s="1213"/>
      <c r="AE16" s="1213"/>
      <c r="AF16" s="1213"/>
      <c r="AG16" s="1213"/>
      <c r="AH16" s="1213"/>
      <c r="AI16" s="1213"/>
      <c r="AJ16" s="1214"/>
      <c r="BA16" s="641"/>
    </row>
    <row r="17" spans="1:60" ht="13.5" customHeight="1">
      <c r="A17" s="1170"/>
      <c r="B17" s="1171"/>
      <c r="C17" s="1185" t="s">
        <v>111</v>
      </c>
      <c r="D17" s="1186"/>
      <c r="E17" s="1186"/>
      <c r="F17" s="1186"/>
      <c r="G17" s="1186"/>
      <c r="H17" s="1186"/>
      <c r="I17" s="1186"/>
      <c r="J17" s="1186"/>
      <c r="K17" s="1186"/>
      <c r="L17" s="1186"/>
      <c r="M17" s="1186"/>
      <c r="N17" s="1187"/>
      <c r="O17" s="1081" t="s">
        <v>237</v>
      </c>
      <c r="P17" s="1081"/>
      <c r="Q17" s="1081"/>
      <c r="R17" s="1081"/>
      <c r="S17" s="1081"/>
      <c r="T17" s="1081"/>
      <c r="U17" s="1081"/>
      <c r="V17" s="1081"/>
      <c r="W17" s="1212"/>
      <c r="X17" s="1213"/>
      <c r="Y17" s="1213"/>
      <c r="Z17" s="1213"/>
      <c r="AA17" s="1213"/>
      <c r="AB17" s="1213"/>
      <c r="AC17" s="1213"/>
      <c r="AD17" s="1213"/>
      <c r="AE17" s="1213"/>
      <c r="AF17" s="1213"/>
      <c r="AG17" s="1213"/>
      <c r="AH17" s="1213"/>
      <c r="AI17" s="1213"/>
      <c r="AJ17" s="1214"/>
      <c r="BA17" s="641"/>
    </row>
    <row r="18" spans="1:60" ht="13.5" customHeight="1">
      <c r="A18" s="1170"/>
      <c r="B18" s="1171"/>
      <c r="C18" s="1188"/>
      <c r="D18" s="1189"/>
      <c r="E18" s="1189"/>
      <c r="F18" s="1189"/>
      <c r="G18" s="1189"/>
      <c r="H18" s="1189"/>
      <c r="I18" s="1189"/>
      <c r="J18" s="1189"/>
      <c r="K18" s="1189"/>
      <c r="L18" s="1189"/>
      <c r="M18" s="1189"/>
      <c r="N18" s="1190"/>
      <c r="O18" s="1179" t="s">
        <v>535</v>
      </c>
      <c r="P18" s="1180"/>
      <c r="Q18" s="1180"/>
      <c r="R18" s="1180"/>
      <c r="S18" s="1180"/>
      <c r="T18" s="1180"/>
      <c r="U18" s="1180"/>
      <c r="V18" s="1181"/>
      <c r="W18" s="1206"/>
      <c r="X18" s="1207"/>
      <c r="Y18" s="1207"/>
      <c r="Z18" s="1207"/>
      <c r="AA18" s="1207"/>
      <c r="AB18" s="1207"/>
      <c r="AC18" s="1207"/>
      <c r="AD18" s="1207"/>
      <c r="AE18" s="1207"/>
      <c r="AF18" s="1207"/>
      <c r="AG18" s="1207"/>
      <c r="AH18" s="1207"/>
      <c r="AI18" s="1207"/>
      <c r="AJ18" s="1208"/>
      <c r="BA18" s="641"/>
    </row>
    <row r="19" spans="1:60" ht="13.5" customHeight="1">
      <c r="A19" s="1172"/>
      <c r="B19" s="1173"/>
      <c r="C19" s="1191"/>
      <c r="D19" s="1192"/>
      <c r="E19" s="1192"/>
      <c r="F19" s="1192"/>
      <c r="G19" s="1192"/>
      <c r="H19" s="1192"/>
      <c r="I19" s="1192"/>
      <c r="J19" s="1192"/>
      <c r="K19" s="1192"/>
      <c r="L19" s="1192"/>
      <c r="M19" s="1192"/>
      <c r="N19" s="1193"/>
      <c r="O19" s="1194" t="s">
        <v>536</v>
      </c>
      <c r="P19" s="1195"/>
      <c r="Q19" s="1195"/>
      <c r="R19" s="1195"/>
      <c r="S19" s="1195"/>
      <c r="T19" s="1195"/>
      <c r="U19" s="1195"/>
      <c r="V19" s="1196"/>
      <c r="W19" s="1182"/>
      <c r="X19" s="1183"/>
      <c r="Y19" s="1183"/>
      <c r="Z19" s="1183"/>
      <c r="AA19" s="1183"/>
      <c r="AB19" s="1183"/>
      <c r="AC19" s="1183"/>
      <c r="AD19" s="1183"/>
      <c r="AE19" s="1183"/>
      <c r="AF19" s="1183"/>
      <c r="AG19" s="1183"/>
      <c r="AH19" s="1183"/>
      <c r="AI19" s="1183"/>
      <c r="AJ19" s="1184"/>
      <c r="BA19" s="641"/>
    </row>
    <row r="20" spans="1:60" ht="18" customHeight="1">
      <c r="A20" s="1814" t="s">
        <v>167</v>
      </c>
      <c r="B20" s="1815"/>
      <c r="C20" s="1815"/>
      <c r="D20" s="1815"/>
      <c r="E20" s="1815"/>
      <c r="F20" s="1815"/>
      <c r="G20" s="1815"/>
      <c r="H20" s="1816"/>
      <c r="I20" s="1817"/>
      <c r="J20" s="1818"/>
      <c r="K20" s="1818"/>
      <c r="L20" s="1818"/>
      <c r="M20" s="1818"/>
      <c r="N20" s="1818"/>
      <c r="O20" s="1818"/>
      <c r="P20" s="1818"/>
      <c r="Q20" s="1818"/>
      <c r="R20" s="1818"/>
      <c r="S20" s="1818"/>
      <c r="T20" s="1818"/>
      <c r="U20" s="1818"/>
      <c r="V20" s="1818"/>
      <c r="W20" s="1818"/>
      <c r="X20" s="1818"/>
      <c r="Y20" s="1818"/>
      <c r="Z20" s="1818"/>
      <c r="AA20" s="1818"/>
      <c r="AB20" s="1818"/>
      <c r="AC20" s="1818"/>
      <c r="AD20" s="1818"/>
      <c r="AE20" s="1818"/>
      <c r="AF20" s="1818"/>
      <c r="AG20" s="1818"/>
      <c r="AH20" s="1818"/>
      <c r="AI20" s="1818"/>
      <c r="AJ20" s="1819"/>
      <c r="AL20" s="686" t="b">
        <v>0</v>
      </c>
      <c r="AM20" s="686" t="b">
        <v>0</v>
      </c>
      <c r="AN20" s="686" t="b">
        <v>0</v>
      </c>
      <c r="BA20" s="641"/>
    </row>
    <row r="21" spans="1:60" ht="13.5" customHeight="1">
      <c r="A21" s="615"/>
      <c r="B21" s="616"/>
      <c r="C21" s="1179" t="s">
        <v>735</v>
      </c>
      <c r="D21" s="1103"/>
      <c r="E21" s="1103"/>
      <c r="F21" s="1103"/>
      <c r="G21" s="1103"/>
      <c r="H21" s="1104"/>
      <c r="I21" s="1806" t="s">
        <v>382</v>
      </c>
      <c r="J21" s="1807"/>
      <c r="K21" s="1807"/>
      <c r="L21" s="1807"/>
      <c r="M21" s="1807"/>
      <c r="N21" s="1807"/>
      <c r="O21" s="1807"/>
      <c r="P21" s="1807"/>
      <c r="Q21" s="1808"/>
      <c r="R21" s="1809"/>
      <c r="S21" s="1809"/>
      <c r="T21" s="1809"/>
      <c r="U21" s="1809"/>
      <c r="V21" s="1809"/>
      <c r="W21" s="1809"/>
      <c r="X21" s="1809"/>
      <c r="Y21" s="1809"/>
      <c r="Z21" s="1809"/>
      <c r="AA21" s="1809"/>
      <c r="AB21" s="1809"/>
      <c r="AC21" s="1809"/>
      <c r="AD21" s="1809"/>
      <c r="AE21" s="1809"/>
      <c r="AF21" s="1809"/>
      <c r="AG21" s="1809"/>
      <c r="AH21" s="1809"/>
      <c r="AI21" s="1810" t="s">
        <v>114</v>
      </c>
      <c r="AJ21" s="1811"/>
      <c r="BA21" s="641"/>
    </row>
    <row r="22" spans="1:60" ht="13.5" customHeight="1">
      <c r="A22" s="615"/>
      <c r="B22" s="616"/>
      <c r="C22" s="1263"/>
      <c r="D22" s="1264"/>
      <c r="E22" s="1264"/>
      <c r="F22" s="1264"/>
      <c r="G22" s="1264"/>
      <c r="H22" s="1265"/>
      <c r="I22" s="1806" t="s">
        <v>681</v>
      </c>
      <c r="J22" s="1807"/>
      <c r="K22" s="1807"/>
      <c r="L22" s="1807"/>
      <c r="M22" s="1807"/>
      <c r="N22" s="1807"/>
      <c r="O22" s="1807"/>
      <c r="P22" s="1807"/>
      <c r="Q22" s="1808"/>
      <c r="R22" s="1809"/>
      <c r="S22" s="1809"/>
      <c r="T22" s="1809"/>
      <c r="U22" s="1809"/>
      <c r="V22" s="1809"/>
      <c r="W22" s="1809"/>
      <c r="X22" s="1809"/>
      <c r="Y22" s="1809"/>
      <c r="Z22" s="1809"/>
      <c r="AA22" s="1809"/>
      <c r="AB22" s="1809"/>
      <c r="AC22" s="1809"/>
      <c r="AD22" s="1809"/>
      <c r="AE22" s="1809"/>
      <c r="AF22" s="1809"/>
      <c r="AG22" s="1809"/>
      <c r="AH22" s="1809"/>
      <c r="AI22" s="1812" t="s">
        <v>114</v>
      </c>
      <c r="AJ22" s="1813"/>
      <c r="BA22" s="641"/>
    </row>
    <row r="23" spans="1:60" ht="13.5" customHeight="1">
      <c r="A23" s="1814" t="s">
        <v>383</v>
      </c>
      <c r="B23" s="1815"/>
      <c r="C23" s="1815"/>
      <c r="D23" s="1815"/>
      <c r="E23" s="1815"/>
      <c r="F23" s="1815"/>
      <c r="G23" s="1815"/>
      <c r="H23" s="1816"/>
      <c r="I23" s="1806" t="s">
        <v>682</v>
      </c>
      <c r="J23" s="1807"/>
      <c r="K23" s="1807"/>
      <c r="L23" s="1807"/>
      <c r="M23" s="1807"/>
      <c r="N23" s="1807"/>
      <c r="O23" s="1807"/>
      <c r="P23" s="1807"/>
      <c r="Q23" s="1808"/>
      <c r="R23" s="1828"/>
      <c r="S23" s="1828"/>
      <c r="T23" s="1828"/>
      <c r="U23" s="1828"/>
      <c r="V23" s="1828"/>
      <c r="W23" s="1828"/>
      <c r="X23" s="1828"/>
      <c r="Y23" s="1828"/>
      <c r="Z23" s="1828"/>
      <c r="AA23" s="1828"/>
      <c r="AB23" s="1828"/>
      <c r="AC23" s="1828"/>
      <c r="AD23" s="1828"/>
      <c r="AE23" s="1828"/>
      <c r="AF23" s="1828"/>
      <c r="AG23" s="1828"/>
      <c r="AH23" s="1828"/>
      <c r="AI23" s="1828"/>
      <c r="AJ23" s="1829"/>
      <c r="BA23" s="641"/>
    </row>
    <row r="24" spans="1:60" ht="13.5" customHeight="1">
      <c r="A24" s="1822"/>
      <c r="B24" s="1823"/>
      <c r="C24" s="1823"/>
      <c r="D24" s="1823"/>
      <c r="E24" s="1823"/>
      <c r="F24" s="1823"/>
      <c r="G24" s="1823"/>
      <c r="H24" s="1824"/>
      <c r="I24" s="1806" t="s">
        <v>384</v>
      </c>
      <c r="J24" s="1807"/>
      <c r="K24" s="1807"/>
      <c r="L24" s="1807"/>
      <c r="M24" s="1807"/>
      <c r="N24" s="1807"/>
      <c r="O24" s="1807"/>
      <c r="P24" s="1807"/>
      <c r="Q24" s="1808"/>
      <c r="R24" s="1828"/>
      <c r="S24" s="1828"/>
      <c r="T24" s="1828"/>
      <c r="U24" s="1828"/>
      <c r="V24" s="1828"/>
      <c r="W24" s="1828"/>
      <c r="X24" s="1828"/>
      <c r="Y24" s="1828"/>
      <c r="Z24" s="1828"/>
      <c r="AA24" s="1828"/>
      <c r="AB24" s="1828"/>
      <c r="AC24" s="1828"/>
      <c r="AD24" s="1828"/>
      <c r="AE24" s="1828"/>
      <c r="AF24" s="1828"/>
      <c r="AG24" s="1828"/>
      <c r="AH24" s="1828"/>
      <c r="AI24" s="1828"/>
      <c r="AJ24" s="1829"/>
      <c r="BA24" s="641"/>
    </row>
    <row r="25" spans="1:60" ht="13.5" customHeight="1">
      <c r="A25" s="1825"/>
      <c r="B25" s="1826"/>
      <c r="C25" s="1826"/>
      <c r="D25" s="1826"/>
      <c r="E25" s="1826"/>
      <c r="F25" s="1826"/>
      <c r="G25" s="1826"/>
      <c r="H25" s="1827"/>
      <c r="I25" s="1806" t="s">
        <v>385</v>
      </c>
      <c r="J25" s="1807"/>
      <c r="K25" s="1807"/>
      <c r="L25" s="1807"/>
      <c r="M25" s="1807"/>
      <c r="N25" s="1807"/>
      <c r="O25" s="1807"/>
      <c r="P25" s="1807"/>
      <c r="Q25" s="1808"/>
      <c r="R25" s="1809"/>
      <c r="S25" s="1809"/>
      <c r="T25" s="1809"/>
      <c r="U25" s="1809"/>
      <c r="V25" s="1809"/>
      <c r="W25" s="1809"/>
      <c r="X25" s="1809"/>
      <c r="Y25" s="1809"/>
      <c r="Z25" s="1809"/>
      <c r="AA25" s="1809"/>
      <c r="AB25" s="1809"/>
      <c r="AC25" s="1809"/>
      <c r="AD25" s="1809"/>
      <c r="AE25" s="1809"/>
      <c r="AF25" s="1809"/>
      <c r="AG25" s="1809"/>
      <c r="AH25" s="1809"/>
      <c r="AI25" s="1820" t="s">
        <v>114</v>
      </c>
      <c r="AJ25" s="1821"/>
      <c r="BA25" s="641"/>
    </row>
    <row r="26" spans="1:60" ht="13.5" customHeight="1">
      <c r="A26" s="1814" t="s">
        <v>159</v>
      </c>
      <c r="B26" s="1815"/>
      <c r="C26" s="1815"/>
      <c r="D26" s="1815"/>
      <c r="E26" s="1815"/>
      <c r="F26" s="1815"/>
      <c r="G26" s="1815"/>
      <c r="H26" s="1816"/>
      <c r="I26" s="1806" t="s">
        <v>160</v>
      </c>
      <c r="J26" s="1807"/>
      <c r="K26" s="1807"/>
      <c r="L26" s="1807"/>
      <c r="M26" s="1807"/>
      <c r="N26" s="1807"/>
      <c r="O26" s="1807"/>
      <c r="P26" s="1807"/>
      <c r="Q26" s="1808"/>
      <c r="R26" s="1809"/>
      <c r="S26" s="1809"/>
      <c r="T26" s="1809"/>
      <c r="U26" s="1809"/>
      <c r="V26" s="1809"/>
      <c r="W26" s="1809"/>
      <c r="X26" s="1809"/>
      <c r="Y26" s="1809"/>
      <c r="Z26" s="1809"/>
      <c r="AA26" s="1809"/>
      <c r="AB26" s="1809"/>
      <c r="AC26" s="1809"/>
      <c r="AD26" s="1809"/>
      <c r="AE26" s="1809"/>
      <c r="AF26" s="1809"/>
      <c r="AG26" s="1809"/>
      <c r="AH26" s="1809"/>
      <c r="AI26" s="1812" t="s">
        <v>114</v>
      </c>
      <c r="AJ26" s="1813"/>
      <c r="BA26" s="641"/>
    </row>
    <row r="27" spans="1:60" ht="13.5" customHeight="1">
      <c r="A27" s="1822"/>
      <c r="B27" s="1823"/>
      <c r="C27" s="1823"/>
      <c r="D27" s="1823"/>
      <c r="E27" s="1823"/>
      <c r="F27" s="1823"/>
      <c r="G27" s="1823"/>
      <c r="H27" s="1824"/>
      <c r="I27" s="1285" t="s">
        <v>161</v>
      </c>
      <c r="J27" s="1338"/>
      <c r="K27" s="1338"/>
      <c r="L27" s="1338"/>
      <c r="M27" s="1338"/>
      <c r="N27" s="1338"/>
      <c r="O27" s="1338"/>
      <c r="P27" s="1338"/>
      <c r="Q27" s="1339"/>
      <c r="R27" s="1300"/>
      <c r="S27" s="1300"/>
      <c r="T27" s="1300"/>
      <c r="U27" s="1300"/>
      <c r="V27" s="1300"/>
      <c r="W27" s="1300"/>
      <c r="X27" s="1300"/>
      <c r="Y27" s="1300"/>
      <c r="Z27" s="1300"/>
      <c r="AA27" s="1300"/>
      <c r="AB27" s="1300"/>
      <c r="AC27" s="1300"/>
      <c r="AD27" s="1300"/>
      <c r="AE27" s="1300"/>
      <c r="AF27" s="1300"/>
      <c r="AG27" s="1300"/>
      <c r="AH27" s="1300"/>
      <c r="AI27" s="1838" t="s">
        <v>147</v>
      </c>
      <c r="AJ27" s="1839"/>
      <c r="BA27" s="641"/>
    </row>
    <row r="28" spans="1:60" ht="13.5" customHeight="1">
      <c r="A28" s="1168" t="s">
        <v>253</v>
      </c>
      <c r="B28" s="1492"/>
      <c r="C28" s="1152" t="s">
        <v>451</v>
      </c>
      <c r="D28" s="1153"/>
      <c r="E28" s="1153"/>
      <c r="F28" s="1153"/>
      <c r="G28" s="1153"/>
      <c r="H28" s="1154"/>
      <c r="I28" s="1800" t="s">
        <v>60</v>
      </c>
      <c r="J28" s="1801"/>
      <c r="K28" s="1801"/>
      <c r="L28" s="1802"/>
      <c r="M28" s="1628" t="s">
        <v>769</v>
      </c>
      <c r="N28" s="1629"/>
      <c r="O28" s="1629"/>
      <c r="P28" s="1630"/>
      <c r="Q28" s="1285" t="s">
        <v>599</v>
      </c>
      <c r="R28" s="1338"/>
      <c r="S28" s="1338"/>
      <c r="T28" s="1338"/>
      <c r="U28" s="1338"/>
      <c r="V28" s="1338"/>
      <c r="W28" s="1338"/>
      <c r="X28" s="1338"/>
      <c r="Y28" s="1338"/>
      <c r="Z28" s="1338"/>
      <c r="AA28" s="1338"/>
      <c r="AB28" s="1338"/>
      <c r="AC28" s="1338"/>
      <c r="AD28" s="1338"/>
      <c r="AE28" s="1338"/>
      <c r="AF28" s="1339"/>
      <c r="AG28" s="1628" t="s">
        <v>468</v>
      </c>
      <c r="AH28" s="1629"/>
      <c r="AI28" s="1629"/>
      <c r="AJ28" s="1830"/>
      <c r="BA28" s="641"/>
      <c r="BF28" s="698"/>
      <c r="BG28" s="698"/>
      <c r="BH28" s="699"/>
    </row>
    <row r="29" spans="1:60" ht="13.5" customHeight="1">
      <c r="A29" s="1170"/>
      <c r="B29" s="1331"/>
      <c r="C29" s="1794"/>
      <c r="D29" s="1795"/>
      <c r="E29" s="1795"/>
      <c r="F29" s="1795"/>
      <c r="G29" s="1795"/>
      <c r="H29" s="1796"/>
      <c r="I29" s="1803"/>
      <c r="J29" s="1804"/>
      <c r="K29" s="1804"/>
      <c r="L29" s="1805"/>
      <c r="M29" s="1797"/>
      <c r="N29" s="1798"/>
      <c r="O29" s="1798"/>
      <c r="P29" s="1799"/>
      <c r="Q29" s="1105" t="s">
        <v>683</v>
      </c>
      <c r="R29" s="1105"/>
      <c r="S29" s="1105"/>
      <c r="T29" s="1105"/>
      <c r="U29" s="1105" t="s">
        <v>684</v>
      </c>
      <c r="V29" s="1105"/>
      <c r="W29" s="1105"/>
      <c r="X29" s="1105"/>
      <c r="Y29" s="1105" t="s">
        <v>162</v>
      </c>
      <c r="Z29" s="1105"/>
      <c r="AA29" s="1105"/>
      <c r="AB29" s="1105"/>
      <c r="AC29" s="1105" t="s">
        <v>163</v>
      </c>
      <c r="AD29" s="1105"/>
      <c r="AE29" s="1105"/>
      <c r="AF29" s="1105"/>
      <c r="AG29" s="1797"/>
      <c r="AH29" s="1798"/>
      <c r="AI29" s="1798"/>
      <c r="AJ29" s="1831"/>
      <c r="BA29" s="641"/>
      <c r="BF29" s="698"/>
      <c r="BG29" s="698"/>
      <c r="BH29" s="699"/>
    </row>
    <row r="30" spans="1:60" ht="13.5" customHeight="1">
      <c r="A30" s="1170"/>
      <c r="B30" s="1331"/>
      <c r="C30" s="1155"/>
      <c r="D30" s="1156"/>
      <c r="E30" s="1156"/>
      <c r="F30" s="1156"/>
      <c r="G30" s="1156"/>
      <c r="H30" s="1157"/>
      <c r="I30" s="1105" t="s">
        <v>466</v>
      </c>
      <c r="J30" s="1105"/>
      <c r="K30" s="1105" t="s">
        <v>395</v>
      </c>
      <c r="L30" s="1105"/>
      <c r="M30" s="1105" t="s">
        <v>466</v>
      </c>
      <c r="N30" s="1105"/>
      <c r="O30" s="1105" t="s">
        <v>395</v>
      </c>
      <c r="P30" s="1105"/>
      <c r="Q30" s="1105" t="s">
        <v>466</v>
      </c>
      <c r="R30" s="1105"/>
      <c r="S30" s="1105" t="s">
        <v>395</v>
      </c>
      <c r="T30" s="1105"/>
      <c r="U30" s="1105" t="s">
        <v>466</v>
      </c>
      <c r="V30" s="1105"/>
      <c r="W30" s="1105" t="s">
        <v>395</v>
      </c>
      <c r="X30" s="1105"/>
      <c r="Y30" s="1105" t="s">
        <v>466</v>
      </c>
      <c r="Z30" s="1105"/>
      <c r="AA30" s="1105" t="s">
        <v>395</v>
      </c>
      <c r="AB30" s="1105"/>
      <c r="AC30" s="1105" t="s">
        <v>466</v>
      </c>
      <c r="AD30" s="1105"/>
      <c r="AE30" s="1105" t="s">
        <v>395</v>
      </c>
      <c r="AF30" s="1105"/>
      <c r="AG30" s="1105" t="s">
        <v>466</v>
      </c>
      <c r="AH30" s="1105"/>
      <c r="AI30" s="1105" t="s">
        <v>395</v>
      </c>
      <c r="AJ30" s="1832"/>
      <c r="BA30" s="641"/>
      <c r="BF30" s="698"/>
      <c r="BG30" s="698"/>
      <c r="BH30" s="699"/>
    </row>
    <row r="31" spans="1:60" ht="13.5" customHeight="1">
      <c r="A31" s="1170"/>
      <c r="B31" s="1331"/>
      <c r="C31" s="1105" t="s">
        <v>239</v>
      </c>
      <c r="D31" s="1105"/>
      <c r="E31" s="1105"/>
      <c r="F31" s="1105" t="s">
        <v>307</v>
      </c>
      <c r="G31" s="1105"/>
      <c r="H31" s="1105"/>
      <c r="I31" s="1295"/>
      <c r="J31" s="1295"/>
      <c r="K31" s="1295"/>
      <c r="L31" s="1295"/>
      <c r="M31" s="1295"/>
      <c r="N31" s="1295"/>
      <c r="O31" s="1295"/>
      <c r="P31" s="1295"/>
      <c r="Q31" s="1295"/>
      <c r="R31" s="1295"/>
      <c r="S31" s="1295"/>
      <c r="T31" s="1295"/>
      <c r="U31" s="1295"/>
      <c r="V31" s="1295"/>
      <c r="W31" s="1295"/>
      <c r="X31" s="1295"/>
      <c r="Y31" s="1295"/>
      <c r="Z31" s="1295"/>
      <c r="AA31" s="1295"/>
      <c r="AB31" s="1295"/>
      <c r="AC31" s="1295"/>
      <c r="AD31" s="1295"/>
      <c r="AE31" s="1295"/>
      <c r="AF31" s="1295"/>
      <c r="AG31" s="1295"/>
      <c r="AH31" s="1295"/>
      <c r="AI31" s="1295"/>
      <c r="AJ31" s="1793"/>
      <c r="BA31" s="641"/>
      <c r="BF31" s="698"/>
      <c r="BG31" s="698"/>
      <c r="BH31" s="699"/>
    </row>
    <row r="32" spans="1:60" ht="13.5" customHeight="1">
      <c r="A32" s="1170"/>
      <c r="B32" s="1331"/>
      <c r="C32" s="1105"/>
      <c r="D32" s="1105"/>
      <c r="E32" s="1105"/>
      <c r="F32" s="1105" t="s">
        <v>308</v>
      </c>
      <c r="G32" s="1105"/>
      <c r="H32" s="1105"/>
      <c r="I32" s="1295"/>
      <c r="J32" s="1295"/>
      <c r="K32" s="1295"/>
      <c r="L32" s="1295"/>
      <c r="M32" s="1295"/>
      <c r="N32" s="1295"/>
      <c r="O32" s="1295"/>
      <c r="P32" s="1295"/>
      <c r="Q32" s="1295"/>
      <c r="R32" s="1295"/>
      <c r="S32" s="1295"/>
      <c r="T32" s="1295"/>
      <c r="U32" s="1295"/>
      <c r="V32" s="1295"/>
      <c r="W32" s="1295"/>
      <c r="X32" s="1295"/>
      <c r="Y32" s="1295"/>
      <c r="Z32" s="1295"/>
      <c r="AA32" s="1295"/>
      <c r="AB32" s="1295"/>
      <c r="AC32" s="1295"/>
      <c r="AD32" s="1295"/>
      <c r="AE32" s="1295"/>
      <c r="AF32" s="1295"/>
      <c r="AG32" s="1295"/>
      <c r="AH32" s="1295"/>
      <c r="AI32" s="1295"/>
      <c r="AJ32" s="1793"/>
      <c r="BA32" s="641"/>
      <c r="BF32" s="698"/>
      <c r="BG32" s="698"/>
      <c r="BH32" s="699"/>
    </row>
    <row r="33" spans="1:60" ht="13.5" customHeight="1">
      <c r="A33" s="1170"/>
      <c r="B33" s="1331"/>
      <c r="C33" s="1105" t="s">
        <v>309</v>
      </c>
      <c r="D33" s="1105"/>
      <c r="E33" s="1105"/>
      <c r="F33" s="1105"/>
      <c r="G33" s="1105"/>
      <c r="H33" s="1105"/>
      <c r="I33" s="1295"/>
      <c r="J33" s="1295"/>
      <c r="K33" s="1295"/>
      <c r="L33" s="1295"/>
      <c r="M33" s="1295"/>
      <c r="N33" s="1295"/>
      <c r="O33" s="1295"/>
      <c r="P33" s="1295"/>
      <c r="Q33" s="1295"/>
      <c r="R33" s="1295"/>
      <c r="S33" s="1295"/>
      <c r="T33" s="1295"/>
      <c r="U33" s="1295"/>
      <c r="V33" s="1295"/>
      <c r="W33" s="1295"/>
      <c r="X33" s="1295"/>
      <c r="Y33" s="1295"/>
      <c r="Z33" s="1295"/>
      <c r="AA33" s="1295"/>
      <c r="AB33" s="1295"/>
      <c r="AC33" s="1295"/>
      <c r="AD33" s="1295"/>
      <c r="AE33" s="1295"/>
      <c r="AF33" s="1295"/>
      <c r="AG33" s="1295"/>
      <c r="AH33" s="1295"/>
      <c r="AI33" s="1295"/>
      <c r="AJ33" s="1793"/>
      <c r="BA33" s="641"/>
      <c r="BF33" s="698"/>
      <c r="BG33" s="698"/>
      <c r="BH33" s="699"/>
    </row>
    <row r="34" spans="1:60" ht="13.5" customHeight="1">
      <c r="A34" s="1170"/>
      <c r="B34" s="1331"/>
      <c r="C34" s="1151" t="s">
        <v>556</v>
      </c>
      <c r="D34" s="1151"/>
      <c r="E34" s="1151"/>
      <c r="F34" s="1151"/>
      <c r="G34" s="1151"/>
      <c r="H34" s="1151"/>
      <c r="I34" s="1298"/>
      <c r="J34" s="1298"/>
      <c r="K34" s="1298"/>
      <c r="L34" s="1298"/>
      <c r="M34" s="1298"/>
      <c r="N34" s="1298"/>
      <c r="O34" s="1298"/>
      <c r="P34" s="1298"/>
      <c r="Q34" s="1298"/>
      <c r="R34" s="1298"/>
      <c r="S34" s="1298"/>
      <c r="T34" s="1298"/>
      <c r="U34" s="1298"/>
      <c r="V34" s="1298"/>
      <c r="W34" s="1298"/>
      <c r="X34" s="1298"/>
      <c r="Y34" s="1298"/>
      <c r="Z34" s="1298"/>
      <c r="AA34" s="1298"/>
      <c r="AB34" s="1298"/>
      <c r="AC34" s="1298"/>
      <c r="AD34" s="1298"/>
      <c r="AE34" s="1298"/>
      <c r="AF34" s="1298"/>
      <c r="AG34" s="1298"/>
      <c r="AH34" s="1298"/>
      <c r="AI34" s="1298"/>
      <c r="AJ34" s="1792"/>
      <c r="BA34" s="641"/>
      <c r="BF34" s="698"/>
      <c r="BG34" s="698"/>
      <c r="BH34" s="699"/>
    </row>
    <row r="35" spans="1:60" ht="13.5" customHeight="1">
      <c r="A35" s="1170"/>
      <c r="B35" s="1331"/>
      <c r="C35" s="1152" t="s">
        <v>451</v>
      </c>
      <c r="D35" s="1153"/>
      <c r="E35" s="1153"/>
      <c r="F35" s="1153"/>
      <c r="G35" s="1153"/>
      <c r="H35" s="1154"/>
      <c r="I35" s="1628" t="s">
        <v>469</v>
      </c>
      <c r="J35" s="1629"/>
      <c r="K35" s="1629"/>
      <c r="L35" s="1630"/>
      <c r="M35" s="1285" t="s">
        <v>685</v>
      </c>
      <c r="N35" s="1338"/>
      <c r="O35" s="1338"/>
      <c r="P35" s="1338"/>
      <c r="Q35" s="1338"/>
      <c r="R35" s="1338"/>
      <c r="S35" s="1338"/>
      <c r="T35" s="1338"/>
      <c r="U35" s="1338"/>
      <c r="V35" s="1338"/>
      <c r="W35" s="1338"/>
      <c r="X35" s="1338"/>
      <c r="Y35" s="1338"/>
      <c r="Z35" s="1338"/>
      <c r="AA35" s="1338"/>
      <c r="AB35" s="1339"/>
      <c r="AC35" s="1800" t="s">
        <v>407</v>
      </c>
      <c r="AD35" s="1833"/>
      <c r="AE35" s="1833"/>
      <c r="AF35" s="1834"/>
      <c r="AG35" s="1628" t="s">
        <v>199</v>
      </c>
      <c r="AH35" s="1629"/>
      <c r="AI35" s="1629"/>
      <c r="AJ35" s="1830"/>
      <c r="BA35" s="641"/>
      <c r="BF35" s="698"/>
      <c r="BG35" s="698"/>
      <c r="BH35" s="699"/>
    </row>
    <row r="36" spans="1:60" ht="13.5" customHeight="1">
      <c r="A36" s="1170"/>
      <c r="B36" s="1331"/>
      <c r="C36" s="1794"/>
      <c r="D36" s="1795"/>
      <c r="E36" s="1795"/>
      <c r="F36" s="1795"/>
      <c r="G36" s="1795"/>
      <c r="H36" s="1796"/>
      <c r="I36" s="1797"/>
      <c r="J36" s="1798"/>
      <c r="K36" s="1798"/>
      <c r="L36" s="1799"/>
      <c r="M36" s="1105" t="s">
        <v>683</v>
      </c>
      <c r="N36" s="1105"/>
      <c r="O36" s="1105"/>
      <c r="P36" s="1105"/>
      <c r="Q36" s="1105" t="s">
        <v>530</v>
      </c>
      <c r="R36" s="1105"/>
      <c r="S36" s="1105"/>
      <c r="T36" s="1105"/>
      <c r="U36" s="1105" t="s">
        <v>470</v>
      </c>
      <c r="V36" s="1105"/>
      <c r="W36" s="1105"/>
      <c r="X36" s="1105"/>
      <c r="Y36" s="1105" t="s">
        <v>471</v>
      </c>
      <c r="Z36" s="1105"/>
      <c r="AA36" s="1105"/>
      <c r="AB36" s="1105"/>
      <c r="AC36" s="1835"/>
      <c r="AD36" s="1836"/>
      <c r="AE36" s="1836"/>
      <c r="AF36" s="1837"/>
      <c r="AG36" s="1797"/>
      <c r="AH36" s="1798"/>
      <c r="AI36" s="1798"/>
      <c r="AJ36" s="1831"/>
      <c r="BA36" s="641"/>
      <c r="BF36" s="698"/>
      <c r="BG36" s="698"/>
      <c r="BH36" s="699"/>
    </row>
    <row r="37" spans="1:60" ht="13.5" customHeight="1">
      <c r="A37" s="1170"/>
      <c r="B37" s="1331"/>
      <c r="C37" s="1155"/>
      <c r="D37" s="1156"/>
      <c r="E37" s="1156"/>
      <c r="F37" s="1156"/>
      <c r="G37" s="1156"/>
      <c r="H37" s="1157"/>
      <c r="I37" s="1105" t="s">
        <v>466</v>
      </c>
      <c r="J37" s="1105"/>
      <c r="K37" s="1105" t="s">
        <v>395</v>
      </c>
      <c r="L37" s="1105"/>
      <c r="M37" s="1105" t="s">
        <v>466</v>
      </c>
      <c r="N37" s="1105"/>
      <c r="O37" s="1105" t="s">
        <v>395</v>
      </c>
      <c r="P37" s="1105"/>
      <c r="Q37" s="1105" t="s">
        <v>466</v>
      </c>
      <c r="R37" s="1105"/>
      <c r="S37" s="1105" t="s">
        <v>395</v>
      </c>
      <c r="T37" s="1105"/>
      <c r="U37" s="1105" t="s">
        <v>466</v>
      </c>
      <c r="V37" s="1105"/>
      <c r="W37" s="1105" t="s">
        <v>395</v>
      </c>
      <c r="X37" s="1105"/>
      <c r="Y37" s="1105" t="s">
        <v>466</v>
      </c>
      <c r="Z37" s="1105"/>
      <c r="AA37" s="1105" t="s">
        <v>395</v>
      </c>
      <c r="AB37" s="1105"/>
      <c r="AC37" s="1105" t="s">
        <v>466</v>
      </c>
      <c r="AD37" s="1105"/>
      <c r="AE37" s="1105" t="s">
        <v>395</v>
      </c>
      <c r="AF37" s="1105"/>
      <c r="AG37" s="1105" t="s">
        <v>466</v>
      </c>
      <c r="AH37" s="1105"/>
      <c r="AI37" s="1105" t="s">
        <v>395</v>
      </c>
      <c r="AJ37" s="1832"/>
      <c r="BA37" s="641"/>
      <c r="BF37" s="698"/>
      <c r="BG37" s="698"/>
      <c r="BH37" s="699"/>
    </row>
    <row r="38" spans="1:60" ht="13.5" customHeight="1">
      <c r="A38" s="1170"/>
      <c r="B38" s="1331"/>
      <c r="C38" s="1105" t="s">
        <v>239</v>
      </c>
      <c r="D38" s="1105"/>
      <c r="E38" s="1105"/>
      <c r="F38" s="1105" t="s">
        <v>307</v>
      </c>
      <c r="G38" s="1105"/>
      <c r="H38" s="1105"/>
      <c r="I38" s="1295"/>
      <c r="J38" s="1295"/>
      <c r="K38" s="1295"/>
      <c r="L38" s="1295"/>
      <c r="M38" s="1295"/>
      <c r="N38" s="1295"/>
      <c r="O38" s="1295"/>
      <c r="P38" s="1295"/>
      <c r="Q38" s="1295"/>
      <c r="R38" s="1295"/>
      <c r="S38" s="1295"/>
      <c r="T38" s="1295"/>
      <c r="U38" s="1295"/>
      <c r="V38" s="1295"/>
      <c r="W38" s="1295"/>
      <c r="X38" s="1295"/>
      <c r="Y38" s="1295"/>
      <c r="Z38" s="1295"/>
      <c r="AA38" s="1295"/>
      <c r="AB38" s="1295"/>
      <c r="AC38" s="1295"/>
      <c r="AD38" s="1295"/>
      <c r="AE38" s="1295"/>
      <c r="AF38" s="1295"/>
      <c r="AG38" s="1295"/>
      <c r="AH38" s="1295"/>
      <c r="AI38" s="1295"/>
      <c r="AJ38" s="1793"/>
      <c r="BA38" s="641"/>
      <c r="BF38" s="698"/>
      <c r="BG38" s="698"/>
      <c r="BH38" s="699"/>
    </row>
    <row r="39" spans="1:60" ht="13.5" customHeight="1">
      <c r="A39" s="1170"/>
      <c r="B39" s="1331"/>
      <c r="C39" s="1105"/>
      <c r="D39" s="1105"/>
      <c r="E39" s="1105"/>
      <c r="F39" s="1105" t="s">
        <v>308</v>
      </c>
      <c r="G39" s="1105"/>
      <c r="H39" s="1105"/>
      <c r="I39" s="1295"/>
      <c r="J39" s="1295"/>
      <c r="K39" s="1295"/>
      <c r="L39" s="1295"/>
      <c r="M39" s="1295"/>
      <c r="N39" s="1295"/>
      <c r="O39" s="1295"/>
      <c r="P39" s="1295"/>
      <c r="Q39" s="1295"/>
      <c r="R39" s="1295"/>
      <c r="S39" s="1295"/>
      <c r="T39" s="1295"/>
      <c r="U39" s="1295"/>
      <c r="V39" s="1295"/>
      <c r="W39" s="1295"/>
      <c r="X39" s="1295"/>
      <c r="Y39" s="1295"/>
      <c r="Z39" s="1295"/>
      <c r="AA39" s="1295"/>
      <c r="AB39" s="1295"/>
      <c r="AC39" s="1295"/>
      <c r="AD39" s="1295"/>
      <c r="AE39" s="1295"/>
      <c r="AF39" s="1295"/>
      <c r="AG39" s="1295"/>
      <c r="AH39" s="1295"/>
      <c r="AI39" s="1295"/>
      <c r="AJ39" s="1793"/>
      <c r="BA39" s="641"/>
      <c r="BF39" s="698"/>
      <c r="BG39" s="698"/>
      <c r="BH39" s="699"/>
    </row>
    <row r="40" spans="1:60" ht="13.5" customHeight="1">
      <c r="A40" s="1170"/>
      <c r="B40" s="1331"/>
      <c r="C40" s="1105" t="s">
        <v>309</v>
      </c>
      <c r="D40" s="1105"/>
      <c r="E40" s="1105"/>
      <c r="F40" s="1105"/>
      <c r="G40" s="1105"/>
      <c r="H40" s="1105"/>
      <c r="I40" s="1295"/>
      <c r="J40" s="1295"/>
      <c r="K40" s="1295"/>
      <c r="L40" s="1295"/>
      <c r="M40" s="1295"/>
      <c r="N40" s="1295"/>
      <c r="O40" s="1295"/>
      <c r="P40" s="1295"/>
      <c r="Q40" s="1295"/>
      <c r="R40" s="1295"/>
      <c r="S40" s="1295"/>
      <c r="T40" s="1295"/>
      <c r="U40" s="1295"/>
      <c r="V40" s="1295"/>
      <c r="W40" s="1295"/>
      <c r="X40" s="1295"/>
      <c r="Y40" s="1295"/>
      <c r="Z40" s="1295"/>
      <c r="AA40" s="1295"/>
      <c r="AB40" s="1295"/>
      <c r="AC40" s="1295"/>
      <c r="AD40" s="1295"/>
      <c r="AE40" s="1295"/>
      <c r="AF40" s="1295"/>
      <c r="AG40" s="1295"/>
      <c r="AH40" s="1295"/>
      <c r="AI40" s="1295"/>
      <c r="AJ40" s="1793"/>
      <c r="BA40" s="641"/>
      <c r="BF40" s="698"/>
      <c r="BG40" s="698"/>
      <c r="BH40" s="699"/>
    </row>
    <row r="41" spans="1:60" ht="13.5" customHeight="1">
      <c r="A41" s="1170"/>
      <c r="B41" s="1331"/>
      <c r="C41" s="1151" t="s">
        <v>556</v>
      </c>
      <c r="D41" s="1151"/>
      <c r="E41" s="1151"/>
      <c r="F41" s="1151"/>
      <c r="G41" s="1151"/>
      <c r="H41" s="1151"/>
      <c r="I41" s="1298"/>
      <c r="J41" s="1298"/>
      <c r="K41" s="1298"/>
      <c r="L41" s="1298"/>
      <c r="M41" s="1298"/>
      <c r="N41" s="1298"/>
      <c r="O41" s="1298"/>
      <c r="P41" s="1298"/>
      <c r="Q41" s="1298"/>
      <c r="R41" s="1298"/>
      <c r="S41" s="1298"/>
      <c r="T41" s="1298"/>
      <c r="U41" s="1298"/>
      <c r="V41" s="1298"/>
      <c r="W41" s="1298"/>
      <c r="X41" s="1298"/>
      <c r="Y41" s="1298"/>
      <c r="Z41" s="1298"/>
      <c r="AA41" s="1298"/>
      <c r="AB41" s="1298"/>
      <c r="AC41" s="1298"/>
      <c r="AD41" s="1298"/>
      <c r="AE41" s="1298"/>
      <c r="AF41" s="1298"/>
      <c r="AG41" s="1298"/>
      <c r="AH41" s="1298"/>
      <c r="AI41" s="1298"/>
      <c r="AJ41" s="1792"/>
      <c r="BA41" s="641"/>
      <c r="BF41" s="698"/>
      <c r="BG41" s="698"/>
      <c r="BH41" s="699"/>
    </row>
    <row r="42" spans="1:60" ht="13.5" customHeight="1">
      <c r="A42" s="1170"/>
      <c r="B42" s="1331"/>
      <c r="C42" s="1152" t="s">
        <v>451</v>
      </c>
      <c r="D42" s="1153"/>
      <c r="E42" s="1153"/>
      <c r="F42" s="1153"/>
      <c r="G42" s="1153"/>
      <c r="H42" s="1154"/>
      <c r="I42" s="1628" t="s">
        <v>58</v>
      </c>
      <c r="J42" s="1629"/>
      <c r="K42" s="1629"/>
      <c r="L42" s="1630"/>
      <c r="M42" s="1628" t="s">
        <v>59</v>
      </c>
      <c r="N42" s="1629"/>
      <c r="O42" s="1629"/>
      <c r="P42" s="1630"/>
      <c r="Q42" s="1628" t="s">
        <v>419</v>
      </c>
      <c r="R42" s="1629"/>
      <c r="S42" s="1629"/>
      <c r="T42" s="1630"/>
      <c r="U42" s="1628" t="s">
        <v>420</v>
      </c>
      <c r="V42" s="1629"/>
      <c r="W42" s="1629"/>
      <c r="X42" s="1630"/>
      <c r="Y42" s="1628" t="s">
        <v>119</v>
      </c>
      <c r="Z42" s="1629"/>
      <c r="AA42" s="1629"/>
      <c r="AB42" s="1630"/>
      <c r="AC42" s="1628" t="s">
        <v>124</v>
      </c>
      <c r="AD42" s="1629"/>
      <c r="AE42" s="1629"/>
      <c r="AF42" s="1630"/>
      <c r="AG42" s="1840"/>
      <c r="AH42" s="1841"/>
      <c r="AI42" s="1841"/>
      <c r="AJ42" s="1842"/>
      <c r="BA42" s="641"/>
      <c r="BF42" s="698"/>
      <c r="BG42" s="698"/>
      <c r="BH42" s="699"/>
    </row>
    <row r="43" spans="1:60" ht="13.5" customHeight="1">
      <c r="A43" s="1170"/>
      <c r="B43" s="1331"/>
      <c r="C43" s="1794"/>
      <c r="D43" s="1795"/>
      <c r="E43" s="1795"/>
      <c r="F43" s="1795"/>
      <c r="G43" s="1795"/>
      <c r="H43" s="1796"/>
      <c r="I43" s="1797"/>
      <c r="J43" s="1798"/>
      <c r="K43" s="1798"/>
      <c r="L43" s="1799"/>
      <c r="M43" s="1797"/>
      <c r="N43" s="1798"/>
      <c r="O43" s="1798"/>
      <c r="P43" s="1799"/>
      <c r="Q43" s="1797"/>
      <c r="R43" s="1798"/>
      <c r="S43" s="1798"/>
      <c r="T43" s="1799"/>
      <c r="U43" s="1797"/>
      <c r="V43" s="1798"/>
      <c r="W43" s="1798"/>
      <c r="X43" s="1799"/>
      <c r="Y43" s="1797"/>
      <c r="Z43" s="1798"/>
      <c r="AA43" s="1798"/>
      <c r="AB43" s="1799"/>
      <c r="AC43" s="1797"/>
      <c r="AD43" s="1798"/>
      <c r="AE43" s="1798"/>
      <c r="AF43" s="1799"/>
      <c r="AG43" s="1843"/>
      <c r="AH43" s="1844"/>
      <c r="AI43" s="1844"/>
      <c r="AJ43" s="1845"/>
      <c r="BA43" s="641"/>
      <c r="BF43" s="698"/>
      <c r="BG43" s="698"/>
      <c r="BH43" s="699"/>
    </row>
    <row r="44" spans="1:60" ht="13.5" customHeight="1">
      <c r="A44" s="1170"/>
      <c r="B44" s="1331"/>
      <c r="C44" s="1155"/>
      <c r="D44" s="1156"/>
      <c r="E44" s="1156"/>
      <c r="F44" s="1156"/>
      <c r="G44" s="1156"/>
      <c r="H44" s="1157"/>
      <c r="I44" s="1105" t="s">
        <v>466</v>
      </c>
      <c r="J44" s="1105"/>
      <c r="K44" s="1105" t="s">
        <v>395</v>
      </c>
      <c r="L44" s="1105"/>
      <c r="M44" s="1105" t="s">
        <v>466</v>
      </c>
      <c r="N44" s="1105"/>
      <c r="O44" s="1105" t="s">
        <v>395</v>
      </c>
      <c r="P44" s="1105"/>
      <c r="Q44" s="1105" t="s">
        <v>466</v>
      </c>
      <c r="R44" s="1105"/>
      <c r="S44" s="1105" t="s">
        <v>395</v>
      </c>
      <c r="T44" s="1105"/>
      <c r="U44" s="1105" t="s">
        <v>466</v>
      </c>
      <c r="V44" s="1105"/>
      <c r="W44" s="1105" t="s">
        <v>395</v>
      </c>
      <c r="X44" s="1105"/>
      <c r="Y44" s="1105" t="s">
        <v>466</v>
      </c>
      <c r="Z44" s="1105"/>
      <c r="AA44" s="1105" t="s">
        <v>395</v>
      </c>
      <c r="AB44" s="1105"/>
      <c r="AC44" s="1105" t="s">
        <v>466</v>
      </c>
      <c r="AD44" s="1105"/>
      <c r="AE44" s="1105" t="s">
        <v>395</v>
      </c>
      <c r="AF44" s="1105"/>
      <c r="AG44" s="1105" t="s">
        <v>466</v>
      </c>
      <c r="AH44" s="1105"/>
      <c r="AI44" s="1105" t="s">
        <v>395</v>
      </c>
      <c r="AJ44" s="1832"/>
      <c r="BA44" s="641"/>
      <c r="BF44" s="698"/>
      <c r="BG44" s="698"/>
      <c r="BH44" s="699"/>
    </row>
    <row r="45" spans="1:60" ht="13.5" customHeight="1">
      <c r="A45" s="1170"/>
      <c r="B45" s="1331"/>
      <c r="C45" s="1105" t="s">
        <v>239</v>
      </c>
      <c r="D45" s="1105"/>
      <c r="E45" s="1105"/>
      <c r="F45" s="1105" t="s">
        <v>307</v>
      </c>
      <c r="G45" s="1105"/>
      <c r="H45" s="1105"/>
      <c r="I45" s="1295"/>
      <c r="J45" s="1295"/>
      <c r="K45" s="1295"/>
      <c r="L45" s="1295"/>
      <c r="M45" s="1295"/>
      <c r="N45" s="1295"/>
      <c r="O45" s="1295"/>
      <c r="P45" s="1295"/>
      <c r="Q45" s="1295"/>
      <c r="R45" s="1295"/>
      <c r="S45" s="1295"/>
      <c r="T45" s="1295"/>
      <c r="U45" s="1295"/>
      <c r="V45" s="1295"/>
      <c r="W45" s="1295"/>
      <c r="X45" s="1295"/>
      <c r="Y45" s="1295"/>
      <c r="Z45" s="1295"/>
      <c r="AA45" s="1295"/>
      <c r="AB45" s="1295"/>
      <c r="AC45" s="1295"/>
      <c r="AD45" s="1295"/>
      <c r="AE45" s="1295"/>
      <c r="AF45" s="1295"/>
      <c r="AG45" s="1295"/>
      <c r="AH45" s="1295"/>
      <c r="AI45" s="1295"/>
      <c r="AJ45" s="1793"/>
      <c r="BA45" s="641"/>
      <c r="BF45" s="698"/>
      <c r="BG45" s="698"/>
      <c r="BH45" s="699"/>
    </row>
    <row r="46" spans="1:60" ht="13.5" customHeight="1">
      <c r="A46" s="1170"/>
      <c r="B46" s="1331"/>
      <c r="C46" s="1105"/>
      <c r="D46" s="1105"/>
      <c r="E46" s="1105"/>
      <c r="F46" s="1105" t="s">
        <v>308</v>
      </c>
      <c r="G46" s="1105"/>
      <c r="H46" s="1105"/>
      <c r="I46" s="1295"/>
      <c r="J46" s="1295"/>
      <c r="K46" s="1295"/>
      <c r="L46" s="1295"/>
      <c r="M46" s="1295"/>
      <c r="N46" s="1295"/>
      <c r="O46" s="1295"/>
      <c r="P46" s="1295"/>
      <c r="Q46" s="1295"/>
      <c r="R46" s="1295"/>
      <c r="S46" s="1295"/>
      <c r="T46" s="1295"/>
      <c r="U46" s="1295"/>
      <c r="V46" s="1295"/>
      <c r="W46" s="1295"/>
      <c r="X46" s="1295"/>
      <c r="Y46" s="1295"/>
      <c r="Z46" s="1295"/>
      <c r="AA46" s="1295"/>
      <c r="AB46" s="1295"/>
      <c r="AC46" s="1295"/>
      <c r="AD46" s="1295"/>
      <c r="AE46" s="1295"/>
      <c r="AF46" s="1295"/>
      <c r="AG46" s="1295"/>
      <c r="AH46" s="1295"/>
      <c r="AI46" s="1295"/>
      <c r="AJ46" s="1793"/>
      <c r="BA46" s="641"/>
      <c r="BF46" s="698"/>
      <c r="BG46" s="698"/>
      <c r="BH46" s="699"/>
    </row>
    <row r="47" spans="1:60" ht="13.5" customHeight="1">
      <c r="A47" s="1170"/>
      <c r="B47" s="1331"/>
      <c r="C47" s="1105" t="s">
        <v>309</v>
      </c>
      <c r="D47" s="1105"/>
      <c r="E47" s="1105"/>
      <c r="F47" s="1105"/>
      <c r="G47" s="1105"/>
      <c r="H47" s="1105"/>
      <c r="I47" s="1295"/>
      <c r="J47" s="1295"/>
      <c r="K47" s="1295"/>
      <c r="L47" s="1295"/>
      <c r="M47" s="1295"/>
      <c r="N47" s="1295"/>
      <c r="O47" s="1295"/>
      <c r="P47" s="1295"/>
      <c r="Q47" s="1295"/>
      <c r="R47" s="1295"/>
      <c r="S47" s="1295"/>
      <c r="T47" s="1295"/>
      <c r="U47" s="1295"/>
      <c r="V47" s="1295"/>
      <c r="W47" s="1295"/>
      <c r="X47" s="1295"/>
      <c r="Y47" s="1295"/>
      <c r="Z47" s="1295"/>
      <c r="AA47" s="1295"/>
      <c r="AB47" s="1295"/>
      <c r="AC47" s="1295"/>
      <c r="AD47" s="1295"/>
      <c r="AE47" s="1295"/>
      <c r="AF47" s="1295"/>
      <c r="AG47" s="1295"/>
      <c r="AH47" s="1295"/>
      <c r="AI47" s="1295"/>
      <c r="AJ47" s="1793"/>
      <c r="BA47" s="641"/>
      <c r="BF47" s="698"/>
      <c r="BG47" s="698"/>
      <c r="BH47" s="699"/>
    </row>
    <row r="48" spans="1:60" ht="13.5" customHeight="1">
      <c r="A48" s="1172"/>
      <c r="B48" s="1493"/>
      <c r="C48" s="1151" t="s">
        <v>556</v>
      </c>
      <c r="D48" s="1151"/>
      <c r="E48" s="1151"/>
      <c r="F48" s="1151"/>
      <c r="G48" s="1151"/>
      <c r="H48" s="1151"/>
      <c r="I48" s="1298"/>
      <c r="J48" s="1298"/>
      <c r="K48" s="1298"/>
      <c r="L48" s="1298"/>
      <c r="M48" s="1298"/>
      <c r="N48" s="1298"/>
      <c r="O48" s="1298"/>
      <c r="P48" s="1298"/>
      <c r="Q48" s="1298"/>
      <c r="R48" s="1298"/>
      <c r="S48" s="1298"/>
      <c r="T48" s="1298"/>
      <c r="U48" s="1298"/>
      <c r="V48" s="1298"/>
      <c r="W48" s="1298"/>
      <c r="X48" s="1298"/>
      <c r="Y48" s="1298"/>
      <c r="Z48" s="1298"/>
      <c r="AA48" s="1298"/>
      <c r="AB48" s="1298"/>
      <c r="AC48" s="1298"/>
      <c r="AD48" s="1298"/>
      <c r="AE48" s="1298"/>
      <c r="AF48" s="1298"/>
      <c r="AG48" s="1298"/>
      <c r="AH48" s="1298"/>
      <c r="AI48" s="1298"/>
      <c r="AJ48" s="1792"/>
      <c r="BA48" s="641"/>
      <c r="BF48" s="698"/>
      <c r="BG48" s="698"/>
      <c r="BH48" s="699"/>
    </row>
    <row r="49" spans="1:60" ht="18" customHeight="1">
      <c r="A49" s="1309" t="s">
        <v>115</v>
      </c>
      <c r="B49" s="1551"/>
      <c r="C49" s="1791" t="s">
        <v>657</v>
      </c>
      <c r="D49" s="1791"/>
      <c r="E49" s="1791"/>
      <c r="F49" s="1791"/>
      <c r="G49" s="1791"/>
      <c r="H49" s="1791"/>
      <c r="I49" s="1128"/>
      <c r="J49" s="1129"/>
      <c r="K49" s="1129"/>
      <c r="L49" s="1129"/>
      <c r="M49" s="1129"/>
      <c r="N49" s="1129"/>
      <c r="O49" s="1129"/>
      <c r="P49" s="1129"/>
      <c r="Q49" s="1129"/>
      <c r="R49" s="1129"/>
      <c r="S49" s="1129"/>
      <c r="T49" s="1129"/>
      <c r="U49" s="1129"/>
      <c r="V49" s="1129"/>
      <c r="W49" s="1129"/>
      <c r="X49" s="1129"/>
      <c r="Y49" s="1129"/>
      <c r="Z49" s="1129"/>
      <c r="AA49" s="1129"/>
      <c r="AB49" s="1129"/>
      <c r="AC49" s="1129"/>
      <c r="AD49" s="1129"/>
      <c r="AE49" s="1129"/>
      <c r="AF49" s="1129"/>
      <c r="AG49" s="1129"/>
      <c r="AH49" s="1129"/>
      <c r="AI49" s="1129"/>
      <c r="AJ49" s="1130"/>
      <c r="AL49" s="686" t="b">
        <v>0</v>
      </c>
      <c r="AM49" s="686" t="b">
        <v>0</v>
      </c>
      <c r="AN49" s="686" t="b">
        <v>0</v>
      </c>
      <c r="AO49" s="686" t="b">
        <v>0</v>
      </c>
      <c r="AP49" s="686" t="b">
        <v>0</v>
      </c>
      <c r="BA49" s="641"/>
    </row>
    <row r="50" spans="1:60" ht="17.25" customHeight="1">
      <c r="A50" s="1311"/>
      <c r="B50" s="1552"/>
      <c r="C50" s="1081" t="s">
        <v>499</v>
      </c>
      <c r="D50" s="1081"/>
      <c r="E50" s="1081"/>
      <c r="F50" s="1081"/>
      <c r="G50" s="1081"/>
      <c r="H50" s="1081"/>
      <c r="I50" s="1212"/>
      <c r="J50" s="1213"/>
      <c r="K50" s="1213"/>
      <c r="L50" s="1213"/>
      <c r="M50" s="1213"/>
      <c r="N50" s="1213"/>
      <c r="O50" s="1213"/>
      <c r="P50" s="1213"/>
      <c r="Q50" s="1213"/>
      <c r="R50" s="1213"/>
      <c r="S50" s="1213"/>
      <c r="T50" s="1213"/>
      <c r="U50" s="1213"/>
      <c r="V50" s="1213"/>
      <c r="W50" s="1213"/>
      <c r="X50" s="1213"/>
      <c r="Y50" s="1213"/>
      <c r="Z50" s="1213"/>
      <c r="AA50" s="1213"/>
      <c r="AB50" s="1213"/>
      <c r="AC50" s="1213"/>
      <c r="AD50" s="1213"/>
      <c r="AE50" s="1213"/>
      <c r="AF50" s="1213"/>
      <c r="AG50" s="1213"/>
      <c r="AH50" s="1213"/>
      <c r="AI50" s="1213"/>
      <c r="AJ50" s="1214"/>
      <c r="BA50" s="641"/>
    </row>
    <row r="51" spans="1:60" ht="17.25" customHeight="1">
      <c r="A51" s="1311"/>
      <c r="B51" s="1552"/>
      <c r="C51" s="1081" t="s">
        <v>305</v>
      </c>
      <c r="D51" s="1081"/>
      <c r="E51" s="1081"/>
      <c r="F51" s="1081"/>
      <c r="G51" s="1081"/>
      <c r="H51" s="1081"/>
      <c r="I51" s="1283"/>
      <c r="J51" s="1283"/>
      <c r="K51" s="1283"/>
      <c r="L51" s="1283"/>
      <c r="M51" s="1283"/>
      <c r="N51" s="1283"/>
      <c r="O51" s="1283"/>
      <c r="P51" s="1283"/>
      <c r="Q51" s="1283"/>
      <c r="R51" s="1283"/>
      <c r="S51" s="1283"/>
      <c r="T51" s="1283"/>
      <c r="U51" s="1283"/>
      <c r="V51" s="1283"/>
      <c r="W51" s="1283"/>
      <c r="X51" s="1283"/>
      <c r="Y51" s="1283"/>
      <c r="Z51" s="1283"/>
      <c r="AA51" s="1283"/>
      <c r="AB51" s="1283"/>
      <c r="AC51" s="1283"/>
      <c r="AD51" s="1283"/>
      <c r="AE51" s="1283"/>
      <c r="AF51" s="1283"/>
      <c r="AG51" s="1283"/>
      <c r="AH51" s="1283"/>
      <c r="AI51" s="1283"/>
      <c r="AJ51" s="1284"/>
      <c r="BA51" s="641"/>
    </row>
    <row r="52" spans="1:60" ht="18" customHeight="1">
      <c r="A52" s="1311"/>
      <c r="B52" s="1552"/>
      <c r="C52" s="1144" t="s">
        <v>306</v>
      </c>
      <c r="D52" s="1081"/>
      <c r="E52" s="1081"/>
      <c r="F52" s="1081"/>
      <c r="G52" s="1081"/>
      <c r="H52" s="1081"/>
      <c r="I52" s="1081" t="s">
        <v>105</v>
      </c>
      <c r="J52" s="1081"/>
      <c r="K52" s="1081"/>
      <c r="L52" s="1081"/>
      <c r="M52" s="1081"/>
      <c r="N52" s="1081"/>
      <c r="O52" s="1081"/>
      <c r="P52" s="1081"/>
      <c r="Q52" s="1081"/>
      <c r="R52" s="1769">
        <v>2</v>
      </c>
      <c r="S52" s="1770"/>
      <c r="T52" s="1770"/>
      <c r="U52" s="1770"/>
      <c r="V52" s="1770"/>
      <c r="W52" s="1770"/>
      <c r="X52" s="1770"/>
      <c r="Y52" s="1770"/>
      <c r="Z52" s="1770"/>
      <c r="AA52" s="1770"/>
      <c r="AB52" s="1770"/>
      <c r="AC52" s="1770"/>
      <c r="AD52" s="1770"/>
      <c r="AE52" s="1770"/>
      <c r="AF52" s="1770"/>
      <c r="AG52" s="1770"/>
      <c r="AH52" s="1770"/>
      <c r="AI52" s="1770"/>
      <c r="AJ52" s="1771"/>
      <c r="BA52" s="641"/>
    </row>
    <row r="53" spans="1:60" ht="13.5" customHeight="1">
      <c r="A53" s="1311"/>
      <c r="B53" s="1552"/>
      <c r="C53" s="1081"/>
      <c r="D53" s="1081"/>
      <c r="E53" s="1081"/>
      <c r="F53" s="1081"/>
      <c r="G53" s="1081"/>
      <c r="H53" s="1081"/>
      <c r="I53" s="1081" t="s">
        <v>106</v>
      </c>
      <c r="J53" s="1081"/>
      <c r="K53" s="1081"/>
      <c r="L53" s="1081"/>
      <c r="M53" s="1081"/>
      <c r="N53" s="1081"/>
      <c r="O53" s="1081"/>
      <c r="P53" s="1081"/>
      <c r="Q53" s="1081"/>
      <c r="R53" s="1105" t="s">
        <v>107</v>
      </c>
      <c r="S53" s="1105"/>
      <c r="T53" s="1105"/>
      <c r="U53" s="1105"/>
      <c r="V53" s="1105"/>
      <c r="W53" s="1283"/>
      <c r="X53" s="1283"/>
      <c r="Y53" s="1283"/>
      <c r="Z53" s="1283"/>
      <c r="AA53" s="1283"/>
      <c r="AB53" s="1283"/>
      <c r="AC53" s="1283"/>
      <c r="AD53" s="1283"/>
      <c r="AE53" s="1283"/>
      <c r="AF53" s="1283"/>
      <c r="AG53" s="1283"/>
      <c r="AH53" s="1283"/>
      <c r="AI53" s="1283"/>
      <c r="AJ53" s="1284"/>
      <c r="BA53" s="641"/>
    </row>
    <row r="54" spans="1:60" ht="13.5" customHeight="1">
      <c r="A54" s="1311"/>
      <c r="B54" s="1552"/>
      <c r="C54" s="1081"/>
      <c r="D54" s="1081"/>
      <c r="E54" s="1081"/>
      <c r="F54" s="1081"/>
      <c r="G54" s="1081"/>
      <c r="H54" s="1081"/>
      <c r="I54" s="1081">
        <v>1</v>
      </c>
      <c r="J54" s="1081"/>
      <c r="K54" s="1081"/>
      <c r="L54" s="1081"/>
      <c r="M54" s="1081"/>
      <c r="N54" s="1081"/>
      <c r="O54" s="1081"/>
      <c r="P54" s="1081"/>
      <c r="Q54" s="1081"/>
      <c r="R54" s="1105" t="s">
        <v>108</v>
      </c>
      <c r="S54" s="1105"/>
      <c r="T54" s="1105"/>
      <c r="U54" s="1105"/>
      <c r="V54" s="1105"/>
      <c r="W54" s="1283"/>
      <c r="X54" s="1283"/>
      <c r="Y54" s="1283"/>
      <c r="Z54" s="1283"/>
      <c r="AA54" s="1283"/>
      <c r="AB54" s="1283"/>
      <c r="AC54" s="1283"/>
      <c r="AD54" s="1283"/>
      <c r="AE54" s="1283"/>
      <c r="AF54" s="1283"/>
      <c r="AG54" s="1283"/>
      <c r="AH54" s="1283"/>
      <c r="AI54" s="1283"/>
      <c r="AJ54" s="1284"/>
      <c r="BA54" s="641"/>
    </row>
    <row r="55" spans="1:60" ht="13.5" customHeight="1">
      <c r="A55" s="1311"/>
      <c r="B55" s="1552"/>
      <c r="C55" s="1145"/>
      <c r="D55" s="1145"/>
      <c r="E55" s="1145"/>
      <c r="F55" s="1145"/>
      <c r="G55" s="1145"/>
      <c r="H55" s="1145"/>
      <c r="I55" s="1145" t="s">
        <v>445</v>
      </c>
      <c r="J55" s="1145"/>
      <c r="K55" s="1145"/>
      <c r="L55" s="1145"/>
      <c r="M55" s="1145"/>
      <c r="N55" s="1145"/>
      <c r="O55" s="1145"/>
      <c r="P55" s="1145"/>
      <c r="Q55" s="1145"/>
      <c r="R55" s="1212"/>
      <c r="S55" s="1213"/>
      <c r="T55" s="1213"/>
      <c r="U55" s="1213"/>
      <c r="V55" s="1213"/>
      <c r="W55" s="1213"/>
      <c r="X55" s="1213"/>
      <c r="Y55" s="1213"/>
      <c r="Z55" s="1213"/>
      <c r="AA55" s="1213"/>
      <c r="AB55" s="1213"/>
      <c r="AC55" s="1213"/>
      <c r="AD55" s="1213"/>
      <c r="AE55" s="1213"/>
      <c r="AF55" s="1213"/>
      <c r="AG55" s="1213"/>
      <c r="AH55" s="1213"/>
      <c r="AI55" s="1213"/>
      <c r="AJ55" s="1214"/>
      <c r="BA55" s="641"/>
    </row>
    <row r="56" spans="1:60" ht="13.5" customHeight="1">
      <c r="A56" s="1311"/>
      <c r="B56" s="1552"/>
      <c r="C56" s="1554" t="s">
        <v>713</v>
      </c>
      <c r="D56" s="1551"/>
      <c r="E56" s="1081" t="s">
        <v>443</v>
      </c>
      <c r="F56" s="1081"/>
      <c r="G56" s="1081"/>
      <c r="H56" s="1081"/>
      <c r="I56" s="1790"/>
      <c r="J56" s="1790"/>
      <c r="K56" s="1790"/>
      <c r="L56" s="1790"/>
      <c r="M56" s="1790"/>
      <c r="N56" s="1790"/>
      <c r="O56" s="1790"/>
      <c r="P56" s="1790"/>
      <c r="Q56" s="1790"/>
      <c r="R56" s="1144" t="s">
        <v>444</v>
      </c>
      <c r="S56" s="1081"/>
      <c r="T56" s="1081"/>
      <c r="U56" s="1081"/>
      <c r="V56" s="1444"/>
      <c r="W56" s="1444"/>
      <c r="X56" s="1444"/>
      <c r="Y56" s="1444"/>
      <c r="Z56" s="1444"/>
      <c r="AA56" s="1444"/>
      <c r="AB56" s="1444"/>
      <c r="AC56" s="1444"/>
      <c r="AD56" s="1444"/>
      <c r="AE56" s="1444"/>
      <c r="AF56" s="1444"/>
      <c r="AG56" s="1444"/>
      <c r="AH56" s="1444"/>
      <c r="AI56" s="1444"/>
      <c r="AJ56" s="1446"/>
      <c r="BA56" s="641"/>
    </row>
    <row r="57" spans="1:60" ht="13.5" customHeight="1">
      <c r="A57" s="1311"/>
      <c r="B57" s="1552"/>
      <c r="C57" s="1555"/>
      <c r="D57" s="1552"/>
      <c r="E57" s="1081"/>
      <c r="F57" s="1081"/>
      <c r="G57" s="1081"/>
      <c r="H57" s="1081"/>
      <c r="I57" s="1790"/>
      <c r="J57" s="1790"/>
      <c r="K57" s="1790"/>
      <c r="L57" s="1790"/>
      <c r="M57" s="1790"/>
      <c r="N57" s="1790"/>
      <c r="O57" s="1790"/>
      <c r="P57" s="1790"/>
      <c r="Q57" s="1790"/>
      <c r="R57" s="1081"/>
      <c r="S57" s="1081"/>
      <c r="T57" s="1081"/>
      <c r="U57" s="1081"/>
      <c r="V57" s="1445"/>
      <c r="W57" s="1445"/>
      <c r="X57" s="1445"/>
      <c r="Y57" s="1445"/>
      <c r="Z57" s="1445"/>
      <c r="AA57" s="1445"/>
      <c r="AB57" s="1445"/>
      <c r="AC57" s="1445"/>
      <c r="AD57" s="1445"/>
      <c r="AE57" s="1445"/>
      <c r="AF57" s="1445"/>
      <c r="AG57" s="1445"/>
      <c r="AH57" s="1445"/>
      <c r="AI57" s="1445"/>
      <c r="AJ57" s="1447"/>
      <c r="BA57" s="641"/>
    </row>
    <row r="58" spans="1:60" ht="13.5" customHeight="1">
      <c r="A58" s="1311"/>
      <c r="B58" s="1552"/>
      <c r="C58" s="1555"/>
      <c r="D58" s="1552"/>
      <c r="E58" s="1081" t="s">
        <v>443</v>
      </c>
      <c r="F58" s="1081"/>
      <c r="G58" s="1081"/>
      <c r="H58" s="1081"/>
      <c r="I58" s="1790"/>
      <c r="J58" s="1790"/>
      <c r="K58" s="1790"/>
      <c r="L58" s="1790"/>
      <c r="M58" s="1790"/>
      <c r="N58" s="1790"/>
      <c r="O58" s="1790"/>
      <c r="P58" s="1790"/>
      <c r="Q58" s="1790"/>
      <c r="R58" s="1144" t="s">
        <v>444</v>
      </c>
      <c r="S58" s="1081"/>
      <c r="T58" s="1081"/>
      <c r="U58" s="1081"/>
      <c r="V58" s="1444"/>
      <c r="W58" s="1444"/>
      <c r="X58" s="1444"/>
      <c r="Y58" s="1444"/>
      <c r="Z58" s="1444"/>
      <c r="AA58" s="1444"/>
      <c r="AB58" s="1444"/>
      <c r="AC58" s="1444"/>
      <c r="AD58" s="1444"/>
      <c r="AE58" s="1444"/>
      <c r="AF58" s="1444"/>
      <c r="AG58" s="1444"/>
      <c r="AH58" s="1444"/>
      <c r="AI58" s="1444"/>
      <c r="AJ58" s="1446"/>
      <c r="BA58" s="641"/>
    </row>
    <row r="59" spans="1:60" ht="13.5" customHeight="1">
      <c r="A59" s="1311"/>
      <c r="B59" s="1552"/>
      <c r="C59" s="1555"/>
      <c r="D59" s="1552"/>
      <c r="E59" s="1081"/>
      <c r="F59" s="1081"/>
      <c r="G59" s="1081"/>
      <c r="H59" s="1081"/>
      <c r="I59" s="1790"/>
      <c r="J59" s="1790"/>
      <c r="K59" s="1790"/>
      <c r="L59" s="1790"/>
      <c r="M59" s="1790"/>
      <c r="N59" s="1790"/>
      <c r="O59" s="1790"/>
      <c r="P59" s="1790"/>
      <c r="Q59" s="1790"/>
      <c r="R59" s="1081"/>
      <c r="S59" s="1081"/>
      <c r="T59" s="1081"/>
      <c r="U59" s="1081"/>
      <c r="V59" s="1445"/>
      <c r="W59" s="1445"/>
      <c r="X59" s="1445"/>
      <c r="Y59" s="1445"/>
      <c r="Z59" s="1445"/>
      <c r="AA59" s="1445"/>
      <c r="AB59" s="1445"/>
      <c r="AC59" s="1445"/>
      <c r="AD59" s="1445"/>
      <c r="AE59" s="1445"/>
      <c r="AF59" s="1445"/>
      <c r="AG59" s="1445"/>
      <c r="AH59" s="1445"/>
      <c r="AI59" s="1445"/>
      <c r="AJ59" s="1447"/>
      <c r="BA59" s="641"/>
    </row>
    <row r="60" spans="1:60" ht="13.5" customHeight="1">
      <c r="A60" s="1311"/>
      <c r="B60" s="1552"/>
      <c r="C60" s="1555"/>
      <c r="D60" s="1552"/>
      <c r="E60" s="1081" t="s">
        <v>443</v>
      </c>
      <c r="F60" s="1081"/>
      <c r="G60" s="1081"/>
      <c r="H60" s="1081"/>
      <c r="I60" s="1790"/>
      <c r="J60" s="1790"/>
      <c r="K60" s="1790"/>
      <c r="L60" s="1790"/>
      <c r="M60" s="1790"/>
      <c r="N60" s="1790"/>
      <c r="O60" s="1790"/>
      <c r="P60" s="1790"/>
      <c r="Q60" s="1790"/>
      <c r="R60" s="1144" t="s">
        <v>444</v>
      </c>
      <c r="S60" s="1081"/>
      <c r="T60" s="1081"/>
      <c r="U60" s="1081"/>
      <c r="V60" s="1512"/>
      <c r="W60" s="1512"/>
      <c r="X60" s="1512"/>
      <c r="Y60" s="1512"/>
      <c r="Z60" s="1512"/>
      <c r="AA60" s="1512"/>
      <c r="AB60" s="1512"/>
      <c r="AC60" s="1512"/>
      <c r="AD60" s="1512"/>
      <c r="AE60" s="1512"/>
      <c r="AF60" s="1512"/>
      <c r="AG60" s="1512"/>
      <c r="AH60" s="1512"/>
      <c r="AI60" s="1512"/>
      <c r="AJ60" s="1514"/>
      <c r="BA60" s="641"/>
    </row>
    <row r="61" spans="1:60" ht="13.5" customHeight="1">
      <c r="A61" s="1311"/>
      <c r="B61" s="1552"/>
      <c r="C61" s="1555"/>
      <c r="D61" s="1552"/>
      <c r="E61" s="1145"/>
      <c r="F61" s="1145"/>
      <c r="G61" s="1145"/>
      <c r="H61" s="1145"/>
      <c r="I61" s="1849"/>
      <c r="J61" s="1849"/>
      <c r="K61" s="1849"/>
      <c r="L61" s="1849"/>
      <c r="M61" s="1849"/>
      <c r="N61" s="1849"/>
      <c r="O61" s="1849"/>
      <c r="P61" s="1849"/>
      <c r="Q61" s="1849"/>
      <c r="R61" s="1145"/>
      <c r="S61" s="1145"/>
      <c r="T61" s="1145"/>
      <c r="U61" s="1145"/>
      <c r="V61" s="1772"/>
      <c r="W61" s="1772"/>
      <c r="X61" s="1772"/>
      <c r="Y61" s="1772"/>
      <c r="Z61" s="1772"/>
      <c r="AA61" s="1772"/>
      <c r="AB61" s="1772"/>
      <c r="AC61" s="1772"/>
      <c r="AD61" s="1772"/>
      <c r="AE61" s="1772"/>
      <c r="AF61" s="1772"/>
      <c r="AG61" s="1772"/>
      <c r="AH61" s="1772"/>
      <c r="AI61" s="1772"/>
      <c r="AJ61" s="1773"/>
      <c r="BA61" s="641"/>
    </row>
    <row r="62" spans="1:60" ht="18" customHeight="1">
      <c r="A62" s="1238" t="s">
        <v>25</v>
      </c>
      <c r="B62" s="1846"/>
      <c r="C62" s="940" t="s">
        <v>148</v>
      </c>
      <c r="D62" s="1274"/>
      <c r="E62" s="1274"/>
      <c r="F62" s="1274"/>
      <c r="G62" s="1274"/>
      <c r="H62" s="941"/>
      <c r="I62" s="1774">
        <v>2</v>
      </c>
      <c r="J62" s="1775"/>
      <c r="K62" s="1775"/>
      <c r="L62" s="1775"/>
      <c r="M62" s="1775"/>
      <c r="N62" s="1252" t="s">
        <v>149</v>
      </c>
      <c r="O62" s="1253"/>
      <c r="P62" s="1253"/>
      <c r="Q62" s="1253"/>
      <c r="R62" s="1253"/>
      <c r="S62" s="1254"/>
      <c r="T62" s="1774">
        <v>2</v>
      </c>
      <c r="U62" s="1775"/>
      <c r="V62" s="1775"/>
      <c r="W62" s="1775"/>
      <c r="X62" s="1775"/>
      <c r="Y62" s="1252" t="s">
        <v>150</v>
      </c>
      <c r="Z62" s="1253"/>
      <c r="AA62" s="1253"/>
      <c r="AB62" s="1253"/>
      <c r="AC62" s="1253"/>
      <c r="AD62" s="1253"/>
      <c r="AE62" s="1254"/>
      <c r="AF62" s="1774">
        <v>2</v>
      </c>
      <c r="AG62" s="1775"/>
      <c r="AH62" s="1775"/>
      <c r="AI62" s="1775"/>
      <c r="AJ62" s="1776"/>
      <c r="BA62" s="641"/>
    </row>
    <row r="63" spans="1:60" ht="18" customHeight="1">
      <c r="A63" s="1240"/>
      <c r="B63" s="1847"/>
      <c r="C63" s="1506" t="s">
        <v>1230</v>
      </c>
      <c r="D63" s="1507"/>
      <c r="E63" s="1507"/>
      <c r="F63" s="1507"/>
      <c r="G63" s="1507"/>
      <c r="H63" s="1508"/>
      <c r="I63" s="1788" t="b">
        <v>0</v>
      </c>
      <c r="J63" s="1789"/>
      <c r="K63" s="1789"/>
      <c r="L63" s="1789"/>
      <c r="M63" s="1789"/>
      <c r="N63" s="839"/>
      <c r="O63" s="1252" t="s">
        <v>116</v>
      </c>
      <c r="P63" s="1253"/>
      <c r="Q63" s="1253"/>
      <c r="R63" s="1253"/>
      <c r="S63" s="1254"/>
      <c r="T63" s="1780">
        <v>2</v>
      </c>
      <c r="U63" s="1781"/>
      <c r="V63" s="1781"/>
      <c r="W63" s="1781"/>
      <c r="X63" s="1781"/>
      <c r="Y63" s="1782"/>
      <c r="Z63" s="1783"/>
      <c r="AA63" s="1783"/>
      <c r="AB63" s="1783"/>
      <c r="AC63" s="1783"/>
      <c r="AD63" s="1783"/>
      <c r="AE63" s="1783"/>
      <c r="AF63" s="1783"/>
      <c r="AG63" s="1783"/>
      <c r="AH63" s="1783"/>
      <c r="AI63" s="1783"/>
      <c r="AJ63" s="1784"/>
      <c r="AL63" s="686">
        <v>1</v>
      </c>
      <c r="BA63" s="641"/>
      <c r="BH63" s="695"/>
    </row>
    <row r="64" spans="1:60" ht="18" customHeight="1">
      <c r="A64" s="1240"/>
      <c r="B64" s="1847"/>
      <c r="C64" s="1107" t="s">
        <v>117</v>
      </c>
      <c r="D64" s="1108"/>
      <c r="E64" s="1108"/>
      <c r="F64" s="1108"/>
      <c r="G64" s="1108"/>
      <c r="H64" s="1109"/>
      <c r="I64" s="1777">
        <v>4</v>
      </c>
      <c r="J64" s="1778"/>
      <c r="K64" s="1778"/>
      <c r="L64" s="1778"/>
      <c r="M64" s="1778"/>
      <c r="N64" s="1778"/>
      <c r="O64" s="1778"/>
      <c r="P64" s="1778"/>
      <c r="Q64" s="1778"/>
      <c r="R64" s="1778"/>
      <c r="S64" s="1778"/>
      <c r="T64" s="1778"/>
      <c r="U64" s="1778"/>
      <c r="V64" s="1778"/>
      <c r="W64" s="1778"/>
      <c r="X64" s="1778"/>
      <c r="Y64" s="1778"/>
      <c r="Z64" s="1778"/>
      <c r="AA64" s="1778"/>
      <c r="AB64" s="1778"/>
      <c r="AC64" s="1778"/>
      <c r="AD64" s="1778"/>
      <c r="AE64" s="1779"/>
      <c r="AF64" s="1785"/>
      <c r="AG64" s="1786"/>
      <c r="AH64" s="1786"/>
      <c r="AI64" s="1786"/>
      <c r="AJ64" s="1787"/>
      <c r="BA64" s="641"/>
    </row>
    <row r="65" spans="1:86" ht="24" customHeight="1">
      <c r="A65" s="1240"/>
      <c r="B65" s="1847"/>
      <c r="C65" s="1744" t="s">
        <v>827</v>
      </c>
      <c r="D65" s="1745"/>
      <c r="E65" s="1745"/>
      <c r="F65" s="1745"/>
      <c r="G65" s="1745"/>
      <c r="H65" s="1746"/>
      <c r="I65" s="1756">
        <v>2</v>
      </c>
      <c r="J65" s="1757"/>
      <c r="K65" s="1757"/>
      <c r="L65" s="1757"/>
      <c r="M65" s="1757"/>
      <c r="N65" s="1757"/>
      <c r="O65" s="1757"/>
      <c r="P65" s="1757"/>
      <c r="Q65" s="1757"/>
      <c r="R65" s="1757"/>
      <c r="S65" s="1758"/>
      <c r="T65" s="1747" t="s">
        <v>785</v>
      </c>
      <c r="U65" s="1748"/>
      <c r="V65" s="1748"/>
      <c r="W65" s="1748"/>
      <c r="X65" s="1748"/>
      <c r="Y65" s="1748"/>
      <c r="Z65" s="1749"/>
      <c r="AA65" s="1741">
        <v>2</v>
      </c>
      <c r="AB65" s="1742"/>
      <c r="AC65" s="1742"/>
      <c r="AD65" s="1742"/>
      <c r="AE65" s="1742"/>
      <c r="AF65" s="1742"/>
      <c r="AG65" s="1742"/>
      <c r="AH65" s="1742"/>
      <c r="AI65" s="1742"/>
      <c r="AJ65" s="1743"/>
      <c r="BA65" s="641"/>
    </row>
    <row r="66" spans="1:86" ht="24" customHeight="1">
      <c r="A66" s="1240"/>
      <c r="B66" s="1847"/>
      <c r="C66" s="1107" t="s">
        <v>783</v>
      </c>
      <c r="D66" s="1108"/>
      <c r="E66" s="1108"/>
      <c r="F66" s="1108"/>
      <c r="G66" s="1108"/>
      <c r="H66" s="1109"/>
      <c r="I66" s="1230">
        <v>2</v>
      </c>
      <c r="J66" s="1231"/>
      <c r="K66" s="1231"/>
      <c r="L66" s="1231"/>
      <c r="M66" s="1231"/>
      <c r="N66" s="1231"/>
      <c r="O66" s="1231"/>
      <c r="P66" s="1231"/>
      <c r="Q66" s="1231"/>
      <c r="R66" s="1231"/>
      <c r="S66" s="1232"/>
      <c r="T66" s="1853" t="s">
        <v>1134</v>
      </c>
      <c r="U66" s="1854"/>
      <c r="V66" s="1854"/>
      <c r="W66" s="1854"/>
      <c r="X66" s="1854"/>
      <c r="Y66" s="1854"/>
      <c r="Z66" s="1855"/>
      <c r="AA66" s="830">
        <v>1</v>
      </c>
      <c r="AB66" s="831"/>
      <c r="AC66" s="831"/>
      <c r="AD66" s="831"/>
      <c r="AE66" s="831"/>
      <c r="AF66" s="427"/>
      <c r="AG66" s="427"/>
      <c r="AH66" s="427"/>
      <c r="AI66" s="427"/>
      <c r="AJ66" s="428"/>
      <c r="AM66" s="691"/>
      <c r="BA66" s="641"/>
    </row>
    <row r="67" spans="1:86" ht="24" customHeight="1">
      <c r="A67" s="1240"/>
      <c r="B67" s="1847"/>
      <c r="C67" s="1762" t="s">
        <v>1340</v>
      </c>
      <c r="D67" s="1390"/>
      <c r="E67" s="1390"/>
      <c r="F67" s="1390"/>
      <c r="G67" s="1390"/>
      <c r="H67" s="1391"/>
      <c r="I67" s="1763">
        <v>2</v>
      </c>
      <c r="J67" s="1764"/>
      <c r="K67" s="1764"/>
      <c r="L67" s="1764"/>
      <c r="M67" s="1764"/>
      <c r="N67" s="1764"/>
      <c r="O67" s="1764"/>
      <c r="P67" s="1764"/>
      <c r="Q67" s="1764"/>
      <c r="R67" s="1764"/>
      <c r="S67" s="1765"/>
      <c r="T67" s="1389" t="s">
        <v>1352</v>
      </c>
      <c r="U67" s="1390"/>
      <c r="V67" s="1390"/>
      <c r="W67" s="1390"/>
      <c r="X67" s="1390"/>
      <c r="Y67" s="1390"/>
      <c r="Z67" s="1391"/>
      <c r="AA67" s="1766">
        <v>1</v>
      </c>
      <c r="AB67" s="1767"/>
      <c r="AC67" s="1767"/>
      <c r="AD67" s="1767"/>
      <c r="AE67" s="1767"/>
      <c r="AF67" s="1767"/>
      <c r="AG67" s="1767"/>
      <c r="AH67" s="1767"/>
      <c r="AI67" s="1767"/>
      <c r="AJ67" s="1768"/>
      <c r="BA67" s="641"/>
    </row>
    <row r="68" spans="1:86" ht="24" customHeight="1">
      <c r="A68" s="1240"/>
      <c r="B68" s="1847"/>
      <c r="C68" s="1759" t="s">
        <v>828</v>
      </c>
      <c r="D68" s="1760"/>
      <c r="E68" s="1760"/>
      <c r="F68" s="1760"/>
      <c r="G68" s="1760"/>
      <c r="H68" s="1761"/>
      <c r="I68" s="1750">
        <v>2</v>
      </c>
      <c r="J68" s="1751"/>
      <c r="K68" s="1751"/>
      <c r="L68" s="1751"/>
      <c r="M68" s="1751"/>
      <c r="N68" s="1751"/>
      <c r="O68" s="1751"/>
      <c r="P68" s="1751"/>
      <c r="Q68" s="1751"/>
      <c r="R68" s="1751"/>
      <c r="S68" s="1752"/>
      <c r="T68" s="1753" t="s">
        <v>960</v>
      </c>
      <c r="U68" s="1754"/>
      <c r="V68" s="1754"/>
      <c r="W68" s="1754"/>
      <c r="X68" s="1754"/>
      <c r="Y68" s="1754"/>
      <c r="Z68" s="1755"/>
      <c r="AA68" s="841">
        <v>1</v>
      </c>
      <c r="AB68" s="626" t="str">
        <f>IF(ISNA(VLOOKUP(AA68, 出力変換_主たるサービス種類_付５,4,FALSE)),0, VLOOKUP(AA68, 出力変換_主たるサービス種類_付５,4,FALSE)) &amp; ""</f>
        <v>00</v>
      </c>
      <c r="AC68" s="842" t="s">
        <v>1359</v>
      </c>
      <c r="AD68" s="626" t="str">
        <f>IF(ISNA(VLOOKUP(AC68, 取込変換_主たるサービス種類_付５,2,FALSE)),1, VLOOKUP(AC68, 取込変換_主たるサービス種類_付５,2,FALSE)) &amp; ""</f>
        <v>1</v>
      </c>
      <c r="AE68" s="843"/>
      <c r="AF68" s="843"/>
      <c r="AG68" s="843"/>
      <c r="AH68" s="843"/>
      <c r="AI68" s="843"/>
      <c r="AJ68" s="844"/>
      <c r="BA68" s="641"/>
    </row>
    <row r="69" spans="1:86" ht="24" customHeight="1">
      <c r="A69" s="1240"/>
      <c r="B69" s="1847"/>
      <c r="C69" s="1720" t="s">
        <v>972</v>
      </c>
      <c r="D69" s="1721"/>
      <c r="E69" s="1721"/>
      <c r="F69" s="1721"/>
      <c r="G69" s="1721"/>
      <c r="H69" s="1722"/>
      <c r="I69" s="520">
        <v>1</v>
      </c>
      <c r="J69" s="511" t="str">
        <f>IF(ISNA(VLOOKUP(I69, 出力変換_主たる事業者施設区分_付５,4,FALSE)),0, VLOOKUP(I69, 出力変換_主たる事業者施設区分_付５,4,FALSE)) &amp; ""</f>
        <v>0</v>
      </c>
      <c r="K69" s="513" t="s">
        <v>1360</v>
      </c>
      <c r="L69" s="511" t="str">
        <f>IF(ISNA(VLOOKUP(K69, 取込変換_主たる事業者施設区分_付５,2,FALSE)),1, VLOOKUP(K69, 取込変換_主たる事業者施設区分_付５,2,FALSE)) &amp; ""</f>
        <v>1</v>
      </c>
      <c r="M69" s="831"/>
      <c r="N69" s="831"/>
      <c r="O69" s="427"/>
      <c r="P69" s="427"/>
      <c r="Q69" s="427"/>
      <c r="R69" s="427"/>
      <c r="S69" s="428"/>
      <c r="T69" s="1850" t="s">
        <v>1036</v>
      </c>
      <c r="U69" s="1851"/>
      <c r="V69" s="1851"/>
      <c r="W69" s="1851"/>
      <c r="X69" s="1851"/>
      <c r="Y69" s="1851"/>
      <c r="Z69" s="1852"/>
      <c r="AA69" s="1741">
        <v>2</v>
      </c>
      <c r="AB69" s="1742"/>
      <c r="AC69" s="1742"/>
      <c r="AD69" s="1742"/>
      <c r="AE69" s="1742"/>
      <c r="AF69" s="1742"/>
      <c r="AG69" s="1742"/>
      <c r="AH69" s="1742"/>
      <c r="AI69" s="1742"/>
      <c r="AJ69" s="1743"/>
      <c r="AQ69" s="690">
        <v>0</v>
      </c>
      <c r="BA69" s="641"/>
    </row>
    <row r="70" spans="1:86" ht="24" customHeight="1">
      <c r="A70" s="1240"/>
      <c r="B70" s="1847"/>
      <c r="C70" s="1720" t="s">
        <v>1222</v>
      </c>
      <c r="D70" s="1721"/>
      <c r="E70" s="1721"/>
      <c r="F70" s="1721"/>
      <c r="G70" s="1721"/>
      <c r="H70" s="1722"/>
      <c r="I70" s="1731"/>
      <c r="J70" s="1732"/>
      <c r="K70" s="1732"/>
      <c r="L70" s="1732"/>
      <c r="M70" s="1732"/>
      <c r="N70" s="1732"/>
      <c r="O70" s="1732"/>
      <c r="P70" s="1732"/>
      <c r="Q70" s="1732"/>
      <c r="R70" s="1732"/>
      <c r="S70" s="1733"/>
      <c r="T70" s="1720" t="s">
        <v>1224</v>
      </c>
      <c r="U70" s="1726"/>
      <c r="V70" s="1726"/>
      <c r="W70" s="1726"/>
      <c r="X70" s="1726"/>
      <c r="Y70" s="1726"/>
      <c r="Z70" s="1727"/>
      <c r="AA70" s="1731"/>
      <c r="AB70" s="1732"/>
      <c r="AC70" s="1732"/>
      <c r="AD70" s="1732"/>
      <c r="AE70" s="1732"/>
      <c r="AF70" s="1732"/>
      <c r="AG70" s="1732"/>
      <c r="AH70" s="1732"/>
      <c r="AI70" s="1732"/>
      <c r="AJ70" s="1737"/>
      <c r="AL70" s="686">
        <v>2</v>
      </c>
      <c r="AN70" s="686">
        <v>2</v>
      </c>
    </row>
    <row r="71" spans="1:86" ht="24" customHeight="1">
      <c r="A71" s="1240"/>
      <c r="B71" s="1847"/>
      <c r="C71" s="1720" t="s">
        <v>1217</v>
      </c>
      <c r="D71" s="1721"/>
      <c r="E71" s="1721"/>
      <c r="F71" s="1721"/>
      <c r="G71" s="1721"/>
      <c r="H71" s="1722"/>
      <c r="I71" s="1731"/>
      <c r="J71" s="1732"/>
      <c r="K71" s="1732"/>
      <c r="L71" s="1732"/>
      <c r="M71" s="1732"/>
      <c r="N71" s="1732"/>
      <c r="O71" s="1732"/>
      <c r="P71" s="1732"/>
      <c r="Q71" s="1732"/>
      <c r="R71" s="1732"/>
      <c r="S71" s="1733"/>
      <c r="T71" s="1728" t="s">
        <v>1225</v>
      </c>
      <c r="U71" s="1729"/>
      <c r="V71" s="1729"/>
      <c r="W71" s="1729"/>
      <c r="X71" s="1729"/>
      <c r="Y71" s="1729"/>
      <c r="Z71" s="1730"/>
      <c r="AA71" s="1731"/>
      <c r="AB71" s="1732"/>
      <c r="AC71" s="1732"/>
      <c r="AD71" s="1732"/>
      <c r="AE71" s="1732"/>
      <c r="AF71" s="1732"/>
      <c r="AG71" s="1732"/>
      <c r="AH71" s="1732"/>
      <c r="AI71" s="1732"/>
      <c r="AJ71" s="1737"/>
      <c r="AL71" s="686">
        <v>2</v>
      </c>
      <c r="AN71" s="686">
        <v>1</v>
      </c>
    </row>
    <row r="72" spans="1:86" ht="24" customHeight="1" thickBot="1">
      <c r="A72" s="1242"/>
      <c r="B72" s="1848"/>
      <c r="C72" s="1723" t="s">
        <v>1223</v>
      </c>
      <c r="D72" s="1724"/>
      <c r="E72" s="1724"/>
      <c r="F72" s="1724"/>
      <c r="G72" s="1724"/>
      <c r="H72" s="1725"/>
      <c r="I72" s="1734"/>
      <c r="J72" s="1735"/>
      <c r="K72" s="1735"/>
      <c r="L72" s="1735"/>
      <c r="M72" s="1735"/>
      <c r="N72" s="1735"/>
      <c r="O72" s="1735"/>
      <c r="P72" s="1735"/>
      <c r="Q72" s="1735"/>
      <c r="R72" s="1735"/>
      <c r="S72" s="1736"/>
      <c r="T72" s="1738"/>
      <c r="U72" s="1739"/>
      <c r="V72" s="1739"/>
      <c r="W72" s="1739"/>
      <c r="X72" s="1739"/>
      <c r="Y72" s="1739"/>
      <c r="Z72" s="1739"/>
      <c r="AA72" s="1739"/>
      <c r="AB72" s="1739"/>
      <c r="AC72" s="1739"/>
      <c r="AD72" s="1739"/>
      <c r="AE72" s="1739"/>
      <c r="AF72" s="1739"/>
      <c r="AG72" s="1739"/>
      <c r="AH72" s="1739"/>
      <c r="AI72" s="1739"/>
      <c r="AJ72" s="1740"/>
      <c r="AL72" s="686">
        <v>2</v>
      </c>
    </row>
    <row r="73" spans="1:86" s="18" customFormat="1" ht="12" customHeight="1">
      <c r="A73" s="185" t="s">
        <v>251</v>
      </c>
      <c r="B73" s="185"/>
      <c r="C73" s="185"/>
      <c r="D73" s="185"/>
      <c r="E73" s="185"/>
      <c r="F73" s="185"/>
      <c r="G73" s="185"/>
      <c r="H73" s="185"/>
      <c r="I73" s="185"/>
      <c r="J73" s="185"/>
      <c r="K73" s="185"/>
      <c r="L73" s="185"/>
      <c r="M73" s="185"/>
      <c r="N73" s="185"/>
      <c r="O73" s="185"/>
      <c r="P73" s="185"/>
      <c r="Q73" s="185"/>
      <c r="R73" s="188"/>
      <c r="S73" s="188"/>
      <c r="T73" s="188"/>
      <c r="U73" s="188"/>
      <c r="V73" s="188"/>
      <c r="W73" s="188"/>
      <c r="X73" s="188"/>
      <c r="Y73" s="188"/>
      <c r="Z73" s="188"/>
      <c r="AA73" s="188"/>
      <c r="AB73" s="188"/>
      <c r="AC73" s="188"/>
      <c r="AD73" s="188"/>
      <c r="AE73" s="188"/>
      <c r="AF73" s="188"/>
      <c r="AG73" s="188"/>
      <c r="AH73" s="188"/>
      <c r="AI73" s="188"/>
      <c r="AJ73" s="188"/>
      <c r="AK73" s="713"/>
      <c r="AL73" s="714"/>
      <c r="AM73" s="714"/>
      <c r="AN73" s="714"/>
      <c r="AO73" s="714"/>
      <c r="AP73" s="714"/>
      <c r="AQ73" s="714"/>
      <c r="AR73" s="714"/>
      <c r="AS73" s="714"/>
      <c r="AT73" s="713"/>
      <c r="AU73" s="713"/>
      <c r="AV73" s="713"/>
      <c r="AW73" s="713"/>
      <c r="AX73" s="713"/>
      <c r="AY73" s="761"/>
      <c r="AZ73" s="617"/>
      <c r="BA73" s="641"/>
      <c r="BB73" s="700"/>
      <c r="BC73" s="701"/>
      <c r="BD73" s="700"/>
      <c r="BE73" s="702"/>
      <c r="BF73" s="702"/>
      <c r="BG73" s="702"/>
      <c r="BH73" s="703"/>
      <c r="BI73" s="702"/>
      <c r="BJ73" s="702"/>
      <c r="BK73" s="702"/>
      <c r="BL73" s="702"/>
      <c r="BM73" s="702"/>
      <c r="BN73" s="702"/>
      <c r="BO73" s="702"/>
      <c r="BP73" s="702"/>
      <c r="BQ73" s="702"/>
      <c r="BR73" s="702"/>
      <c r="BS73" s="702"/>
      <c r="BT73" s="702"/>
      <c r="BU73" s="702"/>
      <c r="BV73" s="702"/>
      <c r="BW73" s="702"/>
      <c r="BX73" s="702"/>
      <c r="BY73" s="702"/>
      <c r="BZ73" s="702"/>
      <c r="CA73" s="702"/>
      <c r="CB73" s="702"/>
      <c r="CC73" s="702"/>
      <c r="CD73" s="702"/>
      <c r="CE73" s="702"/>
      <c r="CF73" s="702"/>
      <c r="CG73" s="702"/>
      <c r="CH73" s="702"/>
    </row>
    <row r="74" spans="1:86" s="18" customFormat="1" ht="12" customHeight="1">
      <c r="A74" s="185" t="s">
        <v>275</v>
      </c>
      <c r="B74" s="185"/>
      <c r="C74" s="185"/>
      <c r="D74" s="185"/>
      <c r="E74" s="185"/>
      <c r="F74" s="185"/>
      <c r="G74" s="185"/>
      <c r="H74" s="185"/>
      <c r="I74" s="185"/>
      <c r="J74" s="185"/>
      <c r="K74" s="185"/>
      <c r="L74" s="185"/>
      <c r="M74" s="185"/>
      <c r="N74" s="185"/>
      <c r="O74" s="185"/>
      <c r="P74" s="185"/>
      <c r="Q74" s="185"/>
      <c r="R74" s="188"/>
      <c r="S74" s="188"/>
      <c r="T74" s="188"/>
      <c r="U74" s="188"/>
      <c r="V74" s="188"/>
      <c r="W74" s="188"/>
      <c r="X74" s="188"/>
      <c r="Y74" s="188"/>
      <c r="Z74" s="188"/>
      <c r="AA74" s="188"/>
      <c r="AB74" s="188"/>
      <c r="AC74" s="188"/>
      <c r="AD74" s="188"/>
      <c r="AE74" s="188"/>
      <c r="AF74" s="188"/>
      <c r="AG74" s="188"/>
      <c r="AH74" s="188"/>
      <c r="AI74" s="188"/>
      <c r="AJ74" s="188"/>
      <c r="AK74" s="713"/>
      <c r="AL74" s="714"/>
      <c r="AM74" s="714"/>
      <c r="AN74" s="714"/>
      <c r="AO74" s="714"/>
      <c r="AP74" s="714"/>
      <c r="AQ74" s="714"/>
      <c r="AR74" s="714"/>
      <c r="AS74" s="714"/>
      <c r="AT74" s="713"/>
      <c r="AU74" s="713"/>
      <c r="AV74" s="713"/>
      <c r="AW74" s="713"/>
      <c r="AX74" s="713"/>
      <c r="AY74" s="761"/>
      <c r="AZ74" s="617"/>
      <c r="BA74" s="641"/>
      <c r="BB74" s="700"/>
      <c r="BC74" s="701"/>
      <c r="BD74" s="700"/>
      <c r="BE74" s="702"/>
      <c r="BF74" s="702"/>
      <c r="BG74" s="702"/>
      <c r="BH74" s="703"/>
      <c r="BI74" s="702"/>
      <c r="BJ74" s="702"/>
      <c r="BK74" s="702"/>
      <c r="BL74" s="702"/>
      <c r="BM74" s="702"/>
      <c r="BN74" s="702"/>
      <c r="BO74" s="702"/>
      <c r="BP74" s="702"/>
      <c r="BQ74" s="702"/>
      <c r="BR74" s="702"/>
      <c r="BS74" s="702"/>
      <c r="BT74" s="702"/>
      <c r="BU74" s="702"/>
      <c r="BV74" s="702"/>
      <c r="BW74" s="702"/>
      <c r="BX74" s="702"/>
      <c r="BY74" s="702"/>
      <c r="BZ74" s="702"/>
      <c r="CA74" s="702"/>
      <c r="CB74" s="702"/>
      <c r="CC74" s="702"/>
      <c r="CD74" s="702"/>
      <c r="CE74" s="702"/>
      <c r="CF74" s="702"/>
      <c r="CG74" s="702"/>
      <c r="CH74" s="702"/>
    </row>
    <row r="75" spans="1:86" s="26" customFormat="1" ht="14.25" customHeight="1">
      <c r="A75" s="185" t="s">
        <v>1061</v>
      </c>
      <c r="B75" s="188"/>
      <c r="C75" s="188"/>
      <c r="D75" s="188"/>
      <c r="E75" s="188"/>
      <c r="F75" s="188"/>
      <c r="G75" s="188"/>
      <c r="H75" s="188"/>
      <c r="I75" s="188"/>
      <c r="J75" s="188"/>
      <c r="K75" s="188"/>
      <c r="L75" s="188"/>
      <c r="M75" s="188"/>
      <c r="N75" s="188"/>
      <c r="O75" s="188"/>
      <c r="P75" s="188"/>
      <c r="Q75" s="188"/>
      <c r="R75" s="188"/>
      <c r="S75" s="188"/>
      <c r="T75" s="188"/>
      <c r="U75" s="188"/>
      <c r="V75" s="188"/>
      <c r="W75" s="216"/>
      <c r="X75" s="188"/>
      <c r="Y75" s="188"/>
      <c r="Z75" s="188"/>
      <c r="AA75" s="188"/>
      <c r="AB75" s="188"/>
      <c r="AC75" s="188"/>
      <c r="AD75" s="188"/>
      <c r="AE75" s="188"/>
      <c r="AF75" s="188"/>
      <c r="AG75" s="188"/>
      <c r="AH75" s="188"/>
      <c r="AI75" s="188"/>
      <c r="AJ75" s="188"/>
      <c r="AK75" s="715"/>
      <c r="AL75" s="716"/>
      <c r="AM75" s="716"/>
      <c r="AN75" s="716"/>
      <c r="AO75" s="716"/>
      <c r="AP75" s="716"/>
      <c r="AQ75" s="716"/>
      <c r="AR75" s="716"/>
      <c r="AS75" s="715"/>
      <c r="AT75" s="715"/>
      <c r="AU75" s="715"/>
      <c r="AV75" s="715"/>
      <c r="AW75" s="715"/>
      <c r="AX75" s="715"/>
      <c r="AY75" s="786"/>
      <c r="AZ75" s="618"/>
      <c r="BA75" s="641"/>
      <c r="BB75" s="704"/>
      <c r="BC75" s="705"/>
      <c r="BD75" s="704"/>
      <c r="BE75" s="706"/>
      <c r="BF75" s="706"/>
      <c r="BG75" s="706"/>
      <c r="BH75" s="707"/>
      <c r="BI75" s="706"/>
      <c r="BJ75" s="706"/>
      <c r="BK75" s="706"/>
      <c r="BL75" s="706"/>
      <c r="BM75" s="706"/>
      <c r="BN75" s="706"/>
      <c r="BO75" s="706"/>
      <c r="BP75" s="706"/>
      <c r="BQ75" s="706"/>
      <c r="BR75" s="706"/>
      <c r="BS75" s="706"/>
      <c r="BT75" s="706"/>
      <c r="BU75" s="706"/>
      <c r="BV75" s="706"/>
      <c r="BW75" s="706"/>
      <c r="BX75" s="706"/>
      <c r="BY75" s="706"/>
      <c r="BZ75" s="706"/>
      <c r="CA75" s="706"/>
      <c r="CB75" s="706"/>
      <c r="CC75" s="706"/>
      <c r="CD75" s="706"/>
      <c r="CE75" s="706"/>
      <c r="CF75" s="706"/>
      <c r="CG75" s="706"/>
      <c r="CH75" s="706"/>
    </row>
    <row r="76" spans="1:86" s="18" customFormat="1" ht="12" customHeight="1">
      <c r="A76" s="185" t="s">
        <v>1062</v>
      </c>
      <c r="B76" s="185"/>
      <c r="C76" s="185"/>
      <c r="D76" s="185"/>
      <c r="E76" s="185"/>
      <c r="F76" s="185"/>
      <c r="G76" s="185"/>
      <c r="H76" s="185"/>
      <c r="I76" s="185"/>
      <c r="J76" s="185"/>
      <c r="K76" s="185"/>
      <c r="L76" s="185"/>
      <c r="M76" s="185"/>
      <c r="N76" s="185"/>
      <c r="O76" s="185"/>
      <c r="P76" s="185"/>
      <c r="Q76" s="185"/>
      <c r="R76" s="188"/>
      <c r="S76" s="188"/>
      <c r="T76" s="188"/>
      <c r="U76" s="188"/>
      <c r="V76" s="188"/>
      <c r="W76" s="188"/>
      <c r="X76" s="188"/>
      <c r="Y76" s="188"/>
      <c r="Z76" s="188"/>
      <c r="AA76" s="188"/>
      <c r="AB76" s="188"/>
      <c r="AC76" s="188"/>
      <c r="AD76" s="318"/>
      <c r="AE76" s="318"/>
      <c r="AF76" s="318"/>
      <c r="AG76" s="318"/>
      <c r="AH76" s="318"/>
      <c r="AI76" s="318"/>
      <c r="AJ76" s="318"/>
      <c r="AK76" s="712"/>
      <c r="AL76" s="712"/>
      <c r="AM76" s="712"/>
      <c r="AN76" s="712"/>
      <c r="AO76" s="712"/>
      <c r="AP76" s="712"/>
      <c r="AQ76" s="712"/>
      <c r="AR76" s="712"/>
      <c r="AS76" s="712"/>
      <c r="AT76" s="712"/>
      <c r="AU76" s="712"/>
      <c r="AV76" s="712"/>
      <c r="AW76" s="713"/>
      <c r="AX76" s="713"/>
      <c r="AY76" s="761"/>
      <c r="AZ76" s="617"/>
      <c r="BA76" s="641"/>
      <c r="BB76" s="700"/>
      <c r="BC76" s="701"/>
      <c r="BD76" s="700"/>
      <c r="BE76" s="702"/>
      <c r="BF76" s="702"/>
      <c r="BG76" s="702"/>
      <c r="BH76" s="703"/>
      <c r="BI76" s="702"/>
      <c r="BJ76" s="702"/>
      <c r="BK76" s="702"/>
      <c r="BL76" s="702"/>
      <c r="BM76" s="702"/>
      <c r="BN76" s="702"/>
      <c r="BO76" s="702"/>
      <c r="BP76" s="702"/>
      <c r="BQ76" s="702"/>
      <c r="BR76" s="702"/>
      <c r="BS76" s="702"/>
      <c r="BT76" s="702"/>
      <c r="BU76" s="702"/>
      <c r="BV76" s="702"/>
      <c r="BW76" s="702"/>
      <c r="BX76" s="702"/>
      <c r="BY76" s="702"/>
      <c r="BZ76" s="702"/>
      <c r="CA76" s="702"/>
      <c r="CB76" s="702"/>
      <c r="CC76" s="702"/>
      <c r="CD76" s="702"/>
      <c r="CE76" s="702"/>
      <c r="CF76" s="702"/>
      <c r="CG76" s="702"/>
      <c r="CH76" s="702"/>
    </row>
    <row r="77" spans="1:86" s="18" customFormat="1" ht="12" customHeight="1">
      <c r="A77" s="185" t="s">
        <v>41</v>
      </c>
      <c r="B77" s="185"/>
      <c r="C77" s="185"/>
      <c r="D77" s="185"/>
      <c r="E77" s="185"/>
      <c r="F77" s="185"/>
      <c r="G77" s="185"/>
      <c r="H77" s="185"/>
      <c r="I77" s="185"/>
      <c r="J77" s="185"/>
      <c r="K77" s="185"/>
      <c r="L77" s="185"/>
      <c r="M77" s="185"/>
      <c r="N77" s="185"/>
      <c r="O77" s="185"/>
      <c r="P77" s="185"/>
      <c r="Q77" s="185"/>
      <c r="R77" s="188"/>
      <c r="S77" s="188"/>
      <c r="T77" s="188"/>
      <c r="U77" s="188"/>
      <c r="V77" s="188"/>
      <c r="W77" s="188"/>
      <c r="X77" s="188"/>
      <c r="Y77" s="188"/>
      <c r="Z77" s="188"/>
      <c r="AA77" s="188"/>
      <c r="AB77" s="188"/>
      <c r="AC77" s="188"/>
      <c r="AD77" s="188"/>
      <c r="AE77" s="188"/>
      <c r="AF77" s="188"/>
      <c r="AG77" s="188"/>
      <c r="AH77" s="188"/>
      <c r="AI77" s="188"/>
      <c r="AJ77" s="188"/>
      <c r="AK77" s="713"/>
      <c r="AL77" s="714"/>
      <c r="AM77" s="714"/>
      <c r="AN77" s="714"/>
      <c r="AO77" s="714"/>
      <c r="AP77" s="714"/>
      <c r="AQ77" s="714"/>
      <c r="AR77" s="714"/>
      <c r="AS77" s="714"/>
      <c r="AT77" s="713"/>
      <c r="AU77" s="713"/>
      <c r="AV77" s="713"/>
      <c r="AW77" s="713"/>
      <c r="AX77" s="713"/>
      <c r="AY77" s="761"/>
      <c r="AZ77" s="617"/>
      <c r="BA77" s="641"/>
      <c r="BB77" s="700"/>
      <c r="BC77" s="701"/>
      <c r="BD77" s="700"/>
      <c r="BE77" s="702"/>
      <c r="BF77" s="702"/>
      <c r="BG77" s="702"/>
      <c r="BH77" s="703"/>
      <c r="BI77" s="702"/>
      <c r="BJ77" s="702"/>
      <c r="BK77" s="702"/>
      <c r="BL77" s="702"/>
      <c r="BM77" s="702"/>
      <c r="BN77" s="702"/>
      <c r="BO77" s="702"/>
      <c r="BP77" s="702"/>
      <c r="BQ77" s="702"/>
      <c r="BR77" s="702"/>
      <c r="BS77" s="702"/>
      <c r="BT77" s="702"/>
      <c r="BU77" s="702"/>
      <c r="BV77" s="702"/>
      <c r="BW77" s="702"/>
      <c r="BX77" s="702"/>
      <c r="BY77" s="702"/>
      <c r="BZ77" s="702"/>
      <c r="CA77" s="702"/>
      <c r="CB77" s="702"/>
      <c r="CC77" s="702"/>
      <c r="CD77" s="702"/>
      <c r="CE77" s="702"/>
      <c r="CF77" s="702"/>
      <c r="CG77" s="702"/>
      <c r="CH77" s="702"/>
    </row>
    <row r="78" spans="1:86" s="18" customFormat="1" ht="12" customHeight="1">
      <c r="A78" s="185" t="s">
        <v>1063</v>
      </c>
      <c r="B78" s="185"/>
      <c r="C78" s="185"/>
      <c r="D78" s="185"/>
      <c r="E78" s="185"/>
      <c r="F78" s="185"/>
      <c r="G78" s="185"/>
      <c r="H78" s="185"/>
      <c r="I78" s="185"/>
      <c r="J78" s="185"/>
      <c r="K78" s="185"/>
      <c r="L78" s="185"/>
      <c r="M78" s="185"/>
      <c r="N78" s="185"/>
      <c r="O78" s="185"/>
      <c r="P78" s="185"/>
      <c r="Q78" s="185"/>
      <c r="R78" s="188"/>
      <c r="S78" s="188"/>
      <c r="T78" s="188"/>
      <c r="U78" s="188"/>
      <c r="V78" s="188"/>
      <c r="W78" s="188"/>
      <c r="X78" s="188"/>
      <c r="Y78" s="188"/>
      <c r="Z78" s="188"/>
      <c r="AA78" s="188"/>
      <c r="AB78" s="188"/>
      <c r="AC78" s="188"/>
      <c r="AD78" s="188"/>
      <c r="AE78" s="188"/>
      <c r="AF78" s="188"/>
      <c r="AG78" s="188"/>
      <c r="AH78" s="188"/>
      <c r="AI78" s="188"/>
      <c r="AJ78" s="188"/>
      <c r="AK78" s="713"/>
      <c r="AL78" s="714"/>
      <c r="AM78" s="714"/>
      <c r="AN78" s="714"/>
      <c r="AO78" s="714"/>
      <c r="AP78" s="714"/>
      <c r="AQ78" s="714"/>
      <c r="AR78" s="714"/>
      <c r="AS78" s="714"/>
      <c r="AT78" s="713"/>
      <c r="AU78" s="713"/>
      <c r="AV78" s="713"/>
      <c r="AW78" s="713"/>
      <c r="AX78" s="713"/>
      <c r="AY78" s="761"/>
      <c r="AZ78" s="617"/>
      <c r="BA78" s="641"/>
      <c r="BB78" s="700"/>
      <c r="BC78" s="701"/>
      <c r="BD78" s="700"/>
      <c r="BE78" s="702"/>
      <c r="BF78" s="702"/>
      <c r="BG78" s="702"/>
      <c r="BH78" s="703"/>
      <c r="BI78" s="702"/>
      <c r="BJ78" s="702"/>
      <c r="BK78" s="702"/>
      <c r="BL78" s="702"/>
      <c r="BM78" s="702"/>
      <c r="BN78" s="702"/>
      <c r="BO78" s="702"/>
      <c r="BP78" s="702"/>
      <c r="BQ78" s="702"/>
      <c r="BR78" s="702"/>
      <c r="BS78" s="702"/>
      <c r="BT78" s="702"/>
      <c r="BU78" s="702"/>
      <c r="BV78" s="702"/>
      <c r="BW78" s="702"/>
      <c r="BX78" s="702"/>
      <c r="BY78" s="702"/>
      <c r="BZ78" s="702"/>
      <c r="CA78" s="702"/>
      <c r="CB78" s="702"/>
      <c r="CC78" s="702"/>
      <c r="CD78" s="702"/>
      <c r="CE78" s="702"/>
      <c r="CF78" s="702"/>
      <c r="CG78" s="702"/>
      <c r="CH78" s="702"/>
    </row>
    <row r="79" spans="1:86" s="18" customFormat="1" ht="12" customHeight="1">
      <c r="A79" s="185" t="s">
        <v>16</v>
      </c>
      <c r="B79" s="185"/>
      <c r="C79" s="185"/>
      <c r="D79" s="185"/>
      <c r="E79" s="185"/>
      <c r="F79" s="185"/>
      <c r="G79" s="185"/>
      <c r="H79" s="185"/>
      <c r="I79" s="185"/>
      <c r="J79" s="185"/>
      <c r="K79" s="185"/>
      <c r="L79" s="185"/>
      <c r="M79" s="185"/>
      <c r="N79" s="185"/>
      <c r="O79" s="185"/>
      <c r="P79" s="185"/>
      <c r="Q79" s="185"/>
      <c r="R79" s="188"/>
      <c r="S79" s="188"/>
      <c r="T79" s="188"/>
      <c r="U79" s="188"/>
      <c r="V79" s="188"/>
      <c r="W79" s="188"/>
      <c r="X79" s="188"/>
      <c r="Y79" s="188"/>
      <c r="Z79" s="188"/>
      <c r="AA79" s="188"/>
      <c r="AB79" s="188"/>
      <c r="AC79" s="188"/>
      <c r="AD79" s="188"/>
      <c r="AE79" s="188"/>
      <c r="AF79" s="188"/>
      <c r="AG79" s="188"/>
      <c r="AH79" s="188"/>
      <c r="AI79" s="188"/>
      <c r="AJ79" s="188"/>
      <c r="AK79" s="713"/>
      <c r="AL79" s="714"/>
      <c r="AM79" s="714"/>
      <c r="AN79" s="714"/>
      <c r="AO79" s="714"/>
      <c r="AP79" s="714"/>
      <c r="AQ79" s="714"/>
      <c r="AR79" s="714"/>
      <c r="AS79" s="714"/>
      <c r="AT79" s="713"/>
      <c r="AU79" s="713"/>
      <c r="AV79" s="713"/>
      <c r="AW79" s="713"/>
      <c r="AX79" s="713"/>
      <c r="AY79" s="761"/>
      <c r="AZ79" s="617"/>
      <c r="BA79" s="641"/>
      <c r="BB79" s="700"/>
      <c r="BC79" s="701"/>
      <c r="BD79" s="700"/>
      <c r="BE79" s="702"/>
      <c r="BF79" s="702"/>
      <c r="BG79" s="702"/>
      <c r="BH79" s="703"/>
      <c r="BI79" s="702"/>
      <c r="BJ79" s="702"/>
      <c r="BK79" s="702"/>
      <c r="BL79" s="702"/>
      <c r="BM79" s="702"/>
      <c r="BN79" s="702"/>
      <c r="BO79" s="702"/>
      <c r="BP79" s="702"/>
      <c r="BQ79" s="702"/>
      <c r="BR79" s="702"/>
      <c r="BS79" s="702"/>
      <c r="BT79" s="702"/>
      <c r="BU79" s="702"/>
      <c r="BV79" s="702"/>
      <c r="BW79" s="702"/>
      <c r="BX79" s="702"/>
      <c r="BY79" s="702"/>
      <c r="BZ79" s="702"/>
      <c r="CA79" s="702"/>
      <c r="CB79" s="702"/>
      <c r="CC79" s="702"/>
      <c r="CD79" s="702"/>
      <c r="CE79" s="702"/>
      <c r="CF79" s="702"/>
      <c r="CG79" s="702"/>
      <c r="CH79" s="702"/>
    </row>
    <row r="80" spans="1:86" ht="15" customHeight="1">
      <c r="BA80" s="641"/>
    </row>
    <row r="81" spans="37:86" s="752" customFormat="1" ht="15" customHeight="1">
      <c r="AK81" s="691"/>
      <c r="AL81" s="690"/>
      <c r="AM81" s="690"/>
      <c r="AN81" s="690"/>
      <c r="AO81" s="690"/>
      <c r="AP81" s="690"/>
      <c r="AQ81" s="690"/>
      <c r="AR81" s="690"/>
      <c r="AS81" s="690"/>
      <c r="AT81" s="691"/>
      <c r="AU81" s="691"/>
      <c r="AV81" s="691"/>
      <c r="AW81" s="691"/>
      <c r="AX81" s="691"/>
      <c r="BA81" s="686"/>
      <c r="BB81" s="691"/>
      <c r="BC81" s="690"/>
      <c r="BD81" s="691"/>
      <c r="BE81" s="691"/>
      <c r="BF81" s="691"/>
      <c r="BG81" s="691"/>
      <c r="BH81" s="690"/>
      <c r="BI81" s="691"/>
      <c r="BJ81" s="691"/>
      <c r="BK81" s="691"/>
      <c r="BL81" s="691"/>
      <c r="BM81" s="691"/>
      <c r="BN81" s="691"/>
      <c r="BO81" s="691"/>
      <c r="BP81" s="691"/>
      <c r="BQ81" s="691"/>
      <c r="BR81" s="691"/>
      <c r="BS81" s="691"/>
      <c r="BT81" s="691"/>
      <c r="BU81" s="691"/>
      <c r="BV81" s="691"/>
      <c r="BW81" s="691"/>
      <c r="BX81" s="691"/>
      <c r="BY81" s="691"/>
      <c r="BZ81" s="691"/>
      <c r="CA81" s="691"/>
      <c r="CB81" s="691"/>
      <c r="CC81" s="691"/>
      <c r="CD81" s="691"/>
      <c r="CE81" s="691"/>
      <c r="CF81" s="691"/>
      <c r="CG81" s="691"/>
      <c r="CH81" s="691"/>
    </row>
    <row r="82" spans="37:86" s="752" customFormat="1" ht="15" customHeight="1">
      <c r="AK82" s="691"/>
      <c r="AL82" s="690"/>
      <c r="AM82" s="690"/>
      <c r="AN82" s="690"/>
      <c r="AO82" s="690"/>
      <c r="AP82" s="690"/>
      <c r="AQ82" s="690"/>
      <c r="AR82" s="690"/>
      <c r="AS82" s="690"/>
      <c r="AT82" s="691"/>
      <c r="AU82" s="691"/>
      <c r="AV82" s="691"/>
      <c r="AW82" s="691"/>
      <c r="AX82" s="691"/>
      <c r="BA82" s="691"/>
      <c r="BB82" s="691"/>
      <c r="BC82" s="690"/>
      <c r="BD82" s="691"/>
      <c r="BE82" s="691"/>
      <c r="BF82" s="691"/>
      <c r="BG82" s="691"/>
      <c r="BH82" s="690"/>
      <c r="BI82" s="691"/>
      <c r="BJ82" s="691"/>
      <c r="BK82" s="691"/>
      <c r="BL82" s="691"/>
      <c r="BM82" s="691"/>
      <c r="BN82" s="691"/>
      <c r="BO82" s="691"/>
      <c r="BP82" s="691"/>
      <c r="BQ82" s="691"/>
      <c r="BR82" s="691"/>
      <c r="BS82" s="691"/>
      <c r="BT82" s="691"/>
      <c r="BU82" s="691"/>
      <c r="BV82" s="691"/>
      <c r="BW82" s="691"/>
      <c r="BX82" s="691"/>
      <c r="BY82" s="691"/>
      <c r="BZ82" s="691"/>
      <c r="CA82" s="691"/>
      <c r="CB82" s="691"/>
      <c r="CC82" s="691"/>
      <c r="CD82" s="691"/>
      <c r="CE82" s="691"/>
      <c r="CF82" s="691"/>
      <c r="CG82" s="691"/>
      <c r="CH82" s="691"/>
    </row>
    <row r="83" spans="37:86" s="752" customFormat="1" ht="15" customHeight="1">
      <c r="AK83" s="691"/>
      <c r="AL83" s="690"/>
      <c r="AM83" s="690"/>
      <c r="AN83" s="690"/>
      <c r="AO83" s="690"/>
      <c r="AP83" s="690"/>
      <c r="AQ83" s="690"/>
      <c r="AR83" s="690"/>
      <c r="AS83" s="690"/>
      <c r="AT83" s="691"/>
      <c r="AU83" s="691"/>
      <c r="AV83" s="691"/>
      <c r="AW83" s="691"/>
      <c r="AX83" s="691"/>
      <c r="BA83" s="691"/>
      <c r="BB83" s="691"/>
      <c r="BC83" s="690"/>
      <c r="BD83" s="691"/>
      <c r="BE83" s="691"/>
      <c r="BF83" s="691"/>
      <c r="BG83" s="691"/>
      <c r="BH83" s="690"/>
      <c r="BI83" s="691"/>
      <c r="BJ83" s="691"/>
      <c r="BK83" s="691"/>
      <c r="BL83" s="691"/>
      <c r="BM83" s="691"/>
      <c r="BN83" s="691"/>
      <c r="BO83" s="691"/>
      <c r="BP83" s="691"/>
      <c r="BQ83" s="691"/>
      <c r="BR83" s="691"/>
      <c r="BS83" s="691"/>
      <c r="BT83" s="691"/>
      <c r="BU83" s="691"/>
      <c r="BV83" s="691"/>
      <c r="BW83" s="691"/>
      <c r="BX83" s="691"/>
      <c r="BY83" s="691"/>
      <c r="BZ83" s="691"/>
      <c r="CA83" s="691"/>
      <c r="CB83" s="691"/>
      <c r="CC83" s="691"/>
      <c r="CD83" s="691"/>
      <c r="CE83" s="691"/>
      <c r="CF83" s="691"/>
      <c r="CG83" s="691"/>
      <c r="CH83" s="691"/>
    </row>
    <row r="84" spans="37:86" s="752" customFormat="1" ht="15" customHeight="1">
      <c r="AK84" s="691"/>
      <c r="AL84" s="690"/>
      <c r="AM84" s="690"/>
      <c r="AN84" s="690"/>
      <c r="AO84" s="690"/>
      <c r="AP84" s="690"/>
      <c r="AQ84" s="690"/>
      <c r="AR84" s="690"/>
      <c r="AS84" s="690"/>
      <c r="AT84" s="691"/>
      <c r="AU84" s="691"/>
      <c r="AV84" s="691"/>
      <c r="AW84" s="691"/>
      <c r="AX84" s="691"/>
      <c r="BA84" s="691"/>
      <c r="BB84" s="691"/>
      <c r="BC84" s="690"/>
      <c r="BD84" s="691"/>
      <c r="BE84" s="691"/>
      <c r="BF84" s="691"/>
      <c r="BG84" s="691"/>
      <c r="BH84" s="690"/>
      <c r="BI84" s="691"/>
      <c r="BJ84" s="691"/>
      <c r="BK84" s="691"/>
      <c r="BL84" s="691"/>
      <c r="BM84" s="691"/>
      <c r="BN84" s="691"/>
      <c r="BO84" s="691"/>
      <c r="BP84" s="691"/>
      <c r="BQ84" s="691"/>
      <c r="BR84" s="691"/>
      <c r="BS84" s="691"/>
      <c r="BT84" s="691"/>
      <c r="BU84" s="691"/>
      <c r="BV84" s="691"/>
      <c r="BW84" s="691"/>
      <c r="BX84" s="691"/>
      <c r="BY84" s="691"/>
      <c r="BZ84" s="691"/>
      <c r="CA84" s="691"/>
      <c r="CB84" s="691"/>
      <c r="CC84" s="691"/>
      <c r="CD84" s="691"/>
      <c r="CE84" s="691"/>
      <c r="CF84" s="691"/>
      <c r="CG84" s="691"/>
      <c r="CH84" s="691"/>
    </row>
    <row r="85" spans="37:86" s="752" customFormat="1" ht="15" customHeight="1">
      <c r="AK85" s="691"/>
      <c r="AL85" s="690"/>
      <c r="AM85" s="690"/>
      <c r="AN85" s="690"/>
      <c r="AO85" s="690"/>
      <c r="AP85" s="690"/>
      <c r="AQ85" s="690"/>
      <c r="AR85" s="690"/>
      <c r="AS85" s="690"/>
      <c r="AT85" s="691"/>
      <c r="AU85" s="691"/>
      <c r="AV85" s="691"/>
      <c r="AW85" s="691"/>
      <c r="AX85" s="691"/>
      <c r="BA85" s="691"/>
      <c r="BB85" s="691"/>
      <c r="BC85" s="690"/>
      <c r="BD85" s="691"/>
      <c r="BE85" s="691"/>
      <c r="BF85" s="691"/>
      <c r="BG85" s="691"/>
      <c r="BH85" s="690"/>
      <c r="BI85" s="691"/>
      <c r="BJ85" s="691"/>
      <c r="BK85" s="691"/>
      <c r="BL85" s="691"/>
      <c r="BM85" s="691"/>
      <c r="BN85" s="691"/>
      <c r="BO85" s="691"/>
      <c r="BP85" s="691"/>
      <c r="BQ85" s="691"/>
      <c r="BR85" s="691"/>
      <c r="BS85" s="691"/>
      <c r="BT85" s="691"/>
      <c r="BU85" s="691"/>
      <c r="BV85" s="691"/>
      <c r="BW85" s="691"/>
      <c r="BX85" s="691"/>
      <c r="BY85" s="691"/>
      <c r="BZ85" s="691"/>
      <c r="CA85" s="691"/>
      <c r="CB85" s="691"/>
      <c r="CC85" s="691"/>
      <c r="CD85" s="691"/>
      <c r="CE85" s="691"/>
      <c r="CF85" s="691"/>
      <c r="CG85" s="691"/>
      <c r="CH85" s="691"/>
    </row>
    <row r="86" spans="37:86" s="752" customFormat="1" ht="15" customHeight="1">
      <c r="AK86" s="691"/>
      <c r="AL86" s="690"/>
      <c r="AM86" s="690"/>
      <c r="AN86" s="690"/>
      <c r="AO86" s="690"/>
      <c r="AP86" s="690"/>
      <c r="AQ86" s="690"/>
      <c r="AR86" s="690"/>
      <c r="AS86" s="690"/>
      <c r="AT86" s="691"/>
      <c r="AU86" s="691"/>
      <c r="AV86" s="691"/>
      <c r="AW86" s="691"/>
      <c r="AX86" s="691"/>
      <c r="BA86" s="691"/>
      <c r="BB86" s="691"/>
      <c r="BC86" s="690"/>
      <c r="BD86" s="691"/>
      <c r="BE86" s="691"/>
      <c r="BF86" s="691"/>
      <c r="BG86" s="691"/>
      <c r="BH86" s="690"/>
      <c r="BI86" s="691"/>
      <c r="BJ86" s="691"/>
      <c r="BK86" s="691"/>
      <c r="BL86" s="691"/>
      <c r="BM86" s="691"/>
      <c r="BN86" s="691"/>
      <c r="BO86" s="691"/>
      <c r="BP86" s="691"/>
      <c r="BQ86" s="691"/>
      <c r="BR86" s="691"/>
      <c r="BS86" s="691"/>
      <c r="BT86" s="691"/>
      <c r="BU86" s="691"/>
      <c r="BV86" s="691"/>
      <c r="BW86" s="691"/>
      <c r="BX86" s="691"/>
      <c r="BY86" s="691"/>
      <c r="BZ86" s="691"/>
      <c r="CA86" s="691"/>
      <c r="CB86" s="691"/>
      <c r="CC86" s="691"/>
      <c r="CD86" s="691"/>
      <c r="CE86" s="691"/>
      <c r="CF86" s="691"/>
      <c r="CG86" s="691"/>
      <c r="CH86" s="691"/>
    </row>
    <row r="87" spans="37:86" s="752" customFormat="1" ht="15" customHeight="1">
      <c r="AK87" s="691"/>
      <c r="AL87" s="690"/>
      <c r="AM87" s="690"/>
      <c r="AN87" s="690"/>
      <c r="AO87" s="690"/>
      <c r="AP87" s="690"/>
      <c r="AQ87" s="690"/>
      <c r="AR87" s="690"/>
      <c r="AS87" s="690"/>
      <c r="AT87" s="691"/>
      <c r="AU87" s="691"/>
      <c r="AV87" s="691"/>
      <c r="AW87" s="691"/>
      <c r="AX87" s="691"/>
      <c r="BA87" s="691"/>
      <c r="BB87" s="691"/>
      <c r="BC87" s="690"/>
      <c r="BD87" s="691"/>
      <c r="BE87" s="691"/>
      <c r="BF87" s="691"/>
      <c r="BG87" s="691"/>
      <c r="BH87" s="690"/>
      <c r="BI87" s="691"/>
      <c r="BJ87" s="691"/>
      <c r="BK87" s="691"/>
      <c r="BL87" s="691"/>
      <c r="BM87" s="691"/>
      <c r="BN87" s="691"/>
      <c r="BO87" s="691"/>
      <c r="BP87" s="691"/>
      <c r="BQ87" s="691"/>
      <c r="BR87" s="691"/>
      <c r="BS87" s="691"/>
      <c r="BT87" s="691"/>
      <c r="BU87" s="691"/>
      <c r="BV87" s="691"/>
      <c r="BW87" s="691"/>
      <c r="BX87" s="691"/>
      <c r="BY87" s="691"/>
      <c r="BZ87" s="691"/>
      <c r="CA87" s="691"/>
      <c r="CB87" s="691"/>
      <c r="CC87" s="691"/>
      <c r="CD87" s="691"/>
      <c r="CE87" s="691"/>
      <c r="CF87" s="691"/>
      <c r="CG87" s="691"/>
      <c r="CH87" s="691"/>
    </row>
    <row r="88" spans="37:86" s="752" customFormat="1" ht="15" customHeight="1">
      <c r="AK88" s="691"/>
      <c r="AL88" s="690"/>
      <c r="AM88" s="690"/>
      <c r="AN88" s="690"/>
      <c r="AO88" s="690"/>
      <c r="AP88" s="690"/>
      <c r="AQ88" s="690"/>
      <c r="AR88" s="690"/>
      <c r="AS88" s="690"/>
      <c r="AT88" s="691"/>
      <c r="AU88" s="691"/>
      <c r="AV88" s="691"/>
      <c r="AW88" s="691"/>
      <c r="AX88" s="691"/>
      <c r="BA88" s="691"/>
      <c r="BB88" s="691"/>
      <c r="BC88" s="690"/>
      <c r="BD88" s="691"/>
      <c r="BE88" s="691"/>
      <c r="BF88" s="691"/>
      <c r="BG88" s="691"/>
      <c r="BH88" s="690"/>
      <c r="BI88" s="691"/>
      <c r="BJ88" s="691"/>
      <c r="BK88" s="691"/>
      <c r="BL88" s="691"/>
      <c r="BM88" s="691"/>
      <c r="BN88" s="691"/>
      <c r="BO88" s="691"/>
      <c r="BP88" s="691"/>
      <c r="BQ88" s="691"/>
      <c r="BR88" s="691"/>
      <c r="BS88" s="691"/>
      <c r="BT88" s="691"/>
      <c r="BU88" s="691"/>
      <c r="BV88" s="691"/>
      <c r="BW88" s="691"/>
      <c r="BX88" s="691"/>
      <c r="BY88" s="691"/>
      <c r="BZ88" s="691"/>
      <c r="CA88" s="691"/>
      <c r="CB88" s="691"/>
      <c r="CC88" s="691"/>
      <c r="CD88" s="691"/>
      <c r="CE88" s="691"/>
      <c r="CF88" s="691"/>
      <c r="CG88" s="691"/>
      <c r="CH88" s="691"/>
    </row>
    <row r="89" spans="37:86" s="752" customFormat="1" ht="15" customHeight="1">
      <c r="AK89" s="691"/>
      <c r="AL89" s="690"/>
      <c r="AM89" s="690"/>
      <c r="AN89" s="690"/>
      <c r="AO89" s="690"/>
      <c r="AP89" s="690"/>
      <c r="AQ89" s="690"/>
      <c r="AR89" s="690"/>
      <c r="AS89" s="690"/>
      <c r="AT89" s="691"/>
      <c r="AU89" s="691"/>
      <c r="AV89" s="691"/>
      <c r="AW89" s="691"/>
      <c r="AX89" s="691"/>
      <c r="BA89" s="691"/>
      <c r="BB89" s="691"/>
      <c r="BC89" s="690"/>
      <c r="BD89" s="691"/>
      <c r="BE89" s="691"/>
      <c r="BF89" s="691"/>
      <c r="BG89" s="691"/>
      <c r="BH89" s="690"/>
      <c r="BI89" s="691"/>
      <c r="BJ89" s="691"/>
      <c r="BK89" s="691"/>
      <c r="BL89" s="691"/>
      <c r="BM89" s="691"/>
      <c r="BN89" s="691"/>
      <c r="BO89" s="691"/>
      <c r="BP89" s="691"/>
      <c r="BQ89" s="691"/>
      <c r="BR89" s="691"/>
      <c r="BS89" s="691"/>
      <c r="BT89" s="691"/>
      <c r="BU89" s="691"/>
      <c r="BV89" s="691"/>
      <c r="BW89" s="691"/>
      <c r="BX89" s="691"/>
      <c r="BY89" s="691"/>
      <c r="BZ89" s="691"/>
      <c r="CA89" s="691"/>
      <c r="CB89" s="691"/>
      <c r="CC89" s="691"/>
      <c r="CD89" s="691"/>
      <c r="CE89" s="691"/>
      <c r="CF89" s="691"/>
      <c r="CG89" s="691"/>
      <c r="CH89" s="691"/>
    </row>
    <row r="90" spans="37:86" s="752" customFormat="1" ht="15" customHeight="1">
      <c r="AK90" s="691"/>
      <c r="AL90" s="690"/>
      <c r="AM90" s="690"/>
      <c r="AN90" s="690"/>
      <c r="AO90" s="690"/>
      <c r="AP90" s="690"/>
      <c r="AQ90" s="690"/>
      <c r="AR90" s="690"/>
      <c r="AS90" s="690"/>
      <c r="AT90" s="691"/>
      <c r="AU90" s="691"/>
      <c r="AV90" s="691"/>
      <c r="AW90" s="691"/>
      <c r="AX90" s="691"/>
      <c r="BA90" s="691"/>
      <c r="BB90" s="691"/>
      <c r="BC90" s="690"/>
      <c r="BD90" s="691"/>
      <c r="BE90" s="691"/>
      <c r="BF90" s="691"/>
      <c r="BG90" s="691"/>
      <c r="BH90" s="690"/>
      <c r="BI90" s="691"/>
      <c r="BJ90" s="691"/>
      <c r="BK90" s="691"/>
      <c r="BL90" s="691"/>
      <c r="BM90" s="691"/>
      <c r="BN90" s="691"/>
      <c r="BO90" s="691"/>
      <c r="BP90" s="691"/>
      <c r="BQ90" s="691"/>
      <c r="BR90" s="691"/>
      <c r="BS90" s="691"/>
      <c r="BT90" s="691"/>
      <c r="BU90" s="691"/>
      <c r="BV90" s="691"/>
      <c r="BW90" s="691"/>
      <c r="BX90" s="691"/>
      <c r="BY90" s="691"/>
      <c r="BZ90" s="691"/>
      <c r="CA90" s="691"/>
      <c r="CB90" s="691"/>
      <c r="CC90" s="691"/>
      <c r="CD90" s="691"/>
      <c r="CE90" s="691"/>
      <c r="CF90" s="691"/>
      <c r="CG90" s="691"/>
      <c r="CH90" s="691"/>
    </row>
    <row r="91" spans="37:86" s="752" customFormat="1" ht="15" customHeight="1">
      <c r="AK91" s="691"/>
      <c r="AL91" s="690"/>
      <c r="AM91" s="690"/>
      <c r="AN91" s="690"/>
      <c r="AO91" s="690"/>
      <c r="AP91" s="690"/>
      <c r="AQ91" s="690"/>
      <c r="AR91" s="690"/>
      <c r="AS91" s="690"/>
      <c r="AT91" s="691"/>
      <c r="AU91" s="691"/>
      <c r="AV91" s="691"/>
      <c r="AW91" s="691"/>
      <c r="AX91" s="691"/>
      <c r="BA91" s="691"/>
      <c r="BB91" s="691"/>
      <c r="BC91" s="690"/>
      <c r="BD91" s="691"/>
      <c r="BE91" s="691"/>
      <c r="BF91" s="691"/>
      <c r="BG91" s="691"/>
      <c r="BH91" s="690"/>
      <c r="BI91" s="691"/>
      <c r="BJ91" s="691"/>
      <c r="BK91" s="691"/>
      <c r="BL91" s="691"/>
      <c r="BM91" s="691"/>
      <c r="BN91" s="691"/>
      <c r="BO91" s="691"/>
      <c r="BP91" s="691"/>
      <c r="BQ91" s="691"/>
      <c r="BR91" s="691"/>
      <c r="BS91" s="691"/>
      <c r="BT91" s="691"/>
      <c r="BU91" s="691"/>
      <c r="BV91" s="691"/>
      <c r="BW91" s="691"/>
      <c r="BX91" s="691"/>
      <c r="BY91" s="691"/>
      <c r="BZ91" s="691"/>
      <c r="CA91" s="691"/>
      <c r="CB91" s="691"/>
      <c r="CC91" s="691"/>
      <c r="CD91" s="691"/>
      <c r="CE91" s="691"/>
      <c r="CF91" s="691"/>
      <c r="CG91" s="691"/>
      <c r="CH91" s="691"/>
    </row>
    <row r="92" spans="37:86" s="752" customFormat="1" ht="15" customHeight="1">
      <c r="AK92" s="691"/>
      <c r="AL92" s="690"/>
      <c r="AM92" s="690"/>
      <c r="AN92" s="690"/>
      <c r="AO92" s="690"/>
      <c r="AP92" s="690"/>
      <c r="AQ92" s="690"/>
      <c r="AR92" s="690"/>
      <c r="AS92" s="690"/>
      <c r="AT92" s="691"/>
      <c r="AU92" s="691"/>
      <c r="AV92" s="691"/>
      <c r="AW92" s="691"/>
      <c r="AX92" s="691"/>
      <c r="BA92" s="691"/>
      <c r="BB92" s="691"/>
      <c r="BC92" s="690"/>
      <c r="BD92" s="691"/>
      <c r="BE92" s="691"/>
      <c r="BF92" s="691"/>
      <c r="BG92" s="691"/>
      <c r="BH92" s="690"/>
      <c r="BI92" s="691"/>
      <c r="BJ92" s="691"/>
      <c r="BK92" s="691"/>
      <c r="BL92" s="691"/>
      <c r="BM92" s="691"/>
      <c r="BN92" s="691"/>
      <c r="BO92" s="691"/>
      <c r="BP92" s="691"/>
      <c r="BQ92" s="691"/>
      <c r="BR92" s="691"/>
      <c r="BS92" s="691"/>
      <c r="BT92" s="691"/>
      <c r="BU92" s="691"/>
      <c r="BV92" s="691"/>
      <c r="BW92" s="691"/>
      <c r="BX92" s="691"/>
      <c r="BY92" s="691"/>
      <c r="BZ92" s="691"/>
      <c r="CA92" s="691"/>
      <c r="CB92" s="691"/>
      <c r="CC92" s="691"/>
      <c r="CD92" s="691"/>
      <c r="CE92" s="691"/>
      <c r="CF92" s="691"/>
      <c r="CG92" s="691"/>
      <c r="CH92" s="691"/>
    </row>
    <row r="93" spans="37:86" s="752" customFormat="1" ht="15" customHeight="1">
      <c r="AK93" s="691"/>
      <c r="AL93" s="690"/>
      <c r="AM93" s="690"/>
      <c r="AN93" s="690"/>
      <c r="AO93" s="690"/>
      <c r="AP93" s="690"/>
      <c r="AQ93" s="690"/>
      <c r="AR93" s="690"/>
      <c r="AS93" s="690"/>
      <c r="AT93" s="691"/>
      <c r="AU93" s="691"/>
      <c r="AV93" s="691"/>
      <c r="AW93" s="691"/>
      <c r="AX93" s="691"/>
      <c r="BA93" s="691"/>
      <c r="BB93" s="691"/>
      <c r="BC93" s="690"/>
      <c r="BD93" s="691"/>
      <c r="BE93" s="691"/>
      <c r="BF93" s="691"/>
      <c r="BG93" s="691"/>
      <c r="BH93" s="690"/>
      <c r="BI93" s="691"/>
      <c r="BJ93" s="691"/>
      <c r="BK93" s="691"/>
      <c r="BL93" s="691"/>
      <c r="BM93" s="691"/>
      <c r="BN93" s="691"/>
      <c r="BO93" s="691"/>
      <c r="BP93" s="691"/>
      <c r="BQ93" s="691"/>
      <c r="BR93" s="691"/>
      <c r="BS93" s="691"/>
      <c r="BT93" s="691"/>
      <c r="BU93" s="691"/>
      <c r="BV93" s="691"/>
      <c r="BW93" s="691"/>
      <c r="BX93" s="691"/>
      <c r="BY93" s="691"/>
      <c r="BZ93" s="691"/>
      <c r="CA93" s="691"/>
      <c r="CB93" s="691"/>
      <c r="CC93" s="691"/>
      <c r="CD93" s="691"/>
      <c r="CE93" s="691"/>
      <c r="CF93" s="691"/>
      <c r="CG93" s="691"/>
      <c r="CH93" s="691"/>
    </row>
    <row r="94" spans="37:86" s="752" customFormat="1" ht="15" customHeight="1">
      <c r="AK94" s="691"/>
      <c r="AL94" s="690"/>
      <c r="AM94" s="690"/>
      <c r="AN94" s="690"/>
      <c r="AO94" s="690"/>
      <c r="AP94" s="690"/>
      <c r="AQ94" s="690"/>
      <c r="AR94" s="690"/>
      <c r="AS94" s="690"/>
      <c r="AT94" s="691"/>
      <c r="AU94" s="691"/>
      <c r="AV94" s="691"/>
      <c r="AW94" s="691"/>
      <c r="AX94" s="691"/>
      <c r="BA94" s="691"/>
      <c r="BB94" s="691"/>
      <c r="BC94" s="690"/>
      <c r="BD94" s="691"/>
      <c r="BE94" s="691"/>
      <c r="BF94" s="691"/>
      <c r="BG94" s="691"/>
      <c r="BH94" s="690"/>
      <c r="BI94" s="691"/>
      <c r="BJ94" s="691"/>
      <c r="BK94" s="691"/>
      <c r="BL94" s="691"/>
      <c r="BM94" s="691"/>
      <c r="BN94" s="691"/>
      <c r="BO94" s="691"/>
      <c r="BP94" s="691"/>
      <c r="BQ94" s="691"/>
      <c r="BR94" s="691"/>
      <c r="BS94" s="691"/>
      <c r="BT94" s="691"/>
      <c r="BU94" s="691"/>
      <c r="BV94" s="691"/>
      <c r="BW94" s="691"/>
      <c r="BX94" s="691"/>
      <c r="BY94" s="691"/>
      <c r="BZ94" s="691"/>
      <c r="CA94" s="691"/>
      <c r="CB94" s="691"/>
      <c r="CC94" s="691"/>
      <c r="CD94" s="691"/>
      <c r="CE94" s="691"/>
      <c r="CF94" s="691"/>
      <c r="CG94" s="691"/>
      <c r="CH94" s="691"/>
    </row>
    <row r="95" spans="37:86" s="752" customFormat="1" ht="15" customHeight="1">
      <c r="AK95" s="691"/>
      <c r="AL95" s="690"/>
      <c r="AM95" s="690"/>
      <c r="AN95" s="690"/>
      <c r="AO95" s="690"/>
      <c r="AP95" s="690"/>
      <c r="AQ95" s="690"/>
      <c r="AR95" s="690"/>
      <c r="AS95" s="690"/>
      <c r="AT95" s="691"/>
      <c r="AU95" s="691"/>
      <c r="AV95" s="691"/>
      <c r="AW95" s="691"/>
      <c r="AX95" s="691"/>
      <c r="BA95" s="691"/>
      <c r="BB95" s="691"/>
      <c r="BC95" s="690"/>
      <c r="BD95" s="691"/>
      <c r="BE95" s="691"/>
      <c r="BF95" s="691"/>
      <c r="BG95" s="691"/>
      <c r="BH95" s="690"/>
      <c r="BI95" s="691"/>
      <c r="BJ95" s="691"/>
      <c r="BK95" s="691"/>
      <c r="BL95" s="691"/>
      <c r="BM95" s="691"/>
      <c r="BN95" s="691"/>
      <c r="BO95" s="691"/>
      <c r="BP95" s="691"/>
      <c r="BQ95" s="691"/>
      <c r="BR95" s="691"/>
      <c r="BS95" s="691"/>
      <c r="BT95" s="691"/>
      <c r="BU95" s="691"/>
      <c r="BV95" s="691"/>
      <c r="BW95" s="691"/>
      <c r="BX95" s="691"/>
      <c r="BY95" s="691"/>
      <c r="BZ95" s="691"/>
      <c r="CA95" s="691"/>
      <c r="CB95" s="691"/>
      <c r="CC95" s="691"/>
      <c r="CD95" s="691"/>
      <c r="CE95" s="691"/>
      <c r="CF95" s="691"/>
      <c r="CG95" s="691"/>
      <c r="CH95" s="691"/>
    </row>
    <row r="96" spans="37:86" s="752" customFormat="1" ht="15" customHeight="1">
      <c r="AK96" s="691"/>
      <c r="AL96" s="690"/>
      <c r="AM96" s="690"/>
      <c r="AN96" s="690"/>
      <c r="AO96" s="690"/>
      <c r="AP96" s="690"/>
      <c r="AQ96" s="690"/>
      <c r="AR96" s="690"/>
      <c r="AS96" s="690"/>
      <c r="AT96" s="691"/>
      <c r="AU96" s="691"/>
      <c r="AV96" s="691"/>
      <c r="AW96" s="691"/>
      <c r="AX96" s="691"/>
      <c r="BA96" s="691"/>
      <c r="BB96" s="691"/>
      <c r="BC96" s="690"/>
      <c r="BD96" s="691"/>
      <c r="BE96" s="691"/>
      <c r="BF96" s="691"/>
      <c r="BG96" s="691"/>
      <c r="BH96" s="690"/>
      <c r="BI96" s="691"/>
      <c r="BJ96" s="691"/>
      <c r="BK96" s="691"/>
      <c r="BL96" s="691"/>
      <c r="BM96" s="691"/>
      <c r="BN96" s="691"/>
      <c r="BO96" s="691"/>
      <c r="BP96" s="691"/>
      <c r="BQ96" s="691"/>
      <c r="BR96" s="691"/>
      <c r="BS96" s="691"/>
      <c r="BT96" s="691"/>
      <c r="BU96" s="691"/>
      <c r="BV96" s="691"/>
      <c r="BW96" s="691"/>
      <c r="BX96" s="691"/>
      <c r="BY96" s="691"/>
      <c r="BZ96" s="691"/>
      <c r="CA96" s="691"/>
      <c r="CB96" s="691"/>
      <c r="CC96" s="691"/>
      <c r="CD96" s="691"/>
      <c r="CE96" s="691"/>
      <c r="CF96" s="691"/>
      <c r="CG96" s="691"/>
      <c r="CH96" s="691"/>
    </row>
    <row r="97" spans="37:86" s="752" customFormat="1" ht="15" customHeight="1">
      <c r="AK97" s="691"/>
      <c r="AL97" s="690"/>
      <c r="AM97" s="690"/>
      <c r="AN97" s="690"/>
      <c r="AO97" s="690"/>
      <c r="AP97" s="690"/>
      <c r="AQ97" s="690"/>
      <c r="AR97" s="690"/>
      <c r="AS97" s="690"/>
      <c r="AT97" s="691"/>
      <c r="AU97" s="691"/>
      <c r="AV97" s="691"/>
      <c r="AW97" s="691"/>
      <c r="AX97" s="691"/>
      <c r="BA97" s="691"/>
      <c r="BB97" s="691"/>
      <c r="BC97" s="690"/>
      <c r="BD97" s="691"/>
      <c r="BE97" s="691"/>
      <c r="BF97" s="691"/>
      <c r="BG97" s="691"/>
      <c r="BH97" s="690"/>
      <c r="BI97" s="691"/>
      <c r="BJ97" s="691"/>
      <c r="BK97" s="691"/>
      <c r="BL97" s="691"/>
      <c r="BM97" s="691"/>
      <c r="BN97" s="691"/>
      <c r="BO97" s="691"/>
      <c r="BP97" s="691"/>
      <c r="BQ97" s="691"/>
      <c r="BR97" s="691"/>
      <c r="BS97" s="691"/>
      <c r="BT97" s="691"/>
      <c r="BU97" s="691"/>
      <c r="BV97" s="691"/>
      <c r="BW97" s="691"/>
      <c r="BX97" s="691"/>
      <c r="BY97" s="691"/>
      <c r="BZ97" s="691"/>
      <c r="CA97" s="691"/>
      <c r="CB97" s="691"/>
      <c r="CC97" s="691"/>
      <c r="CD97" s="691"/>
      <c r="CE97" s="691"/>
      <c r="CF97" s="691"/>
      <c r="CG97" s="691"/>
      <c r="CH97" s="691"/>
    </row>
    <row r="98" spans="37:86" s="752" customFormat="1" ht="15" customHeight="1">
      <c r="AK98" s="691"/>
      <c r="AL98" s="690"/>
      <c r="AM98" s="690"/>
      <c r="AN98" s="690"/>
      <c r="AO98" s="690"/>
      <c r="AP98" s="690"/>
      <c r="AQ98" s="690"/>
      <c r="AR98" s="690"/>
      <c r="AS98" s="690"/>
      <c r="AT98" s="691"/>
      <c r="AU98" s="691"/>
      <c r="AV98" s="691"/>
      <c r="AW98" s="691"/>
      <c r="AX98" s="691"/>
      <c r="BA98" s="691"/>
      <c r="BB98" s="691"/>
      <c r="BC98" s="690"/>
      <c r="BD98" s="691"/>
      <c r="BE98" s="691"/>
      <c r="BF98" s="691"/>
      <c r="BG98" s="691"/>
      <c r="BH98" s="690"/>
      <c r="BI98" s="691"/>
      <c r="BJ98" s="691"/>
      <c r="BK98" s="691"/>
      <c r="BL98" s="691"/>
      <c r="BM98" s="691"/>
      <c r="BN98" s="691"/>
      <c r="BO98" s="691"/>
      <c r="BP98" s="691"/>
      <c r="BQ98" s="691"/>
      <c r="BR98" s="691"/>
      <c r="BS98" s="691"/>
      <c r="BT98" s="691"/>
      <c r="BU98" s="691"/>
      <c r="BV98" s="691"/>
      <c r="BW98" s="691"/>
      <c r="BX98" s="691"/>
      <c r="BY98" s="691"/>
      <c r="BZ98" s="691"/>
      <c r="CA98" s="691"/>
      <c r="CB98" s="691"/>
      <c r="CC98" s="691"/>
      <c r="CD98" s="691"/>
      <c r="CE98" s="691"/>
      <c r="CF98" s="691"/>
      <c r="CG98" s="691"/>
      <c r="CH98" s="691"/>
    </row>
    <row r="99" spans="37:86" s="752" customFormat="1" ht="15" customHeight="1">
      <c r="AK99" s="691"/>
      <c r="AL99" s="690"/>
      <c r="AM99" s="690"/>
      <c r="AN99" s="690"/>
      <c r="AO99" s="690"/>
      <c r="AP99" s="690"/>
      <c r="AQ99" s="690"/>
      <c r="AR99" s="690"/>
      <c r="AS99" s="690"/>
      <c r="AT99" s="691"/>
      <c r="AU99" s="691"/>
      <c r="AV99" s="691"/>
      <c r="AW99" s="691"/>
      <c r="AX99" s="691"/>
      <c r="BA99" s="691"/>
      <c r="BB99" s="691"/>
      <c r="BC99" s="690"/>
      <c r="BD99" s="691"/>
      <c r="BE99" s="691"/>
      <c r="BF99" s="691"/>
      <c r="BG99" s="691"/>
      <c r="BH99" s="690"/>
      <c r="BI99" s="691"/>
      <c r="BJ99" s="691"/>
      <c r="BK99" s="691"/>
      <c r="BL99" s="691"/>
      <c r="BM99" s="691"/>
      <c r="BN99" s="691"/>
      <c r="BO99" s="691"/>
      <c r="BP99" s="691"/>
      <c r="BQ99" s="691"/>
      <c r="BR99" s="691"/>
      <c r="BS99" s="691"/>
      <c r="BT99" s="691"/>
      <c r="BU99" s="691"/>
      <c r="BV99" s="691"/>
      <c r="BW99" s="691"/>
      <c r="BX99" s="691"/>
      <c r="BY99" s="691"/>
      <c r="BZ99" s="691"/>
      <c r="CA99" s="691"/>
      <c r="CB99" s="691"/>
      <c r="CC99" s="691"/>
      <c r="CD99" s="691"/>
      <c r="CE99" s="691"/>
      <c r="CF99" s="691"/>
      <c r="CG99" s="691"/>
      <c r="CH99" s="691"/>
    </row>
    <row r="100" spans="37:86" s="752" customFormat="1" ht="15" customHeight="1">
      <c r="AK100" s="691"/>
      <c r="AL100" s="690"/>
      <c r="AM100" s="690"/>
      <c r="AN100" s="690"/>
      <c r="AO100" s="690"/>
      <c r="AP100" s="690"/>
      <c r="AQ100" s="690"/>
      <c r="AR100" s="690"/>
      <c r="AS100" s="690"/>
      <c r="AT100" s="691"/>
      <c r="AU100" s="691"/>
      <c r="AV100" s="691"/>
      <c r="AW100" s="691"/>
      <c r="AX100" s="691"/>
      <c r="BA100" s="691"/>
      <c r="BB100" s="691"/>
      <c r="BC100" s="690"/>
      <c r="BD100" s="691"/>
      <c r="BE100" s="691"/>
      <c r="BF100" s="691"/>
      <c r="BG100" s="691"/>
      <c r="BH100" s="690"/>
      <c r="BI100" s="691"/>
      <c r="BJ100" s="691"/>
      <c r="BK100" s="691"/>
      <c r="BL100" s="691"/>
      <c r="BM100" s="691"/>
      <c r="BN100" s="691"/>
      <c r="BO100" s="691"/>
      <c r="BP100" s="691"/>
      <c r="BQ100" s="691"/>
      <c r="BR100" s="691"/>
      <c r="BS100" s="691"/>
      <c r="BT100" s="691"/>
      <c r="BU100" s="691"/>
      <c r="BV100" s="691"/>
      <c r="BW100" s="691"/>
      <c r="BX100" s="691"/>
      <c r="BY100" s="691"/>
      <c r="BZ100" s="691"/>
      <c r="CA100" s="691"/>
      <c r="CB100" s="691"/>
      <c r="CC100" s="691"/>
      <c r="CD100" s="691"/>
      <c r="CE100" s="691"/>
      <c r="CF100" s="691"/>
      <c r="CG100" s="691"/>
      <c r="CH100" s="691"/>
    </row>
    <row r="101" spans="37:86" s="752" customFormat="1" ht="15" customHeight="1">
      <c r="AK101" s="691"/>
      <c r="AL101" s="690"/>
      <c r="AM101" s="690"/>
      <c r="AN101" s="690"/>
      <c r="AO101" s="690"/>
      <c r="AP101" s="690"/>
      <c r="AQ101" s="690"/>
      <c r="AR101" s="690"/>
      <c r="AS101" s="690"/>
      <c r="AT101" s="691"/>
      <c r="AU101" s="691"/>
      <c r="AV101" s="691"/>
      <c r="AW101" s="691"/>
      <c r="AX101" s="691"/>
      <c r="BA101" s="691"/>
      <c r="BB101" s="691"/>
      <c r="BC101" s="690"/>
      <c r="BD101" s="691"/>
      <c r="BE101" s="691"/>
      <c r="BF101" s="691"/>
      <c r="BG101" s="691"/>
      <c r="BH101" s="690"/>
      <c r="BI101" s="691"/>
      <c r="BJ101" s="691"/>
      <c r="BK101" s="691"/>
      <c r="BL101" s="691"/>
      <c r="BM101" s="691"/>
      <c r="BN101" s="691"/>
      <c r="BO101" s="691"/>
      <c r="BP101" s="691"/>
      <c r="BQ101" s="691"/>
      <c r="BR101" s="691"/>
      <c r="BS101" s="691"/>
      <c r="BT101" s="691"/>
      <c r="BU101" s="691"/>
      <c r="BV101" s="691"/>
      <c r="BW101" s="691"/>
      <c r="BX101" s="691"/>
      <c r="BY101" s="691"/>
      <c r="BZ101" s="691"/>
      <c r="CA101" s="691"/>
      <c r="CB101" s="691"/>
      <c r="CC101" s="691"/>
      <c r="CD101" s="691"/>
      <c r="CE101" s="691"/>
      <c r="CF101" s="691"/>
      <c r="CG101" s="691"/>
      <c r="CH101" s="691"/>
    </row>
    <row r="102" spans="37:86" s="752" customFormat="1" ht="15" customHeight="1">
      <c r="AK102" s="691"/>
      <c r="AL102" s="690"/>
      <c r="AM102" s="690"/>
      <c r="AN102" s="690"/>
      <c r="AO102" s="690"/>
      <c r="AP102" s="690"/>
      <c r="AQ102" s="690"/>
      <c r="AR102" s="690"/>
      <c r="AS102" s="690"/>
      <c r="AT102" s="691"/>
      <c r="AU102" s="691"/>
      <c r="AV102" s="691"/>
      <c r="AW102" s="691"/>
      <c r="AX102" s="691"/>
      <c r="BA102" s="691"/>
      <c r="BB102" s="691"/>
      <c r="BC102" s="690"/>
      <c r="BD102" s="691"/>
      <c r="BE102" s="691"/>
      <c r="BF102" s="691"/>
      <c r="BG102" s="691"/>
      <c r="BH102" s="690"/>
      <c r="BI102" s="691"/>
      <c r="BJ102" s="691"/>
      <c r="BK102" s="691"/>
      <c r="BL102" s="691"/>
      <c r="BM102" s="691"/>
      <c r="BN102" s="691"/>
      <c r="BO102" s="691"/>
      <c r="BP102" s="691"/>
      <c r="BQ102" s="691"/>
      <c r="BR102" s="691"/>
      <c r="BS102" s="691"/>
      <c r="BT102" s="691"/>
      <c r="BU102" s="691"/>
      <c r="BV102" s="691"/>
      <c r="BW102" s="691"/>
      <c r="BX102" s="691"/>
      <c r="BY102" s="691"/>
      <c r="BZ102" s="691"/>
      <c r="CA102" s="691"/>
      <c r="CB102" s="691"/>
      <c r="CC102" s="691"/>
      <c r="CD102" s="691"/>
      <c r="CE102" s="691"/>
      <c r="CF102" s="691"/>
      <c r="CG102" s="691"/>
      <c r="CH102" s="691"/>
    </row>
    <row r="103" spans="37:86" s="752" customFormat="1" ht="15" customHeight="1">
      <c r="AK103" s="691"/>
      <c r="AL103" s="690"/>
      <c r="AM103" s="690"/>
      <c r="AN103" s="690"/>
      <c r="AO103" s="690"/>
      <c r="AP103" s="690"/>
      <c r="AQ103" s="690"/>
      <c r="AR103" s="690"/>
      <c r="AS103" s="690"/>
      <c r="AT103" s="691"/>
      <c r="AU103" s="691"/>
      <c r="AV103" s="691"/>
      <c r="AW103" s="691"/>
      <c r="AX103" s="691"/>
      <c r="BA103" s="691"/>
      <c r="BB103" s="691"/>
      <c r="BC103" s="690"/>
      <c r="BD103" s="691"/>
      <c r="BE103" s="691"/>
      <c r="BF103" s="691"/>
      <c r="BG103" s="691"/>
      <c r="BH103" s="690"/>
      <c r="BI103" s="691"/>
      <c r="BJ103" s="691"/>
      <c r="BK103" s="691"/>
      <c r="BL103" s="691"/>
      <c r="BM103" s="691"/>
      <c r="BN103" s="691"/>
      <c r="BO103" s="691"/>
      <c r="BP103" s="691"/>
      <c r="BQ103" s="691"/>
      <c r="BR103" s="691"/>
      <c r="BS103" s="691"/>
      <c r="BT103" s="691"/>
      <c r="BU103" s="691"/>
      <c r="BV103" s="691"/>
      <c r="BW103" s="691"/>
      <c r="BX103" s="691"/>
      <c r="BY103" s="691"/>
      <c r="BZ103" s="691"/>
      <c r="CA103" s="691"/>
      <c r="CB103" s="691"/>
      <c r="CC103" s="691"/>
      <c r="CD103" s="691"/>
      <c r="CE103" s="691"/>
      <c r="CF103" s="691"/>
      <c r="CG103" s="691"/>
      <c r="CH103" s="691"/>
    </row>
    <row r="104" spans="37:86" s="752" customFormat="1" ht="15" customHeight="1">
      <c r="AK104" s="691"/>
      <c r="AL104" s="690"/>
      <c r="AM104" s="690"/>
      <c r="AN104" s="690"/>
      <c r="AO104" s="690"/>
      <c r="AP104" s="690"/>
      <c r="AQ104" s="690"/>
      <c r="AR104" s="690"/>
      <c r="AS104" s="690"/>
      <c r="AT104" s="691"/>
      <c r="AU104" s="691"/>
      <c r="AV104" s="691"/>
      <c r="AW104" s="691"/>
      <c r="AX104" s="691"/>
      <c r="BA104" s="691"/>
      <c r="BB104" s="691"/>
      <c r="BC104" s="690"/>
      <c r="BD104" s="691"/>
      <c r="BE104" s="691"/>
      <c r="BF104" s="691"/>
      <c r="BG104" s="691"/>
      <c r="BH104" s="690"/>
      <c r="BI104" s="691"/>
      <c r="BJ104" s="691"/>
      <c r="BK104" s="691"/>
      <c r="BL104" s="691"/>
      <c r="BM104" s="691"/>
      <c r="BN104" s="691"/>
      <c r="BO104" s="691"/>
      <c r="BP104" s="691"/>
      <c r="BQ104" s="691"/>
      <c r="BR104" s="691"/>
      <c r="BS104" s="691"/>
      <c r="BT104" s="691"/>
      <c r="BU104" s="691"/>
      <c r="BV104" s="691"/>
      <c r="BW104" s="691"/>
      <c r="BX104" s="691"/>
      <c r="BY104" s="691"/>
      <c r="BZ104" s="691"/>
      <c r="CA104" s="691"/>
      <c r="CB104" s="691"/>
      <c r="CC104" s="691"/>
      <c r="CD104" s="691"/>
      <c r="CE104" s="691"/>
      <c r="CF104" s="691"/>
      <c r="CG104" s="691"/>
      <c r="CH104" s="691"/>
    </row>
    <row r="105" spans="37:86" s="752" customFormat="1" ht="15" customHeight="1">
      <c r="AK105" s="691"/>
      <c r="AL105" s="690"/>
      <c r="AM105" s="690"/>
      <c r="AN105" s="690"/>
      <c r="AO105" s="690"/>
      <c r="AP105" s="690"/>
      <c r="AQ105" s="690"/>
      <c r="AR105" s="690"/>
      <c r="AS105" s="690"/>
      <c r="AT105" s="691"/>
      <c r="AU105" s="691"/>
      <c r="AV105" s="691"/>
      <c r="AW105" s="691"/>
      <c r="AX105" s="691"/>
      <c r="BA105" s="691"/>
      <c r="BB105" s="691"/>
      <c r="BC105" s="690"/>
      <c r="BD105" s="691"/>
      <c r="BE105" s="691"/>
      <c r="BF105" s="691"/>
      <c r="BG105" s="691"/>
      <c r="BH105" s="690"/>
      <c r="BI105" s="691"/>
      <c r="BJ105" s="691"/>
      <c r="BK105" s="691"/>
      <c r="BL105" s="691"/>
      <c r="BM105" s="691"/>
      <c r="BN105" s="691"/>
      <c r="BO105" s="691"/>
      <c r="BP105" s="691"/>
      <c r="BQ105" s="691"/>
      <c r="BR105" s="691"/>
      <c r="BS105" s="691"/>
      <c r="BT105" s="691"/>
      <c r="BU105" s="691"/>
      <c r="BV105" s="691"/>
      <c r="BW105" s="691"/>
      <c r="BX105" s="691"/>
      <c r="BY105" s="691"/>
      <c r="BZ105" s="691"/>
      <c r="CA105" s="691"/>
      <c r="CB105" s="691"/>
      <c r="CC105" s="691"/>
      <c r="CD105" s="691"/>
      <c r="CE105" s="691"/>
      <c r="CF105" s="691"/>
      <c r="CG105" s="691"/>
      <c r="CH105" s="691"/>
    </row>
    <row r="106" spans="37:86" s="752" customFormat="1" ht="15" customHeight="1">
      <c r="AK106" s="691"/>
      <c r="AL106" s="690"/>
      <c r="AM106" s="690"/>
      <c r="AN106" s="690"/>
      <c r="AO106" s="690"/>
      <c r="AP106" s="690"/>
      <c r="AQ106" s="690"/>
      <c r="AR106" s="690"/>
      <c r="AS106" s="690"/>
      <c r="AT106" s="691"/>
      <c r="AU106" s="691"/>
      <c r="AV106" s="691"/>
      <c r="AW106" s="691"/>
      <c r="AX106" s="691"/>
      <c r="BA106" s="691"/>
      <c r="BB106" s="691"/>
      <c r="BC106" s="690"/>
      <c r="BD106" s="691"/>
      <c r="BE106" s="691"/>
      <c r="BF106" s="691"/>
      <c r="BG106" s="691"/>
      <c r="BH106" s="690"/>
      <c r="BI106" s="691"/>
      <c r="BJ106" s="691"/>
      <c r="BK106" s="691"/>
      <c r="BL106" s="691"/>
      <c r="BM106" s="691"/>
      <c r="BN106" s="691"/>
      <c r="BO106" s="691"/>
      <c r="BP106" s="691"/>
      <c r="BQ106" s="691"/>
      <c r="BR106" s="691"/>
      <c r="BS106" s="691"/>
      <c r="BT106" s="691"/>
      <c r="BU106" s="691"/>
      <c r="BV106" s="691"/>
      <c r="BW106" s="691"/>
      <c r="BX106" s="691"/>
      <c r="BY106" s="691"/>
      <c r="BZ106" s="691"/>
      <c r="CA106" s="691"/>
      <c r="CB106" s="691"/>
      <c r="CC106" s="691"/>
      <c r="CD106" s="691"/>
      <c r="CE106" s="691"/>
      <c r="CF106" s="691"/>
      <c r="CG106" s="691"/>
      <c r="CH106" s="691"/>
    </row>
    <row r="107" spans="37:86" s="752" customFormat="1" ht="15" customHeight="1">
      <c r="AK107" s="691"/>
      <c r="AL107" s="690"/>
      <c r="AM107" s="690"/>
      <c r="AN107" s="690"/>
      <c r="AO107" s="690"/>
      <c r="AP107" s="690"/>
      <c r="AQ107" s="690"/>
      <c r="AR107" s="690"/>
      <c r="AS107" s="690"/>
      <c r="AT107" s="691"/>
      <c r="AU107" s="691"/>
      <c r="AV107" s="691"/>
      <c r="AW107" s="691"/>
      <c r="AX107" s="691"/>
      <c r="BA107" s="691"/>
      <c r="BB107" s="691"/>
      <c r="BC107" s="690"/>
      <c r="BD107" s="691"/>
      <c r="BE107" s="691"/>
      <c r="BF107" s="691"/>
      <c r="BG107" s="691"/>
      <c r="BH107" s="690"/>
      <c r="BI107" s="691"/>
      <c r="BJ107" s="691"/>
      <c r="BK107" s="691"/>
      <c r="BL107" s="691"/>
      <c r="BM107" s="691"/>
      <c r="BN107" s="691"/>
      <c r="BO107" s="691"/>
      <c r="BP107" s="691"/>
      <c r="BQ107" s="691"/>
      <c r="BR107" s="691"/>
      <c r="BS107" s="691"/>
      <c r="BT107" s="691"/>
      <c r="BU107" s="691"/>
      <c r="BV107" s="691"/>
      <c r="BW107" s="691"/>
      <c r="BX107" s="691"/>
      <c r="BY107" s="691"/>
      <c r="BZ107" s="691"/>
      <c r="CA107" s="691"/>
      <c r="CB107" s="691"/>
      <c r="CC107" s="691"/>
      <c r="CD107" s="691"/>
      <c r="CE107" s="691"/>
      <c r="CF107" s="691"/>
      <c r="CG107" s="691"/>
      <c r="CH107" s="691"/>
    </row>
    <row r="108" spans="37:86" s="752" customFormat="1" ht="15" customHeight="1">
      <c r="AK108" s="691"/>
      <c r="AL108" s="690"/>
      <c r="AM108" s="690"/>
      <c r="AN108" s="690"/>
      <c r="AO108" s="690"/>
      <c r="AP108" s="690"/>
      <c r="AQ108" s="690"/>
      <c r="AR108" s="690"/>
      <c r="AS108" s="690"/>
      <c r="AT108" s="691"/>
      <c r="AU108" s="691"/>
      <c r="AV108" s="691"/>
      <c r="AW108" s="691"/>
      <c r="AX108" s="691"/>
      <c r="BA108" s="691"/>
      <c r="BB108" s="691"/>
      <c r="BC108" s="690"/>
      <c r="BD108" s="691"/>
      <c r="BE108" s="691"/>
      <c r="BF108" s="691"/>
      <c r="BG108" s="691"/>
      <c r="BH108" s="690"/>
      <c r="BI108" s="691"/>
      <c r="BJ108" s="691"/>
      <c r="BK108" s="691"/>
      <c r="BL108" s="691"/>
      <c r="BM108" s="691"/>
      <c r="BN108" s="691"/>
      <c r="BO108" s="691"/>
      <c r="BP108" s="691"/>
      <c r="BQ108" s="691"/>
      <c r="BR108" s="691"/>
      <c r="BS108" s="691"/>
      <c r="BT108" s="691"/>
      <c r="BU108" s="691"/>
      <c r="BV108" s="691"/>
      <c r="BW108" s="691"/>
      <c r="BX108" s="691"/>
      <c r="BY108" s="691"/>
      <c r="BZ108" s="691"/>
      <c r="CA108" s="691"/>
      <c r="CB108" s="691"/>
      <c r="CC108" s="691"/>
      <c r="CD108" s="691"/>
      <c r="CE108" s="691"/>
      <c r="CF108" s="691"/>
      <c r="CG108" s="691"/>
      <c r="CH108" s="691"/>
    </row>
    <row r="109" spans="37:86" s="752" customFormat="1" ht="15" customHeight="1">
      <c r="AK109" s="691"/>
      <c r="AL109" s="690"/>
      <c r="AM109" s="690"/>
      <c r="AN109" s="690"/>
      <c r="AO109" s="690"/>
      <c r="AP109" s="690"/>
      <c r="AQ109" s="690"/>
      <c r="AR109" s="690"/>
      <c r="AS109" s="690"/>
      <c r="AT109" s="691"/>
      <c r="AU109" s="691"/>
      <c r="AV109" s="691"/>
      <c r="AW109" s="691"/>
      <c r="AX109" s="691"/>
      <c r="BA109" s="691"/>
      <c r="BB109" s="691"/>
      <c r="BC109" s="690"/>
      <c r="BD109" s="691"/>
      <c r="BE109" s="691"/>
      <c r="BF109" s="691"/>
      <c r="BG109" s="691"/>
      <c r="BH109" s="690"/>
      <c r="BI109" s="691"/>
      <c r="BJ109" s="691"/>
      <c r="BK109" s="691"/>
      <c r="BL109" s="691"/>
      <c r="BM109" s="691"/>
      <c r="BN109" s="691"/>
      <c r="BO109" s="691"/>
      <c r="BP109" s="691"/>
      <c r="BQ109" s="691"/>
      <c r="BR109" s="691"/>
      <c r="BS109" s="691"/>
      <c r="BT109" s="691"/>
      <c r="BU109" s="691"/>
      <c r="BV109" s="691"/>
      <c r="BW109" s="691"/>
      <c r="BX109" s="691"/>
      <c r="BY109" s="691"/>
      <c r="BZ109" s="691"/>
      <c r="CA109" s="691"/>
      <c r="CB109" s="691"/>
      <c r="CC109" s="691"/>
      <c r="CD109" s="691"/>
      <c r="CE109" s="691"/>
      <c r="CF109" s="691"/>
      <c r="CG109" s="691"/>
      <c r="CH109" s="691"/>
    </row>
    <row r="110" spans="37:86" s="752" customFormat="1" ht="15" customHeight="1">
      <c r="AK110" s="691"/>
      <c r="AL110" s="690"/>
      <c r="AM110" s="690"/>
      <c r="AN110" s="690"/>
      <c r="AO110" s="690"/>
      <c r="AP110" s="690"/>
      <c r="AQ110" s="690"/>
      <c r="AR110" s="690"/>
      <c r="AS110" s="690"/>
      <c r="AT110" s="691"/>
      <c r="AU110" s="691"/>
      <c r="AV110" s="691"/>
      <c r="AW110" s="691"/>
      <c r="AX110" s="691"/>
      <c r="BA110" s="691"/>
      <c r="BB110" s="691"/>
      <c r="BC110" s="690"/>
      <c r="BD110" s="691"/>
      <c r="BE110" s="691"/>
      <c r="BF110" s="691"/>
      <c r="BG110" s="691"/>
      <c r="BH110" s="690"/>
      <c r="BI110" s="691"/>
      <c r="BJ110" s="691"/>
      <c r="BK110" s="691"/>
      <c r="BL110" s="691"/>
      <c r="BM110" s="691"/>
      <c r="BN110" s="691"/>
      <c r="BO110" s="691"/>
      <c r="BP110" s="691"/>
      <c r="BQ110" s="691"/>
      <c r="BR110" s="691"/>
      <c r="BS110" s="691"/>
      <c r="BT110" s="691"/>
      <c r="BU110" s="691"/>
      <c r="BV110" s="691"/>
      <c r="BW110" s="691"/>
      <c r="BX110" s="691"/>
      <c r="BY110" s="691"/>
      <c r="BZ110" s="691"/>
      <c r="CA110" s="691"/>
      <c r="CB110" s="691"/>
      <c r="CC110" s="691"/>
      <c r="CD110" s="691"/>
      <c r="CE110" s="691"/>
      <c r="CF110" s="691"/>
      <c r="CG110" s="691"/>
      <c r="CH110" s="691"/>
    </row>
    <row r="111" spans="37:86" s="752" customFormat="1" ht="15" customHeight="1">
      <c r="AK111" s="691"/>
      <c r="AL111" s="690"/>
      <c r="AM111" s="690"/>
      <c r="AN111" s="690"/>
      <c r="AO111" s="690"/>
      <c r="AP111" s="690"/>
      <c r="AQ111" s="690"/>
      <c r="AR111" s="690"/>
      <c r="AS111" s="690"/>
      <c r="AT111" s="691"/>
      <c r="AU111" s="691"/>
      <c r="AV111" s="691"/>
      <c r="AW111" s="691"/>
      <c r="AX111" s="691"/>
      <c r="BA111" s="691"/>
      <c r="BB111" s="691"/>
      <c r="BC111" s="690"/>
      <c r="BD111" s="691"/>
      <c r="BE111" s="691"/>
      <c r="BF111" s="691"/>
      <c r="BG111" s="691"/>
      <c r="BH111" s="690"/>
      <c r="BI111" s="691"/>
      <c r="BJ111" s="691"/>
      <c r="BK111" s="691"/>
      <c r="BL111" s="691"/>
      <c r="BM111" s="691"/>
      <c r="BN111" s="691"/>
      <c r="BO111" s="691"/>
      <c r="BP111" s="691"/>
      <c r="BQ111" s="691"/>
      <c r="BR111" s="691"/>
      <c r="BS111" s="691"/>
      <c r="BT111" s="691"/>
      <c r="BU111" s="691"/>
      <c r="BV111" s="691"/>
      <c r="BW111" s="691"/>
      <c r="BX111" s="691"/>
      <c r="BY111" s="691"/>
      <c r="BZ111" s="691"/>
      <c r="CA111" s="691"/>
      <c r="CB111" s="691"/>
      <c r="CC111" s="691"/>
      <c r="CD111" s="691"/>
      <c r="CE111" s="691"/>
      <c r="CF111" s="691"/>
      <c r="CG111" s="691"/>
      <c r="CH111" s="691"/>
    </row>
    <row r="112" spans="37:86" s="752" customFormat="1" ht="15" customHeight="1">
      <c r="AK112" s="691"/>
      <c r="AL112" s="690"/>
      <c r="AM112" s="690"/>
      <c r="AN112" s="690"/>
      <c r="AO112" s="690"/>
      <c r="AP112" s="690"/>
      <c r="AQ112" s="690"/>
      <c r="AR112" s="690"/>
      <c r="AS112" s="690"/>
      <c r="AT112" s="691"/>
      <c r="AU112" s="691"/>
      <c r="AV112" s="691"/>
      <c r="AW112" s="691"/>
      <c r="AX112" s="691"/>
      <c r="BA112" s="691"/>
      <c r="BB112" s="691"/>
      <c r="BC112" s="690"/>
      <c r="BD112" s="691"/>
      <c r="BE112" s="691"/>
      <c r="BF112" s="691"/>
      <c r="BG112" s="691"/>
      <c r="BH112" s="690"/>
      <c r="BI112" s="691"/>
      <c r="BJ112" s="691"/>
      <c r="BK112" s="691"/>
      <c r="BL112" s="691"/>
      <c r="BM112" s="691"/>
      <c r="BN112" s="691"/>
      <c r="BO112" s="691"/>
      <c r="BP112" s="691"/>
      <c r="BQ112" s="691"/>
      <c r="BR112" s="691"/>
      <c r="BS112" s="691"/>
      <c r="BT112" s="691"/>
      <c r="BU112" s="691"/>
      <c r="BV112" s="691"/>
      <c r="BW112" s="691"/>
      <c r="BX112" s="691"/>
      <c r="BY112" s="691"/>
      <c r="BZ112" s="691"/>
      <c r="CA112" s="691"/>
      <c r="CB112" s="691"/>
      <c r="CC112" s="691"/>
      <c r="CD112" s="691"/>
      <c r="CE112" s="691"/>
      <c r="CF112" s="691"/>
      <c r="CG112" s="691"/>
      <c r="CH112" s="691"/>
    </row>
    <row r="113" spans="37:86" s="752" customFormat="1" ht="15" customHeight="1">
      <c r="AK113" s="691"/>
      <c r="AL113" s="690"/>
      <c r="AM113" s="690"/>
      <c r="AN113" s="690"/>
      <c r="AO113" s="690"/>
      <c r="AP113" s="690"/>
      <c r="AQ113" s="690"/>
      <c r="AR113" s="690"/>
      <c r="AS113" s="690"/>
      <c r="AT113" s="691"/>
      <c r="AU113" s="691"/>
      <c r="AV113" s="691"/>
      <c r="AW113" s="691"/>
      <c r="AX113" s="691"/>
      <c r="BA113" s="691"/>
      <c r="BB113" s="691"/>
      <c r="BC113" s="690"/>
      <c r="BD113" s="691"/>
      <c r="BE113" s="691"/>
      <c r="BF113" s="691"/>
      <c r="BG113" s="691"/>
      <c r="BH113" s="690"/>
      <c r="BI113" s="691"/>
      <c r="BJ113" s="691"/>
      <c r="BK113" s="691"/>
      <c r="BL113" s="691"/>
      <c r="BM113" s="691"/>
      <c r="BN113" s="691"/>
      <c r="BO113" s="691"/>
      <c r="BP113" s="691"/>
      <c r="BQ113" s="691"/>
      <c r="BR113" s="691"/>
      <c r="BS113" s="691"/>
      <c r="BT113" s="691"/>
      <c r="BU113" s="691"/>
      <c r="BV113" s="691"/>
      <c r="BW113" s="691"/>
      <c r="BX113" s="691"/>
      <c r="BY113" s="691"/>
      <c r="BZ113" s="691"/>
      <c r="CA113" s="691"/>
      <c r="CB113" s="691"/>
      <c r="CC113" s="691"/>
      <c r="CD113" s="691"/>
      <c r="CE113" s="691"/>
      <c r="CF113" s="691"/>
      <c r="CG113" s="691"/>
      <c r="CH113" s="691"/>
    </row>
    <row r="114" spans="37:86" s="752" customFormat="1" ht="15" customHeight="1">
      <c r="AK114" s="691"/>
      <c r="AL114" s="690"/>
      <c r="AM114" s="690"/>
      <c r="AN114" s="690"/>
      <c r="AO114" s="690"/>
      <c r="AP114" s="690"/>
      <c r="AQ114" s="690"/>
      <c r="AR114" s="690"/>
      <c r="AS114" s="690"/>
      <c r="AT114" s="691"/>
      <c r="AU114" s="691"/>
      <c r="AV114" s="691"/>
      <c r="AW114" s="691"/>
      <c r="AX114" s="691"/>
      <c r="BA114" s="691"/>
      <c r="BB114" s="691"/>
      <c r="BC114" s="690"/>
      <c r="BD114" s="691"/>
      <c r="BE114" s="691"/>
      <c r="BF114" s="691"/>
      <c r="BG114" s="691"/>
      <c r="BH114" s="690"/>
      <c r="BI114" s="691"/>
      <c r="BJ114" s="691"/>
      <c r="BK114" s="691"/>
      <c r="BL114" s="691"/>
      <c r="BM114" s="691"/>
      <c r="BN114" s="691"/>
      <c r="BO114" s="691"/>
      <c r="BP114" s="691"/>
      <c r="BQ114" s="691"/>
      <c r="BR114" s="691"/>
      <c r="BS114" s="691"/>
      <c r="BT114" s="691"/>
      <c r="BU114" s="691"/>
      <c r="BV114" s="691"/>
      <c r="BW114" s="691"/>
      <c r="BX114" s="691"/>
      <c r="BY114" s="691"/>
      <c r="BZ114" s="691"/>
      <c r="CA114" s="691"/>
      <c r="CB114" s="691"/>
      <c r="CC114" s="691"/>
      <c r="CD114" s="691"/>
      <c r="CE114" s="691"/>
      <c r="CF114" s="691"/>
      <c r="CG114" s="691"/>
      <c r="CH114" s="691"/>
    </row>
    <row r="115" spans="37:86" s="752" customFormat="1" ht="15" customHeight="1">
      <c r="AK115" s="691"/>
      <c r="AL115" s="690"/>
      <c r="AM115" s="690"/>
      <c r="AN115" s="690"/>
      <c r="AO115" s="690"/>
      <c r="AP115" s="690"/>
      <c r="AQ115" s="690"/>
      <c r="AR115" s="690"/>
      <c r="AS115" s="690"/>
      <c r="AT115" s="691"/>
      <c r="AU115" s="691"/>
      <c r="AV115" s="691"/>
      <c r="AW115" s="691"/>
      <c r="AX115" s="691"/>
      <c r="BA115" s="691"/>
      <c r="BB115" s="691"/>
      <c r="BC115" s="690"/>
      <c r="BD115" s="691"/>
      <c r="BE115" s="691"/>
      <c r="BF115" s="691"/>
      <c r="BG115" s="691"/>
      <c r="BH115" s="690"/>
      <c r="BI115" s="691"/>
      <c r="BJ115" s="691"/>
      <c r="BK115" s="691"/>
      <c r="BL115" s="691"/>
      <c r="BM115" s="691"/>
      <c r="BN115" s="691"/>
      <c r="BO115" s="691"/>
      <c r="BP115" s="691"/>
      <c r="BQ115" s="691"/>
      <c r="BR115" s="691"/>
      <c r="BS115" s="691"/>
      <c r="BT115" s="691"/>
      <c r="BU115" s="691"/>
      <c r="BV115" s="691"/>
      <c r="BW115" s="691"/>
      <c r="BX115" s="691"/>
      <c r="BY115" s="691"/>
      <c r="BZ115" s="691"/>
      <c r="CA115" s="691"/>
      <c r="CB115" s="691"/>
      <c r="CC115" s="691"/>
      <c r="CD115" s="691"/>
      <c r="CE115" s="691"/>
      <c r="CF115" s="691"/>
      <c r="CG115" s="691"/>
      <c r="CH115" s="691"/>
    </row>
    <row r="116" spans="37:86" s="752" customFormat="1" ht="15" customHeight="1">
      <c r="AK116" s="691"/>
      <c r="AL116" s="690"/>
      <c r="AM116" s="690"/>
      <c r="AN116" s="690"/>
      <c r="AO116" s="690"/>
      <c r="AP116" s="690"/>
      <c r="AQ116" s="690"/>
      <c r="AR116" s="690"/>
      <c r="AS116" s="690"/>
      <c r="AT116" s="691"/>
      <c r="AU116" s="691"/>
      <c r="AV116" s="691"/>
      <c r="AW116" s="691"/>
      <c r="AX116" s="691"/>
      <c r="BA116" s="691"/>
      <c r="BB116" s="691"/>
      <c r="BC116" s="690"/>
      <c r="BD116" s="691"/>
      <c r="BE116" s="691"/>
      <c r="BF116" s="691"/>
      <c r="BG116" s="691"/>
      <c r="BH116" s="690"/>
      <c r="BI116" s="691"/>
      <c r="BJ116" s="691"/>
      <c r="BK116" s="691"/>
      <c r="BL116" s="691"/>
      <c r="BM116" s="691"/>
      <c r="BN116" s="691"/>
      <c r="BO116" s="691"/>
      <c r="BP116" s="691"/>
      <c r="BQ116" s="691"/>
      <c r="BR116" s="691"/>
      <c r="BS116" s="691"/>
      <c r="BT116" s="691"/>
      <c r="BU116" s="691"/>
      <c r="BV116" s="691"/>
      <c r="BW116" s="691"/>
      <c r="BX116" s="691"/>
      <c r="BY116" s="691"/>
      <c r="BZ116" s="691"/>
      <c r="CA116" s="691"/>
      <c r="CB116" s="691"/>
      <c r="CC116" s="691"/>
      <c r="CD116" s="691"/>
      <c r="CE116" s="691"/>
      <c r="CF116" s="691"/>
      <c r="CG116" s="691"/>
      <c r="CH116" s="691"/>
    </row>
    <row r="117" spans="37:86" s="752" customFormat="1" ht="15" customHeight="1">
      <c r="AK117" s="691"/>
      <c r="AL117" s="690"/>
      <c r="AM117" s="690"/>
      <c r="AN117" s="690"/>
      <c r="AO117" s="690"/>
      <c r="AP117" s="690"/>
      <c r="AQ117" s="690"/>
      <c r="AR117" s="690"/>
      <c r="AS117" s="690"/>
      <c r="AT117" s="691"/>
      <c r="AU117" s="691"/>
      <c r="AV117" s="691"/>
      <c r="AW117" s="691"/>
      <c r="AX117" s="691"/>
      <c r="BA117" s="691"/>
      <c r="BB117" s="691"/>
      <c r="BC117" s="690"/>
      <c r="BD117" s="691"/>
      <c r="BE117" s="691"/>
      <c r="BF117" s="691"/>
      <c r="BG117" s="691"/>
      <c r="BH117" s="690"/>
      <c r="BI117" s="691"/>
      <c r="BJ117" s="691"/>
      <c r="BK117" s="691"/>
      <c r="BL117" s="691"/>
      <c r="BM117" s="691"/>
      <c r="BN117" s="691"/>
      <c r="BO117" s="691"/>
      <c r="BP117" s="691"/>
      <c r="BQ117" s="691"/>
      <c r="BR117" s="691"/>
      <c r="BS117" s="691"/>
      <c r="BT117" s="691"/>
      <c r="BU117" s="691"/>
      <c r="BV117" s="691"/>
      <c r="BW117" s="691"/>
      <c r="BX117" s="691"/>
      <c r="BY117" s="691"/>
      <c r="BZ117" s="691"/>
      <c r="CA117" s="691"/>
      <c r="CB117" s="691"/>
      <c r="CC117" s="691"/>
      <c r="CD117" s="691"/>
      <c r="CE117" s="691"/>
      <c r="CF117" s="691"/>
      <c r="CG117" s="691"/>
      <c r="CH117" s="691"/>
    </row>
    <row r="118" spans="37:86" s="752" customFormat="1" ht="15" customHeight="1">
      <c r="AK118" s="691"/>
      <c r="AL118" s="690"/>
      <c r="AM118" s="690"/>
      <c r="AN118" s="690"/>
      <c r="AO118" s="690"/>
      <c r="AP118" s="690"/>
      <c r="AQ118" s="690"/>
      <c r="AR118" s="690"/>
      <c r="AS118" s="690"/>
      <c r="AT118" s="691"/>
      <c r="AU118" s="691"/>
      <c r="AV118" s="691"/>
      <c r="AW118" s="691"/>
      <c r="AX118" s="691"/>
      <c r="BA118" s="691"/>
      <c r="BB118" s="691"/>
      <c r="BC118" s="690"/>
      <c r="BD118" s="691"/>
      <c r="BE118" s="691"/>
      <c r="BF118" s="691"/>
      <c r="BG118" s="691"/>
      <c r="BH118" s="690"/>
      <c r="BI118" s="691"/>
      <c r="BJ118" s="691"/>
      <c r="BK118" s="691"/>
      <c r="BL118" s="691"/>
      <c r="BM118" s="691"/>
      <c r="BN118" s="691"/>
      <c r="BO118" s="691"/>
      <c r="BP118" s="691"/>
      <c r="BQ118" s="691"/>
      <c r="BR118" s="691"/>
      <c r="BS118" s="691"/>
      <c r="BT118" s="691"/>
      <c r="BU118" s="691"/>
      <c r="BV118" s="691"/>
      <c r="BW118" s="691"/>
      <c r="BX118" s="691"/>
      <c r="BY118" s="691"/>
      <c r="BZ118" s="691"/>
      <c r="CA118" s="691"/>
      <c r="CB118" s="691"/>
      <c r="CC118" s="691"/>
      <c r="CD118" s="691"/>
      <c r="CE118" s="691"/>
      <c r="CF118" s="691"/>
      <c r="CG118" s="691"/>
      <c r="CH118" s="691"/>
    </row>
    <row r="119" spans="37:86" s="752" customFormat="1" ht="15" customHeight="1">
      <c r="AK119" s="691"/>
      <c r="AL119" s="690"/>
      <c r="AM119" s="690"/>
      <c r="AN119" s="690"/>
      <c r="AO119" s="690"/>
      <c r="AP119" s="690"/>
      <c r="AQ119" s="690"/>
      <c r="AR119" s="690"/>
      <c r="AS119" s="690"/>
      <c r="AT119" s="691"/>
      <c r="AU119" s="691"/>
      <c r="AV119" s="691"/>
      <c r="AW119" s="691"/>
      <c r="AX119" s="691"/>
      <c r="BA119" s="691"/>
      <c r="BB119" s="691"/>
      <c r="BC119" s="690"/>
      <c r="BD119" s="691"/>
      <c r="BE119" s="691"/>
      <c r="BF119" s="691"/>
      <c r="BG119" s="691"/>
      <c r="BH119" s="690"/>
      <c r="BI119" s="691"/>
      <c r="BJ119" s="691"/>
      <c r="BK119" s="691"/>
      <c r="BL119" s="691"/>
      <c r="BM119" s="691"/>
      <c r="BN119" s="691"/>
      <c r="BO119" s="691"/>
      <c r="BP119" s="691"/>
      <c r="BQ119" s="691"/>
      <c r="BR119" s="691"/>
      <c r="BS119" s="691"/>
      <c r="BT119" s="691"/>
      <c r="BU119" s="691"/>
      <c r="BV119" s="691"/>
      <c r="BW119" s="691"/>
      <c r="BX119" s="691"/>
      <c r="BY119" s="691"/>
      <c r="BZ119" s="691"/>
      <c r="CA119" s="691"/>
      <c r="CB119" s="691"/>
      <c r="CC119" s="691"/>
      <c r="CD119" s="691"/>
      <c r="CE119" s="691"/>
      <c r="CF119" s="691"/>
      <c r="CG119" s="691"/>
      <c r="CH119" s="691"/>
    </row>
    <row r="120" spans="37:86" s="752" customFormat="1" ht="15" customHeight="1">
      <c r="AK120" s="691"/>
      <c r="AL120" s="690"/>
      <c r="AM120" s="690"/>
      <c r="AN120" s="690"/>
      <c r="AO120" s="690"/>
      <c r="AP120" s="690"/>
      <c r="AQ120" s="690"/>
      <c r="AR120" s="690"/>
      <c r="AS120" s="690"/>
      <c r="AT120" s="691"/>
      <c r="AU120" s="691"/>
      <c r="AV120" s="691"/>
      <c r="AW120" s="691"/>
      <c r="AX120" s="691"/>
      <c r="BA120" s="691"/>
      <c r="BB120" s="691"/>
      <c r="BC120" s="690"/>
      <c r="BD120" s="691"/>
      <c r="BE120" s="691"/>
      <c r="BF120" s="691"/>
      <c r="BG120" s="691"/>
      <c r="BH120" s="690"/>
      <c r="BI120" s="691"/>
      <c r="BJ120" s="691"/>
      <c r="BK120" s="691"/>
      <c r="BL120" s="691"/>
      <c r="BM120" s="691"/>
      <c r="BN120" s="691"/>
      <c r="BO120" s="691"/>
      <c r="BP120" s="691"/>
      <c r="BQ120" s="691"/>
      <c r="BR120" s="691"/>
      <c r="BS120" s="691"/>
      <c r="BT120" s="691"/>
      <c r="BU120" s="691"/>
      <c r="BV120" s="691"/>
      <c r="BW120" s="691"/>
      <c r="BX120" s="691"/>
      <c r="BY120" s="691"/>
      <c r="BZ120" s="691"/>
      <c r="CA120" s="691"/>
      <c r="CB120" s="691"/>
      <c r="CC120" s="691"/>
      <c r="CD120" s="691"/>
      <c r="CE120" s="691"/>
      <c r="CF120" s="691"/>
      <c r="CG120" s="691"/>
      <c r="CH120" s="691"/>
    </row>
    <row r="121" spans="37:86" s="752" customFormat="1" ht="15" customHeight="1">
      <c r="AK121" s="691"/>
      <c r="AL121" s="690"/>
      <c r="AM121" s="690"/>
      <c r="AN121" s="690"/>
      <c r="AO121" s="690"/>
      <c r="AP121" s="690"/>
      <c r="AQ121" s="690"/>
      <c r="AR121" s="690"/>
      <c r="AS121" s="690"/>
      <c r="AT121" s="691"/>
      <c r="AU121" s="691"/>
      <c r="AV121" s="691"/>
      <c r="AW121" s="691"/>
      <c r="AX121" s="691"/>
      <c r="BA121" s="691"/>
      <c r="BB121" s="691"/>
      <c r="BC121" s="690"/>
      <c r="BD121" s="691"/>
      <c r="BE121" s="691"/>
      <c r="BF121" s="691"/>
      <c r="BG121" s="691"/>
      <c r="BH121" s="690"/>
      <c r="BI121" s="691"/>
      <c r="BJ121" s="691"/>
      <c r="BK121" s="691"/>
      <c r="BL121" s="691"/>
      <c r="BM121" s="691"/>
      <c r="BN121" s="691"/>
      <c r="BO121" s="691"/>
      <c r="BP121" s="691"/>
      <c r="BQ121" s="691"/>
      <c r="BR121" s="691"/>
      <c r="BS121" s="691"/>
      <c r="BT121" s="691"/>
      <c r="BU121" s="691"/>
      <c r="BV121" s="691"/>
      <c r="BW121" s="691"/>
      <c r="BX121" s="691"/>
      <c r="BY121" s="691"/>
      <c r="BZ121" s="691"/>
      <c r="CA121" s="691"/>
      <c r="CB121" s="691"/>
      <c r="CC121" s="691"/>
      <c r="CD121" s="691"/>
      <c r="CE121" s="691"/>
      <c r="CF121" s="691"/>
      <c r="CG121" s="691"/>
      <c r="CH121" s="691"/>
    </row>
    <row r="122" spans="37:86" s="752" customFormat="1" ht="15" customHeight="1">
      <c r="AK122" s="691"/>
      <c r="AL122" s="690"/>
      <c r="AM122" s="690"/>
      <c r="AN122" s="690"/>
      <c r="AO122" s="690"/>
      <c r="AP122" s="690"/>
      <c r="AQ122" s="690"/>
      <c r="AR122" s="690"/>
      <c r="AS122" s="690"/>
      <c r="AT122" s="691"/>
      <c r="AU122" s="691"/>
      <c r="AV122" s="691"/>
      <c r="AW122" s="691"/>
      <c r="AX122" s="691"/>
      <c r="BA122" s="691"/>
      <c r="BB122" s="691"/>
      <c r="BC122" s="690"/>
      <c r="BD122" s="691"/>
      <c r="BE122" s="691"/>
      <c r="BF122" s="691"/>
      <c r="BG122" s="691"/>
      <c r="BH122" s="690"/>
      <c r="BI122" s="691"/>
      <c r="BJ122" s="691"/>
      <c r="BK122" s="691"/>
      <c r="BL122" s="691"/>
      <c r="BM122" s="691"/>
      <c r="BN122" s="691"/>
      <c r="BO122" s="691"/>
      <c r="BP122" s="691"/>
      <c r="BQ122" s="691"/>
      <c r="BR122" s="691"/>
      <c r="BS122" s="691"/>
      <c r="BT122" s="691"/>
      <c r="BU122" s="691"/>
      <c r="BV122" s="691"/>
      <c r="BW122" s="691"/>
      <c r="BX122" s="691"/>
      <c r="BY122" s="691"/>
      <c r="BZ122" s="691"/>
      <c r="CA122" s="691"/>
      <c r="CB122" s="691"/>
      <c r="CC122" s="691"/>
      <c r="CD122" s="691"/>
      <c r="CE122" s="691"/>
      <c r="CF122" s="691"/>
      <c r="CG122" s="691"/>
      <c r="CH122" s="691"/>
    </row>
    <row r="123" spans="37:86" s="752" customFormat="1" ht="15" customHeight="1">
      <c r="AK123" s="691"/>
      <c r="AL123" s="690"/>
      <c r="AM123" s="690"/>
      <c r="AN123" s="690"/>
      <c r="AO123" s="690"/>
      <c r="AP123" s="690"/>
      <c r="AQ123" s="690"/>
      <c r="AR123" s="690"/>
      <c r="AS123" s="690"/>
      <c r="AT123" s="691"/>
      <c r="AU123" s="691"/>
      <c r="AV123" s="691"/>
      <c r="AW123" s="691"/>
      <c r="AX123" s="691"/>
      <c r="BA123" s="691"/>
      <c r="BB123" s="691"/>
      <c r="BC123" s="690"/>
      <c r="BD123" s="691"/>
      <c r="BE123" s="691"/>
      <c r="BF123" s="691"/>
      <c r="BG123" s="691"/>
      <c r="BH123" s="690"/>
      <c r="BI123" s="691"/>
      <c r="BJ123" s="691"/>
      <c r="BK123" s="691"/>
      <c r="BL123" s="691"/>
      <c r="BM123" s="691"/>
      <c r="BN123" s="691"/>
      <c r="BO123" s="691"/>
      <c r="BP123" s="691"/>
      <c r="BQ123" s="691"/>
      <c r="BR123" s="691"/>
      <c r="BS123" s="691"/>
      <c r="BT123" s="691"/>
      <c r="BU123" s="691"/>
      <c r="BV123" s="691"/>
      <c r="BW123" s="691"/>
      <c r="BX123" s="691"/>
      <c r="BY123" s="691"/>
      <c r="BZ123" s="691"/>
      <c r="CA123" s="691"/>
      <c r="CB123" s="691"/>
      <c r="CC123" s="691"/>
      <c r="CD123" s="691"/>
      <c r="CE123" s="691"/>
      <c r="CF123" s="691"/>
      <c r="CG123" s="691"/>
      <c r="CH123" s="691"/>
    </row>
    <row r="124" spans="37:86" s="752" customFormat="1" ht="15" customHeight="1">
      <c r="AK124" s="691"/>
      <c r="AL124" s="690"/>
      <c r="AM124" s="690"/>
      <c r="AN124" s="690"/>
      <c r="AO124" s="690"/>
      <c r="AP124" s="690"/>
      <c r="AQ124" s="690"/>
      <c r="AR124" s="690"/>
      <c r="AS124" s="690"/>
      <c r="AT124" s="691"/>
      <c r="AU124" s="691"/>
      <c r="AV124" s="691"/>
      <c r="AW124" s="691"/>
      <c r="AX124" s="691"/>
      <c r="BA124" s="691"/>
      <c r="BB124" s="691"/>
      <c r="BC124" s="690"/>
      <c r="BD124" s="691"/>
      <c r="BE124" s="691"/>
      <c r="BF124" s="691"/>
      <c r="BG124" s="691"/>
      <c r="BH124" s="690"/>
      <c r="BI124" s="691"/>
      <c r="BJ124" s="691"/>
      <c r="BK124" s="691"/>
      <c r="BL124" s="691"/>
      <c r="BM124" s="691"/>
      <c r="BN124" s="691"/>
      <c r="BO124" s="691"/>
      <c r="BP124" s="691"/>
      <c r="BQ124" s="691"/>
      <c r="BR124" s="691"/>
      <c r="BS124" s="691"/>
      <c r="BT124" s="691"/>
      <c r="BU124" s="691"/>
      <c r="BV124" s="691"/>
      <c r="BW124" s="691"/>
      <c r="BX124" s="691"/>
      <c r="BY124" s="691"/>
      <c r="BZ124" s="691"/>
      <c r="CA124" s="691"/>
      <c r="CB124" s="691"/>
      <c r="CC124" s="691"/>
      <c r="CD124" s="691"/>
      <c r="CE124" s="691"/>
      <c r="CF124" s="691"/>
      <c r="CG124" s="691"/>
      <c r="CH124" s="691"/>
    </row>
    <row r="125" spans="37:86" s="752" customFormat="1" ht="15" customHeight="1">
      <c r="AK125" s="691"/>
      <c r="AL125" s="690"/>
      <c r="AM125" s="690"/>
      <c r="AN125" s="690"/>
      <c r="AO125" s="690"/>
      <c r="AP125" s="690"/>
      <c r="AQ125" s="690"/>
      <c r="AR125" s="690"/>
      <c r="AS125" s="690"/>
      <c r="AT125" s="691"/>
      <c r="AU125" s="691"/>
      <c r="AV125" s="691"/>
      <c r="AW125" s="691"/>
      <c r="AX125" s="691"/>
      <c r="BA125" s="691"/>
      <c r="BB125" s="691"/>
      <c r="BC125" s="690"/>
      <c r="BD125" s="691"/>
      <c r="BE125" s="691"/>
      <c r="BF125" s="691"/>
      <c r="BG125" s="691"/>
      <c r="BH125" s="690"/>
      <c r="BI125" s="691"/>
      <c r="BJ125" s="691"/>
      <c r="BK125" s="691"/>
      <c r="BL125" s="691"/>
      <c r="BM125" s="691"/>
      <c r="BN125" s="691"/>
      <c r="BO125" s="691"/>
      <c r="BP125" s="691"/>
      <c r="BQ125" s="691"/>
      <c r="BR125" s="691"/>
      <c r="BS125" s="691"/>
      <c r="BT125" s="691"/>
      <c r="BU125" s="691"/>
      <c r="BV125" s="691"/>
      <c r="BW125" s="691"/>
      <c r="BX125" s="691"/>
      <c r="BY125" s="691"/>
      <c r="BZ125" s="691"/>
      <c r="CA125" s="691"/>
      <c r="CB125" s="691"/>
      <c r="CC125" s="691"/>
      <c r="CD125" s="691"/>
      <c r="CE125" s="691"/>
      <c r="CF125" s="691"/>
      <c r="CG125" s="691"/>
      <c r="CH125" s="691"/>
    </row>
    <row r="126" spans="37:86" s="752" customFormat="1" ht="15" customHeight="1">
      <c r="AK126" s="691"/>
      <c r="AL126" s="690"/>
      <c r="AM126" s="690"/>
      <c r="AN126" s="690"/>
      <c r="AO126" s="690"/>
      <c r="AP126" s="690"/>
      <c r="AQ126" s="690"/>
      <c r="AR126" s="690"/>
      <c r="AS126" s="690"/>
      <c r="AT126" s="691"/>
      <c r="AU126" s="691"/>
      <c r="AV126" s="691"/>
      <c r="AW126" s="691"/>
      <c r="AX126" s="691"/>
      <c r="BA126" s="691"/>
      <c r="BB126" s="691"/>
      <c r="BC126" s="690"/>
      <c r="BD126" s="691"/>
      <c r="BE126" s="691"/>
      <c r="BF126" s="691"/>
      <c r="BG126" s="691"/>
      <c r="BH126" s="690"/>
      <c r="BI126" s="691"/>
      <c r="BJ126" s="691"/>
      <c r="BK126" s="691"/>
      <c r="BL126" s="691"/>
      <c r="BM126" s="691"/>
      <c r="BN126" s="691"/>
      <c r="BO126" s="691"/>
      <c r="BP126" s="691"/>
      <c r="BQ126" s="691"/>
      <c r="BR126" s="691"/>
      <c r="BS126" s="691"/>
      <c r="BT126" s="691"/>
      <c r="BU126" s="691"/>
      <c r="BV126" s="691"/>
      <c r="BW126" s="691"/>
      <c r="BX126" s="691"/>
      <c r="BY126" s="691"/>
      <c r="BZ126" s="691"/>
      <c r="CA126" s="691"/>
      <c r="CB126" s="691"/>
      <c r="CC126" s="691"/>
      <c r="CD126" s="691"/>
      <c r="CE126" s="691"/>
      <c r="CF126" s="691"/>
      <c r="CG126" s="691"/>
      <c r="CH126" s="691"/>
    </row>
    <row r="127" spans="37:86" s="752" customFormat="1" ht="15" customHeight="1">
      <c r="AK127" s="691"/>
      <c r="AL127" s="690"/>
      <c r="AM127" s="690"/>
      <c r="AN127" s="690"/>
      <c r="AO127" s="690"/>
      <c r="AP127" s="690"/>
      <c r="AQ127" s="690"/>
      <c r="AR127" s="690"/>
      <c r="AS127" s="690"/>
      <c r="AT127" s="691"/>
      <c r="AU127" s="691"/>
      <c r="AV127" s="691"/>
      <c r="AW127" s="691"/>
      <c r="AX127" s="691"/>
      <c r="BA127" s="691"/>
      <c r="BB127" s="691"/>
      <c r="BC127" s="690"/>
      <c r="BD127" s="691"/>
      <c r="BE127" s="691"/>
      <c r="BF127" s="691"/>
      <c r="BG127" s="691"/>
      <c r="BH127" s="690"/>
      <c r="BI127" s="691"/>
      <c r="BJ127" s="691"/>
      <c r="BK127" s="691"/>
      <c r="BL127" s="691"/>
      <c r="BM127" s="691"/>
      <c r="BN127" s="691"/>
      <c r="BO127" s="691"/>
      <c r="BP127" s="691"/>
      <c r="BQ127" s="691"/>
      <c r="BR127" s="691"/>
      <c r="BS127" s="691"/>
      <c r="BT127" s="691"/>
      <c r="BU127" s="691"/>
      <c r="BV127" s="691"/>
      <c r="BW127" s="691"/>
      <c r="BX127" s="691"/>
      <c r="BY127" s="691"/>
      <c r="BZ127" s="691"/>
      <c r="CA127" s="691"/>
      <c r="CB127" s="691"/>
      <c r="CC127" s="691"/>
      <c r="CD127" s="691"/>
      <c r="CE127" s="691"/>
      <c r="CF127" s="691"/>
      <c r="CG127" s="691"/>
      <c r="CH127" s="691"/>
    </row>
    <row r="128" spans="37:86" s="752" customFormat="1" ht="15" customHeight="1">
      <c r="AK128" s="691"/>
      <c r="AL128" s="690"/>
      <c r="AM128" s="690"/>
      <c r="AN128" s="690"/>
      <c r="AO128" s="690"/>
      <c r="AP128" s="690"/>
      <c r="AQ128" s="690"/>
      <c r="AR128" s="690"/>
      <c r="AS128" s="690"/>
      <c r="AT128" s="691"/>
      <c r="AU128" s="691"/>
      <c r="AV128" s="691"/>
      <c r="AW128" s="691"/>
      <c r="AX128" s="691"/>
      <c r="BA128" s="691"/>
      <c r="BB128" s="691"/>
      <c r="BC128" s="690"/>
      <c r="BD128" s="691"/>
      <c r="BE128" s="691"/>
      <c r="BF128" s="691"/>
      <c r="BG128" s="691"/>
      <c r="BH128" s="690"/>
      <c r="BI128" s="691"/>
      <c r="BJ128" s="691"/>
      <c r="BK128" s="691"/>
      <c r="BL128" s="691"/>
      <c r="BM128" s="691"/>
      <c r="BN128" s="691"/>
      <c r="BO128" s="691"/>
      <c r="BP128" s="691"/>
      <c r="BQ128" s="691"/>
      <c r="BR128" s="691"/>
      <c r="BS128" s="691"/>
      <c r="BT128" s="691"/>
      <c r="BU128" s="691"/>
      <c r="BV128" s="691"/>
      <c r="BW128" s="691"/>
      <c r="BX128" s="691"/>
      <c r="BY128" s="691"/>
      <c r="BZ128" s="691"/>
      <c r="CA128" s="691"/>
      <c r="CB128" s="691"/>
      <c r="CC128" s="691"/>
      <c r="CD128" s="691"/>
      <c r="CE128" s="691"/>
      <c r="CF128" s="691"/>
      <c r="CG128" s="691"/>
      <c r="CH128" s="691"/>
    </row>
    <row r="129" spans="37:86" s="752" customFormat="1" ht="15" customHeight="1">
      <c r="AK129" s="691"/>
      <c r="AL129" s="690"/>
      <c r="AM129" s="690"/>
      <c r="AN129" s="690"/>
      <c r="AO129" s="690"/>
      <c r="AP129" s="690"/>
      <c r="AQ129" s="690"/>
      <c r="AR129" s="690"/>
      <c r="AS129" s="690"/>
      <c r="AT129" s="691"/>
      <c r="AU129" s="691"/>
      <c r="AV129" s="691"/>
      <c r="AW129" s="691"/>
      <c r="AX129" s="691"/>
      <c r="BA129" s="691"/>
      <c r="BB129" s="691"/>
      <c r="BC129" s="690"/>
      <c r="BD129" s="691"/>
      <c r="BE129" s="691"/>
      <c r="BF129" s="691"/>
      <c r="BG129" s="691"/>
      <c r="BH129" s="690"/>
      <c r="BI129" s="691"/>
      <c r="BJ129" s="691"/>
      <c r="BK129" s="691"/>
      <c r="BL129" s="691"/>
      <c r="BM129" s="691"/>
      <c r="BN129" s="691"/>
      <c r="BO129" s="691"/>
      <c r="BP129" s="691"/>
      <c r="BQ129" s="691"/>
      <c r="BR129" s="691"/>
      <c r="BS129" s="691"/>
      <c r="BT129" s="691"/>
      <c r="BU129" s="691"/>
      <c r="BV129" s="691"/>
      <c r="BW129" s="691"/>
      <c r="BX129" s="691"/>
      <c r="BY129" s="691"/>
      <c r="BZ129" s="691"/>
      <c r="CA129" s="691"/>
      <c r="CB129" s="691"/>
      <c r="CC129" s="691"/>
      <c r="CD129" s="691"/>
      <c r="CE129" s="691"/>
      <c r="CF129" s="691"/>
      <c r="CG129" s="691"/>
      <c r="CH129" s="691"/>
    </row>
    <row r="130" spans="37:86" s="752" customFormat="1" ht="15" customHeight="1">
      <c r="AK130" s="691"/>
      <c r="AL130" s="690"/>
      <c r="AM130" s="690"/>
      <c r="AN130" s="690"/>
      <c r="AO130" s="690"/>
      <c r="AP130" s="690"/>
      <c r="AQ130" s="690"/>
      <c r="AR130" s="690"/>
      <c r="AS130" s="690"/>
      <c r="AT130" s="691"/>
      <c r="AU130" s="691"/>
      <c r="AV130" s="691"/>
      <c r="AW130" s="691"/>
      <c r="AX130" s="691"/>
      <c r="BA130" s="691"/>
      <c r="BB130" s="691"/>
      <c r="BC130" s="690"/>
      <c r="BD130" s="691"/>
      <c r="BE130" s="691"/>
      <c r="BF130" s="691"/>
      <c r="BG130" s="691"/>
      <c r="BH130" s="690"/>
      <c r="BI130" s="691"/>
      <c r="BJ130" s="691"/>
      <c r="BK130" s="691"/>
      <c r="BL130" s="691"/>
      <c r="BM130" s="691"/>
      <c r="BN130" s="691"/>
      <c r="BO130" s="691"/>
      <c r="BP130" s="691"/>
      <c r="BQ130" s="691"/>
      <c r="BR130" s="691"/>
      <c r="BS130" s="691"/>
      <c r="BT130" s="691"/>
      <c r="BU130" s="691"/>
      <c r="BV130" s="691"/>
      <c r="BW130" s="691"/>
      <c r="BX130" s="691"/>
      <c r="BY130" s="691"/>
      <c r="BZ130" s="691"/>
      <c r="CA130" s="691"/>
      <c r="CB130" s="691"/>
      <c r="CC130" s="691"/>
      <c r="CD130" s="691"/>
      <c r="CE130" s="691"/>
      <c r="CF130" s="691"/>
      <c r="CG130" s="691"/>
      <c r="CH130" s="691"/>
    </row>
    <row r="131" spans="37:86" s="752" customFormat="1" ht="15" customHeight="1">
      <c r="AK131" s="691"/>
      <c r="AL131" s="690"/>
      <c r="AM131" s="690"/>
      <c r="AN131" s="690"/>
      <c r="AO131" s="690"/>
      <c r="AP131" s="690"/>
      <c r="AQ131" s="690"/>
      <c r="AR131" s="690"/>
      <c r="AS131" s="690"/>
      <c r="AT131" s="691"/>
      <c r="AU131" s="691"/>
      <c r="AV131" s="691"/>
      <c r="AW131" s="691"/>
      <c r="AX131" s="691"/>
      <c r="BA131" s="691"/>
      <c r="BB131" s="691"/>
      <c r="BC131" s="690"/>
      <c r="BD131" s="691"/>
      <c r="BE131" s="691"/>
      <c r="BF131" s="691"/>
      <c r="BG131" s="691"/>
      <c r="BH131" s="690"/>
      <c r="BI131" s="691"/>
      <c r="BJ131" s="691"/>
      <c r="BK131" s="691"/>
      <c r="BL131" s="691"/>
      <c r="BM131" s="691"/>
      <c r="BN131" s="691"/>
      <c r="BO131" s="691"/>
      <c r="BP131" s="691"/>
      <c r="BQ131" s="691"/>
      <c r="BR131" s="691"/>
      <c r="BS131" s="691"/>
      <c r="BT131" s="691"/>
      <c r="BU131" s="691"/>
      <c r="BV131" s="691"/>
      <c r="BW131" s="691"/>
      <c r="BX131" s="691"/>
      <c r="BY131" s="691"/>
      <c r="BZ131" s="691"/>
      <c r="CA131" s="691"/>
      <c r="CB131" s="691"/>
      <c r="CC131" s="691"/>
      <c r="CD131" s="691"/>
      <c r="CE131" s="691"/>
      <c r="CF131" s="691"/>
      <c r="CG131" s="691"/>
      <c r="CH131" s="691"/>
    </row>
    <row r="132" spans="37:86" s="752" customFormat="1" ht="15" customHeight="1">
      <c r="AK132" s="691"/>
      <c r="AL132" s="690"/>
      <c r="AM132" s="690"/>
      <c r="AN132" s="690"/>
      <c r="AO132" s="690"/>
      <c r="AP132" s="690"/>
      <c r="AQ132" s="690"/>
      <c r="AR132" s="690"/>
      <c r="AS132" s="690"/>
      <c r="AT132" s="691"/>
      <c r="AU132" s="691"/>
      <c r="AV132" s="691"/>
      <c r="AW132" s="691"/>
      <c r="AX132" s="691"/>
      <c r="BA132" s="691"/>
      <c r="BB132" s="691"/>
      <c r="BC132" s="690"/>
      <c r="BD132" s="691"/>
      <c r="BE132" s="691"/>
      <c r="BF132" s="691"/>
      <c r="BG132" s="691"/>
      <c r="BH132" s="690"/>
      <c r="BI132" s="691"/>
      <c r="BJ132" s="691"/>
      <c r="BK132" s="691"/>
      <c r="BL132" s="691"/>
      <c r="BM132" s="691"/>
      <c r="BN132" s="691"/>
      <c r="BO132" s="691"/>
      <c r="BP132" s="691"/>
      <c r="BQ132" s="691"/>
      <c r="BR132" s="691"/>
      <c r="BS132" s="691"/>
      <c r="BT132" s="691"/>
      <c r="BU132" s="691"/>
      <c r="BV132" s="691"/>
      <c r="BW132" s="691"/>
      <c r="BX132" s="691"/>
      <c r="BY132" s="691"/>
      <c r="BZ132" s="691"/>
      <c r="CA132" s="691"/>
      <c r="CB132" s="691"/>
      <c r="CC132" s="691"/>
      <c r="CD132" s="691"/>
      <c r="CE132" s="691"/>
      <c r="CF132" s="691"/>
      <c r="CG132" s="691"/>
      <c r="CH132" s="691"/>
    </row>
    <row r="133" spans="37:86" s="752" customFormat="1" ht="15" customHeight="1">
      <c r="AK133" s="691"/>
      <c r="AL133" s="690"/>
      <c r="AM133" s="690"/>
      <c r="AN133" s="690"/>
      <c r="AO133" s="690"/>
      <c r="AP133" s="690"/>
      <c r="AQ133" s="690"/>
      <c r="AR133" s="690"/>
      <c r="AS133" s="690"/>
      <c r="AT133" s="691"/>
      <c r="AU133" s="691"/>
      <c r="AV133" s="691"/>
      <c r="AW133" s="691"/>
      <c r="AX133" s="691"/>
      <c r="BA133" s="691"/>
      <c r="BB133" s="691"/>
      <c r="BC133" s="690"/>
      <c r="BD133" s="691"/>
      <c r="BE133" s="691"/>
      <c r="BF133" s="691"/>
      <c r="BG133" s="691"/>
      <c r="BH133" s="690"/>
      <c r="BI133" s="691"/>
      <c r="BJ133" s="691"/>
      <c r="BK133" s="691"/>
      <c r="BL133" s="691"/>
      <c r="BM133" s="691"/>
      <c r="BN133" s="691"/>
      <c r="BO133" s="691"/>
      <c r="BP133" s="691"/>
      <c r="BQ133" s="691"/>
      <c r="BR133" s="691"/>
      <c r="BS133" s="691"/>
      <c r="BT133" s="691"/>
      <c r="BU133" s="691"/>
      <c r="BV133" s="691"/>
      <c r="BW133" s="691"/>
      <c r="BX133" s="691"/>
      <c r="BY133" s="691"/>
      <c r="BZ133" s="691"/>
      <c r="CA133" s="691"/>
      <c r="CB133" s="691"/>
      <c r="CC133" s="691"/>
      <c r="CD133" s="691"/>
      <c r="CE133" s="691"/>
      <c r="CF133" s="691"/>
      <c r="CG133" s="691"/>
      <c r="CH133" s="691"/>
    </row>
    <row r="134" spans="37:86" s="752" customFormat="1" ht="15" customHeight="1">
      <c r="AK134" s="691"/>
      <c r="AL134" s="690"/>
      <c r="AM134" s="690"/>
      <c r="AN134" s="690"/>
      <c r="AO134" s="690"/>
      <c r="AP134" s="690"/>
      <c r="AQ134" s="690"/>
      <c r="AR134" s="690"/>
      <c r="AS134" s="690"/>
      <c r="AT134" s="691"/>
      <c r="AU134" s="691"/>
      <c r="AV134" s="691"/>
      <c r="AW134" s="691"/>
      <c r="AX134" s="691"/>
      <c r="BA134" s="691"/>
      <c r="BB134" s="691"/>
      <c r="BC134" s="690"/>
      <c r="BD134" s="691"/>
      <c r="BE134" s="691"/>
      <c r="BF134" s="691"/>
      <c r="BG134" s="691"/>
      <c r="BH134" s="690"/>
      <c r="BI134" s="691"/>
      <c r="BJ134" s="691"/>
      <c r="BK134" s="691"/>
      <c r="BL134" s="691"/>
      <c r="BM134" s="691"/>
      <c r="BN134" s="691"/>
      <c r="BO134" s="691"/>
      <c r="BP134" s="691"/>
      <c r="BQ134" s="691"/>
      <c r="BR134" s="691"/>
      <c r="BS134" s="691"/>
      <c r="BT134" s="691"/>
      <c r="BU134" s="691"/>
      <c r="BV134" s="691"/>
      <c r="BW134" s="691"/>
      <c r="BX134" s="691"/>
      <c r="BY134" s="691"/>
      <c r="BZ134" s="691"/>
      <c r="CA134" s="691"/>
      <c r="CB134" s="691"/>
      <c r="CC134" s="691"/>
      <c r="CD134" s="691"/>
      <c r="CE134" s="691"/>
      <c r="CF134" s="691"/>
      <c r="CG134" s="691"/>
      <c r="CH134" s="691"/>
    </row>
    <row r="135" spans="37:86" s="752" customFormat="1" ht="15" customHeight="1">
      <c r="AK135" s="691"/>
      <c r="AL135" s="690"/>
      <c r="AM135" s="690"/>
      <c r="AN135" s="690"/>
      <c r="AO135" s="690"/>
      <c r="AP135" s="690"/>
      <c r="AQ135" s="690"/>
      <c r="AR135" s="690"/>
      <c r="AS135" s="690"/>
      <c r="AT135" s="691"/>
      <c r="AU135" s="691"/>
      <c r="AV135" s="691"/>
      <c r="AW135" s="691"/>
      <c r="AX135" s="691"/>
      <c r="BA135" s="691"/>
      <c r="BB135" s="691"/>
      <c r="BC135" s="690"/>
      <c r="BD135" s="691"/>
      <c r="BE135" s="691"/>
      <c r="BF135" s="691"/>
      <c r="BG135" s="691"/>
      <c r="BH135" s="690"/>
      <c r="BI135" s="691"/>
      <c r="BJ135" s="691"/>
      <c r="BK135" s="691"/>
      <c r="BL135" s="691"/>
      <c r="BM135" s="691"/>
      <c r="BN135" s="691"/>
      <c r="BO135" s="691"/>
      <c r="BP135" s="691"/>
      <c r="BQ135" s="691"/>
      <c r="BR135" s="691"/>
      <c r="BS135" s="691"/>
      <c r="BT135" s="691"/>
      <c r="BU135" s="691"/>
      <c r="BV135" s="691"/>
      <c r="BW135" s="691"/>
      <c r="BX135" s="691"/>
      <c r="BY135" s="691"/>
      <c r="BZ135" s="691"/>
      <c r="CA135" s="691"/>
      <c r="CB135" s="691"/>
      <c r="CC135" s="691"/>
      <c r="CD135" s="691"/>
      <c r="CE135" s="691"/>
      <c r="CF135" s="691"/>
      <c r="CG135" s="691"/>
      <c r="CH135" s="691"/>
    </row>
    <row r="136" spans="37:86" s="752" customFormat="1" ht="15" customHeight="1">
      <c r="AK136" s="691"/>
      <c r="AL136" s="690"/>
      <c r="AM136" s="690"/>
      <c r="AN136" s="690"/>
      <c r="AO136" s="690"/>
      <c r="AP136" s="690"/>
      <c r="AQ136" s="690"/>
      <c r="AR136" s="690"/>
      <c r="AS136" s="690"/>
      <c r="AT136" s="691"/>
      <c r="AU136" s="691"/>
      <c r="AV136" s="691"/>
      <c r="AW136" s="691"/>
      <c r="AX136" s="691"/>
      <c r="BA136" s="691"/>
      <c r="BB136" s="691"/>
      <c r="BC136" s="690"/>
      <c r="BD136" s="691"/>
      <c r="BE136" s="691"/>
      <c r="BF136" s="691"/>
      <c r="BG136" s="691"/>
      <c r="BH136" s="690"/>
      <c r="BI136" s="691"/>
      <c r="BJ136" s="691"/>
      <c r="BK136" s="691"/>
      <c r="BL136" s="691"/>
      <c r="BM136" s="691"/>
      <c r="BN136" s="691"/>
      <c r="BO136" s="691"/>
      <c r="BP136" s="691"/>
      <c r="BQ136" s="691"/>
      <c r="BR136" s="691"/>
      <c r="BS136" s="691"/>
      <c r="BT136" s="691"/>
      <c r="BU136" s="691"/>
      <c r="BV136" s="691"/>
      <c r="BW136" s="691"/>
      <c r="BX136" s="691"/>
      <c r="BY136" s="691"/>
      <c r="BZ136" s="691"/>
      <c r="CA136" s="691"/>
      <c r="CB136" s="691"/>
      <c r="CC136" s="691"/>
      <c r="CD136" s="691"/>
      <c r="CE136" s="691"/>
      <c r="CF136" s="691"/>
      <c r="CG136" s="691"/>
      <c r="CH136" s="691"/>
    </row>
    <row r="137" spans="37:86" s="752" customFormat="1" ht="15" customHeight="1">
      <c r="AK137" s="691"/>
      <c r="AL137" s="690"/>
      <c r="AM137" s="690"/>
      <c r="AN137" s="690"/>
      <c r="AO137" s="690"/>
      <c r="AP137" s="690"/>
      <c r="AQ137" s="690"/>
      <c r="AR137" s="690"/>
      <c r="AS137" s="690"/>
      <c r="AT137" s="691"/>
      <c r="AU137" s="691"/>
      <c r="AV137" s="691"/>
      <c r="AW137" s="691"/>
      <c r="AX137" s="691"/>
      <c r="BA137" s="691"/>
      <c r="BB137" s="691"/>
      <c r="BC137" s="690"/>
      <c r="BD137" s="691"/>
      <c r="BE137" s="691"/>
      <c r="BF137" s="691"/>
      <c r="BG137" s="691"/>
      <c r="BH137" s="690"/>
      <c r="BI137" s="691"/>
      <c r="BJ137" s="691"/>
      <c r="BK137" s="691"/>
      <c r="BL137" s="691"/>
      <c r="BM137" s="691"/>
      <c r="BN137" s="691"/>
      <c r="BO137" s="691"/>
      <c r="BP137" s="691"/>
      <c r="BQ137" s="691"/>
      <c r="BR137" s="691"/>
      <c r="BS137" s="691"/>
      <c r="BT137" s="691"/>
      <c r="BU137" s="691"/>
      <c r="BV137" s="691"/>
      <c r="BW137" s="691"/>
      <c r="BX137" s="691"/>
      <c r="BY137" s="691"/>
      <c r="BZ137" s="691"/>
      <c r="CA137" s="691"/>
      <c r="CB137" s="691"/>
      <c r="CC137" s="691"/>
      <c r="CD137" s="691"/>
      <c r="CE137" s="691"/>
      <c r="CF137" s="691"/>
      <c r="CG137" s="691"/>
      <c r="CH137" s="691"/>
    </row>
    <row r="138" spans="37:86" s="752" customFormat="1" ht="15" customHeight="1">
      <c r="AK138" s="691"/>
      <c r="AL138" s="690"/>
      <c r="AM138" s="690"/>
      <c r="AN138" s="690"/>
      <c r="AO138" s="690"/>
      <c r="AP138" s="690"/>
      <c r="AQ138" s="690"/>
      <c r="AR138" s="690"/>
      <c r="AS138" s="690"/>
      <c r="AT138" s="691"/>
      <c r="AU138" s="691"/>
      <c r="AV138" s="691"/>
      <c r="AW138" s="691"/>
      <c r="AX138" s="691"/>
      <c r="BA138" s="691"/>
      <c r="BB138" s="691"/>
      <c r="BC138" s="690"/>
      <c r="BD138" s="691"/>
      <c r="BE138" s="691"/>
      <c r="BF138" s="691"/>
      <c r="BG138" s="691"/>
      <c r="BH138" s="690"/>
      <c r="BI138" s="691"/>
      <c r="BJ138" s="691"/>
      <c r="BK138" s="691"/>
      <c r="BL138" s="691"/>
      <c r="BM138" s="691"/>
      <c r="BN138" s="691"/>
      <c r="BO138" s="691"/>
      <c r="BP138" s="691"/>
      <c r="BQ138" s="691"/>
      <c r="BR138" s="691"/>
      <c r="BS138" s="691"/>
      <c r="BT138" s="691"/>
      <c r="BU138" s="691"/>
      <c r="BV138" s="691"/>
      <c r="BW138" s="691"/>
      <c r="BX138" s="691"/>
      <c r="BY138" s="691"/>
      <c r="BZ138" s="691"/>
      <c r="CA138" s="691"/>
      <c r="CB138" s="691"/>
      <c r="CC138" s="691"/>
      <c r="CD138" s="691"/>
      <c r="CE138" s="691"/>
      <c r="CF138" s="691"/>
      <c r="CG138" s="691"/>
      <c r="CH138" s="691"/>
    </row>
    <row r="139" spans="37:86" s="752" customFormat="1" ht="15" customHeight="1">
      <c r="AK139" s="691"/>
      <c r="AL139" s="690"/>
      <c r="AM139" s="690"/>
      <c r="AN139" s="690"/>
      <c r="AO139" s="690"/>
      <c r="AP139" s="690"/>
      <c r="AQ139" s="690"/>
      <c r="AR139" s="690"/>
      <c r="AS139" s="690"/>
      <c r="AT139" s="691"/>
      <c r="AU139" s="691"/>
      <c r="AV139" s="691"/>
      <c r="AW139" s="691"/>
      <c r="AX139" s="691"/>
      <c r="BA139" s="691"/>
      <c r="BB139" s="691"/>
      <c r="BC139" s="690"/>
      <c r="BD139" s="691"/>
      <c r="BE139" s="691"/>
      <c r="BF139" s="691"/>
      <c r="BG139" s="691"/>
      <c r="BH139" s="690"/>
      <c r="BI139" s="691"/>
      <c r="BJ139" s="691"/>
      <c r="BK139" s="691"/>
      <c r="BL139" s="691"/>
      <c r="BM139" s="691"/>
      <c r="BN139" s="691"/>
      <c r="BO139" s="691"/>
      <c r="BP139" s="691"/>
      <c r="BQ139" s="691"/>
      <c r="BR139" s="691"/>
      <c r="BS139" s="691"/>
      <c r="BT139" s="691"/>
      <c r="BU139" s="691"/>
      <c r="BV139" s="691"/>
      <c r="BW139" s="691"/>
      <c r="BX139" s="691"/>
      <c r="BY139" s="691"/>
      <c r="BZ139" s="691"/>
      <c r="CA139" s="691"/>
      <c r="CB139" s="691"/>
      <c r="CC139" s="691"/>
      <c r="CD139" s="691"/>
      <c r="CE139" s="691"/>
      <c r="CF139" s="691"/>
      <c r="CG139" s="691"/>
      <c r="CH139" s="691"/>
    </row>
    <row r="140" spans="37:86" s="752" customFormat="1" ht="15" customHeight="1">
      <c r="AK140" s="691"/>
      <c r="AL140" s="690"/>
      <c r="AM140" s="690"/>
      <c r="AN140" s="690"/>
      <c r="AO140" s="690"/>
      <c r="AP140" s="690"/>
      <c r="AQ140" s="690"/>
      <c r="AR140" s="690"/>
      <c r="AS140" s="690"/>
      <c r="AT140" s="691"/>
      <c r="AU140" s="691"/>
      <c r="AV140" s="691"/>
      <c r="AW140" s="691"/>
      <c r="AX140" s="691"/>
      <c r="BA140" s="691"/>
      <c r="BB140" s="691"/>
      <c r="BC140" s="690"/>
      <c r="BD140" s="691"/>
      <c r="BE140" s="691"/>
      <c r="BF140" s="691"/>
      <c r="BG140" s="691"/>
      <c r="BH140" s="690"/>
      <c r="BI140" s="691"/>
      <c r="BJ140" s="691"/>
      <c r="BK140" s="691"/>
      <c r="BL140" s="691"/>
      <c r="BM140" s="691"/>
      <c r="BN140" s="691"/>
      <c r="BO140" s="691"/>
      <c r="BP140" s="691"/>
      <c r="BQ140" s="691"/>
      <c r="BR140" s="691"/>
      <c r="BS140" s="691"/>
      <c r="BT140" s="691"/>
      <c r="BU140" s="691"/>
      <c r="BV140" s="691"/>
      <c r="BW140" s="691"/>
      <c r="BX140" s="691"/>
      <c r="BY140" s="691"/>
      <c r="BZ140" s="691"/>
      <c r="CA140" s="691"/>
      <c r="CB140" s="691"/>
      <c r="CC140" s="691"/>
      <c r="CD140" s="691"/>
      <c r="CE140" s="691"/>
      <c r="CF140" s="691"/>
      <c r="CG140" s="691"/>
      <c r="CH140" s="691"/>
    </row>
    <row r="141" spans="37:86" s="752" customFormat="1" ht="15" customHeight="1">
      <c r="AK141" s="691"/>
      <c r="AL141" s="690"/>
      <c r="AM141" s="690"/>
      <c r="AN141" s="690"/>
      <c r="AO141" s="690"/>
      <c r="AP141" s="690"/>
      <c r="AQ141" s="690"/>
      <c r="AR141" s="690"/>
      <c r="AS141" s="690"/>
      <c r="AT141" s="691"/>
      <c r="AU141" s="691"/>
      <c r="AV141" s="691"/>
      <c r="AW141" s="691"/>
      <c r="AX141" s="691"/>
      <c r="BA141" s="691"/>
      <c r="BB141" s="691"/>
      <c r="BC141" s="690"/>
      <c r="BD141" s="691"/>
      <c r="BE141" s="691"/>
      <c r="BF141" s="691"/>
      <c r="BG141" s="691"/>
      <c r="BH141" s="690"/>
      <c r="BI141" s="691"/>
      <c r="BJ141" s="691"/>
      <c r="BK141" s="691"/>
      <c r="BL141" s="691"/>
      <c r="BM141" s="691"/>
      <c r="BN141" s="691"/>
      <c r="BO141" s="691"/>
      <c r="BP141" s="691"/>
      <c r="BQ141" s="691"/>
      <c r="BR141" s="691"/>
      <c r="BS141" s="691"/>
      <c r="BT141" s="691"/>
      <c r="BU141" s="691"/>
      <c r="BV141" s="691"/>
      <c r="BW141" s="691"/>
      <c r="BX141" s="691"/>
      <c r="BY141" s="691"/>
      <c r="BZ141" s="691"/>
      <c r="CA141" s="691"/>
      <c r="CB141" s="691"/>
      <c r="CC141" s="691"/>
      <c r="CD141" s="691"/>
      <c r="CE141" s="691"/>
      <c r="CF141" s="691"/>
      <c r="CG141" s="691"/>
      <c r="CH141" s="691"/>
    </row>
    <row r="142" spans="37:86" s="752" customFormat="1" ht="15" customHeight="1">
      <c r="AK142" s="691"/>
      <c r="AL142" s="690"/>
      <c r="AM142" s="690"/>
      <c r="AN142" s="690"/>
      <c r="AO142" s="690"/>
      <c r="AP142" s="690"/>
      <c r="AQ142" s="690"/>
      <c r="AR142" s="690"/>
      <c r="AS142" s="690"/>
      <c r="AT142" s="691"/>
      <c r="AU142" s="691"/>
      <c r="AV142" s="691"/>
      <c r="AW142" s="691"/>
      <c r="AX142" s="691"/>
      <c r="BA142" s="691"/>
      <c r="BB142" s="691"/>
      <c r="BC142" s="690"/>
      <c r="BD142" s="691"/>
      <c r="BE142" s="691"/>
      <c r="BF142" s="691"/>
      <c r="BG142" s="691"/>
      <c r="BH142" s="690"/>
      <c r="BI142" s="691"/>
      <c r="BJ142" s="691"/>
      <c r="BK142" s="691"/>
      <c r="BL142" s="691"/>
      <c r="BM142" s="691"/>
      <c r="BN142" s="691"/>
      <c r="BO142" s="691"/>
      <c r="BP142" s="691"/>
      <c r="BQ142" s="691"/>
      <c r="BR142" s="691"/>
      <c r="BS142" s="691"/>
      <c r="BT142" s="691"/>
      <c r="BU142" s="691"/>
      <c r="BV142" s="691"/>
      <c r="BW142" s="691"/>
      <c r="BX142" s="691"/>
      <c r="BY142" s="691"/>
      <c r="BZ142" s="691"/>
      <c r="CA142" s="691"/>
      <c r="CB142" s="691"/>
      <c r="CC142" s="691"/>
      <c r="CD142" s="691"/>
      <c r="CE142" s="691"/>
      <c r="CF142" s="691"/>
      <c r="CG142" s="691"/>
      <c r="CH142" s="691"/>
    </row>
    <row r="143" spans="37:86" s="752" customFormat="1" ht="15" customHeight="1">
      <c r="AK143" s="691"/>
      <c r="AL143" s="690"/>
      <c r="AM143" s="690"/>
      <c r="AN143" s="690"/>
      <c r="AO143" s="690"/>
      <c r="AP143" s="690"/>
      <c r="AQ143" s="690"/>
      <c r="AR143" s="690"/>
      <c r="AS143" s="690"/>
      <c r="AT143" s="691"/>
      <c r="AU143" s="691"/>
      <c r="AV143" s="691"/>
      <c r="AW143" s="691"/>
      <c r="AX143" s="691"/>
      <c r="BA143" s="691"/>
      <c r="BB143" s="691"/>
      <c r="BC143" s="690"/>
      <c r="BD143" s="691"/>
      <c r="BE143" s="691"/>
      <c r="BF143" s="691"/>
      <c r="BG143" s="691"/>
      <c r="BH143" s="690"/>
      <c r="BI143" s="691"/>
      <c r="BJ143" s="691"/>
      <c r="BK143" s="691"/>
      <c r="BL143" s="691"/>
      <c r="BM143" s="691"/>
      <c r="BN143" s="691"/>
      <c r="BO143" s="691"/>
      <c r="BP143" s="691"/>
      <c r="BQ143" s="691"/>
      <c r="BR143" s="691"/>
      <c r="BS143" s="691"/>
      <c r="BT143" s="691"/>
      <c r="BU143" s="691"/>
      <c r="BV143" s="691"/>
      <c r="BW143" s="691"/>
      <c r="BX143" s="691"/>
      <c r="BY143" s="691"/>
      <c r="BZ143" s="691"/>
      <c r="CA143" s="691"/>
      <c r="CB143" s="691"/>
      <c r="CC143" s="691"/>
      <c r="CD143" s="691"/>
      <c r="CE143" s="691"/>
      <c r="CF143" s="691"/>
      <c r="CG143" s="691"/>
      <c r="CH143" s="691"/>
    </row>
    <row r="144" spans="37:86" s="752" customFormat="1" ht="15" customHeight="1">
      <c r="AK144" s="691"/>
      <c r="AL144" s="690"/>
      <c r="AM144" s="690"/>
      <c r="AN144" s="690"/>
      <c r="AO144" s="690"/>
      <c r="AP144" s="690"/>
      <c r="AQ144" s="690"/>
      <c r="AR144" s="690"/>
      <c r="AS144" s="690"/>
      <c r="AT144" s="691"/>
      <c r="AU144" s="691"/>
      <c r="AV144" s="691"/>
      <c r="AW144" s="691"/>
      <c r="AX144" s="691"/>
      <c r="BA144" s="691"/>
      <c r="BB144" s="691"/>
      <c r="BC144" s="690"/>
      <c r="BD144" s="691"/>
      <c r="BE144" s="691"/>
      <c r="BF144" s="691"/>
      <c r="BG144" s="691"/>
      <c r="BH144" s="690"/>
      <c r="BI144" s="691"/>
      <c r="BJ144" s="691"/>
      <c r="BK144" s="691"/>
      <c r="BL144" s="691"/>
      <c r="BM144" s="691"/>
      <c r="BN144" s="691"/>
      <c r="BO144" s="691"/>
      <c r="BP144" s="691"/>
      <c r="BQ144" s="691"/>
      <c r="BR144" s="691"/>
      <c r="BS144" s="691"/>
      <c r="BT144" s="691"/>
      <c r="BU144" s="691"/>
      <c r="BV144" s="691"/>
      <c r="BW144" s="691"/>
      <c r="BX144" s="691"/>
      <c r="BY144" s="691"/>
      <c r="BZ144" s="691"/>
      <c r="CA144" s="691"/>
      <c r="CB144" s="691"/>
      <c r="CC144" s="691"/>
      <c r="CD144" s="691"/>
      <c r="CE144" s="691"/>
      <c r="CF144" s="691"/>
      <c r="CG144" s="691"/>
      <c r="CH144" s="691"/>
    </row>
    <row r="145" spans="37:86" s="752" customFormat="1" ht="15" customHeight="1">
      <c r="AK145" s="691"/>
      <c r="AL145" s="690"/>
      <c r="AM145" s="690"/>
      <c r="AN145" s="690"/>
      <c r="AO145" s="690"/>
      <c r="AP145" s="690"/>
      <c r="AQ145" s="690"/>
      <c r="AR145" s="690"/>
      <c r="AS145" s="690"/>
      <c r="AT145" s="691"/>
      <c r="AU145" s="691"/>
      <c r="AV145" s="691"/>
      <c r="AW145" s="691"/>
      <c r="AX145" s="691"/>
      <c r="BA145" s="691"/>
      <c r="BB145" s="691"/>
      <c r="BC145" s="690"/>
      <c r="BD145" s="691"/>
      <c r="BE145" s="691"/>
      <c r="BF145" s="691"/>
      <c r="BG145" s="691"/>
      <c r="BH145" s="690"/>
      <c r="BI145" s="691"/>
      <c r="BJ145" s="691"/>
      <c r="BK145" s="691"/>
      <c r="BL145" s="691"/>
      <c r="BM145" s="691"/>
      <c r="BN145" s="691"/>
      <c r="BO145" s="691"/>
      <c r="BP145" s="691"/>
      <c r="BQ145" s="691"/>
      <c r="BR145" s="691"/>
      <c r="BS145" s="691"/>
      <c r="BT145" s="691"/>
      <c r="BU145" s="691"/>
      <c r="BV145" s="691"/>
      <c r="BW145" s="691"/>
      <c r="BX145" s="691"/>
      <c r="BY145" s="691"/>
      <c r="BZ145" s="691"/>
      <c r="CA145" s="691"/>
      <c r="CB145" s="691"/>
      <c r="CC145" s="691"/>
      <c r="CD145" s="691"/>
      <c r="CE145" s="691"/>
      <c r="CF145" s="691"/>
      <c r="CG145" s="691"/>
      <c r="CH145" s="691"/>
    </row>
    <row r="146" spans="37:86" s="752" customFormat="1" ht="15" customHeight="1">
      <c r="AK146" s="691"/>
      <c r="AL146" s="690"/>
      <c r="AM146" s="690"/>
      <c r="AN146" s="690"/>
      <c r="AO146" s="690"/>
      <c r="AP146" s="690"/>
      <c r="AQ146" s="690"/>
      <c r="AR146" s="690"/>
      <c r="AS146" s="690"/>
      <c r="AT146" s="691"/>
      <c r="AU146" s="691"/>
      <c r="AV146" s="691"/>
      <c r="AW146" s="691"/>
      <c r="AX146" s="691"/>
      <c r="BA146" s="691"/>
      <c r="BB146" s="691"/>
      <c r="BC146" s="690"/>
      <c r="BD146" s="691"/>
      <c r="BE146" s="691"/>
      <c r="BF146" s="691"/>
      <c r="BG146" s="691"/>
      <c r="BH146" s="690"/>
      <c r="BI146" s="691"/>
      <c r="BJ146" s="691"/>
      <c r="BK146" s="691"/>
      <c r="BL146" s="691"/>
      <c r="BM146" s="691"/>
      <c r="BN146" s="691"/>
      <c r="BO146" s="691"/>
      <c r="BP146" s="691"/>
      <c r="BQ146" s="691"/>
      <c r="BR146" s="691"/>
      <c r="BS146" s="691"/>
      <c r="BT146" s="691"/>
      <c r="BU146" s="691"/>
      <c r="BV146" s="691"/>
      <c r="BW146" s="691"/>
      <c r="BX146" s="691"/>
      <c r="BY146" s="691"/>
      <c r="BZ146" s="691"/>
      <c r="CA146" s="691"/>
      <c r="CB146" s="691"/>
      <c r="CC146" s="691"/>
      <c r="CD146" s="691"/>
      <c r="CE146" s="691"/>
      <c r="CF146" s="691"/>
      <c r="CG146" s="691"/>
      <c r="CH146" s="691"/>
    </row>
    <row r="147" spans="37:86" s="752" customFormat="1" ht="15" customHeight="1">
      <c r="AK147" s="691"/>
      <c r="AL147" s="690"/>
      <c r="AM147" s="690"/>
      <c r="AN147" s="690"/>
      <c r="AO147" s="690"/>
      <c r="AP147" s="690"/>
      <c r="AQ147" s="690"/>
      <c r="AR147" s="690"/>
      <c r="AS147" s="690"/>
      <c r="AT147" s="691"/>
      <c r="AU147" s="691"/>
      <c r="AV147" s="691"/>
      <c r="AW147" s="691"/>
      <c r="AX147" s="691"/>
      <c r="BA147" s="691"/>
      <c r="BB147" s="691"/>
      <c r="BC147" s="690"/>
      <c r="BD147" s="691"/>
      <c r="BE147" s="691"/>
      <c r="BF147" s="691"/>
      <c r="BG147" s="691"/>
      <c r="BH147" s="690"/>
      <c r="BI147" s="691"/>
      <c r="BJ147" s="691"/>
      <c r="BK147" s="691"/>
      <c r="BL147" s="691"/>
      <c r="BM147" s="691"/>
      <c r="BN147" s="691"/>
      <c r="BO147" s="691"/>
      <c r="BP147" s="691"/>
      <c r="BQ147" s="691"/>
      <c r="BR147" s="691"/>
      <c r="BS147" s="691"/>
      <c r="BT147" s="691"/>
      <c r="BU147" s="691"/>
      <c r="BV147" s="691"/>
      <c r="BW147" s="691"/>
      <c r="BX147" s="691"/>
      <c r="BY147" s="691"/>
      <c r="BZ147" s="691"/>
      <c r="CA147" s="691"/>
      <c r="CB147" s="691"/>
      <c r="CC147" s="691"/>
      <c r="CD147" s="691"/>
      <c r="CE147" s="691"/>
      <c r="CF147" s="691"/>
      <c r="CG147" s="691"/>
      <c r="CH147" s="691"/>
    </row>
    <row r="148" spans="37:86" s="752" customFormat="1" ht="15" customHeight="1">
      <c r="AK148" s="691"/>
      <c r="AL148" s="690"/>
      <c r="AM148" s="690"/>
      <c r="AN148" s="690"/>
      <c r="AO148" s="690"/>
      <c r="AP148" s="690"/>
      <c r="AQ148" s="690"/>
      <c r="AR148" s="690"/>
      <c r="AS148" s="690"/>
      <c r="AT148" s="691"/>
      <c r="AU148" s="691"/>
      <c r="AV148" s="691"/>
      <c r="AW148" s="691"/>
      <c r="AX148" s="691"/>
      <c r="BA148" s="691"/>
      <c r="BB148" s="691"/>
      <c r="BC148" s="690"/>
      <c r="BD148" s="691"/>
      <c r="BE148" s="691"/>
      <c r="BF148" s="691"/>
      <c r="BG148" s="691"/>
      <c r="BH148" s="690"/>
      <c r="BI148" s="691"/>
      <c r="BJ148" s="691"/>
      <c r="BK148" s="691"/>
      <c r="BL148" s="691"/>
      <c r="BM148" s="691"/>
      <c r="BN148" s="691"/>
      <c r="BO148" s="691"/>
      <c r="BP148" s="691"/>
      <c r="BQ148" s="691"/>
      <c r="BR148" s="691"/>
      <c r="BS148" s="691"/>
      <c r="BT148" s="691"/>
      <c r="BU148" s="691"/>
      <c r="BV148" s="691"/>
      <c r="BW148" s="691"/>
      <c r="BX148" s="691"/>
      <c r="BY148" s="691"/>
      <c r="BZ148" s="691"/>
      <c r="CA148" s="691"/>
      <c r="CB148" s="691"/>
      <c r="CC148" s="691"/>
      <c r="CD148" s="691"/>
      <c r="CE148" s="691"/>
      <c r="CF148" s="691"/>
      <c r="CG148" s="691"/>
      <c r="CH148" s="691"/>
    </row>
    <row r="149" spans="37:86" s="752" customFormat="1" ht="15" customHeight="1">
      <c r="AK149" s="691"/>
      <c r="AL149" s="690"/>
      <c r="AM149" s="690"/>
      <c r="AN149" s="690"/>
      <c r="AO149" s="690"/>
      <c r="AP149" s="690"/>
      <c r="AQ149" s="690"/>
      <c r="AR149" s="690"/>
      <c r="AS149" s="690"/>
      <c r="AT149" s="691"/>
      <c r="AU149" s="691"/>
      <c r="AV149" s="691"/>
      <c r="AW149" s="691"/>
      <c r="AX149" s="691"/>
      <c r="BA149" s="691"/>
      <c r="BB149" s="691"/>
      <c r="BC149" s="690"/>
      <c r="BD149" s="691"/>
      <c r="BE149" s="691"/>
      <c r="BF149" s="691"/>
      <c r="BG149" s="691"/>
      <c r="BH149" s="690"/>
      <c r="BI149" s="691"/>
      <c r="BJ149" s="691"/>
      <c r="BK149" s="691"/>
      <c r="BL149" s="691"/>
      <c r="BM149" s="691"/>
      <c r="BN149" s="691"/>
      <c r="BO149" s="691"/>
      <c r="BP149" s="691"/>
      <c r="BQ149" s="691"/>
      <c r="BR149" s="691"/>
      <c r="BS149" s="691"/>
      <c r="BT149" s="691"/>
      <c r="BU149" s="691"/>
      <c r="BV149" s="691"/>
      <c r="BW149" s="691"/>
      <c r="BX149" s="691"/>
      <c r="BY149" s="691"/>
      <c r="BZ149" s="691"/>
      <c r="CA149" s="691"/>
      <c r="CB149" s="691"/>
      <c r="CC149" s="691"/>
      <c r="CD149" s="691"/>
      <c r="CE149" s="691"/>
      <c r="CF149" s="691"/>
      <c r="CG149" s="691"/>
      <c r="CH149" s="691"/>
    </row>
    <row r="150" spans="37:86" s="752" customFormat="1" ht="15" customHeight="1">
      <c r="AK150" s="691"/>
      <c r="AL150" s="690"/>
      <c r="AM150" s="690"/>
      <c r="AN150" s="690"/>
      <c r="AO150" s="690"/>
      <c r="AP150" s="690"/>
      <c r="AQ150" s="690"/>
      <c r="AR150" s="690"/>
      <c r="AS150" s="690"/>
      <c r="AT150" s="691"/>
      <c r="AU150" s="691"/>
      <c r="AV150" s="691"/>
      <c r="AW150" s="691"/>
      <c r="AX150" s="691"/>
      <c r="BA150" s="691"/>
      <c r="BB150" s="691"/>
      <c r="BC150" s="690"/>
      <c r="BD150" s="691"/>
      <c r="BE150" s="691"/>
      <c r="BF150" s="691"/>
      <c r="BG150" s="691"/>
      <c r="BH150" s="690"/>
      <c r="BI150" s="691"/>
      <c r="BJ150" s="691"/>
      <c r="BK150" s="691"/>
      <c r="BL150" s="691"/>
      <c r="BM150" s="691"/>
      <c r="BN150" s="691"/>
      <c r="BO150" s="691"/>
      <c r="BP150" s="691"/>
      <c r="BQ150" s="691"/>
      <c r="BR150" s="691"/>
      <c r="BS150" s="691"/>
      <c r="BT150" s="691"/>
      <c r="BU150" s="691"/>
      <c r="BV150" s="691"/>
      <c r="BW150" s="691"/>
      <c r="BX150" s="691"/>
      <c r="BY150" s="691"/>
      <c r="BZ150" s="691"/>
      <c r="CA150" s="691"/>
      <c r="CB150" s="691"/>
      <c r="CC150" s="691"/>
      <c r="CD150" s="691"/>
      <c r="CE150" s="691"/>
      <c r="CF150" s="691"/>
      <c r="CG150" s="691"/>
      <c r="CH150" s="691"/>
    </row>
    <row r="151" spans="37:86" s="752" customFormat="1" ht="15" customHeight="1">
      <c r="AK151" s="691"/>
      <c r="AL151" s="690"/>
      <c r="AM151" s="690"/>
      <c r="AN151" s="690"/>
      <c r="AO151" s="690"/>
      <c r="AP151" s="690"/>
      <c r="AQ151" s="690"/>
      <c r="AR151" s="690"/>
      <c r="AS151" s="690"/>
      <c r="AT151" s="691"/>
      <c r="AU151" s="691"/>
      <c r="AV151" s="691"/>
      <c r="AW151" s="691"/>
      <c r="AX151" s="691"/>
      <c r="BA151" s="691"/>
      <c r="BB151" s="691"/>
      <c r="BC151" s="690"/>
      <c r="BD151" s="691"/>
      <c r="BE151" s="691"/>
      <c r="BF151" s="691"/>
      <c r="BG151" s="691"/>
      <c r="BH151" s="690"/>
      <c r="BI151" s="691"/>
      <c r="BJ151" s="691"/>
      <c r="BK151" s="691"/>
      <c r="BL151" s="691"/>
      <c r="BM151" s="691"/>
      <c r="BN151" s="691"/>
      <c r="BO151" s="691"/>
      <c r="BP151" s="691"/>
      <c r="BQ151" s="691"/>
      <c r="BR151" s="691"/>
      <c r="BS151" s="691"/>
      <c r="BT151" s="691"/>
      <c r="BU151" s="691"/>
      <c r="BV151" s="691"/>
      <c r="BW151" s="691"/>
      <c r="BX151" s="691"/>
      <c r="BY151" s="691"/>
      <c r="BZ151" s="691"/>
      <c r="CA151" s="691"/>
      <c r="CB151" s="691"/>
      <c r="CC151" s="691"/>
      <c r="CD151" s="691"/>
      <c r="CE151" s="691"/>
      <c r="CF151" s="691"/>
      <c r="CG151" s="691"/>
      <c r="CH151" s="691"/>
    </row>
    <row r="152" spans="37:86" s="752" customFormat="1" ht="15" customHeight="1">
      <c r="AK152" s="691"/>
      <c r="AL152" s="690"/>
      <c r="AM152" s="690"/>
      <c r="AN152" s="690"/>
      <c r="AO152" s="690"/>
      <c r="AP152" s="690"/>
      <c r="AQ152" s="690"/>
      <c r="AR152" s="690"/>
      <c r="AS152" s="690"/>
      <c r="AT152" s="691"/>
      <c r="AU152" s="691"/>
      <c r="AV152" s="691"/>
      <c r="AW152" s="691"/>
      <c r="AX152" s="691"/>
      <c r="BA152" s="691"/>
      <c r="BB152" s="691"/>
      <c r="BC152" s="690"/>
      <c r="BD152" s="691"/>
      <c r="BE152" s="691"/>
      <c r="BF152" s="691"/>
      <c r="BG152" s="691"/>
      <c r="BH152" s="690"/>
      <c r="BI152" s="691"/>
      <c r="BJ152" s="691"/>
      <c r="BK152" s="691"/>
      <c r="BL152" s="691"/>
      <c r="BM152" s="691"/>
      <c r="BN152" s="691"/>
      <c r="BO152" s="691"/>
      <c r="BP152" s="691"/>
      <c r="BQ152" s="691"/>
      <c r="BR152" s="691"/>
      <c r="BS152" s="691"/>
      <c r="BT152" s="691"/>
      <c r="BU152" s="691"/>
      <c r="BV152" s="691"/>
      <c r="BW152" s="691"/>
      <c r="BX152" s="691"/>
      <c r="BY152" s="691"/>
      <c r="BZ152" s="691"/>
      <c r="CA152" s="691"/>
      <c r="CB152" s="691"/>
      <c r="CC152" s="691"/>
      <c r="CD152" s="691"/>
      <c r="CE152" s="691"/>
      <c r="CF152" s="691"/>
      <c r="CG152" s="691"/>
      <c r="CH152" s="691"/>
    </row>
    <row r="153" spans="37:86" s="752" customFormat="1" ht="15" customHeight="1">
      <c r="AK153" s="691"/>
      <c r="AL153" s="690"/>
      <c r="AM153" s="690"/>
      <c r="AN153" s="690"/>
      <c r="AO153" s="690"/>
      <c r="AP153" s="690"/>
      <c r="AQ153" s="690"/>
      <c r="AR153" s="690"/>
      <c r="AS153" s="690"/>
      <c r="AT153" s="691"/>
      <c r="AU153" s="691"/>
      <c r="AV153" s="691"/>
      <c r="AW153" s="691"/>
      <c r="AX153" s="691"/>
      <c r="BA153" s="691"/>
      <c r="BB153" s="691"/>
      <c r="BC153" s="690"/>
      <c r="BD153" s="691"/>
      <c r="BE153" s="691"/>
      <c r="BF153" s="691"/>
      <c r="BG153" s="691"/>
      <c r="BH153" s="690"/>
      <c r="BI153" s="691"/>
      <c r="BJ153" s="691"/>
      <c r="BK153" s="691"/>
      <c r="BL153" s="691"/>
      <c r="BM153" s="691"/>
      <c r="BN153" s="691"/>
      <c r="BO153" s="691"/>
      <c r="BP153" s="691"/>
      <c r="BQ153" s="691"/>
      <c r="BR153" s="691"/>
      <c r="BS153" s="691"/>
      <c r="BT153" s="691"/>
      <c r="BU153" s="691"/>
      <c r="BV153" s="691"/>
      <c r="BW153" s="691"/>
      <c r="BX153" s="691"/>
      <c r="BY153" s="691"/>
      <c r="BZ153" s="691"/>
      <c r="CA153" s="691"/>
      <c r="CB153" s="691"/>
      <c r="CC153" s="691"/>
      <c r="CD153" s="691"/>
      <c r="CE153" s="691"/>
      <c r="CF153" s="691"/>
      <c r="CG153" s="691"/>
      <c r="CH153" s="691"/>
    </row>
    <row r="154" spans="37:86" s="752" customFormat="1" ht="15" customHeight="1">
      <c r="AK154" s="691"/>
      <c r="AL154" s="690"/>
      <c r="AM154" s="690"/>
      <c r="AN154" s="690"/>
      <c r="AO154" s="690"/>
      <c r="AP154" s="690"/>
      <c r="AQ154" s="690"/>
      <c r="AR154" s="690"/>
      <c r="AS154" s="690"/>
      <c r="AT154" s="691"/>
      <c r="AU154" s="691"/>
      <c r="AV154" s="691"/>
      <c r="AW154" s="691"/>
      <c r="AX154" s="691"/>
      <c r="BA154" s="691"/>
      <c r="BB154" s="691"/>
      <c r="BC154" s="690"/>
      <c r="BD154" s="691"/>
      <c r="BE154" s="691"/>
      <c r="BF154" s="691"/>
      <c r="BG154" s="691"/>
      <c r="BH154" s="690"/>
      <c r="BI154" s="691"/>
      <c r="BJ154" s="691"/>
      <c r="BK154" s="691"/>
      <c r="BL154" s="691"/>
      <c r="BM154" s="691"/>
      <c r="BN154" s="691"/>
      <c r="BO154" s="691"/>
      <c r="BP154" s="691"/>
      <c r="BQ154" s="691"/>
      <c r="BR154" s="691"/>
      <c r="BS154" s="691"/>
      <c r="BT154" s="691"/>
      <c r="BU154" s="691"/>
      <c r="BV154" s="691"/>
      <c r="BW154" s="691"/>
      <c r="BX154" s="691"/>
      <c r="BY154" s="691"/>
      <c r="BZ154" s="691"/>
      <c r="CA154" s="691"/>
      <c r="CB154" s="691"/>
      <c r="CC154" s="691"/>
      <c r="CD154" s="691"/>
      <c r="CE154" s="691"/>
      <c r="CF154" s="691"/>
      <c r="CG154" s="691"/>
      <c r="CH154" s="691"/>
    </row>
    <row r="155" spans="37:86" s="752" customFormat="1" ht="15" customHeight="1">
      <c r="AK155" s="691"/>
      <c r="AL155" s="690"/>
      <c r="AM155" s="690"/>
      <c r="AN155" s="690"/>
      <c r="AO155" s="690"/>
      <c r="AP155" s="690"/>
      <c r="AQ155" s="690"/>
      <c r="AR155" s="690"/>
      <c r="AS155" s="690"/>
      <c r="AT155" s="691"/>
      <c r="AU155" s="691"/>
      <c r="AV155" s="691"/>
      <c r="AW155" s="691"/>
      <c r="AX155" s="691"/>
      <c r="BA155" s="691"/>
      <c r="BB155" s="691"/>
      <c r="BC155" s="690"/>
      <c r="BD155" s="691"/>
      <c r="BE155" s="691"/>
      <c r="BF155" s="691"/>
      <c r="BG155" s="691"/>
      <c r="BH155" s="690"/>
      <c r="BI155" s="691"/>
      <c r="BJ155" s="691"/>
      <c r="BK155" s="691"/>
      <c r="BL155" s="691"/>
      <c r="BM155" s="691"/>
      <c r="BN155" s="691"/>
      <c r="BO155" s="691"/>
      <c r="BP155" s="691"/>
      <c r="BQ155" s="691"/>
      <c r="BR155" s="691"/>
      <c r="BS155" s="691"/>
      <c r="BT155" s="691"/>
      <c r="BU155" s="691"/>
      <c r="BV155" s="691"/>
      <c r="BW155" s="691"/>
      <c r="BX155" s="691"/>
      <c r="BY155" s="691"/>
      <c r="BZ155" s="691"/>
      <c r="CA155" s="691"/>
      <c r="CB155" s="691"/>
      <c r="CC155" s="691"/>
      <c r="CD155" s="691"/>
      <c r="CE155" s="691"/>
      <c r="CF155" s="691"/>
      <c r="CG155" s="691"/>
      <c r="CH155" s="691"/>
    </row>
    <row r="156" spans="37:86" s="752" customFormat="1" ht="15" customHeight="1">
      <c r="AK156" s="691"/>
      <c r="AL156" s="690"/>
      <c r="AM156" s="690"/>
      <c r="AN156" s="690"/>
      <c r="AO156" s="690"/>
      <c r="AP156" s="690"/>
      <c r="AQ156" s="690"/>
      <c r="AR156" s="690"/>
      <c r="AS156" s="690"/>
      <c r="AT156" s="691"/>
      <c r="AU156" s="691"/>
      <c r="AV156" s="691"/>
      <c r="AW156" s="691"/>
      <c r="AX156" s="691"/>
      <c r="BA156" s="691"/>
      <c r="BB156" s="691"/>
      <c r="BC156" s="690"/>
      <c r="BD156" s="691"/>
      <c r="BE156" s="691"/>
      <c r="BF156" s="691"/>
      <c r="BG156" s="691"/>
      <c r="BH156" s="690"/>
      <c r="BI156" s="691"/>
      <c r="BJ156" s="691"/>
      <c r="BK156" s="691"/>
      <c r="BL156" s="691"/>
      <c r="BM156" s="691"/>
      <c r="BN156" s="691"/>
      <c r="BO156" s="691"/>
      <c r="BP156" s="691"/>
      <c r="BQ156" s="691"/>
      <c r="BR156" s="691"/>
      <c r="BS156" s="691"/>
      <c r="BT156" s="691"/>
      <c r="BU156" s="691"/>
      <c r="BV156" s="691"/>
      <c r="BW156" s="691"/>
      <c r="BX156" s="691"/>
      <c r="BY156" s="691"/>
      <c r="BZ156" s="691"/>
      <c r="CA156" s="691"/>
      <c r="CB156" s="691"/>
      <c r="CC156" s="691"/>
      <c r="CD156" s="691"/>
      <c r="CE156" s="691"/>
      <c r="CF156" s="691"/>
      <c r="CG156" s="691"/>
      <c r="CH156" s="691"/>
    </row>
    <row r="157" spans="37:86" s="752" customFormat="1" ht="15" customHeight="1">
      <c r="AK157" s="691"/>
      <c r="AL157" s="690"/>
      <c r="AM157" s="690"/>
      <c r="AN157" s="690"/>
      <c r="AO157" s="690"/>
      <c r="AP157" s="690"/>
      <c r="AQ157" s="690"/>
      <c r="AR157" s="690"/>
      <c r="AS157" s="690"/>
      <c r="AT157" s="691"/>
      <c r="AU157" s="691"/>
      <c r="AV157" s="691"/>
      <c r="AW157" s="691"/>
      <c r="AX157" s="691"/>
      <c r="BA157" s="691"/>
      <c r="BB157" s="691"/>
      <c r="BC157" s="690"/>
      <c r="BD157" s="691"/>
      <c r="BE157" s="691"/>
      <c r="BF157" s="691"/>
      <c r="BG157" s="691"/>
      <c r="BH157" s="690"/>
      <c r="BI157" s="691"/>
      <c r="BJ157" s="691"/>
      <c r="BK157" s="691"/>
      <c r="BL157" s="691"/>
      <c r="BM157" s="691"/>
      <c r="BN157" s="691"/>
      <c r="BO157" s="691"/>
      <c r="BP157" s="691"/>
      <c r="BQ157" s="691"/>
      <c r="BR157" s="691"/>
      <c r="BS157" s="691"/>
      <c r="BT157" s="691"/>
      <c r="BU157" s="691"/>
      <c r="BV157" s="691"/>
      <c r="BW157" s="691"/>
      <c r="BX157" s="691"/>
      <c r="BY157" s="691"/>
      <c r="BZ157" s="691"/>
      <c r="CA157" s="691"/>
      <c r="CB157" s="691"/>
      <c r="CC157" s="691"/>
      <c r="CD157" s="691"/>
      <c r="CE157" s="691"/>
      <c r="CF157" s="691"/>
      <c r="CG157" s="691"/>
      <c r="CH157" s="691"/>
    </row>
    <row r="158" spans="37:86" s="752" customFormat="1" ht="15" customHeight="1">
      <c r="AK158" s="691"/>
      <c r="AL158" s="690"/>
      <c r="AM158" s="690"/>
      <c r="AN158" s="690"/>
      <c r="AO158" s="690"/>
      <c r="AP158" s="690"/>
      <c r="AQ158" s="690"/>
      <c r="AR158" s="690"/>
      <c r="AS158" s="690"/>
      <c r="AT158" s="691"/>
      <c r="AU158" s="691"/>
      <c r="AV158" s="691"/>
      <c r="AW158" s="691"/>
      <c r="AX158" s="691"/>
      <c r="BA158" s="691"/>
      <c r="BB158" s="691"/>
      <c r="BC158" s="690"/>
      <c r="BD158" s="691"/>
      <c r="BE158" s="691"/>
      <c r="BF158" s="691"/>
      <c r="BG158" s="691"/>
      <c r="BH158" s="690"/>
      <c r="BI158" s="691"/>
      <c r="BJ158" s="691"/>
      <c r="BK158" s="691"/>
      <c r="BL158" s="691"/>
      <c r="BM158" s="691"/>
      <c r="BN158" s="691"/>
      <c r="BO158" s="691"/>
      <c r="BP158" s="691"/>
      <c r="BQ158" s="691"/>
      <c r="BR158" s="691"/>
      <c r="BS158" s="691"/>
      <c r="BT158" s="691"/>
      <c r="BU158" s="691"/>
      <c r="BV158" s="691"/>
      <c r="BW158" s="691"/>
      <c r="BX158" s="691"/>
      <c r="BY158" s="691"/>
      <c r="BZ158" s="691"/>
      <c r="CA158" s="691"/>
      <c r="CB158" s="691"/>
      <c r="CC158" s="691"/>
      <c r="CD158" s="691"/>
      <c r="CE158" s="691"/>
      <c r="CF158" s="691"/>
      <c r="CG158" s="691"/>
      <c r="CH158" s="691"/>
    </row>
    <row r="159" spans="37:86" s="752" customFormat="1" ht="15" customHeight="1">
      <c r="AK159" s="691"/>
      <c r="AL159" s="690"/>
      <c r="AM159" s="690"/>
      <c r="AN159" s="690"/>
      <c r="AO159" s="690"/>
      <c r="AP159" s="690"/>
      <c r="AQ159" s="690"/>
      <c r="AR159" s="690"/>
      <c r="AS159" s="690"/>
      <c r="AT159" s="691"/>
      <c r="AU159" s="691"/>
      <c r="AV159" s="691"/>
      <c r="AW159" s="691"/>
      <c r="AX159" s="691"/>
      <c r="BA159" s="691"/>
      <c r="BB159" s="691"/>
      <c r="BC159" s="690"/>
      <c r="BD159" s="691"/>
      <c r="BE159" s="691"/>
      <c r="BF159" s="691"/>
      <c r="BG159" s="691"/>
      <c r="BH159" s="690"/>
      <c r="BI159" s="691"/>
      <c r="BJ159" s="691"/>
      <c r="BK159" s="691"/>
      <c r="BL159" s="691"/>
      <c r="BM159" s="691"/>
      <c r="BN159" s="691"/>
      <c r="BO159" s="691"/>
      <c r="BP159" s="691"/>
      <c r="BQ159" s="691"/>
      <c r="BR159" s="691"/>
      <c r="BS159" s="691"/>
      <c r="BT159" s="691"/>
      <c r="BU159" s="691"/>
      <c r="BV159" s="691"/>
      <c r="BW159" s="691"/>
      <c r="BX159" s="691"/>
      <c r="BY159" s="691"/>
      <c r="BZ159" s="691"/>
      <c r="CA159" s="691"/>
      <c r="CB159" s="691"/>
      <c r="CC159" s="691"/>
      <c r="CD159" s="691"/>
      <c r="CE159" s="691"/>
      <c r="CF159" s="691"/>
      <c r="CG159" s="691"/>
      <c r="CH159" s="691"/>
    </row>
    <row r="160" spans="37:86" s="752" customFormat="1" ht="15" customHeight="1">
      <c r="AK160" s="691"/>
      <c r="AL160" s="690"/>
      <c r="AM160" s="690"/>
      <c r="AN160" s="690"/>
      <c r="AO160" s="690"/>
      <c r="AP160" s="690"/>
      <c r="AQ160" s="690"/>
      <c r="AR160" s="690"/>
      <c r="AS160" s="690"/>
      <c r="AT160" s="691"/>
      <c r="AU160" s="691"/>
      <c r="AV160" s="691"/>
      <c r="AW160" s="691"/>
      <c r="AX160" s="691"/>
      <c r="BA160" s="691"/>
      <c r="BB160" s="691"/>
      <c r="BC160" s="690"/>
      <c r="BD160" s="691"/>
      <c r="BE160" s="691"/>
      <c r="BF160" s="691"/>
      <c r="BG160" s="691"/>
      <c r="BH160" s="690"/>
      <c r="BI160" s="691"/>
      <c r="BJ160" s="691"/>
      <c r="BK160" s="691"/>
      <c r="BL160" s="691"/>
      <c r="BM160" s="691"/>
      <c r="BN160" s="691"/>
      <c r="BO160" s="691"/>
      <c r="BP160" s="691"/>
      <c r="BQ160" s="691"/>
      <c r="BR160" s="691"/>
      <c r="BS160" s="691"/>
      <c r="BT160" s="691"/>
      <c r="BU160" s="691"/>
      <c r="BV160" s="691"/>
      <c r="BW160" s="691"/>
      <c r="BX160" s="691"/>
      <c r="BY160" s="691"/>
      <c r="BZ160" s="691"/>
      <c r="CA160" s="691"/>
      <c r="CB160" s="691"/>
      <c r="CC160" s="691"/>
      <c r="CD160" s="691"/>
      <c r="CE160" s="691"/>
      <c r="CF160" s="691"/>
      <c r="CG160" s="691"/>
      <c r="CH160" s="691"/>
    </row>
    <row r="161" spans="37:86" s="752" customFormat="1" ht="15" customHeight="1">
      <c r="AK161" s="691"/>
      <c r="AL161" s="690"/>
      <c r="AM161" s="690"/>
      <c r="AN161" s="690"/>
      <c r="AO161" s="690"/>
      <c r="AP161" s="690"/>
      <c r="AQ161" s="690"/>
      <c r="AR161" s="690"/>
      <c r="AS161" s="690"/>
      <c r="AT161" s="691"/>
      <c r="AU161" s="691"/>
      <c r="AV161" s="691"/>
      <c r="AW161" s="691"/>
      <c r="AX161" s="691"/>
      <c r="BA161" s="691"/>
      <c r="BB161" s="691"/>
      <c r="BC161" s="690"/>
      <c r="BD161" s="691"/>
      <c r="BE161" s="691"/>
      <c r="BF161" s="691"/>
      <c r="BG161" s="691"/>
      <c r="BH161" s="690"/>
      <c r="BI161" s="691"/>
      <c r="BJ161" s="691"/>
      <c r="BK161" s="691"/>
      <c r="BL161" s="691"/>
      <c r="BM161" s="691"/>
      <c r="BN161" s="691"/>
      <c r="BO161" s="691"/>
      <c r="BP161" s="691"/>
      <c r="BQ161" s="691"/>
      <c r="BR161" s="691"/>
      <c r="BS161" s="691"/>
      <c r="BT161" s="691"/>
      <c r="BU161" s="691"/>
      <c r="BV161" s="691"/>
      <c r="BW161" s="691"/>
      <c r="BX161" s="691"/>
      <c r="BY161" s="691"/>
      <c r="BZ161" s="691"/>
      <c r="CA161" s="691"/>
      <c r="CB161" s="691"/>
      <c r="CC161" s="691"/>
      <c r="CD161" s="691"/>
      <c r="CE161" s="691"/>
      <c r="CF161" s="691"/>
      <c r="CG161" s="691"/>
      <c r="CH161" s="691"/>
    </row>
    <row r="162" spans="37:86" s="752" customFormat="1" ht="15" customHeight="1">
      <c r="AK162" s="691"/>
      <c r="AL162" s="690"/>
      <c r="AM162" s="690"/>
      <c r="AN162" s="690"/>
      <c r="AO162" s="690"/>
      <c r="AP162" s="690"/>
      <c r="AQ162" s="690"/>
      <c r="AR162" s="690"/>
      <c r="AS162" s="690"/>
      <c r="AT162" s="691"/>
      <c r="AU162" s="691"/>
      <c r="AV162" s="691"/>
      <c r="AW162" s="691"/>
      <c r="AX162" s="691"/>
      <c r="BA162" s="691"/>
      <c r="BB162" s="691"/>
      <c r="BC162" s="690"/>
      <c r="BD162" s="691"/>
      <c r="BE162" s="691"/>
      <c r="BF162" s="691"/>
      <c r="BG162" s="691"/>
      <c r="BH162" s="690"/>
      <c r="BI162" s="691"/>
      <c r="BJ162" s="691"/>
      <c r="BK162" s="691"/>
      <c r="BL162" s="691"/>
      <c r="BM162" s="691"/>
      <c r="BN162" s="691"/>
      <c r="BO162" s="691"/>
      <c r="BP162" s="691"/>
      <c r="BQ162" s="691"/>
      <c r="BR162" s="691"/>
      <c r="BS162" s="691"/>
      <c r="BT162" s="691"/>
      <c r="BU162" s="691"/>
      <c r="BV162" s="691"/>
      <c r="BW162" s="691"/>
      <c r="BX162" s="691"/>
      <c r="BY162" s="691"/>
      <c r="BZ162" s="691"/>
      <c r="CA162" s="691"/>
      <c r="CB162" s="691"/>
      <c r="CC162" s="691"/>
      <c r="CD162" s="691"/>
      <c r="CE162" s="691"/>
      <c r="CF162" s="691"/>
      <c r="CG162" s="691"/>
      <c r="CH162" s="691"/>
    </row>
    <row r="163" spans="37:86" s="752" customFormat="1" ht="15" customHeight="1">
      <c r="AK163" s="691"/>
      <c r="AL163" s="690"/>
      <c r="AM163" s="690"/>
      <c r="AN163" s="690"/>
      <c r="AO163" s="690"/>
      <c r="AP163" s="690"/>
      <c r="AQ163" s="690"/>
      <c r="AR163" s="690"/>
      <c r="AS163" s="690"/>
      <c r="AT163" s="691"/>
      <c r="AU163" s="691"/>
      <c r="AV163" s="691"/>
      <c r="AW163" s="691"/>
      <c r="AX163" s="691"/>
      <c r="BA163" s="691"/>
      <c r="BB163" s="691"/>
      <c r="BC163" s="690"/>
      <c r="BD163" s="691"/>
      <c r="BE163" s="691"/>
      <c r="BF163" s="691"/>
      <c r="BG163" s="691"/>
      <c r="BH163" s="690"/>
      <c r="BI163" s="691"/>
      <c r="BJ163" s="691"/>
      <c r="BK163" s="691"/>
      <c r="BL163" s="691"/>
      <c r="BM163" s="691"/>
      <c r="BN163" s="691"/>
      <c r="BO163" s="691"/>
      <c r="BP163" s="691"/>
      <c r="BQ163" s="691"/>
      <c r="BR163" s="691"/>
      <c r="BS163" s="691"/>
      <c r="BT163" s="691"/>
      <c r="BU163" s="691"/>
      <c r="BV163" s="691"/>
      <c r="BW163" s="691"/>
      <c r="BX163" s="691"/>
      <c r="BY163" s="691"/>
      <c r="BZ163" s="691"/>
      <c r="CA163" s="691"/>
      <c r="CB163" s="691"/>
      <c r="CC163" s="691"/>
      <c r="CD163" s="691"/>
      <c r="CE163" s="691"/>
      <c r="CF163" s="691"/>
      <c r="CG163" s="691"/>
      <c r="CH163" s="691"/>
    </row>
    <row r="164" spans="37:86" s="752" customFormat="1" ht="15" customHeight="1">
      <c r="AK164" s="691"/>
      <c r="AL164" s="690"/>
      <c r="AM164" s="690"/>
      <c r="AN164" s="690"/>
      <c r="AO164" s="690"/>
      <c r="AP164" s="690"/>
      <c r="AQ164" s="690"/>
      <c r="AR164" s="690"/>
      <c r="AS164" s="690"/>
      <c r="AT164" s="691"/>
      <c r="AU164" s="691"/>
      <c r="AV164" s="691"/>
      <c r="AW164" s="691"/>
      <c r="AX164" s="691"/>
      <c r="BA164" s="691"/>
      <c r="BB164" s="691"/>
      <c r="BC164" s="690"/>
      <c r="BD164" s="691"/>
      <c r="BE164" s="691"/>
      <c r="BF164" s="691"/>
      <c r="BG164" s="691"/>
      <c r="BH164" s="690"/>
      <c r="BI164" s="691"/>
      <c r="BJ164" s="691"/>
      <c r="BK164" s="691"/>
      <c r="BL164" s="691"/>
      <c r="BM164" s="691"/>
      <c r="BN164" s="691"/>
      <c r="BO164" s="691"/>
      <c r="BP164" s="691"/>
      <c r="BQ164" s="691"/>
      <c r="BR164" s="691"/>
      <c r="BS164" s="691"/>
      <c r="BT164" s="691"/>
      <c r="BU164" s="691"/>
      <c r="BV164" s="691"/>
      <c r="BW164" s="691"/>
      <c r="BX164" s="691"/>
      <c r="BY164" s="691"/>
      <c r="BZ164" s="691"/>
      <c r="CA164" s="691"/>
      <c r="CB164" s="691"/>
      <c r="CC164" s="691"/>
      <c r="CD164" s="691"/>
      <c r="CE164" s="691"/>
      <c r="CF164" s="691"/>
      <c r="CG164" s="691"/>
      <c r="CH164" s="691"/>
    </row>
    <row r="165" spans="37:86" s="752" customFormat="1" ht="15" customHeight="1">
      <c r="AK165" s="691"/>
      <c r="AL165" s="690"/>
      <c r="AM165" s="690"/>
      <c r="AN165" s="690"/>
      <c r="AO165" s="690"/>
      <c r="AP165" s="690"/>
      <c r="AQ165" s="690"/>
      <c r="AR165" s="690"/>
      <c r="AS165" s="690"/>
      <c r="AT165" s="691"/>
      <c r="AU165" s="691"/>
      <c r="AV165" s="691"/>
      <c r="AW165" s="691"/>
      <c r="AX165" s="691"/>
      <c r="BA165" s="691"/>
      <c r="BB165" s="691"/>
      <c r="BC165" s="690"/>
      <c r="BD165" s="691"/>
      <c r="BE165" s="691"/>
      <c r="BF165" s="691"/>
      <c r="BG165" s="691"/>
      <c r="BH165" s="690"/>
      <c r="BI165" s="691"/>
      <c r="BJ165" s="691"/>
      <c r="BK165" s="691"/>
      <c r="BL165" s="691"/>
      <c r="BM165" s="691"/>
      <c r="BN165" s="691"/>
      <c r="BO165" s="691"/>
      <c r="BP165" s="691"/>
      <c r="BQ165" s="691"/>
      <c r="BR165" s="691"/>
      <c r="BS165" s="691"/>
      <c r="BT165" s="691"/>
      <c r="BU165" s="691"/>
      <c r="BV165" s="691"/>
      <c r="BW165" s="691"/>
      <c r="BX165" s="691"/>
      <c r="BY165" s="691"/>
      <c r="BZ165" s="691"/>
      <c r="CA165" s="691"/>
      <c r="CB165" s="691"/>
      <c r="CC165" s="691"/>
      <c r="CD165" s="691"/>
      <c r="CE165" s="691"/>
      <c r="CF165" s="691"/>
      <c r="CG165" s="691"/>
      <c r="CH165" s="691"/>
    </row>
    <row r="166" spans="37:86" s="752" customFormat="1" ht="15" customHeight="1">
      <c r="AK166" s="691"/>
      <c r="AL166" s="690"/>
      <c r="AM166" s="690"/>
      <c r="AN166" s="690"/>
      <c r="AO166" s="690"/>
      <c r="AP166" s="690"/>
      <c r="AQ166" s="690"/>
      <c r="AR166" s="690"/>
      <c r="AS166" s="690"/>
      <c r="AT166" s="691"/>
      <c r="AU166" s="691"/>
      <c r="AV166" s="691"/>
      <c r="AW166" s="691"/>
      <c r="AX166" s="691"/>
      <c r="BA166" s="691"/>
      <c r="BB166" s="691"/>
      <c r="BC166" s="690"/>
      <c r="BD166" s="691"/>
      <c r="BE166" s="691"/>
      <c r="BF166" s="691"/>
      <c r="BG166" s="691"/>
      <c r="BH166" s="690"/>
      <c r="BI166" s="691"/>
      <c r="BJ166" s="691"/>
      <c r="BK166" s="691"/>
      <c r="BL166" s="691"/>
      <c r="BM166" s="691"/>
      <c r="BN166" s="691"/>
      <c r="BO166" s="691"/>
      <c r="BP166" s="691"/>
      <c r="BQ166" s="691"/>
      <c r="BR166" s="691"/>
      <c r="BS166" s="691"/>
      <c r="BT166" s="691"/>
      <c r="BU166" s="691"/>
      <c r="BV166" s="691"/>
      <c r="BW166" s="691"/>
      <c r="BX166" s="691"/>
      <c r="BY166" s="691"/>
      <c r="BZ166" s="691"/>
      <c r="CA166" s="691"/>
      <c r="CB166" s="691"/>
      <c r="CC166" s="691"/>
      <c r="CD166" s="691"/>
      <c r="CE166" s="691"/>
      <c r="CF166" s="691"/>
      <c r="CG166" s="691"/>
      <c r="CH166" s="691"/>
    </row>
    <row r="167" spans="37:86" s="752" customFormat="1" ht="15" customHeight="1">
      <c r="AK167" s="691"/>
      <c r="AL167" s="690"/>
      <c r="AM167" s="690"/>
      <c r="AN167" s="690"/>
      <c r="AO167" s="690"/>
      <c r="AP167" s="690"/>
      <c r="AQ167" s="690"/>
      <c r="AR167" s="690"/>
      <c r="AS167" s="690"/>
      <c r="AT167" s="691"/>
      <c r="AU167" s="691"/>
      <c r="AV167" s="691"/>
      <c r="AW167" s="691"/>
      <c r="AX167" s="691"/>
      <c r="BA167" s="691"/>
      <c r="BB167" s="691"/>
      <c r="BC167" s="690"/>
      <c r="BD167" s="691"/>
      <c r="BE167" s="691"/>
      <c r="BF167" s="691"/>
      <c r="BG167" s="691"/>
      <c r="BH167" s="690"/>
      <c r="BI167" s="691"/>
      <c r="BJ167" s="691"/>
      <c r="BK167" s="691"/>
      <c r="BL167" s="691"/>
      <c r="BM167" s="691"/>
      <c r="BN167" s="691"/>
      <c r="BO167" s="691"/>
      <c r="BP167" s="691"/>
      <c r="BQ167" s="691"/>
      <c r="BR167" s="691"/>
      <c r="BS167" s="691"/>
      <c r="BT167" s="691"/>
      <c r="BU167" s="691"/>
      <c r="BV167" s="691"/>
      <c r="BW167" s="691"/>
      <c r="BX167" s="691"/>
      <c r="BY167" s="691"/>
      <c r="BZ167" s="691"/>
      <c r="CA167" s="691"/>
      <c r="CB167" s="691"/>
      <c r="CC167" s="691"/>
      <c r="CD167" s="691"/>
      <c r="CE167" s="691"/>
      <c r="CF167" s="691"/>
      <c r="CG167" s="691"/>
      <c r="CH167" s="691"/>
    </row>
    <row r="168" spans="37:86" s="752" customFormat="1" ht="15" customHeight="1">
      <c r="AK168" s="691"/>
      <c r="AL168" s="690"/>
      <c r="AM168" s="690"/>
      <c r="AN168" s="690"/>
      <c r="AO168" s="690"/>
      <c r="AP168" s="690"/>
      <c r="AQ168" s="690"/>
      <c r="AR168" s="690"/>
      <c r="AS168" s="690"/>
      <c r="AT168" s="691"/>
      <c r="AU168" s="691"/>
      <c r="AV168" s="691"/>
      <c r="AW168" s="691"/>
      <c r="AX168" s="691"/>
      <c r="BA168" s="691"/>
      <c r="BB168" s="691"/>
      <c r="BC168" s="690"/>
      <c r="BD168" s="691"/>
      <c r="BE168" s="691"/>
      <c r="BF168" s="691"/>
      <c r="BG168" s="691"/>
      <c r="BH168" s="690"/>
      <c r="BI168" s="691"/>
      <c r="BJ168" s="691"/>
      <c r="BK168" s="691"/>
      <c r="BL168" s="691"/>
      <c r="BM168" s="691"/>
      <c r="BN168" s="691"/>
      <c r="BO168" s="691"/>
      <c r="BP168" s="691"/>
      <c r="BQ168" s="691"/>
      <c r="BR168" s="691"/>
      <c r="BS168" s="691"/>
      <c r="BT168" s="691"/>
      <c r="BU168" s="691"/>
      <c r="BV168" s="691"/>
      <c r="BW168" s="691"/>
      <c r="BX168" s="691"/>
      <c r="BY168" s="691"/>
      <c r="BZ168" s="691"/>
      <c r="CA168" s="691"/>
      <c r="CB168" s="691"/>
      <c r="CC168" s="691"/>
      <c r="CD168" s="691"/>
      <c r="CE168" s="691"/>
      <c r="CF168" s="691"/>
      <c r="CG168" s="691"/>
      <c r="CH168" s="691"/>
    </row>
    <row r="169" spans="37:86" s="752" customFormat="1" ht="15" customHeight="1">
      <c r="AK169" s="691"/>
      <c r="AL169" s="690"/>
      <c r="AM169" s="690"/>
      <c r="AN169" s="690"/>
      <c r="AO169" s="690"/>
      <c r="AP169" s="690"/>
      <c r="AQ169" s="690"/>
      <c r="AR169" s="690"/>
      <c r="AS169" s="690"/>
      <c r="AT169" s="691"/>
      <c r="AU169" s="691"/>
      <c r="AV169" s="691"/>
      <c r="AW169" s="691"/>
      <c r="AX169" s="691"/>
      <c r="BA169" s="691"/>
      <c r="BB169" s="691"/>
      <c r="BC169" s="690"/>
      <c r="BD169" s="691"/>
      <c r="BE169" s="691"/>
      <c r="BF169" s="691"/>
      <c r="BG169" s="691"/>
      <c r="BH169" s="690"/>
      <c r="BI169" s="691"/>
      <c r="BJ169" s="691"/>
      <c r="BK169" s="691"/>
      <c r="BL169" s="691"/>
      <c r="BM169" s="691"/>
      <c r="BN169" s="691"/>
      <c r="BO169" s="691"/>
      <c r="BP169" s="691"/>
      <c r="BQ169" s="691"/>
      <c r="BR169" s="691"/>
      <c r="BS169" s="691"/>
      <c r="BT169" s="691"/>
      <c r="BU169" s="691"/>
      <c r="BV169" s="691"/>
      <c r="BW169" s="691"/>
      <c r="BX169" s="691"/>
      <c r="BY169" s="691"/>
      <c r="BZ169" s="691"/>
      <c r="CA169" s="691"/>
      <c r="CB169" s="691"/>
      <c r="CC169" s="691"/>
      <c r="CD169" s="691"/>
      <c r="CE169" s="691"/>
      <c r="CF169" s="691"/>
      <c r="CG169" s="691"/>
      <c r="CH169" s="691"/>
    </row>
    <row r="170" spans="37:86" s="752" customFormat="1" ht="15" customHeight="1">
      <c r="AK170" s="691"/>
      <c r="AL170" s="690"/>
      <c r="AM170" s="690"/>
      <c r="AN170" s="690"/>
      <c r="AO170" s="690"/>
      <c r="AP170" s="690"/>
      <c r="AQ170" s="690"/>
      <c r="AR170" s="690"/>
      <c r="AS170" s="690"/>
      <c r="AT170" s="691"/>
      <c r="AU170" s="691"/>
      <c r="AV170" s="691"/>
      <c r="AW170" s="691"/>
      <c r="AX170" s="691"/>
      <c r="BA170" s="691"/>
      <c r="BB170" s="691"/>
      <c r="BC170" s="690"/>
      <c r="BD170" s="691"/>
      <c r="BE170" s="691"/>
      <c r="BF170" s="691"/>
      <c r="BG170" s="691"/>
      <c r="BH170" s="690"/>
      <c r="BI170" s="691"/>
      <c r="BJ170" s="691"/>
      <c r="BK170" s="691"/>
      <c r="BL170" s="691"/>
      <c r="BM170" s="691"/>
      <c r="BN170" s="691"/>
      <c r="BO170" s="691"/>
      <c r="BP170" s="691"/>
      <c r="BQ170" s="691"/>
      <c r="BR170" s="691"/>
      <c r="BS170" s="691"/>
      <c r="BT170" s="691"/>
      <c r="BU170" s="691"/>
      <c r="BV170" s="691"/>
      <c r="BW170" s="691"/>
      <c r="BX170" s="691"/>
      <c r="BY170" s="691"/>
      <c r="BZ170" s="691"/>
      <c r="CA170" s="691"/>
      <c r="CB170" s="691"/>
      <c r="CC170" s="691"/>
      <c r="CD170" s="691"/>
      <c r="CE170" s="691"/>
      <c r="CF170" s="691"/>
      <c r="CG170" s="691"/>
      <c r="CH170" s="691"/>
    </row>
    <row r="171" spans="37:86" s="752" customFormat="1" ht="15" customHeight="1">
      <c r="AK171" s="691"/>
      <c r="AL171" s="690"/>
      <c r="AM171" s="690"/>
      <c r="AN171" s="690"/>
      <c r="AO171" s="690"/>
      <c r="AP171" s="690"/>
      <c r="AQ171" s="690"/>
      <c r="AR171" s="690"/>
      <c r="AS171" s="690"/>
      <c r="AT171" s="691"/>
      <c r="AU171" s="691"/>
      <c r="AV171" s="691"/>
      <c r="AW171" s="691"/>
      <c r="AX171" s="691"/>
      <c r="BA171" s="691"/>
      <c r="BB171" s="691"/>
      <c r="BC171" s="690"/>
      <c r="BD171" s="691"/>
      <c r="BE171" s="691"/>
      <c r="BF171" s="691"/>
      <c r="BG171" s="691"/>
      <c r="BH171" s="690"/>
      <c r="BI171" s="691"/>
      <c r="BJ171" s="691"/>
      <c r="BK171" s="691"/>
      <c r="BL171" s="691"/>
      <c r="BM171" s="691"/>
      <c r="BN171" s="691"/>
      <c r="BO171" s="691"/>
      <c r="BP171" s="691"/>
      <c r="BQ171" s="691"/>
      <c r="BR171" s="691"/>
      <c r="BS171" s="691"/>
      <c r="BT171" s="691"/>
      <c r="BU171" s="691"/>
      <c r="BV171" s="691"/>
      <c r="BW171" s="691"/>
      <c r="BX171" s="691"/>
      <c r="BY171" s="691"/>
      <c r="BZ171" s="691"/>
      <c r="CA171" s="691"/>
      <c r="CB171" s="691"/>
      <c r="CC171" s="691"/>
      <c r="CD171" s="691"/>
      <c r="CE171" s="691"/>
      <c r="CF171" s="691"/>
      <c r="CG171" s="691"/>
      <c r="CH171" s="691"/>
    </row>
    <row r="172" spans="37:86" s="752" customFormat="1" ht="15" customHeight="1">
      <c r="AK172" s="691"/>
      <c r="AL172" s="690"/>
      <c r="AM172" s="690"/>
      <c r="AN172" s="690"/>
      <c r="AO172" s="690"/>
      <c r="AP172" s="690"/>
      <c r="AQ172" s="690"/>
      <c r="AR172" s="690"/>
      <c r="AS172" s="690"/>
      <c r="AT172" s="691"/>
      <c r="AU172" s="691"/>
      <c r="AV172" s="691"/>
      <c r="AW172" s="691"/>
      <c r="AX172" s="691"/>
      <c r="BA172" s="691"/>
      <c r="BB172" s="691"/>
      <c r="BC172" s="690"/>
      <c r="BD172" s="691"/>
      <c r="BE172" s="691"/>
      <c r="BF172" s="691"/>
      <c r="BG172" s="691"/>
      <c r="BH172" s="690"/>
      <c r="BI172" s="691"/>
      <c r="BJ172" s="691"/>
      <c r="BK172" s="691"/>
      <c r="BL172" s="691"/>
      <c r="BM172" s="691"/>
      <c r="BN172" s="691"/>
      <c r="BO172" s="691"/>
      <c r="BP172" s="691"/>
      <c r="BQ172" s="691"/>
      <c r="BR172" s="691"/>
      <c r="BS172" s="691"/>
      <c r="BT172" s="691"/>
      <c r="BU172" s="691"/>
      <c r="BV172" s="691"/>
      <c r="BW172" s="691"/>
      <c r="BX172" s="691"/>
      <c r="BY172" s="691"/>
      <c r="BZ172" s="691"/>
      <c r="CA172" s="691"/>
      <c r="CB172" s="691"/>
      <c r="CC172" s="691"/>
      <c r="CD172" s="691"/>
      <c r="CE172" s="691"/>
      <c r="CF172" s="691"/>
      <c r="CG172" s="691"/>
      <c r="CH172" s="691"/>
    </row>
    <row r="173" spans="37:86" s="752" customFormat="1" ht="15" customHeight="1">
      <c r="AK173" s="691"/>
      <c r="AL173" s="690"/>
      <c r="AM173" s="690"/>
      <c r="AN173" s="690"/>
      <c r="AO173" s="690"/>
      <c r="AP173" s="690"/>
      <c r="AQ173" s="690"/>
      <c r="AR173" s="690"/>
      <c r="AS173" s="690"/>
      <c r="AT173" s="691"/>
      <c r="AU173" s="691"/>
      <c r="AV173" s="691"/>
      <c r="AW173" s="691"/>
      <c r="AX173" s="691"/>
      <c r="BA173" s="691"/>
      <c r="BB173" s="691"/>
      <c r="BC173" s="690"/>
      <c r="BD173" s="691"/>
      <c r="BE173" s="691"/>
      <c r="BF173" s="691"/>
      <c r="BG173" s="691"/>
      <c r="BH173" s="690"/>
      <c r="BI173" s="691"/>
      <c r="BJ173" s="691"/>
      <c r="BK173" s="691"/>
      <c r="BL173" s="691"/>
      <c r="BM173" s="691"/>
      <c r="BN173" s="691"/>
      <c r="BO173" s="691"/>
      <c r="BP173" s="691"/>
      <c r="BQ173" s="691"/>
      <c r="BR173" s="691"/>
      <c r="BS173" s="691"/>
      <c r="BT173" s="691"/>
      <c r="BU173" s="691"/>
      <c r="BV173" s="691"/>
      <c r="BW173" s="691"/>
      <c r="BX173" s="691"/>
      <c r="BY173" s="691"/>
      <c r="BZ173" s="691"/>
      <c r="CA173" s="691"/>
      <c r="CB173" s="691"/>
      <c r="CC173" s="691"/>
      <c r="CD173" s="691"/>
      <c r="CE173" s="691"/>
      <c r="CF173" s="691"/>
      <c r="CG173" s="691"/>
      <c r="CH173" s="691"/>
    </row>
    <row r="174" spans="37:86" s="752" customFormat="1" ht="15" customHeight="1">
      <c r="AK174" s="691"/>
      <c r="AL174" s="690"/>
      <c r="AM174" s="690"/>
      <c r="AN174" s="690"/>
      <c r="AO174" s="690"/>
      <c r="AP174" s="690"/>
      <c r="AQ174" s="690"/>
      <c r="AR174" s="690"/>
      <c r="AS174" s="690"/>
      <c r="AT174" s="691"/>
      <c r="AU174" s="691"/>
      <c r="AV174" s="691"/>
      <c r="AW174" s="691"/>
      <c r="AX174" s="691"/>
      <c r="BA174" s="691"/>
      <c r="BB174" s="691"/>
      <c r="BC174" s="690"/>
      <c r="BD174" s="691"/>
      <c r="BE174" s="691"/>
      <c r="BF174" s="691"/>
      <c r="BG174" s="691"/>
      <c r="BH174" s="690"/>
      <c r="BI174" s="691"/>
      <c r="BJ174" s="691"/>
      <c r="BK174" s="691"/>
      <c r="BL174" s="691"/>
      <c r="BM174" s="691"/>
      <c r="BN174" s="691"/>
      <c r="BO174" s="691"/>
      <c r="BP174" s="691"/>
      <c r="BQ174" s="691"/>
      <c r="BR174" s="691"/>
      <c r="BS174" s="691"/>
      <c r="BT174" s="691"/>
      <c r="BU174" s="691"/>
      <c r="BV174" s="691"/>
      <c r="BW174" s="691"/>
      <c r="BX174" s="691"/>
      <c r="BY174" s="691"/>
      <c r="BZ174" s="691"/>
      <c r="CA174" s="691"/>
      <c r="CB174" s="691"/>
      <c r="CC174" s="691"/>
      <c r="CD174" s="691"/>
      <c r="CE174" s="691"/>
      <c r="CF174" s="691"/>
      <c r="CG174" s="691"/>
      <c r="CH174" s="691"/>
    </row>
    <row r="175" spans="37:86" s="752" customFormat="1" ht="15" customHeight="1">
      <c r="AK175" s="691"/>
      <c r="AL175" s="690"/>
      <c r="AM175" s="690"/>
      <c r="AN175" s="690"/>
      <c r="AO175" s="690"/>
      <c r="AP175" s="690"/>
      <c r="AQ175" s="690"/>
      <c r="AR175" s="690"/>
      <c r="AS175" s="690"/>
      <c r="AT175" s="691"/>
      <c r="AU175" s="691"/>
      <c r="AV175" s="691"/>
      <c r="AW175" s="691"/>
      <c r="AX175" s="691"/>
      <c r="BA175" s="691"/>
      <c r="BB175" s="691"/>
      <c r="BC175" s="690"/>
      <c r="BD175" s="691"/>
      <c r="BE175" s="691"/>
      <c r="BF175" s="691"/>
      <c r="BG175" s="691"/>
      <c r="BH175" s="690"/>
      <c r="BI175" s="691"/>
      <c r="BJ175" s="691"/>
      <c r="BK175" s="691"/>
      <c r="BL175" s="691"/>
      <c r="BM175" s="691"/>
      <c r="BN175" s="691"/>
      <c r="BO175" s="691"/>
      <c r="BP175" s="691"/>
      <c r="BQ175" s="691"/>
      <c r="BR175" s="691"/>
      <c r="BS175" s="691"/>
      <c r="BT175" s="691"/>
      <c r="BU175" s="691"/>
      <c r="BV175" s="691"/>
      <c r="BW175" s="691"/>
      <c r="BX175" s="691"/>
      <c r="BY175" s="691"/>
      <c r="BZ175" s="691"/>
      <c r="CA175" s="691"/>
      <c r="CB175" s="691"/>
      <c r="CC175" s="691"/>
      <c r="CD175" s="691"/>
      <c r="CE175" s="691"/>
      <c r="CF175" s="691"/>
      <c r="CG175" s="691"/>
      <c r="CH175" s="691"/>
    </row>
    <row r="176" spans="37:86" s="752" customFormat="1" ht="15" customHeight="1">
      <c r="AK176" s="691"/>
      <c r="AL176" s="690"/>
      <c r="AM176" s="690"/>
      <c r="AN176" s="690"/>
      <c r="AO176" s="690"/>
      <c r="AP176" s="690"/>
      <c r="AQ176" s="690"/>
      <c r="AR176" s="690"/>
      <c r="AS176" s="690"/>
      <c r="AT176" s="691"/>
      <c r="AU176" s="691"/>
      <c r="AV176" s="691"/>
      <c r="AW176" s="691"/>
      <c r="AX176" s="691"/>
      <c r="BA176" s="691"/>
      <c r="BB176" s="691"/>
      <c r="BC176" s="690"/>
      <c r="BD176" s="691"/>
      <c r="BE176" s="691"/>
      <c r="BF176" s="691"/>
      <c r="BG176" s="691"/>
      <c r="BH176" s="690"/>
      <c r="BI176" s="691"/>
      <c r="BJ176" s="691"/>
      <c r="BK176" s="691"/>
      <c r="BL176" s="691"/>
      <c r="BM176" s="691"/>
      <c r="BN176" s="691"/>
      <c r="BO176" s="691"/>
      <c r="BP176" s="691"/>
      <c r="BQ176" s="691"/>
      <c r="BR176" s="691"/>
      <c r="BS176" s="691"/>
      <c r="BT176" s="691"/>
      <c r="BU176" s="691"/>
      <c r="BV176" s="691"/>
      <c r="BW176" s="691"/>
      <c r="BX176" s="691"/>
      <c r="BY176" s="691"/>
      <c r="BZ176" s="691"/>
      <c r="CA176" s="691"/>
      <c r="CB176" s="691"/>
      <c r="CC176" s="691"/>
      <c r="CD176" s="691"/>
      <c r="CE176" s="691"/>
      <c r="CF176" s="691"/>
      <c r="CG176" s="691"/>
      <c r="CH176" s="691"/>
    </row>
    <row r="177" spans="37:86" s="752" customFormat="1" ht="15" customHeight="1">
      <c r="AK177" s="691"/>
      <c r="AL177" s="690"/>
      <c r="AM177" s="690"/>
      <c r="AN177" s="690"/>
      <c r="AO177" s="690"/>
      <c r="AP177" s="690"/>
      <c r="AQ177" s="690"/>
      <c r="AR177" s="690"/>
      <c r="AS177" s="690"/>
      <c r="AT177" s="691"/>
      <c r="AU177" s="691"/>
      <c r="AV177" s="691"/>
      <c r="AW177" s="691"/>
      <c r="AX177" s="691"/>
      <c r="BA177" s="691"/>
      <c r="BB177" s="691"/>
      <c r="BC177" s="690"/>
      <c r="BD177" s="691"/>
      <c r="BE177" s="691"/>
      <c r="BF177" s="691"/>
      <c r="BG177" s="691"/>
      <c r="BH177" s="690"/>
      <c r="BI177" s="691"/>
      <c r="BJ177" s="691"/>
      <c r="BK177" s="691"/>
      <c r="BL177" s="691"/>
      <c r="BM177" s="691"/>
      <c r="BN177" s="691"/>
      <c r="BO177" s="691"/>
      <c r="BP177" s="691"/>
      <c r="BQ177" s="691"/>
      <c r="BR177" s="691"/>
      <c r="BS177" s="691"/>
      <c r="BT177" s="691"/>
      <c r="BU177" s="691"/>
      <c r="BV177" s="691"/>
      <c r="BW177" s="691"/>
      <c r="BX177" s="691"/>
      <c r="BY177" s="691"/>
      <c r="BZ177" s="691"/>
      <c r="CA177" s="691"/>
      <c r="CB177" s="691"/>
      <c r="CC177" s="691"/>
      <c r="CD177" s="691"/>
      <c r="CE177" s="691"/>
      <c r="CF177" s="691"/>
      <c r="CG177" s="691"/>
      <c r="CH177" s="691"/>
    </row>
    <row r="178" spans="37:86" s="752" customFormat="1" ht="15" customHeight="1">
      <c r="AK178" s="691"/>
      <c r="AL178" s="690"/>
      <c r="AM178" s="690"/>
      <c r="AN178" s="690"/>
      <c r="AO178" s="690"/>
      <c r="AP178" s="690"/>
      <c r="AQ178" s="690"/>
      <c r="AR178" s="690"/>
      <c r="AS178" s="690"/>
      <c r="AT178" s="691"/>
      <c r="AU178" s="691"/>
      <c r="AV178" s="691"/>
      <c r="AW178" s="691"/>
      <c r="AX178" s="691"/>
      <c r="BA178" s="691"/>
      <c r="BB178" s="691"/>
      <c r="BC178" s="690"/>
      <c r="BD178" s="691"/>
      <c r="BE178" s="691"/>
      <c r="BF178" s="691"/>
      <c r="BG178" s="691"/>
      <c r="BH178" s="690"/>
      <c r="BI178" s="691"/>
      <c r="BJ178" s="691"/>
      <c r="BK178" s="691"/>
      <c r="BL178" s="691"/>
      <c r="BM178" s="691"/>
      <c r="BN178" s="691"/>
      <c r="BO178" s="691"/>
      <c r="BP178" s="691"/>
      <c r="BQ178" s="691"/>
      <c r="BR178" s="691"/>
      <c r="BS178" s="691"/>
      <c r="BT178" s="691"/>
      <c r="BU178" s="691"/>
      <c r="BV178" s="691"/>
      <c r="BW178" s="691"/>
      <c r="BX178" s="691"/>
      <c r="BY178" s="691"/>
      <c r="BZ178" s="691"/>
      <c r="CA178" s="691"/>
      <c r="CB178" s="691"/>
      <c r="CC178" s="691"/>
      <c r="CD178" s="691"/>
      <c r="CE178" s="691"/>
      <c r="CF178" s="691"/>
      <c r="CG178" s="691"/>
      <c r="CH178" s="691"/>
    </row>
    <row r="179" spans="37:86" s="752" customFormat="1" ht="15" customHeight="1">
      <c r="AK179" s="691"/>
      <c r="AL179" s="690"/>
      <c r="AM179" s="690"/>
      <c r="AN179" s="690"/>
      <c r="AO179" s="690"/>
      <c r="AP179" s="690"/>
      <c r="AQ179" s="690"/>
      <c r="AR179" s="690"/>
      <c r="AS179" s="690"/>
      <c r="AT179" s="691"/>
      <c r="AU179" s="691"/>
      <c r="AV179" s="691"/>
      <c r="AW179" s="691"/>
      <c r="AX179" s="691"/>
      <c r="BA179" s="691"/>
      <c r="BB179" s="691"/>
      <c r="BC179" s="690"/>
      <c r="BD179" s="691"/>
      <c r="BE179" s="691"/>
      <c r="BF179" s="691"/>
      <c r="BG179" s="691"/>
      <c r="BH179" s="690"/>
      <c r="BI179" s="691"/>
      <c r="BJ179" s="691"/>
      <c r="BK179" s="691"/>
      <c r="BL179" s="691"/>
      <c r="BM179" s="691"/>
      <c r="BN179" s="691"/>
      <c r="BO179" s="691"/>
      <c r="BP179" s="691"/>
      <c r="BQ179" s="691"/>
      <c r="BR179" s="691"/>
      <c r="BS179" s="691"/>
      <c r="BT179" s="691"/>
      <c r="BU179" s="691"/>
      <c r="BV179" s="691"/>
      <c r="BW179" s="691"/>
      <c r="BX179" s="691"/>
      <c r="BY179" s="691"/>
      <c r="BZ179" s="691"/>
      <c r="CA179" s="691"/>
      <c r="CB179" s="691"/>
      <c r="CC179" s="691"/>
      <c r="CD179" s="691"/>
      <c r="CE179" s="691"/>
      <c r="CF179" s="691"/>
      <c r="CG179" s="691"/>
      <c r="CH179" s="691"/>
    </row>
    <row r="180" spans="37:86" s="752" customFormat="1" ht="15" customHeight="1">
      <c r="AK180" s="691"/>
      <c r="AL180" s="690"/>
      <c r="AM180" s="690"/>
      <c r="AN180" s="690"/>
      <c r="AO180" s="690"/>
      <c r="AP180" s="690"/>
      <c r="AQ180" s="690"/>
      <c r="AR180" s="690"/>
      <c r="AS180" s="690"/>
      <c r="AT180" s="691"/>
      <c r="AU180" s="691"/>
      <c r="AV180" s="691"/>
      <c r="AW180" s="691"/>
      <c r="AX180" s="691"/>
      <c r="BA180" s="691"/>
      <c r="BB180" s="691"/>
      <c r="BC180" s="690"/>
      <c r="BD180" s="691"/>
      <c r="BE180" s="691"/>
      <c r="BF180" s="691"/>
      <c r="BG180" s="691"/>
      <c r="BH180" s="690"/>
      <c r="BI180" s="691"/>
      <c r="BJ180" s="691"/>
      <c r="BK180" s="691"/>
      <c r="BL180" s="691"/>
      <c r="BM180" s="691"/>
      <c r="BN180" s="691"/>
      <c r="BO180" s="691"/>
      <c r="BP180" s="691"/>
      <c r="BQ180" s="691"/>
      <c r="BR180" s="691"/>
      <c r="BS180" s="691"/>
      <c r="BT180" s="691"/>
      <c r="BU180" s="691"/>
      <c r="BV180" s="691"/>
      <c r="BW180" s="691"/>
      <c r="BX180" s="691"/>
      <c r="BY180" s="691"/>
      <c r="BZ180" s="691"/>
      <c r="CA180" s="691"/>
      <c r="CB180" s="691"/>
      <c r="CC180" s="691"/>
      <c r="CD180" s="691"/>
      <c r="CE180" s="691"/>
      <c r="CF180" s="691"/>
      <c r="CG180" s="691"/>
      <c r="CH180" s="691"/>
    </row>
    <row r="181" spans="37:86" s="752" customFormat="1" ht="15" customHeight="1">
      <c r="AK181" s="691"/>
      <c r="AL181" s="690"/>
      <c r="AM181" s="690"/>
      <c r="AN181" s="690"/>
      <c r="AO181" s="690"/>
      <c r="AP181" s="690"/>
      <c r="AQ181" s="690"/>
      <c r="AR181" s="690"/>
      <c r="AS181" s="690"/>
      <c r="AT181" s="691"/>
      <c r="AU181" s="691"/>
      <c r="AV181" s="691"/>
      <c r="AW181" s="691"/>
      <c r="AX181" s="691"/>
      <c r="BA181" s="691"/>
      <c r="BB181" s="691"/>
      <c r="BC181" s="690"/>
      <c r="BD181" s="691"/>
      <c r="BE181" s="691"/>
      <c r="BF181" s="691"/>
      <c r="BG181" s="691"/>
      <c r="BH181" s="690"/>
      <c r="BI181" s="691"/>
      <c r="BJ181" s="691"/>
      <c r="BK181" s="691"/>
      <c r="BL181" s="691"/>
      <c r="BM181" s="691"/>
      <c r="BN181" s="691"/>
      <c r="BO181" s="691"/>
      <c r="BP181" s="691"/>
      <c r="BQ181" s="691"/>
      <c r="BR181" s="691"/>
      <c r="BS181" s="691"/>
      <c r="BT181" s="691"/>
      <c r="BU181" s="691"/>
      <c r="BV181" s="691"/>
      <c r="BW181" s="691"/>
      <c r="BX181" s="691"/>
      <c r="BY181" s="691"/>
      <c r="BZ181" s="691"/>
      <c r="CA181" s="691"/>
      <c r="CB181" s="691"/>
      <c r="CC181" s="691"/>
      <c r="CD181" s="691"/>
      <c r="CE181" s="691"/>
      <c r="CF181" s="691"/>
      <c r="CG181" s="691"/>
      <c r="CH181" s="691"/>
    </row>
    <row r="182" spans="37:86" s="752" customFormat="1" ht="15" customHeight="1">
      <c r="AK182" s="691"/>
      <c r="AL182" s="690"/>
      <c r="AM182" s="690"/>
      <c r="AN182" s="690"/>
      <c r="AO182" s="690"/>
      <c r="AP182" s="690"/>
      <c r="AQ182" s="690"/>
      <c r="AR182" s="690"/>
      <c r="AS182" s="690"/>
      <c r="AT182" s="691"/>
      <c r="AU182" s="691"/>
      <c r="AV182" s="691"/>
      <c r="AW182" s="691"/>
      <c r="AX182" s="691"/>
      <c r="BA182" s="691"/>
      <c r="BB182" s="691"/>
      <c r="BC182" s="690"/>
      <c r="BD182" s="691"/>
      <c r="BE182" s="691"/>
      <c r="BF182" s="691"/>
      <c r="BG182" s="691"/>
      <c r="BH182" s="690"/>
      <c r="BI182" s="691"/>
      <c r="BJ182" s="691"/>
      <c r="BK182" s="691"/>
      <c r="BL182" s="691"/>
      <c r="BM182" s="691"/>
      <c r="BN182" s="691"/>
      <c r="BO182" s="691"/>
      <c r="BP182" s="691"/>
      <c r="BQ182" s="691"/>
      <c r="BR182" s="691"/>
      <c r="BS182" s="691"/>
      <c r="BT182" s="691"/>
      <c r="BU182" s="691"/>
      <c r="BV182" s="691"/>
      <c r="BW182" s="691"/>
      <c r="BX182" s="691"/>
      <c r="BY182" s="691"/>
      <c r="BZ182" s="691"/>
      <c r="CA182" s="691"/>
      <c r="CB182" s="691"/>
      <c r="CC182" s="691"/>
      <c r="CD182" s="691"/>
      <c r="CE182" s="691"/>
      <c r="CF182" s="691"/>
      <c r="CG182" s="691"/>
      <c r="CH182" s="691"/>
    </row>
    <row r="183" spans="37:86" s="752" customFormat="1" ht="15" customHeight="1">
      <c r="AK183" s="691"/>
      <c r="AL183" s="690"/>
      <c r="AM183" s="690"/>
      <c r="AN183" s="690"/>
      <c r="AO183" s="690"/>
      <c r="AP183" s="690"/>
      <c r="AQ183" s="690"/>
      <c r="AR183" s="690"/>
      <c r="AS183" s="690"/>
      <c r="AT183" s="691"/>
      <c r="AU183" s="691"/>
      <c r="AV183" s="691"/>
      <c r="AW183" s="691"/>
      <c r="AX183" s="691"/>
      <c r="BA183" s="691"/>
      <c r="BB183" s="691"/>
      <c r="BC183" s="690"/>
      <c r="BD183" s="691"/>
      <c r="BE183" s="691"/>
      <c r="BF183" s="691"/>
      <c r="BG183" s="691"/>
      <c r="BH183" s="690"/>
      <c r="BI183" s="691"/>
      <c r="BJ183" s="691"/>
      <c r="BK183" s="691"/>
      <c r="BL183" s="691"/>
      <c r="BM183" s="691"/>
      <c r="BN183" s="691"/>
      <c r="BO183" s="691"/>
      <c r="BP183" s="691"/>
      <c r="BQ183" s="691"/>
      <c r="BR183" s="691"/>
      <c r="BS183" s="691"/>
      <c r="BT183" s="691"/>
      <c r="BU183" s="691"/>
      <c r="BV183" s="691"/>
      <c r="BW183" s="691"/>
      <c r="BX183" s="691"/>
      <c r="BY183" s="691"/>
      <c r="BZ183" s="691"/>
      <c r="CA183" s="691"/>
      <c r="CB183" s="691"/>
      <c r="CC183" s="691"/>
      <c r="CD183" s="691"/>
      <c r="CE183" s="691"/>
      <c r="CF183" s="691"/>
      <c r="CG183" s="691"/>
      <c r="CH183" s="691"/>
    </row>
    <row r="184" spans="37:86" s="752" customFormat="1" ht="15" customHeight="1">
      <c r="AK184" s="691"/>
      <c r="AL184" s="690"/>
      <c r="AM184" s="690"/>
      <c r="AN184" s="690"/>
      <c r="AO184" s="690"/>
      <c r="AP184" s="690"/>
      <c r="AQ184" s="690"/>
      <c r="AR184" s="690"/>
      <c r="AS184" s="690"/>
      <c r="AT184" s="691"/>
      <c r="AU184" s="691"/>
      <c r="AV184" s="691"/>
      <c r="AW184" s="691"/>
      <c r="AX184" s="691"/>
      <c r="BA184" s="691"/>
      <c r="BB184" s="691"/>
      <c r="BC184" s="690"/>
      <c r="BD184" s="691"/>
      <c r="BE184" s="691"/>
      <c r="BF184" s="691"/>
      <c r="BG184" s="691"/>
      <c r="BH184" s="690"/>
      <c r="BI184" s="691"/>
      <c r="BJ184" s="691"/>
      <c r="BK184" s="691"/>
      <c r="BL184" s="691"/>
      <c r="BM184" s="691"/>
      <c r="BN184" s="691"/>
      <c r="BO184" s="691"/>
      <c r="BP184" s="691"/>
      <c r="BQ184" s="691"/>
      <c r="BR184" s="691"/>
      <c r="BS184" s="691"/>
      <c r="BT184" s="691"/>
      <c r="BU184" s="691"/>
      <c r="BV184" s="691"/>
      <c r="BW184" s="691"/>
      <c r="BX184" s="691"/>
      <c r="BY184" s="691"/>
      <c r="BZ184" s="691"/>
      <c r="CA184" s="691"/>
      <c r="CB184" s="691"/>
      <c r="CC184" s="691"/>
      <c r="CD184" s="691"/>
      <c r="CE184" s="691"/>
      <c r="CF184" s="691"/>
      <c r="CG184" s="691"/>
      <c r="CH184" s="691"/>
    </row>
    <row r="185" spans="37:86" s="752" customFormat="1" ht="15" customHeight="1">
      <c r="AK185" s="691"/>
      <c r="AL185" s="690"/>
      <c r="AM185" s="690"/>
      <c r="AN185" s="690"/>
      <c r="AO185" s="690"/>
      <c r="AP185" s="690"/>
      <c r="AQ185" s="690"/>
      <c r="AR185" s="690"/>
      <c r="AS185" s="690"/>
      <c r="AT185" s="691"/>
      <c r="AU185" s="691"/>
      <c r="AV185" s="691"/>
      <c r="AW185" s="691"/>
      <c r="AX185" s="691"/>
      <c r="BA185" s="691"/>
      <c r="BB185" s="691"/>
      <c r="BC185" s="690"/>
      <c r="BD185" s="691"/>
      <c r="BE185" s="691"/>
      <c r="BF185" s="691"/>
      <c r="BG185" s="691"/>
      <c r="BH185" s="690"/>
      <c r="BI185" s="691"/>
      <c r="BJ185" s="691"/>
      <c r="BK185" s="691"/>
      <c r="BL185" s="691"/>
      <c r="BM185" s="691"/>
      <c r="BN185" s="691"/>
      <c r="BO185" s="691"/>
      <c r="BP185" s="691"/>
      <c r="BQ185" s="691"/>
      <c r="BR185" s="691"/>
      <c r="BS185" s="691"/>
      <c r="BT185" s="691"/>
      <c r="BU185" s="691"/>
      <c r="BV185" s="691"/>
      <c r="BW185" s="691"/>
      <c r="BX185" s="691"/>
      <c r="BY185" s="691"/>
      <c r="BZ185" s="691"/>
      <c r="CA185" s="691"/>
      <c r="CB185" s="691"/>
      <c r="CC185" s="691"/>
      <c r="CD185" s="691"/>
      <c r="CE185" s="691"/>
      <c r="CF185" s="691"/>
      <c r="CG185" s="691"/>
      <c r="CH185" s="691"/>
    </row>
    <row r="186" spans="37:86" s="752" customFormat="1" ht="15" customHeight="1">
      <c r="AK186" s="691"/>
      <c r="AL186" s="690"/>
      <c r="AM186" s="690"/>
      <c r="AN186" s="690"/>
      <c r="AO186" s="690"/>
      <c r="AP186" s="690"/>
      <c r="AQ186" s="690"/>
      <c r="AR186" s="690"/>
      <c r="AS186" s="690"/>
      <c r="AT186" s="691"/>
      <c r="AU186" s="691"/>
      <c r="AV186" s="691"/>
      <c r="AW186" s="691"/>
      <c r="AX186" s="691"/>
      <c r="BA186" s="691"/>
      <c r="BB186" s="691"/>
      <c r="BC186" s="690"/>
      <c r="BD186" s="691"/>
      <c r="BE186" s="691"/>
      <c r="BF186" s="691"/>
      <c r="BG186" s="691"/>
      <c r="BH186" s="690"/>
      <c r="BI186" s="691"/>
      <c r="BJ186" s="691"/>
      <c r="BK186" s="691"/>
      <c r="BL186" s="691"/>
      <c r="BM186" s="691"/>
      <c r="BN186" s="691"/>
      <c r="BO186" s="691"/>
      <c r="BP186" s="691"/>
      <c r="BQ186" s="691"/>
      <c r="BR186" s="691"/>
      <c r="BS186" s="691"/>
      <c r="BT186" s="691"/>
      <c r="BU186" s="691"/>
      <c r="BV186" s="691"/>
      <c r="BW186" s="691"/>
      <c r="BX186" s="691"/>
      <c r="BY186" s="691"/>
      <c r="BZ186" s="691"/>
      <c r="CA186" s="691"/>
      <c r="CB186" s="691"/>
      <c r="CC186" s="691"/>
      <c r="CD186" s="691"/>
      <c r="CE186" s="691"/>
      <c r="CF186" s="691"/>
      <c r="CG186" s="691"/>
      <c r="CH186" s="691"/>
    </row>
    <row r="187" spans="37:86" s="752" customFormat="1" ht="15" customHeight="1">
      <c r="AK187" s="691"/>
      <c r="AL187" s="690"/>
      <c r="AM187" s="690"/>
      <c r="AN187" s="690"/>
      <c r="AO187" s="690"/>
      <c r="AP187" s="690"/>
      <c r="AQ187" s="690"/>
      <c r="AR187" s="690"/>
      <c r="AS187" s="690"/>
      <c r="AT187" s="691"/>
      <c r="AU187" s="691"/>
      <c r="AV187" s="691"/>
      <c r="AW187" s="691"/>
      <c r="AX187" s="691"/>
      <c r="BA187" s="691"/>
      <c r="BB187" s="691"/>
      <c r="BC187" s="690"/>
      <c r="BD187" s="691"/>
      <c r="BE187" s="691"/>
      <c r="BF187" s="691"/>
      <c r="BG187" s="691"/>
      <c r="BH187" s="690"/>
      <c r="BI187" s="691"/>
      <c r="BJ187" s="691"/>
      <c r="BK187" s="691"/>
      <c r="BL187" s="691"/>
      <c r="BM187" s="691"/>
      <c r="BN187" s="691"/>
      <c r="BO187" s="691"/>
      <c r="BP187" s="691"/>
      <c r="BQ187" s="691"/>
      <c r="BR187" s="691"/>
      <c r="BS187" s="691"/>
      <c r="BT187" s="691"/>
      <c r="BU187" s="691"/>
      <c r="BV187" s="691"/>
      <c r="BW187" s="691"/>
      <c r="BX187" s="691"/>
      <c r="BY187" s="691"/>
      <c r="BZ187" s="691"/>
      <c r="CA187" s="691"/>
      <c r="CB187" s="691"/>
      <c r="CC187" s="691"/>
      <c r="CD187" s="691"/>
      <c r="CE187" s="691"/>
      <c r="CF187" s="691"/>
      <c r="CG187" s="691"/>
      <c r="CH187" s="691"/>
    </row>
    <row r="188" spans="37:86" s="752" customFormat="1" ht="15" customHeight="1">
      <c r="AK188" s="691"/>
      <c r="AL188" s="690"/>
      <c r="AM188" s="690"/>
      <c r="AN188" s="690"/>
      <c r="AO188" s="690"/>
      <c r="AP188" s="690"/>
      <c r="AQ188" s="690"/>
      <c r="AR188" s="690"/>
      <c r="AS188" s="690"/>
      <c r="AT188" s="691"/>
      <c r="AU188" s="691"/>
      <c r="AV188" s="691"/>
      <c r="AW188" s="691"/>
      <c r="AX188" s="691"/>
      <c r="BA188" s="691"/>
      <c r="BB188" s="691"/>
      <c r="BC188" s="690"/>
      <c r="BD188" s="691"/>
      <c r="BE188" s="691"/>
      <c r="BF188" s="691"/>
      <c r="BG188" s="691"/>
      <c r="BH188" s="690"/>
      <c r="BI188" s="691"/>
      <c r="BJ188" s="691"/>
      <c r="BK188" s="691"/>
      <c r="BL188" s="691"/>
      <c r="BM188" s="691"/>
      <c r="BN188" s="691"/>
      <c r="BO188" s="691"/>
      <c r="BP188" s="691"/>
      <c r="BQ188" s="691"/>
      <c r="BR188" s="691"/>
      <c r="BS188" s="691"/>
      <c r="BT188" s="691"/>
      <c r="BU188" s="691"/>
      <c r="BV188" s="691"/>
      <c r="BW188" s="691"/>
      <c r="BX188" s="691"/>
      <c r="BY188" s="691"/>
      <c r="BZ188" s="691"/>
      <c r="CA188" s="691"/>
      <c r="CB188" s="691"/>
      <c r="CC188" s="691"/>
      <c r="CD188" s="691"/>
      <c r="CE188" s="691"/>
      <c r="CF188" s="691"/>
      <c r="CG188" s="691"/>
      <c r="CH188" s="691"/>
    </row>
    <row r="189" spans="37:86" s="752" customFormat="1" ht="15" customHeight="1">
      <c r="AK189" s="691"/>
      <c r="AL189" s="690"/>
      <c r="AM189" s="690"/>
      <c r="AN189" s="690"/>
      <c r="AO189" s="690"/>
      <c r="AP189" s="690"/>
      <c r="AQ189" s="690"/>
      <c r="AR189" s="690"/>
      <c r="AS189" s="690"/>
      <c r="AT189" s="691"/>
      <c r="AU189" s="691"/>
      <c r="AV189" s="691"/>
      <c r="AW189" s="691"/>
      <c r="AX189" s="691"/>
      <c r="BA189" s="691"/>
      <c r="BB189" s="691"/>
      <c r="BC189" s="690"/>
      <c r="BD189" s="691"/>
      <c r="BE189" s="691"/>
      <c r="BF189" s="691"/>
      <c r="BG189" s="691"/>
      <c r="BH189" s="690"/>
      <c r="BI189" s="691"/>
      <c r="BJ189" s="691"/>
      <c r="BK189" s="691"/>
      <c r="BL189" s="691"/>
      <c r="BM189" s="691"/>
      <c r="BN189" s="691"/>
      <c r="BO189" s="691"/>
      <c r="BP189" s="691"/>
      <c r="BQ189" s="691"/>
      <c r="BR189" s="691"/>
      <c r="BS189" s="691"/>
      <c r="BT189" s="691"/>
      <c r="BU189" s="691"/>
      <c r="BV189" s="691"/>
      <c r="BW189" s="691"/>
      <c r="BX189" s="691"/>
      <c r="BY189" s="691"/>
      <c r="BZ189" s="691"/>
      <c r="CA189" s="691"/>
      <c r="CB189" s="691"/>
      <c r="CC189" s="691"/>
      <c r="CD189" s="691"/>
      <c r="CE189" s="691"/>
      <c r="CF189" s="691"/>
      <c r="CG189" s="691"/>
      <c r="CH189" s="691"/>
    </row>
    <row r="190" spans="37:86" s="752" customFormat="1" ht="15" customHeight="1">
      <c r="AK190" s="691"/>
      <c r="AL190" s="690"/>
      <c r="AM190" s="690"/>
      <c r="AN190" s="690"/>
      <c r="AO190" s="690"/>
      <c r="AP190" s="690"/>
      <c r="AQ190" s="690"/>
      <c r="AR190" s="690"/>
      <c r="AS190" s="690"/>
      <c r="AT190" s="691"/>
      <c r="AU190" s="691"/>
      <c r="AV190" s="691"/>
      <c r="AW190" s="691"/>
      <c r="AX190" s="691"/>
      <c r="BA190" s="691"/>
      <c r="BB190" s="691"/>
      <c r="BC190" s="690"/>
      <c r="BD190" s="691"/>
      <c r="BE190" s="691"/>
      <c r="BF190" s="691"/>
      <c r="BG190" s="691"/>
      <c r="BH190" s="690"/>
      <c r="BI190" s="691"/>
      <c r="BJ190" s="691"/>
      <c r="BK190" s="691"/>
      <c r="BL190" s="691"/>
      <c r="BM190" s="691"/>
      <c r="BN190" s="691"/>
      <c r="BO190" s="691"/>
      <c r="BP190" s="691"/>
      <c r="BQ190" s="691"/>
      <c r="BR190" s="691"/>
      <c r="BS190" s="691"/>
      <c r="BT190" s="691"/>
      <c r="BU190" s="691"/>
      <c r="BV190" s="691"/>
      <c r="BW190" s="691"/>
      <c r="BX190" s="691"/>
      <c r="BY190" s="691"/>
      <c r="BZ190" s="691"/>
      <c r="CA190" s="691"/>
      <c r="CB190" s="691"/>
      <c r="CC190" s="691"/>
      <c r="CD190" s="691"/>
      <c r="CE190" s="691"/>
      <c r="CF190" s="691"/>
      <c r="CG190" s="691"/>
      <c r="CH190" s="691"/>
    </row>
    <row r="191" spans="37:86" s="752" customFormat="1" ht="15" customHeight="1">
      <c r="AK191" s="691"/>
      <c r="AL191" s="690"/>
      <c r="AM191" s="690"/>
      <c r="AN191" s="690"/>
      <c r="AO191" s="690"/>
      <c r="AP191" s="690"/>
      <c r="AQ191" s="690"/>
      <c r="AR191" s="690"/>
      <c r="AS191" s="690"/>
      <c r="AT191" s="691"/>
      <c r="AU191" s="691"/>
      <c r="AV191" s="691"/>
      <c r="AW191" s="691"/>
      <c r="AX191" s="691"/>
      <c r="BA191" s="691"/>
      <c r="BB191" s="691"/>
      <c r="BC191" s="690"/>
      <c r="BD191" s="691"/>
      <c r="BE191" s="691"/>
      <c r="BF191" s="691"/>
      <c r="BG191" s="691"/>
      <c r="BH191" s="690"/>
      <c r="BI191" s="691"/>
      <c r="BJ191" s="691"/>
      <c r="BK191" s="691"/>
      <c r="BL191" s="691"/>
      <c r="BM191" s="691"/>
      <c r="BN191" s="691"/>
      <c r="BO191" s="691"/>
      <c r="BP191" s="691"/>
      <c r="BQ191" s="691"/>
      <c r="BR191" s="691"/>
      <c r="BS191" s="691"/>
      <c r="BT191" s="691"/>
      <c r="BU191" s="691"/>
      <c r="BV191" s="691"/>
      <c r="BW191" s="691"/>
      <c r="BX191" s="691"/>
      <c r="BY191" s="691"/>
      <c r="BZ191" s="691"/>
      <c r="CA191" s="691"/>
      <c r="CB191" s="691"/>
      <c r="CC191" s="691"/>
      <c r="CD191" s="691"/>
      <c r="CE191" s="691"/>
      <c r="CF191" s="691"/>
      <c r="CG191" s="691"/>
      <c r="CH191" s="691"/>
    </row>
    <row r="192" spans="37:86" s="752" customFormat="1" ht="15" customHeight="1">
      <c r="AK192" s="691"/>
      <c r="AL192" s="690"/>
      <c r="AM192" s="690"/>
      <c r="AN192" s="690"/>
      <c r="AO192" s="690"/>
      <c r="AP192" s="690"/>
      <c r="AQ192" s="690"/>
      <c r="AR192" s="690"/>
      <c r="AS192" s="690"/>
      <c r="AT192" s="691"/>
      <c r="AU192" s="691"/>
      <c r="AV192" s="691"/>
      <c r="AW192" s="691"/>
      <c r="AX192" s="691"/>
      <c r="BA192" s="691"/>
      <c r="BB192" s="691"/>
      <c r="BC192" s="690"/>
      <c r="BD192" s="691"/>
      <c r="BE192" s="691"/>
      <c r="BF192" s="691"/>
      <c r="BG192" s="691"/>
      <c r="BH192" s="690"/>
      <c r="BI192" s="691"/>
      <c r="BJ192" s="691"/>
      <c r="BK192" s="691"/>
      <c r="BL192" s="691"/>
      <c r="BM192" s="691"/>
      <c r="BN192" s="691"/>
      <c r="BO192" s="691"/>
      <c r="BP192" s="691"/>
      <c r="BQ192" s="691"/>
      <c r="BR192" s="691"/>
      <c r="BS192" s="691"/>
      <c r="BT192" s="691"/>
      <c r="BU192" s="691"/>
      <c r="BV192" s="691"/>
      <c r="BW192" s="691"/>
      <c r="BX192" s="691"/>
      <c r="BY192" s="691"/>
      <c r="BZ192" s="691"/>
      <c r="CA192" s="691"/>
      <c r="CB192" s="691"/>
      <c r="CC192" s="691"/>
      <c r="CD192" s="691"/>
      <c r="CE192" s="691"/>
      <c r="CF192" s="691"/>
      <c r="CG192" s="691"/>
      <c r="CH192" s="691"/>
    </row>
    <row r="193" spans="37:86" s="752" customFormat="1" ht="15" customHeight="1">
      <c r="AK193" s="691"/>
      <c r="AL193" s="690"/>
      <c r="AM193" s="690"/>
      <c r="AN193" s="690"/>
      <c r="AO193" s="690"/>
      <c r="AP193" s="690"/>
      <c r="AQ193" s="690"/>
      <c r="AR193" s="690"/>
      <c r="AS193" s="690"/>
      <c r="AT193" s="691"/>
      <c r="AU193" s="691"/>
      <c r="AV193" s="691"/>
      <c r="AW193" s="691"/>
      <c r="AX193" s="691"/>
      <c r="BA193" s="691"/>
      <c r="BB193" s="691"/>
      <c r="BC193" s="690"/>
      <c r="BD193" s="691"/>
      <c r="BE193" s="691"/>
      <c r="BF193" s="691"/>
      <c r="BG193" s="691"/>
      <c r="BH193" s="690"/>
      <c r="BI193" s="691"/>
      <c r="BJ193" s="691"/>
      <c r="BK193" s="691"/>
      <c r="BL193" s="691"/>
      <c r="BM193" s="691"/>
      <c r="BN193" s="691"/>
      <c r="BO193" s="691"/>
      <c r="BP193" s="691"/>
      <c r="BQ193" s="691"/>
      <c r="BR193" s="691"/>
      <c r="BS193" s="691"/>
      <c r="BT193" s="691"/>
      <c r="BU193" s="691"/>
      <c r="BV193" s="691"/>
      <c r="BW193" s="691"/>
      <c r="BX193" s="691"/>
      <c r="BY193" s="691"/>
      <c r="BZ193" s="691"/>
      <c r="CA193" s="691"/>
      <c r="CB193" s="691"/>
      <c r="CC193" s="691"/>
      <c r="CD193" s="691"/>
      <c r="CE193" s="691"/>
      <c r="CF193" s="691"/>
      <c r="CG193" s="691"/>
      <c r="CH193" s="691"/>
    </row>
    <row r="194" spans="37:86" s="752" customFormat="1" ht="15" customHeight="1">
      <c r="AK194" s="691"/>
      <c r="AL194" s="690"/>
      <c r="AM194" s="690"/>
      <c r="AN194" s="690"/>
      <c r="AO194" s="690"/>
      <c r="AP194" s="690"/>
      <c r="AQ194" s="690"/>
      <c r="AR194" s="690"/>
      <c r="AS194" s="690"/>
      <c r="AT194" s="691"/>
      <c r="AU194" s="691"/>
      <c r="AV194" s="691"/>
      <c r="AW194" s="691"/>
      <c r="AX194" s="691"/>
      <c r="BA194" s="691"/>
      <c r="BB194" s="691"/>
      <c r="BC194" s="690"/>
      <c r="BD194" s="691"/>
      <c r="BE194" s="691"/>
      <c r="BF194" s="691"/>
      <c r="BG194" s="691"/>
      <c r="BH194" s="690"/>
      <c r="BI194" s="691"/>
      <c r="BJ194" s="691"/>
      <c r="BK194" s="691"/>
      <c r="BL194" s="691"/>
      <c r="BM194" s="691"/>
      <c r="BN194" s="691"/>
      <c r="BO194" s="691"/>
      <c r="BP194" s="691"/>
      <c r="BQ194" s="691"/>
      <c r="BR194" s="691"/>
      <c r="BS194" s="691"/>
      <c r="BT194" s="691"/>
      <c r="BU194" s="691"/>
      <c r="BV194" s="691"/>
      <c r="BW194" s="691"/>
      <c r="BX194" s="691"/>
      <c r="BY194" s="691"/>
      <c r="BZ194" s="691"/>
      <c r="CA194" s="691"/>
      <c r="CB194" s="691"/>
      <c r="CC194" s="691"/>
      <c r="CD194" s="691"/>
      <c r="CE194" s="691"/>
      <c r="CF194" s="691"/>
      <c r="CG194" s="691"/>
      <c r="CH194" s="691"/>
    </row>
    <row r="195" spans="37:86" s="752" customFormat="1" ht="15" customHeight="1">
      <c r="AK195" s="691"/>
      <c r="AL195" s="690"/>
      <c r="AM195" s="690"/>
      <c r="AN195" s="690"/>
      <c r="AO195" s="690"/>
      <c r="AP195" s="690"/>
      <c r="AQ195" s="690"/>
      <c r="AR195" s="690"/>
      <c r="AS195" s="690"/>
      <c r="AT195" s="691"/>
      <c r="AU195" s="691"/>
      <c r="AV195" s="691"/>
      <c r="AW195" s="691"/>
      <c r="AX195" s="691"/>
      <c r="BA195" s="691"/>
      <c r="BB195" s="691"/>
      <c r="BC195" s="690"/>
      <c r="BD195" s="691"/>
      <c r="BE195" s="691"/>
      <c r="BF195" s="691"/>
      <c r="BG195" s="691"/>
      <c r="BH195" s="690"/>
      <c r="BI195" s="691"/>
      <c r="BJ195" s="691"/>
      <c r="BK195" s="691"/>
      <c r="BL195" s="691"/>
      <c r="BM195" s="691"/>
      <c r="BN195" s="691"/>
      <c r="BO195" s="691"/>
      <c r="BP195" s="691"/>
      <c r="BQ195" s="691"/>
      <c r="BR195" s="691"/>
      <c r="BS195" s="691"/>
      <c r="BT195" s="691"/>
      <c r="BU195" s="691"/>
      <c r="BV195" s="691"/>
      <c r="BW195" s="691"/>
      <c r="BX195" s="691"/>
      <c r="BY195" s="691"/>
      <c r="BZ195" s="691"/>
      <c r="CA195" s="691"/>
      <c r="CB195" s="691"/>
      <c r="CC195" s="691"/>
      <c r="CD195" s="691"/>
      <c r="CE195" s="691"/>
      <c r="CF195" s="691"/>
      <c r="CG195" s="691"/>
      <c r="CH195" s="691"/>
    </row>
    <row r="196" spans="37:86" s="752" customFormat="1" ht="15" customHeight="1">
      <c r="AK196" s="691"/>
      <c r="AL196" s="690"/>
      <c r="AM196" s="690"/>
      <c r="AN196" s="690"/>
      <c r="AO196" s="690"/>
      <c r="AP196" s="690"/>
      <c r="AQ196" s="690"/>
      <c r="AR196" s="690"/>
      <c r="AS196" s="690"/>
      <c r="AT196" s="691"/>
      <c r="AU196" s="691"/>
      <c r="AV196" s="691"/>
      <c r="AW196" s="691"/>
      <c r="AX196" s="691"/>
      <c r="BA196" s="691"/>
      <c r="BB196" s="691"/>
      <c r="BC196" s="690"/>
      <c r="BD196" s="691"/>
      <c r="BE196" s="691"/>
      <c r="BF196" s="691"/>
      <c r="BG196" s="691"/>
      <c r="BH196" s="690"/>
      <c r="BI196" s="691"/>
      <c r="BJ196" s="691"/>
      <c r="BK196" s="691"/>
      <c r="BL196" s="691"/>
      <c r="BM196" s="691"/>
      <c r="BN196" s="691"/>
      <c r="BO196" s="691"/>
      <c r="BP196" s="691"/>
      <c r="BQ196" s="691"/>
      <c r="BR196" s="691"/>
      <c r="BS196" s="691"/>
      <c r="BT196" s="691"/>
      <c r="BU196" s="691"/>
      <c r="BV196" s="691"/>
      <c r="BW196" s="691"/>
      <c r="BX196" s="691"/>
      <c r="BY196" s="691"/>
      <c r="BZ196" s="691"/>
      <c r="CA196" s="691"/>
      <c r="CB196" s="691"/>
      <c r="CC196" s="691"/>
      <c r="CD196" s="691"/>
      <c r="CE196" s="691"/>
      <c r="CF196" s="691"/>
      <c r="CG196" s="691"/>
      <c r="CH196" s="691"/>
    </row>
    <row r="197" spans="37:86" s="752" customFormat="1" ht="15" customHeight="1">
      <c r="AK197" s="691"/>
      <c r="AL197" s="690"/>
      <c r="AM197" s="690"/>
      <c r="AN197" s="690"/>
      <c r="AO197" s="690"/>
      <c r="AP197" s="690"/>
      <c r="AQ197" s="690"/>
      <c r="AR197" s="690"/>
      <c r="AS197" s="690"/>
      <c r="AT197" s="691"/>
      <c r="AU197" s="691"/>
      <c r="AV197" s="691"/>
      <c r="AW197" s="691"/>
      <c r="AX197" s="691"/>
      <c r="BA197" s="691"/>
      <c r="BB197" s="691"/>
      <c r="BC197" s="690"/>
      <c r="BD197" s="691"/>
      <c r="BE197" s="691"/>
      <c r="BF197" s="691"/>
      <c r="BG197" s="691"/>
      <c r="BH197" s="690"/>
      <c r="BI197" s="691"/>
      <c r="BJ197" s="691"/>
      <c r="BK197" s="691"/>
      <c r="BL197" s="691"/>
      <c r="BM197" s="691"/>
      <c r="BN197" s="691"/>
      <c r="BO197" s="691"/>
      <c r="BP197" s="691"/>
      <c r="BQ197" s="691"/>
      <c r="BR197" s="691"/>
      <c r="BS197" s="691"/>
      <c r="BT197" s="691"/>
      <c r="BU197" s="691"/>
      <c r="BV197" s="691"/>
      <c r="BW197" s="691"/>
      <c r="BX197" s="691"/>
      <c r="BY197" s="691"/>
      <c r="BZ197" s="691"/>
      <c r="CA197" s="691"/>
      <c r="CB197" s="691"/>
      <c r="CC197" s="691"/>
      <c r="CD197" s="691"/>
      <c r="CE197" s="691"/>
      <c r="CF197" s="691"/>
      <c r="CG197" s="691"/>
      <c r="CH197" s="691"/>
    </row>
    <row r="198" spans="37:86" s="752" customFormat="1" ht="15" customHeight="1">
      <c r="AK198" s="691"/>
      <c r="AL198" s="690"/>
      <c r="AM198" s="690"/>
      <c r="AN198" s="690"/>
      <c r="AO198" s="690"/>
      <c r="AP198" s="690"/>
      <c r="AQ198" s="690"/>
      <c r="AR198" s="690"/>
      <c r="AS198" s="690"/>
      <c r="AT198" s="691"/>
      <c r="AU198" s="691"/>
      <c r="AV198" s="691"/>
      <c r="AW198" s="691"/>
      <c r="AX198" s="691"/>
      <c r="BA198" s="691"/>
      <c r="BB198" s="691"/>
      <c r="BC198" s="690"/>
      <c r="BD198" s="691"/>
      <c r="BE198" s="691"/>
      <c r="BF198" s="691"/>
      <c r="BG198" s="691"/>
      <c r="BH198" s="690"/>
      <c r="BI198" s="691"/>
      <c r="BJ198" s="691"/>
      <c r="BK198" s="691"/>
      <c r="BL198" s="691"/>
      <c r="BM198" s="691"/>
      <c r="BN198" s="691"/>
      <c r="BO198" s="691"/>
      <c r="BP198" s="691"/>
      <c r="BQ198" s="691"/>
      <c r="BR198" s="691"/>
      <c r="BS198" s="691"/>
      <c r="BT198" s="691"/>
      <c r="BU198" s="691"/>
      <c r="BV198" s="691"/>
      <c r="BW198" s="691"/>
      <c r="BX198" s="691"/>
      <c r="BY198" s="691"/>
      <c r="BZ198" s="691"/>
      <c r="CA198" s="691"/>
      <c r="CB198" s="691"/>
      <c r="CC198" s="691"/>
      <c r="CD198" s="691"/>
      <c r="CE198" s="691"/>
      <c r="CF198" s="691"/>
      <c r="CG198" s="691"/>
      <c r="CH198" s="691"/>
    </row>
    <row r="199" spans="37:86" s="752" customFormat="1" ht="15" customHeight="1">
      <c r="AK199" s="691"/>
      <c r="AL199" s="690"/>
      <c r="AM199" s="690"/>
      <c r="AN199" s="690"/>
      <c r="AO199" s="690"/>
      <c r="AP199" s="690"/>
      <c r="AQ199" s="690"/>
      <c r="AR199" s="690"/>
      <c r="AS199" s="690"/>
      <c r="AT199" s="691"/>
      <c r="AU199" s="691"/>
      <c r="AV199" s="691"/>
      <c r="AW199" s="691"/>
      <c r="AX199" s="691"/>
      <c r="BA199" s="691"/>
      <c r="BB199" s="691"/>
      <c r="BC199" s="690"/>
      <c r="BD199" s="691"/>
      <c r="BE199" s="691"/>
      <c r="BF199" s="691"/>
      <c r="BG199" s="691"/>
      <c r="BH199" s="690"/>
      <c r="BI199" s="691"/>
      <c r="BJ199" s="691"/>
      <c r="BK199" s="691"/>
      <c r="BL199" s="691"/>
      <c r="BM199" s="691"/>
      <c r="BN199" s="691"/>
      <c r="BO199" s="691"/>
      <c r="BP199" s="691"/>
      <c r="BQ199" s="691"/>
      <c r="BR199" s="691"/>
      <c r="BS199" s="691"/>
      <c r="BT199" s="691"/>
      <c r="BU199" s="691"/>
      <c r="BV199" s="691"/>
      <c r="BW199" s="691"/>
      <c r="BX199" s="691"/>
      <c r="BY199" s="691"/>
      <c r="BZ199" s="691"/>
      <c r="CA199" s="691"/>
      <c r="CB199" s="691"/>
      <c r="CC199" s="691"/>
      <c r="CD199" s="691"/>
      <c r="CE199" s="691"/>
      <c r="CF199" s="691"/>
      <c r="CG199" s="691"/>
      <c r="CH199" s="691"/>
    </row>
    <row r="200" spans="37:86" s="752" customFormat="1" ht="15" customHeight="1">
      <c r="AK200" s="691"/>
      <c r="AL200" s="690"/>
      <c r="AM200" s="690"/>
      <c r="AN200" s="690"/>
      <c r="AO200" s="690"/>
      <c r="AP200" s="690"/>
      <c r="AQ200" s="690"/>
      <c r="AR200" s="690"/>
      <c r="AS200" s="690"/>
      <c r="AT200" s="691"/>
      <c r="AU200" s="691"/>
      <c r="AV200" s="691"/>
      <c r="AW200" s="691"/>
      <c r="AX200" s="691"/>
      <c r="BA200" s="691"/>
      <c r="BB200" s="691"/>
      <c r="BC200" s="690"/>
      <c r="BD200" s="691"/>
      <c r="BE200" s="691"/>
      <c r="BF200" s="691"/>
      <c r="BG200" s="691"/>
      <c r="BH200" s="690"/>
      <c r="BI200" s="691"/>
      <c r="BJ200" s="691"/>
      <c r="BK200" s="691"/>
      <c r="BL200" s="691"/>
      <c r="BM200" s="691"/>
      <c r="BN200" s="691"/>
      <c r="BO200" s="691"/>
      <c r="BP200" s="691"/>
      <c r="BQ200" s="691"/>
      <c r="BR200" s="691"/>
      <c r="BS200" s="691"/>
      <c r="BT200" s="691"/>
      <c r="BU200" s="691"/>
      <c r="BV200" s="691"/>
      <c r="BW200" s="691"/>
      <c r="BX200" s="691"/>
      <c r="BY200" s="691"/>
      <c r="BZ200" s="691"/>
      <c r="CA200" s="691"/>
      <c r="CB200" s="691"/>
      <c r="CC200" s="691"/>
      <c r="CD200" s="691"/>
      <c r="CE200" s="691"/>
      <c r="CF200" s="691"/>
      <c r="CG200" s="691"/>
      <c r="CH200" s="691"/>
    </row>
  </sheetData>
  <customSheetViews>
    <customSheetView guid="{DDFB4891-8D6C-4C1E-BD9F-97DEF428EC5B}" showPageBreaks="1" printArea="1" view="pageBreakPreview" showRuler="0" topLeftCell="A25">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362">
    <mergeCell ref="A62:B72"/>
    <mergeCell ref="A49:B61"/>
    <mergeCell ref="AF60:AJ60"/>
    <mergeCell ref="R58:U59"/>
    <mergeCell ref="V58:Z58"/>
    <mergeCell ref="I60:Q61"/>
    <mergeCell ref="V60:Z60"/>
    <mergeCell ref="AA60:AE60"/>
    <mergeCell ref="V59:Z59"/>
    <mergeCell ref="C69:H69"/>
    <mergeCell ref="T69:Z69"/>
    <mergeCell ref="T66:Z66"/>
    <mergeCell ref="C66:H66"/>
    <mergeCell ref="I66:S66"/>
    <mergeCell ref="Y62:AE62"/>
    <mergeCell ref="C63:H63"/>
    <mergeCell ref="N62:S62"/>
    <mergeCell ref="V61:Z61"/>
    <mergeCell ref="AA61:AE61"/>
    <mergeCell ref="V57:Z57"/>
    <mergeCell ref="I53:Q54"/>
    <mergeCell ref="W53:AJ53"/>
    <mergeCell ref="R54:V54"/>
    <mergeCell ref="C52:H55"/>
    <mergeCell ref="AC44:AD44"/>
    <mergeCell ref="AE45:AF45"/>
    <mergeCell ref="AE44:AF44"/>
    <mergeCell ref="AG44:AH44"/>
    <mergeCell ref="AI44:AJ44"/>
    <mergeCell ref="AC39:AD39"/>
    <mergeCell ref="AG39:AH39"/>
    <mergeCell ref="W44:X44"/>
    <mergeCell ref="Y44:Z44"/>
    <mergeCell ref="AA44:AB44"/>
    <mergeCell ref="AA45:AB45"/>
    <mergeCell ref="AI27:AJ27"/>
    <mergeCell ref="AI30:AJ30"/>
    <mergeCell ref="AG31:AH31"/>
    <mergeCell ref="AI38:AJ38"/>
    <mergeCell ref="Q42:T43"/>
    <mergeCell ref="M35:AB35"/>
    <mergeCell ref="AG42:AJ43"/>
    <mergeCell ref="AC38:AD38"/>
    <mergeCell ref="AE38:AF38"/>
    <mergeCell ref="AG38:AH38"/>
    <mergeCell ref="AE39:AF39"/>
    <mergeCell ref="AC42:AF43"/>
    <mergeCell ref="AC41:AF41"/>
    <mergeCell ref="AG41:AJ41"/>
    <mergeCell ref="AG40:AJ40"/>
    <mergeCell ref="Y33:AB33"/>
    <mergeCell ref="AI31:AJ31"/>
    <mergeCell ref="Q33:T33"/>
    <mergeCell ref="Q34:T34"/>
    <mergeCell ref="Y34:AB34"/>
    <mergeCell ref="W30:X30"/>
    <mergeCell ref="U31:V31"/>
    <mergeCell ref="AC37:AD37"/>
    <mergeCell ref="AE37:AF37"/>
    <mergeCell ref="Y30:Z30"/>
    <mergeCell ref="AC40:AF40"/>
    <mergeCell ref="AI39:AJ39"/>
    <mergeCell ref="AI32:AJ32"/>
    <mergeCell ref="AG33:AJ33"/>
    <mergeCell ref="AG30:AH30"/>
    <mergeCell ref="AG37:AH37"/>
    <mergeCell ref="AI37:AJ37"/>
    <mergeCell ref="AG35:AJ36"/>
    <mergeCell ref="AG32:AH32"/>
    <mergeCell ref="AG34:AJ34"/>
    <mergeCell ref="AA32:AB32"/>
    <mergeCell ref="AC32:AD32"/>
    <mergeCell ref="Y36:AB36"/>
    <mergeCell ref="AC35:AF36"/>
    <mergeCell ref="AC34:AF34"/>
    <mergeCell ref="AC33:AF33"/>
    <mergeCell ref="A26:H27"/>
    <mergeCell ref="AG28:AJ29"/>
    <mergeCell ref="Q28:AF28"/>
    <mergeCell ref="AA31:AB31"/>
    <mergeCell ref="Y32:Z32"/>
    <mergeCell ref="U32:V32"/>
    <mergeCell ref="U29:X29"/>
    <mergeCell ref="U30:V30"/>
    <mergeCell ref="I27:Q27"/>
    <mergeCell ref="Y29:AB29"/>
    <mergeCell ref="AC29:AF29"/>
    <mergeCell ref="AC30:AD30"/>
    <mergeCell ref="AE32:AF32"/>
    <mergeCell ref="S30:T30"/>
    <mergeCell ref="Q31:R31"/>
    <mergeCell ref="S31:T31"/>
    <mergeCell ref="Q32:R32"/>
    <mergeCell ref="AE30:AF30"/>
    <mergeCell ref="AC31:AD31"/>
    <mergeCell ref="AE31:AF31"/>
    <mergeCell ref="AA30:AB30"/>
    <mergeCell ref="Y31:Z31"/>
    <mergeCell ref="W32:X32"/>
    <mergeCell ref="W31:X31"/>
    <mergeCell ref="AI25:AJ25"/>
    <mergeCell ref="R26:AH26"/>
    <mergeCell ref="R27:AH27"/>
    <mergeCell ref="A23:H25"/>
    <mergeCell ref="R25:AH25"/>
    <mergeCell ref="S32:T32"/>
    <mergeCell ref="M28:P29"/>
    <mergeCell ref="I32:J32"/>
    <mergeCell ref="M31:N31"/>
    <mergeCell ref="O31:P31"/>
    <mergeCell ref="M30:N30"/>
    <mergeCell ref="O30:P30"/>
    <mergeCell ref="M32:N32"/>
    <mergeCell ref="O32:P32"/>
    <mergeCell ref="Q29:T29"/>
    <mergeCell ref="Q30:R30"/>
    <mergeCell ref="I23:Q23"/>
    <mergeCell ref="I24:Q24"/>
    <mergeCell ref="I25:Q25"/>
    <mergeCell ref="I26:Q26"/>
    <mergeCell ref="AI26:AJ26"/>
    <mergeCell ref="R23:AJ23"/>
    <mergeCell ref="R24:AJ24"/>
    <mergeCell ref="A28:B48"/>
    <mergeCell ref="A20:H20"/>
    <mergeCell ref="C21:H22"/>
    <mergeCell ref="I20:AJ20"/>
    <mergeCell ref="C17:N19"/>
    <mergeCell ref="AE2:AJ2"/>
    <mergeCell ref="AA2:AD2"/>
    <mergeCell ref="I5:AJ5"/>
    <mergeCell ref="I7:AJ7"/>
    <mergeCell ref="I6:J6"/>
    <mergeCell ref="K6:P6"/>
    <mergeCell ref="I4:AJ4"/>
    <mergeCell ref="Q6:AJ6"/>
    <mergeCell ref="I21:Q21"/>
    <mergeCell ref="O17:V17"/>
    <mergeCell ref="W17:AJ17"/>
    <mergeCell ref="W18:AJ18"/>
    <mergeCell ref="A10:V10"/>
    <mergeCell ref="W10:AJ10"/>
    <mergeCell ref="W19:AJ19"/>
    <mergeCell ref="A4:B9"/>
    <mergeCell ref="C4:H4"/>
    <mergeCell ref="C5:H5"/>
    <mergeCell ref="C6:H8"/>
    <mergeCell ref="C9:H9"/>
    <mergeCell ref="I8:AJ8"/>
    <mergeCell ref="I9:L9"/>
    <mergeCell ref="M9:V9"/>
    <mergeCell ref="W9:Z9"/>
    <mergeCell ref="AA9:AJ9"/>
    <mergeCell ref="O18:V18"/>
    <mergeCell ref="O19:V19"/>
    <mergeCell ref="AA59:AE59"/>
    <mergeCell ref="E56:H57"/>
    <mergeCell ref="E58:H59"/>
    <mergeCell ref="AF59:AJ59"/>
    <mergeCell ref="AA58:AE58"/>
    <mergeCell ref="AF58:AJ58"/>
    <mergeCell ref="I22:Q22"/>
    <mergeCell ref="R21:AH21"/>
    <mergeCell ref="R22:AH22"/>
    <mergeCell ref="AI21:AJ21"/>
    <mergeCell ref="AI22:AJ22"/>
    <mergeCell ref="I42:L43"/>
    <mergeCell ref="I31:J31"/>
    <mergeCell ref="K31:L31"/>
    <mergeCell ref="I30:J30"/>
    <mergeCell ref="K30:L30"/>
    <mergeCell ref="C28:H30"/>
    <mergeCell ref="A11:B19"/>
    <mergeCell ref="C11:H11"/>
    <mergeCell ref="I11:AJ11"/>
    <mergeCell ref="C12:H12"/>
    <mergeCell ref="I12:AJ12"/>
    <mergeCell ref="C13:H15"/>
    <mergeCell ref="I13:J13"/>
    <mergeCell ref="K13:P13"/>
    <mergeCell ref="I14:AJ14"/>
    <mergeCell ref="I15:AJ15"/>
    <mergeCell ref="Q13:AJ13"/>
    <mergeCell ref="C16:V16"/>
    <mergeCell ref="W16:AJ16"/>
    <mergeCell ref="M37:N37"/>
    <mergeCell ref="I38:J38"/>
    <mergeCell ref="C31:E32"/>
    <mergeCell ref="F31:H31"/>
    <mergeCell ref="C33:H33"/>
    <mergeCell ref="I33:L33"/>
    <mergeCell ref="F32:H32"/>
    <mergeCell ref="K32:L32"/>
    <mergeCell ref="K38:L38"/>
    <mergeCell ref="M38:N38"/>
    <mergeCell ref="I35:L36"/>
    <mergeCell ref="F39:H39"/>
    <mergeCell ref="I39:J39"/>
    <mergeCell ref="K39:L39"/>
    <mergeCell ref="I28:L29"/>
    <mergeCell ref="O39:P39"/>
    <mergeCell ref="U37:V37"/>
    <mergeCell ref="Q36:T36"/>
    <mergeCell ref="U36:X36"/>
    <mergeCell ref="W37:X37"/>
    <mergeCell ref="Q37:R37"/>
    <mergeCell ref="S37:T37"/>
    <mergeCell ref="M33:P33"/>
    <mergeCell ref="C34:H34"/>
    <mergeCell ref="I34:L34"/>
    <mergeCell ref="M34:P34"/>
    <mergeCell ref="I37:J37"/>
    <mergeCell ref="K37:L37"/>
    <mergeCell ref="M36:P36"/>
    <mergeCell ref="C35:H37"/>
    <mergeCell ref="M39:N39"/>
    <mergeCell ref="C38:E39"/>
    <mergeCell ref="F38:H38"/>
    <mergeCell ref="U33:X33"/>
    <mergeCell ref="U34:X34"/>
    <mergeCell ref="O37:P37"/>
    <mergeCell ref="Y41:AB41"/>
    <mergeCell ref="AA37:AB37"/>
    <mergeCell ref="Y38:Z38"/>
    <mergeCell ref="AA38:AB38"/>
    <mergeCell ref="Y39:Z39"/>
    <mergeCell ref="AA39:AB39"/>
    <mergeCell ref="Y37:Z37"/>
    <mergeCell ref="Q39:R39"/>
    <mergeCell ref="S39:T39"/>
    <mergeCell ref="W39:X39"/>
    <mergeCell ref="O38:P38"/>
    <mergeCell ref="Q38:R38"/>
    <mergeCell ref="U39:V39"/>
    <mergeCell ref="S38:T38"/>
    <mergeCell ref="Y40:AB40"/>
    <mergeCell ref="U41:X41"/>
    <mergeCell ref="U38:V38"/>
    <mergeCell ref="W38:X38"/>
    <mergeCell ref="C41:H41"/>
    <mergeCell ref="I41:L41"/>
    <mergeCell ref="M41:P41"/>
    <mergeCell ref="Q41:T41"/>
    <mergeCell ref="Q40:T40"/>
    <mergeCell ref="U40:X40"/>
    <mergeCell ref="C40:H40"/>
    <mergeCell ref="I40:L40"/>
    <mergeCell ref="M40:P40"/>
    <mergeCell ref="S44:T44"/>
    <mergeCell ref="U44:V44"/>
    <mergeCell ref="C42:H44"/>
    <mergeCell ref="I44:J44"/>
    <mergeCell ref="K44:L44"/>
    <mergeCell ref="M44:N44"/>
    <mergeCell ref="M42:P43"/>
    <mergeCell ref="W45:X45"/>
    <mergeCell ref="Y45:Z45"/>
    <mergeCell ref="C45:E46"/>
    <mergeCell ref="F45:H45"/>
    <mergeCell ref="I45:J45"/>
    <mergeCell ref="K45:L45"/>
    <mergeCell ref="M45:N45"/>
    <mergeCell ref="O45:P45"/>
    <mergeCell ref="Q45:R45"/>
    <mergeCell ref="O44:P44"/>
    <mergeCell ref="Q44:R44"/>
    <mergeCell ref="U42:X43"/>
    <mergeCell ref="Y42:AB43"/>
    <mergeCell ref="AG48:AJ48"/>
    <mergeCell ref="AG47:AJ47"/>
    <mergeCell ref="C50:H50"/>
    <mergeCell ref="W46:X46"/>
    <mergeCell ref="Y46:Z46"/>
    <mergeCell ref="AA46:AB46"/>
    <mergeCell ref="S45:T45"/>
    <mergeCell ref="U45:V45"/>
    <mergeCell ref="F46:H46"/>
    <mergeCell ref="I46:J46"/>
    <mergeCell ref="K46:L46"/>
    <mergeCell ref="M46:N46"/>
    <mergeCell ref="O46:P46"/>
    <mergeCell ref="Q46:R46"/>
    <mergeCell ref="S46:T46"/>
    <mergeCell ref="U46:V46"/>
    <mergeCell ref="AI46:AJ46"/>
    <mergeCell ref="AC45:AD45"/>
    <mergeCell ref="AG45:AH45"/>
    <mergeCell ref="AI45:AJ45"/>
    <mergeCell ref="AC46:AD46"/>
    <mergeCell ref="AE46:AF46"/>
    <mergeCell ref="AG46:AH46"/>
    <mergeCell ref="AA56:AE56"/>
    <mergeCell ref="AF56:AJ56"/>
    <mergeCell ref="AA57:AE57"/>
    <mergeCell ref="V56:Z56"/>
    <mergeCell ref="AF57:AJ57"/>
    <mergeCell ref="C47:H47"/>
    <mergeCell ref="I47:L47"/>
    <mergeCell ref="M47:P47"/>
    <mergeCell ref="Q47:T47"/>
    <mergeCell ref="I49:AJ49"/>
    <mergeCell ref="C49:H49"/>
    <mergeCell ref="Y47:AB47"/>
    <mergeCell ref="C48:H48"/>
    <mergeCell ref="C51:H51"/>
    <mergeCell ref="Q48:T48"/>
    <mergeCell ref="U48:X48"/>
    <mergeCell ref="Y48:AB48"/>
    <mergeCell ref="U47:X47"/>
    <mergeCell ref="I48:L48"/>
    <mergeCell ref="M48:P48"/>
    <mergeCell ref="I51:AJ51"/>
    <mergeCell ref="I50:AJ50"/>
    <mergeCell ref="AC47:AF47"/>
    <mergeCell ref="AC48:AF48"/>
    <mergeCell ref="I52:Q52"/>
    <mergeCell ref="R52:AJ52"/>
    <mergeCell ref="I55:Q55"/>
    <mergeCell ref="R53:V53"/>
    <mergeCell ref="R56:U57"/>
    <mergeCell ref="AF61:AJ61"/>
    <mergeCell ref="AF62:AJ62"/>
    <mergeCell ref="C62:H62"/>
    <mergeCell ref="I64:AE64"/>
    <mergeCell ref="T62:X62"/>
    <mergeCell ref="T63:X63"/>
    <mergeCell ref="Y63:AJ63"/>
    <mergeCell ref="I62:M62"/>
    <mergeCell ref="C64:H64"/>
    <mergeCell ref="AF64:AJ64"/>
    <mergeCell ref="I63:M63"/>
    <mergeCell ref="O63:S63"/>
    <mergeCell ref="R55:AJ55"/>
    <mergeCell ref="W54:AJ54"/>
    <mergeCell ref="C56:D61"/>
    <mergeCell ref="E60:H61"/>
    <mergeCell ref="I58:Q59"/>
    <mergeCell ref="R60:U61"/>
    <mergeCell ref="I56:Q57"/>
    <mergeCell ref="AA69:AJ69"/>
    <mergeCell ref="C65:H65"/>
    <mergeCell ref="T65:Z65"/>
    <mergeCell ref="I68:S68"/>
    <mergeCell ref="T68:Z68"/>
    <mergeCell ref="AA65:AJ65"/>
    <mergeCell ref="I65:S65"/>
    <mergeCell ref="C68:H68"/>
    <mergeCell ref="C70:H70"/>
    <mergeCell ref="C67:H67"/>
    <mergeCell ref="I67:S67"/>
    <mergeCell ref="T67:Z67"/>
    <mergeCell ref="AA67:AJ67"/>
    <mergeCell ref="C71:H71"/>
    <mergeCell ref="C72:H72"/>
    <mergeCell ref="T70:Z70"/>
    <mergeCell ref="T71:Z71"/>
    <mergeCell ref="I70:S70"/>
    <mergeCell ref="I71:S71"/>
    <mergeCell ref="I72:S72"/>
    <mergeCell ref="AA71:AJ71"/>
    <mergeCell ref="T72:AJ72"/>
    <mergeCell ref="AA70:AJ70"/>
  </mergeCells>
  <phoneticPr fontId="3"/>
  <dataValidations count="4">
    <dataValidation imeMode="off" allowBlank="1" showInputMessage="1" showErrorMessage="1" sqref="K6:P6 M9:V9 K13:P13 AA9:AJ9"/>
    <dataValidation imeMode="halfKatakana" allowBlank="1" showInputMessage="1" showErrorMessage="1" sqref="I4:AJ4 I11:AJ11"/>
    <dataValidation type="whole" imeMode="off" allowBlank="1" showInputMessage="1" showErrorMessage="1" sqref="R21:AH22 I31:AJ32 I38:AJ39 I45:AJ46 R25:AH26">
      <formula1>0</formula1>
      <formula2>99999</formula2>
    </dataValidation>
    <dataValidation type="decimal" imeMode="off" allowBlank="1" showInputMessage="1" showErrorMessage="1" sqref="I33:AJ34 I47:AJ48 I40:AJ41 R27:AH27">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61"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6" r:id="rId5" name="Check Box 106">
              <controlPr defaultSize="0" autoFill="0" autoLine="0" autoPict="0">
                <anchor moveWithCells="1">
                  <from>
                    <xdr:col>24</xdr:col>
                    <xdr:colOff>28575</xdr:colOff>
                    <xdr:row>19</xdr:row>
                    <xdr:rowOff>9525</xdr:rowOff>
                  </from>
                  <to>
                    <xdr:col>30</xdr:col>
                    <xdr:colOff>9525</xdr:colOff>
                    <xdr:row>20</xdr:row>
                    <xdr:rowOff>9525</xdr:rowOff>
                  </to>
                </anchor>
              </controlPr>
            </control>
          </mc:Choice>
        </mc:AlternateContent>
        <mc:AlternateContent xmlns:mc="http://schemas.openxmlformats.org/markup-compatibility/2006">
          <mc:Choice Requires="x14">
            <control shapeId="10345" r:id="rId6" name="Check Box 105">
              <controlPr defaultSize="0" autoFill="0" autoLine="0" autoPict="0">
                <anchor moveWithCells="1">
                  <from>
                    <xdr:col>17</xdr:col>
                    <xdr:colOff>9525</xdr:colOff>
                    <xdr:row>19</xdr:row>
                    <xdr:rowOff>9525</xdr:rowOff>
                  </from>
                  <to>
                    <xdr:col>21</xdr:col>
                    <xdr:colOff>57150</xdr:colOff>
                    <xdr:row>20</xdr:row>
                    <xdr:rowOff>9525</xdr:rowOff>
                  </to>
                </anchor>
              </controlPr>
            </control>
          </mc:Choice>
        </mc:AlternateContent>
        <mc:AlternateContent xmlns:mc="http://schemas.openxmlformats.org/markup-compatibility/2006">
          <mc:Choice Requires="x14">
            <control shapeId="10245" r:id="rId7" name="Option Button 5">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10246" r:id="rId8" name="Option Button 6">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10259" r:id="rId9" name="Group Box 19">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260" r:id="rId10" name="Check Box 20">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0261" r:id="rId11" name="Check Box 21">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10262" r:id="rId12" name="Check Box 22">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10263" r:id="rId13" name="Check Box 23">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10264" r:id="rId14" name="Check Box 24">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344" r:id="rId15" name="Check Box 104">
              <controlPr defaultSize="0" autoFill="0" autoLine="0" autoPict="0">
                <anchor moveWithCells="1">
                  <from>
                    <xdr:col>10</xdr:col>
                    <xdr:colOff>85725</xdr:colOff>
                    <xdr:row>18</xdr:row>
                    <xdr:rowOff>161925</xdr:rowOff>
                  </from>
                  <to>
                    <xdr:col>14</xdr:col>
                    <xdr:colOff>28575</xdr:colOff>
                    <xdr:row>19</xdr:row>
                    <xdr:rowOff>219075</xdr:rowOff>
                  </to>
                </anchor>
              </controlPr>
            </control>
          </mc:Choice>
        </mc:AlternateContent>
        <mc:AlternateContent xmlns:mc="http://schemas.openxmlformats.org/markup-compatibility/2006">
          <mc:Choice Requires="x14">
            <control shapeId="10381" r:id="rId16" name="Group Box 141">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10382" r:id="rId17" name="Option Button 142">
              <controlPr defaultSize="0" autoFill="0" autoLine="0" autoPict="0">
                <anchor moveWithCells="1">
                  <from>
                    <xdr:col>8</xdr:col>
                    <xdr:colOff>28575</xdr:colOff>
                    <xdr:row>61</xdr:row>
                    <xdr:rowOff>0</xdr:rowOff>
                  </from>
                  <to>
                    <xdr:col>10</xdr:col>
                    <xdr:colOff>76200</xdr:colOff>
                    <xdr:row>62</xdr:row>
                    <xdr:rowOff>0</xdr:rowOff>
                  </to>
                </anchor>
              </controlPr>
            </control>
          </mc:Choice>
        </mc:AlternateContent>
        <mc:AlternateContent xmlns:mc="http://schemas.openxmlformats.org/markup-compatibility/2006">
          <mc:Choice Requires="x14">
            <control shapeId="10383" r:id="rId18" name="Option Button 143">
              <controlPr defaultSize="0" autoFill="0" autoLine="0" autoPict="0">
                <anchor moveWithCells="1">
                  <from>
                    <xdr:col>10</xdr:col>
                    <xdr:colOff>85725</xdr:colOff>
                    <xdr:row>61</xdr:row>
                    <xdr:rowOff>0</xdr:rowOff>
                  </from>
                  <to>
                    <xdr:col>12</xdr:col>
                    <xdr:colOff>152400</xdr:colOff>
                    <xdr:row>62</xdr:row>
                    <xdr:rowOff>0</xdr:rowOff>
                  </to>
                </anchor>
              </controlPr>
            </control>
          </mc:Choice>
        </mc:AlternateContent>
        <mc:AlternateContent xmlns:mc="http://schemas.openxmlformats.org/markup-compatibility/2006">
          <mc:Choice Requires="x14">
            <control shapeId="10390" r:id="rId19" name="Group Box 150">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10391" r:id="rId20" name="Option Button 151">
              <controlPr defaultSize="0" autoFill="0" autoLine="0" autoPict="0">
                <anchor moveWithCells="1">
                  <from>
                    <xdr:col>19</xdr:col>
                    <xdr:colOff>28575</xdr:colOff>
                    <xdr:row>61</xdr:row>
                    <xdr:rowOff>0</xdr:rowOff>
                  </from>
                  <to>
                    <xdr:col>21</xdr:col>
                    <xdr:colOff>76200</xdr:colOff>
                    <xdr:row>62</xdr:row>
                    <xdr:rowOff>0</xdr:rowOff>
                  </to>
                </anchor>
              </controlPr>
            </control>
          </mc:Choice>
        </mc:AlternateContent>
        <mc:AlternateContent xmlns:mc="http://schemas.openxmlformats.org/markup-compatibility/2006">
          <mc:Choice Requires="x14">
            <control shapeId="10392" r:id="rId21" name="Option Button 152">
              <controlPr defaultSize="0" autoFill="0" autoLine="0" autoPict="0">
                <anchor moveWithCells="1">
                  <from>
                    <xdr:col>21</xdr:col>
                    <xdr:colOff>85725</xdr:colOff>
                    <xdr:row>61</xdr:row>
                    <xdr:rowOff>0</xdr:rowOff>
                  </from>
                  <to>
                    <xdr:col>23</xdr:col>
                    <xdr:colOff>152400</xdr:colOff>
                    <xdr:row>62</xdr:row>
                    <xdr:rowOff>0</xdr:rowOff>
                  </to>
                </anchor>
              </controlPr>
            </control>
          </mc:Choice>
        </mc:AlternateContent>
        <mc:AlternateContent xmlns:mc="http://schemas.openxmlformats.org/markup-compatibility/2006">
          <mc:Choice Requires="x14">
            <control shapeId="10393" r:id="rId22" name="Group Box 153">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0394" r:id="rId23" name="Option Button 154">
              <controlPr defaultSize="0" autoFill="0" autoLine="0" autoPict="0">
                <anchor moveWithCells="1">
                  <from>
                    <xdr:col>31</xdr:col>
                    <xdr:colOff>28575</xdr:colOff>
                    <xdr:row>61</xdr:row>
                    <xdr:rowOff>0</xdr:rowOff>
                  </from>
                  <to>
                    <xdr:col>33</xdr:col>
                    <xdr:colOff>76200</xdr:colOff>
                    <xdr:row>62</xdr:row>
                    <xdr:rowOff>0</xdr:rowOff>
                  </to>
                </anchor>
              </controlPr>
            </control>
          </mc:Choice>
        </mc:AlternateContent>
        <mc:AlternateContent xmlns:mc="http://schemas.openxmlformats.org/markup-compatibility/2006">
          <mc:Choice Requires="x14">
            <control shapeId="10395" r:id="rId24" name="Option Button 155">
              <controlPr defaultSize="0" autoFill="0" autoLine="0" autoPict="0">
                <anchor moveWithCells="1">
                  <from>
                    <xdr:col>33</xdr:col>
                    <xdr:colOff>85725</xdr:colOff>
                    <xdr:row>61</xdr:row>
                    <xdr:rowOff>0</xdr:rowOff>
                  </from>
                  <to>
                    <xdr:col>35</xdr:col>
                    <xdr:colOff>152400</xdr:colOff>
                    <xdr:row>62</xdr:row>
                    <xdr:rowOff>0</xdr:rowOff>
                  </to>
                </anchor>
              </controlPr>
            </control>
          </mc:Choice>
        </mc:AlternateContent>
        <mc:AlternateContent xmlns:mc="http://schemas.openxmlformats.org/markup-compatibility/2006">
          <mc:Choice Requires="x14">
            <control shapeId="10399" r:id="rId25" name="Group Box 159">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10400" r:id="rId26" name="Option Button 160">
              <controlPr defaultSize="0" autoFill="0" autoLine="0" autoPict="0">
                <anchor moveWithCells="1">
                  <from>
                    <xdr:col>8</xdr:col>
                    <xdr:colOff>95250</xdr:colOff>
                    <xdr:row>63</xdr:row>
                    <xdr:rowOff>0</xdr:rowOff>
                  </from>
                  <to>
                    <xdr:col>14</xdr:col>
                    <xdr:colOff>95250</xdr:colOff>
                    <xdr:row>64</xdr:row>
                    <xdr:rowOff>0</xdr:rowOff>
                  </to>
                </anchor>
              </controlPr>
            </control>
          </mc:Choice>
        </mc:AlternateContent>
        <mc:AlternateContent xmlns:mc="http://schemas.openxmlformats.org/markup-compatibility/2006">
          <mc:Choice Requires="x14">
            <control shapeId="10401" r:id="rId27" name="Option Button 161">
              <controlPr defaultSize="0" autoFill="0" autoLine="0" autoPict="0">
                <anchor moveWithCells="1">
                  <from>
                    <xdr:col>14</xdr:col>
                    <xdr:colOff>180975</xdr:colOff>
                    <xdr:row>63</xdr:row>
                    <xdr:rowOff>0</xdr:rowOff>
                  </from>
                  <to>
                    <xdr:col>19</xdr:col>
                    <xdr:colOff>171450</xdr:colOff>
                    <xdr:row>64</xdr:row>
                    <xdr:rowOff>0</xdr:rowOff>
                  </to>
                </anchor>
              </controlPr>
            </control>
          </mc:Choice>
        </mc:AlternateContent>
        <mc:AlternateContent xmlns:mc="http://schemas.openxmlformats.org/markup-compatibility/2006">
          <mc:Choice Requires="x14">
            <control shapeId="10408" r:id="rId28" name="Option Button 168">
              <controlPr defaultSize="0" autoFill="0" autoLine="0" autoPict="0">
                <anchor moveWithCells="1">
                  <from>
                    <xdr:col>20</xdr:col>
                    <xdr:colOff>114300</xdr:colOff>
                    <xdr:row>63</xdr:row>
                    <xdr:rowOff>0</xdr:rowOff>
                  </from>
                  <to>
                    <xdr:col>25</xdr:col>
                    <xdr:colOff>142875</xdr:colOff>
                    <xdr:row>64</xdr:row>
                    <xdr:rowOff>0</xdr:rowOff>
                  </to>
                </anchor>
              </controlPr>
            </control>
          </mc:Choice>
        </mc:AlternateContent>
        <mc:AlternateContent xmlns:mc="http://schemas.openxmlformats.org/markup-compatibility/2006">
          <mc:Choice Requires="x14">
            <control shapeId="10409" r:id="rId29" name="Option Button 169">
              <controlPr defaultSize="0" autoFill="0" autoLine="0" autoPict="0">
                <anchor moveWithCells="1">
                  <from>
                    <xdr:col>26</xdr:col>
                    <xdr:colOff>133350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10410" r:id="rId30" name="Group Box 170">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10411" r:id="rId31" name="Option Button 171">
              <controlPr defaultSize="0" autoFill="0" autoLine="0" autoPict="0">
                <anchor moveWithCells="1">
                  <from>
                    <xdr:col>19</xdr:col>
                    <xdr:colOff>28575</xdr:colOff>
                    <xdr:row>62</xdr:row>
                    <xdr:rowOff>0</xdr:rowOff>
                  </from>
                  <to>
                    <xdr:col>21</xdr:col>
                    <xdr:colOff>76200</xdr:colOff>
                    <xdr:row>63</xdr:row>
                    <xdr:rowOff>0</xdr:rowOff>
                  </to>
                </anchor>
              </controlPr>
            </control>
          </mc:Choice>
        </mc:AlternateContent>
        <mc:AlternateContent xmlns:mc="http://schemas.openxmlformats.org/markup-compatibility/2006">
          <mc:Choice Requires="x14">
            <control shapeId="10412" r:id="rId32" name="Option Button 172">
              <controlPr defaultSize="0" autoFill="0" autoLine="0" autoPict="0">
                <anchor moveWithCells="1">
                  <from>
                    <xdr:col>21</xdr:col>
                    <xdr:colOff>85725</xdr:colOff>
                    <xdr:row>62</xdr:row>
                    <xdr:rowOff>0</xdr:rowOff>
                  </from>
                  <to>
                    <xdr:col>23</xdr:col>
                    <xdr:colOff>152400</xdr:colOff>
                    <xdr:row>63</xdr:row>
                    <xdr:rowOff>0</xdr:rowOff>
                  </to>
                </anchor>
              </controlPr>
            </control>
          </mc:Choice>
        </mc:AlternateContent>
        <mc:AlternateContent xmlns:mc="http://schemas.openxmlformats.org/markup-compatibility/2006">
          <mc:Choice Requires="x14">
            <control shapeId="10417" r:id="rId33" name="Option Button 177">
              <controlPr defaultSize="0" autoFill="0" autoLine="0" autoPict="0">
                <anchor moveWithCells="1">
                  <from>
                    <xdr:col>9</xdr:col>
                    <xdr:colOff>104775</xdr:colOff>
                    <xdr:row>65</xdr:row>
                    <xdr:rowOff>28575</xdr:rowOff>
                  </from>
                  <to>
                    <xdr:col>12</xdr:col>
                    <xdr:colOff>85725</xdr:colOff>
                    <xdr:row>65</xdr:row>
                    <xdr:rowOff>257175</xdr:rowOff>
                  </to>
                </anchor>
              </controlPr>
            </control>
          </mc:Choice>
        </mc:AlternateContent>
        <mc:AlternateContent xmlns:mc="http://schemas.openxmlformats.org/markup-compatibility/2006">
          <mc:Choice Requires="x14">
            <control shapeId="10418" r:id="rId34" name="Option Button 178">
              <controlPr defaultSize="0" autoFill="0" autoLine="0" autoPict="0">
                <anchor moveWithCells="1">
                  <from>
                    <xdr:col>14</xdr:col>
                    <xdr:colOff>19050</xdr:colOff>
                    <xdr:row>65</xdr:row>
                    <xdr:rowOff>28575</xdr:rowOff>
                  </from>
                  <to>
                    <xdr:col>17</xdr:col>
                    <xdr:colOff>0</xdr:colOff>
                    <xdr:row>65</xdr:row>
                    <xdr:rowOff>257175</xdr:rowOff>
                  </to>
                </anchor>
              </controlPr>
            </control>
          </mc:Choice>
        </mc:AlternateContent>
        <mc:AlternateContent xmlns:mc="http://schemas.openxmlformats.org/markup-compatibility/2006">
          <mc:Choice Requires="x14">
            <control shapeId="10419" r:id="rId35" name="Drop Down 179">
              <controlPr defaultSize="0" autoLine="0" autoPict="0">
                <anchor moveWithCells="1">
                  <from>
                    <xdr:col>23</xdr:col>
                    <xdr:colOff>66675</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0421" r:id="rId36" name="Drop Down 181">
              <controlPr defaultSize="0" autoLine="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0422" r:id="rId37" name="Group Box 182">
              <controlPr defaultSize="0" autoFill="0" autoPict="0">
                <anchor moveWithCells="1">
                  <from>
                    <xdr:col>8</xdr:col>
                    <xdr:colOff>0</xdr:colOff>
                    <xdr:row>67</xdr:row>
                    <xdr:rowOff>0</xdr:rowOff>
                  </from>
                  <to>
                    <xdr:col>19</xdr:col>
                    <xdr:colOff>0</xdr:colOff>
                    <xdr:row>68</xdr:row>
                    <xdr:rowOff>0</xdr:rowOff>
                  </to>
                </anchor>
              </controlPr>
            </control>
          </mc:Choice>
        </mc:AlternateContent>
        <mc:AlternateContent xmlns:mc="http://schemas.openxmlformats.org/markup-compatibility/2006">
          <mc:Choice Requires="x14">
            <control shapeId="10423" r:id="rId38" name="Option Button 183">
              <controlPr defaultSize="0" autoFill="0" autoLine="0" autoPict="0">
                <anchor moveWithCells="1">
                  <from>
                    <xdr:col>9</xdr:col>
                    <xdr:colOff>104775</xdr:colOff>
                    <xdr:row>67</xdr:row>
                    <xdr:rowOff>28575</xdr:rowOff>
                  </from>
                  <to>
                    <xdr:col>12</xdr:col>
                    <xdr:colOff>85725</xdr:colOff>
                    <xdr:row>67</xdr:row>
                    <xdr:rowOff>257175</xdr:rowOff>
                  </to>
                </anchor>
              </controlPr>
            </control>
          </mc:Choice>
        </mc:AlternateContent>
        <mc:AlternateContent xmlns:mc="http://schemas.openxmlformats.org/markup-compatibility/2006">
          <mc:Choice Requires="x14">
            <control shapeId="10424" r:id="rId39" name="Option Button 184">
              <controlPr defaultSize="0" autoFill="0" autoLine="0" autoPict="0">
                <anchor moveWithCells="1">
                  <from>
                    <xdr:col>14</xdr:col>
                    <xdr:colOff>19050</xdr:colOff>
                    <xdr:row>67</xdr:row>
                    <xdr:rowOff>28575</xdr:rowOff>
                  </from>
                  <to>
                    <xdr:col>16</xdr:col>
                    <xdr:colOff>161925</xdr:colOff>
                    <xdr:row>67</xdr:row>
                    <xdr:rowOff>257175</xdr:rowOff>
                  </to>
                </anchor>
              </controlPr>
            </control>
          </mc:Choice>
        </mc:AlternateContent>
        <mc:AlternateContent xmlns:mc="http://schemas.openxmlformats.org/markup-compatibility/2006">
          <mc:Choice Requires="x14">
            <control shapeId="10425" r:id="rId40" name="Group Box 185">
              <controlPr defaultSize="0" autoFill="0" autoPict="0">
                <anchor moveWithCells="1">
                  <from>
                    <xdr:col>26</xdr:col>
                    <xdr:colOff>0</xdr:colOff>
                    <xdr:row>64</xdr:row>
                    <xdr:rowOff>0</xdr:rowOff>
                  </from>
                  <to>
                    <xdr:col>35</xdr:col>
                    <xdr:colOff>190500</xdr:colOff>
                    <xdr:row>65</xdr:row>
                    <xdr:rowOff>0</xdr:rowOff>
                  </to>
                </anchor>
              </controlPr>
            </control>
          </mc:Choice>
        </mc:AlternateContent>
        <mc:AlternateContent xmlns:mc="http://schemas.openxmlformats.org/markup-compatibility/2006">
          <mc:Choice Requires="x14">
            <control shapeId="10426" r:id="rId41" name="Option Button 186">
              <controlPr defaultSize="0" autoFill="0" autoLine="0" autoPict="0">
                <anchor moveWithCells="1">
                  <from>
                    <xdr:col>27</xdr:col>
                    <xdr:colOff>104775</xdr:colOff>
                    <xdr:row>64</xdr:row>
                    <xdr:rowOff>28575</xdr:rowOff>
                  </from>
                  <to>
                    <xdr:col>30</xdr:col>
                    <xdr:colOff>85725</xdr:colOff>
                    <xdr:row>64</xdr:row>
                    <xdr:rowOff>257175</xdr:rowOff>
                  </to>
                </anchor>
              </controlPr>
            </control>
          </mc:Choice>
        </mc:AlternateContent>
        <mc:AlternateContent xmlns:mc="http://schemas.openxmlformats.org/markup-compatibility/2006">
          <mc:Choice Requires="x14">
            <control shapeId="10427" r:id="rId42" name="Option Button 187">
              <controlPr defaultSize="0" autoFill="0" autoLine="0" autoPict="0">
                <anchor moveWithCells="1">
                  <from>
                    <xdr:col>31</xdr:col>
                    <xdr:colOff>28575</xdr:colOff>
                    <xdr:row>64</xdr:row>
                    <xdr:rowOff>28575</xdr:rowOff>
                  </from>
                  <to>
                    <xdr:col>34</xdr:col>
                    <xdr:colOff>9525</xdr:colOff>
                    <xdr:row>64</xdr:row>
                    <xdr:rowOff>257175</xdr:rowOff>
                  </to>
                </anchor>
              </controlPr>
            </control>
          </mc:Choice>
        </mc:AlternateContent>
        <mc:AlternateContent xmlns:mc="http://schemas.openxmlformats.org/markup-compatibility/2006">
          <mc:Choice Requires="x14">
            <control shapeId="10428" r:id="rId43" name="Group Box 188">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10429" r:id="rId44" name="Option Button 189">
              <controlPr defaultSize="0" autoFill="0" autoLine="0" autoPict="0">
                <anchor moveWithCells="1">
                  <from>
                    <xdr:col>9</xdr:col>
                    <xdr:colOff>104775</xdr:colOff>
                    <xdr:row>64</xdr:row>
                    <xdr:rowOff>38100</xdr:rowOff>
                  </from>
                  <to>
                    <xdr:col>12</xdr:col>
                    <xdr:colOff>85725</xdr:colOff>
                    <xdr:row>64</xdr:row>
                    <xdr:rowOff>266700</xdr:rowOff>
                  </to>
                </anchor>
              </controlPr>
            </control>
          </mc:Choice>
        </mc:AlternateContent>
        <mc:AlternateContent xmlns:mc="http://schemas.openxmlformats.org/markup-compatibility/2006">
          <mc:Choice Requires="x14">
            <control shapeId="10430" r:id="rId45" name="Option Button 190">
              <controlPr defaultSize="0" autoFill="0" autoLine="0" autoPict="0">
                <anchor moveWithCells="1">
                  <from>
                    <xdr:col>14</xdr:col>
                    <xdr:colOff>19050</xdr:colOff>
                    <xdr:row>64</xdr:row>
                    <xdr:rowOff>38100</xdr:rowOff>
                  </from>
                  <to>
                    <xdr:col>17</xdr:col>
                    <xdr:colOff>0</xdr:colOff>
                    <xdr:row>64</xdr:row>
                    <xdr:rowOff>266700</xdr:rowOff>
                  </to>
                </anchor>
              </controlPr>
            </control>
          </mc:Choice>
        </mc:AlternateContent>
        <mc:AlternateContent xmlns:mc="http://schemas.openxmlformats.org/markup-compatibility/2006">
          <mc:Choice Requires="x14">
            <control shapeId="10431" r:id="rId46" name="Group Box 191">
              <controlPr defaultSize="0" autoFill="0" autoPict="0">
                <anchor moveWithCells="1">
                  <from>
                    <xdr:col>8</xdr:col>
                    <xdr:colOff>0</xdr:colOff>
                    <xdr:row>65</xdr:row>
                    <xdr:rowOff>0</xdr:rowOff>
                  </from>
                  <to>
                    <xdr:col>19</xdr:col>
                    <xdr:colOff>0</xdr:colOff>
                    <xdr:row>66</xdr:row>
                    <xdr:rowOff>0</xdr:rowOff>
                  </to>
                </anchor>
              </controlPr>
            </control>
          </mc:Choice>
        </mc:AlternateContent>
        <mc:AlternateContent xmlns:mc="http://schemas.openxmlformats.org/markup-compatibility/2006">
          <mc:Choice Requires="x14">
            <control shapeId="10435" r:id="rId47" name="Drop Down 195">
              <controlPr defaultSize="0" autoLine="0" autoPict="0">
                <anchor moveWithCells="1">
                  <from>
                    <xdr:col>8</xdr:col>
                    <xdr:colOff>0</xdr:colOff>
                    <xdr:row>68</xdr:row>
                    <xdr:rowOff>0</xdr:rowOff>
                  </from>
                  <to>
                    <xdr:col>19</xdr:col>
                    <xdr:colOff>9525</xdr:colOff>
                    <xdr:row>69</xdr:row>
                    <xdr:rowOff>0</xdr:rowOff>
                  </to>
                </anchor>
              </controlPr>
            </control>
          </mc:Choice>
        </mc:AlternateContent>
        <mc:AlternateContent xmlns:mc="http://schemas.openxmlformats.org/markup-compatibility/2006">
          <mc:Choice Requires="x14">
            <control shapeId="10436" r:id="rId48" name="Group Box 196">
              <controlPr defaultSize="0" autoFill="0" autoPict="0">
                <anchor moveWithCells="1">
                  <from>
                    <xdr:col>26</xdr:col>
                    <xdr:colOff>0</xdr:colOff>
                    <xdr:row>68</xdr:row>
                    <xdr:rowOff>0</xdr:rowOff>
                  </from>
                  <to>
                    <xdr:col>35</xdr:col>
                    <xdr:colOff>190500</xdr:colOff>
                    <xdr:row>69</xdr:row>
                    <xdr:rowOff>0</xdr:rowOff>
                  </to>
                </anchor>
              </controlPr>
            </control>
          </mc:Choice>
        </mc:AlternateContent>
        <mc:AlternateContent xmlns:mc="http://schemas.openxmlformats.org/markup-compatibility/2006">
          <mc:Choice Requires="x14">
            <control shapeId="10437" r:id="rId49" name="Option Button 197">
              <controlPr defaultSize="0" autoFill="0" autoLine="0" autoPict="0">
                <anchor moveWithCells="1">
                  <from>
                    <xdr:col>27</xdr:col>
                    <xdr:colOff>104775</xdr:colOff>
                    <xdr:row>68</xdr:row>
                    <xdr:rowOff>66675</xdr:rowOff>
                  </from>
                  <to>
                    <xdr:col>30</xdr:col>
                    <xdr:colOff>85725</xdr:colOff>
                    <xdr:row>68</xdr:row>
                    <xdr:rowOff>247650</xdr:rowOff>
                  </to>
                </anchor>
              </controlPr>
            </control>
          </mc:Choice>
        </mc:AlternateContent>
        <mc:AlternateContent xmlns:mc="http://schemas.openxmlformats.org/markup-compatibility/2006">
          <mc:Choice Requires="x14">
            <control shapeId="10438" r:id="rId50" name="Option Button 198">
              <controlPr defaultSize="0" autoFill="0" autoLine="0" autoPict="0">
                <anchor moveWithCells="1">
                  <from>
                    <xdr:col>31</xdr:col>
                    <xdr:colOff>28575</xdr:colOff>
                    <xdr:row>68</xdr:row>
                    <xdr:rowOff>66675</xdr:rowOff>
                  </from>
                  <to>
                    <xdr:col>34</xdr:col>
                    <xdr:colOff>9525</xdr:colOff>
                    <xdr:row>68</xdr:row>
                    <xdr:rowOff>247650</xdr:rowOff>
                  </to>
                </anchor>
              </controlPr>
            </control>
          </mc:Choice>
        </mc:AlternateContent>
        <mc:AlternateContent xmlns:mc="http://schemas.openxmlformats.org/markup-compatibility/2006">
          <mc:Choice Requires="x14">
            <control shapeId="10439" r:id="rId51" name="Drop Down 199">
              <controlPr defaultSize="0" autoLine="0" autoPict="0">
                <anchor moveWithCells="1">
                  <from>
                    <xdr:col>8</xdr:col>
                    <xdr:colOff>0</xdr:colOff>
                    <xdr:row>62</xdr:row>
                    <xdr:rowOff>0</xdr:rowOff>
                  </from>
                  <to>
                    <xdr:col>14</xdr:col>
                    <xdr:colOff>0</xdr:colOff>
                    <xdr:row>63</xdr:row>
                    <xdr:rowOff>0</xdr:rowOff>
                  </to>
                </anchor>
              </controlPr>
            </control>
          </mc:Choice>
        </mc:AlternateContent>
        <mc:AlternateContent xmlns:mc="http://schemas.openxmlformats.org/markup-compatibility/2006">
          <mc:Choice Requires="x14">
            <control shapeId="10443" r:id="rId52" name="Group Box 203">
              <controlPr defaultSize="0" autoFill="0" autoPict="0">
                <anchor moveWithCells="1">
                  <from>
                    <xdr:col>26</xdr:col>
                    <xdr:colOff>0</xdr:colOff>
                    <xdr:row>69</xdr:row>
                    <xdr:rowOff>0</xdr:rowOff>
                  </from>
                  <to>
                    <xdr:col>35</xdr:col>
                    <xdr:colOff>190500</xdr:colOff>
                    <xdr:row>70</xdr:row>
                    <xdr:rowOff>0</xdr:rowOff>
                  </to>
                </anchor>
              </controlPr>
            </control>
          </mc:Choice>
        </mc:AlternateContent>
        <mc:AlternateContent xmlns:mc="http://schemas.openxmlformats.org/markup-compatibility/2006">
          <mc:Choice Requires="x14">
            <control shapeId="10444" r:id="rId53" name="Option Button 204">
              <controlPr defaultSize="0" autoFill="0" autoLine="0" autoPict="0">
                <anchor moveWithCells="1">
                  <from>
                    <xdr:col>27</xdr:col>
                    <xdr:colOff>104775</xdr:colOff>
                    <xdr:row>69</xdr:row>
                    <xdr:rowOff>66675</xdr:rowOff>
                  </from>
                  <to>
                    <xdr:col>30</xdr:col>
                    <xdr:colOff>85725</xdr:colOff>
                    <xdr:row>69</xdr:row>
                    <xdr:rowOff>247650</xdr:rowOff>
                  </to>
                </anchor>
              </controlPr>
            </control>
          </mc:Choice>
        </mc:AlternateContent>
        <mc:AlternateContent xmlns:mc="http://schemas.openxmlformats.org/markup-compatibility/2006">
          <mc:Choice Requires="x14">
            <control shapeId="10445" r:id="rId54" name="Option Button 205">
              <controlPr defaultSize="0" autoFill="0" autoLine="0" autoPict="0">
                <anchor moveWithCells="1">
                  <from>
                    <xdr:col>31</xdr:col>
                    <xdr:colOff>28575</xdr:colOff>
                    <xdr:row>69</xdr:row>
                    <xdr:rowOff>66675</xdr:rowOff>
                  </from>
                  <to>
                    <xdr:col>34</xdr:col>
                    <xdr:colOff>9525</xdr:colOff>
                    <xdr:row>69</xdr:row>
                    <xdr:rowOff>247650</xdr:rowOff>
                  </to>
                </anchor>
              </controlPr>
            </control>
          </mc:Choice>
        </mc:AlternateContent>
        <mc:AlternateContent xmlns:mc="http://schemas.openxmlformats.org/markup-compatibility/2006">
          <mc:Choice Requires="x14">
            <control shapeId="10446" r:id="rId55" name="Group Box 206">
              <controlPr defaultSize="0" autoFill="0" autoPict="0">
                <anchor moveWithCells="1">
                  <from>
                    <xdr:col>8</xdr:col>
                    <xdr:colOff>0</xdr:colOff>
                    <xdr:row>69</xdr:row>
                    <xdr:rowOff>0</xdr:rowOff>
                  </from>
                  <to>
                    <xdr:col>19</xdr:col>
                    <xdr:colOff>0</xdr:colOff>
                    <xdr:row>70</xdr:row>
                    <xdr:rowOff>0</xdr:rowOff>
                  </to>
                </anchor>
              </controlPr>
            </control>
          </mc:Choice>
        </mc:AlternateContent>
        <mc:AlternateContent xmlns:mc="http://schemas.openxmlformats.org/markup-compatibility/2006">
          <mc:Choice Requires="x14">
            <control shapeId="10447" r:id="rId56" name="Option Button 207">
              <controlPr defaultSize="0" autoFill="0" autoLine="0" autoPict="0">
                <anchor moveWithCells="1">
                  <from>
                    <xdr:col>9</xdr:col>
                    <xdr:colOff>123825</xdr:colOff>
                    <xdr:row>69</xdr:row>
                    <xdr:rowOff>47625</xdr:rowOff>
                  </from>
                  <to>
                    <xdr:col>12</xdr:col>
                    <xdr:colOff>104775</xdr:colOff>
                    <xdr:row>69</xdr:row>
                    <xdr:rowOff>228600</xdr:rowOff>
                  </to>
                </anchor>
              </controlPr>
            </control>
          </mc:Choice>
        </mc:AlternateContent>
        <mc:AlternateContent xmlns:mc="http://schemas.openxmlformats.org/markup-compatibility/2006">
          <mc:Choice Requires="x14">
            <control shapeId="10448" r:id="rId57" name="Option Button 208">
              <controlPr defaultSize="0" autoFill="0" autoLine="0" autoPict="0">
                <anchor moveWithCells="1">
                  <from>
                    <xdr:col>14</xdr:col>
                    <xdr:colOff>28575</xdr:colOff>
                    <xdr:row>69</xdr:row>
                    <xdr:rowOff>47625</xdr:rowOff>
                  </from>
                  <to>
                    <xdr:col>17</xdr:col>
                    <xdr:colOff>9525</xdr:colOff>
                    <xdr:row>69</xdr:row>
                    <xdr:rowOff>228600</xdr:rowOff>
                  </to>
                </anchor>
              </controlPr>
            </control>
          </mc:Choice>
        </mc:AlternateContent>
        <mc:AlternateContent xmlns:mc="http://schemas.openxmlformats.org/markup-compatibility/2006">
          <mc:Choice Requires="x14">
            <control shapeId="10449" r:id="rId58" name="Group Box 209">
              <controlPr defaultSize="0" autoFill="0" autoPict="0">
                <anchor moveWithCells="1">
                  <from>
                    <xdr:col>8</xdr:col>
                    <xdr:colOff>0</xdr:colOff>
                    <xdr:row>70</xdr:row>
                    <xdr:rowOff>0</xdr:rowOff>
                  </from>
                  <to>
                    <xdr:col>19</xdr:col>
                    <xdr:colOff>0</xdr:colOff>
                    <xdr:row>71</xdr:row>
                    <xdr:rowOff>0</xdr:rowOff>
                  </to>
                </anchor>
              </controlPr>
            </control>
          </mc:Choice>
        </mc:AlternateContent>
        <mc:AlternateContent xmlns:mc="http://schemas.openxmlformats.org/markup-compatibility/2006">
          <mc:Choice Requires="x14">
            <control shapeId="10450" r:id="rId59" name="Option Button 210">
              <controlPr defaultSize="0" autoFill="0" autoLine="0" autoPict="0">
                <anchor moveWithCells="1">
                  <from>
                    <xdr:col>9</xdr:col>
                    <xdr:colOff>123825</xdr:colOff>
                    <xdr:row>70</xdr:row>
                    <xdr:rowOff>76200</xdr:rowOff>
                  </from>
                  <to>
                    <xdr:col>12</xdr:col>
                    <xdr:colOff>104775</xdr:colOff>
                    <xdr:row>70</xdr:row>
                    <xdr:rowOff>257175</xdr:rowOff>
                  </to>
                </anchor>
              </controlPr>
            </control>
          </mc:Choice>
        </mc:AlternateContent>
        <mc:AlternateContent xmlns:mc="http://schemas.openxmlformats.org/markup-compatibility/2006">
          <mc:Choice Requires="x14">
            <control shapeId="10451" r:id="rId60" name="Option Button 211">
              <controlPr defaultSize="0" autoFill="0" autoLine="0" autoPict="0">
                <anchor moveWithCells="1">
                  <from>
                    <xdr:col>14</xdr:col>
                    <xdr:colOff>28575</xdr:colOff>
                    <xdr:row>70</xdr:row>
                    <xdr:rowOff>76200</xdr:rowOff>
                  </from>
                  <to>
                    <xdr:col>17</xdr:col>
                    <xdr:colOff>9525</xdr:colOff>
                    <xdr:row>70</xdr:row>
                    <xdr:rowOff>257175</xdr:rowOff>
                  </to>
                </anchor>
              </controlPr>
            </control>
          </mc:Choice>
        </mc:AlternateContent>
        <mc:AlternateContent xmlns:mc="http://schemas.openxmlformats.org/markup-compatibility/2006">
          <mc:Choice Requires="x14">
            <control shapeId="10452" r:id="rId61" name="Group Box 212">
              <controlPr defaultSize="0" autoFill="0" autoPict="0">
                <anchor moveWithCells="1">
                  <from>
                    <xdr:col>8</xdr:col>
                    <xdr:colOff>0</xdr:colOff>
                    <xdr:row>71</xdr:row>
                    <xdr:rowOff>0</xdr:rowOff>
                  </from>
                  <to>
                    <xdr:col>19</xdr:col>
                    <xdr:colOff>0</xdr:colOff>
                    <xdr:row>72</xdr:row>
                    <xdr:rowOff>0</xdr:rowOff>
                  </to>
                </anchor>
              </controlPr>
            </control>
          </mc:Choice>
        </mc:AlternateContent>
        <mc:AlternateContent xmlns:mc="http://schemas.openxmlformats.org/markup-compatibility/2006">
          <mc:Choice Requires="x14">
            <control shapeId="10453" r:id="rId62" name="Option Button 213">
              <controlPr defaultSize="0" autoFill="0" autoLine="0" autoPict="0">
                <anchor moveWithCells="1">
                  <from>
                    <xdr:col>9</xdr:col>
                    <xdr:colOff>133350</xdr:colOff>
                    <xdr:row>71</xdr:row>
                    <xdr:rowOff>76200</xdr:rowOff>
                  </from>
                  <to>
                    <xdr:col>12</xdr:col>
                    <xdr:colOff>114300</xdr:colOff>
                    <xdr:row>71</xdr:row>
                    <xdr:rowOff>257175</xdr:rowOff>
                  </to>
                </anchor>
              </controlPr>
            </control>
          </mc:Choice>
        </mc:AlternateContent>
        <mc:AlternateContent xmlns:mc="http://schemas.openxmlformats.org/markup-compatibility/2006">
          <mc:Choice Requires="x14">
            <control shapeId="10454" r:id="rId63" name="Option Button 214">
              <controlPr defaultSize="0" autoFill="0" autoLine="0" autoPict="0">
                <anchor moveWithCells="1">
                  <from>
                    <xdr:col>14</xdr:col>
                    <xdr:colOff>38100</xdr:colOff>
                    <xdr:row>71</xdr:row>
                    <xdr:rowOff>76200</xdr:rowOff>
                  </from>
                  <to>
                    <xdr:col>17</xdr:col>
                    <xdr:colOff>19050</xdr:colOff>
                    <xdr:row>71</xdr:row>
                    <xdr:rowOff>257175</xdr:rowOff>
                  </to>
                </anchor>
              </controlPr>
            </control>
          </mc:Choice>
        </mc:AlternateContent>
        <mc:AlternateContent xmlns:mc="http://schemas.openxmlformats.org/markup-compatibility/2006">
          <mc:Choice Requires="x14">
            <control shapeId="10455" r:id="rId64" name="Group Box 215">
              <controlPr defaultSize="0" autoFill="0" autoPict="0">
                <anchor moveWithCells="1">
                  <from>
                    <xdr:col>25</xdr:col>
                    <xdr:colOff>190500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0456" r:id="rId65" name="Option Button 216">
              <controlPr defaultSize="0" autoFill="0" autoLine="0" autoPict="0">
                <anchor moveWithCells="1">
                  <from>
                    <xdr:col>26</xdr:col>
                    <xdr:colOff>133350</xdr:colOff>
                    <xdr:row>70</xdr:row>
                    <xdr:rowOff>66675</xdr:rowOff>
                  </from>
                  <to>
                    <xdr:col>29</xdr:col>
                    <xdr:colOff>114300</xdr:colOff>
                    <xdr:row>70</xdr:row>
                    <xdr:rowOff>247650</xdr:rowOff>
                  </to>
                </anchor>
              </controlPr>
            </control>
          </mc:Choice>
        </mc:AlternateContent>
        <mc:AlternateContent xmlns:mc="http://schemas.openxmlformats.org/markup-compatibility/2006">
          <mc:Choice Requires="x14">
            <control shapeId="10458" r:id="rId66" name="Option Button 218">
              <controlPr defaultSize="0" autoFill="0" autoLine="0" autoPict="0">
                <anchor moveWithCells="1">
                  <from>
                    <xdr:col>29</xdr:col>
                    <xdr:colOff>180975</xdr:colOff>
                    <xdr:row>70</xdr:row>
                    <xdr:rowOff>76200</xdr:rowOff>
                  </from>
                  <to>
                    <xdr:col>32</xdr:col>
                    <xdr:colOff>161925</xdr:colOff>
                    <xdr:row>70</xdr:row>
                    <xdr:rowOff>257175</xdr:rowOff>
                  </to>
                </anchor>
              </controlPr>
            </control>
          </mc:Choice>
        </mc:AlternateContent>
        <mc:AlternateContent xmlns:mc="http://schemas.openxmlformats.org/markup-compatibility/2006">
          <mc:Choice Requires="x14">
            <control shapeId="10459" r:id="rId67" name="Option Button 219">
              <controlPr defaultSize="0" autoFill="0" autoLine="0" autoPict="0">
                <anchor moveWithCells="1">
                  <from>
                    <xdr:col>33</xdr:col>
                    <xdr:colOff>9525</xdr:colOff>
                    <xdr:row>70</xdr:row>
                    <xdr:rowOff>76200</xdr:rowOff>
                  </from>
                  <to>
                    <xdr:col>35</xdr:col>
                    <xdr:colOff>85725</xdr:colOff>
                    <xdr:row>70</xdr:row>
                    <xdr:rowOff>247650</xdr:rowOff>
                  </to>
                </anchor>
              </controlPr>
            </control>
          </mc:Choice>
        </mc:AlternateContent>
        <mc:AlternateContent xmlns:mc="http://schemas.openxmlformats.org/markup-compatibility/2006">
          <mc:Choice Requires="x14">
            <control shapeId="10464" r:id="rId68" name="Drop Down 224">
              <controlPr defaultSize="0" autoLine="0" autoPict="0">
                <anchor moveWithCells="1">
                  <from>
                    <xdr:col>26</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10465" r:id="rId69" name="Group Box 225">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10466" r:id="rId70" name="Option Button 226">
              <controlPr defaultSize="0" autoFill="0" autoLine="0" autoPict="0">
                <anchor moveWithCells="1">
                  <from>
                    <xdr:col>9</xdr:col>
                    <xdr:colOff>104775</xdr:colOff>
                    <xdr:row>66</xdr:row>
                    <xdr:rowOff>47625</xdr:rowOff>
                  </from>
                  <to>
                    <xdr:col>12</xdr:col>
                    <xdr:colOff>85725</xdr:colOff>
                    <xdr:row>66</xdr:row>
                    <xdr:rowOff>276225</xdr:rowOff>
                  </to>
                </anchor>
              </controlPr>
            </control>
          </mc:Choice>
        </mc:AlternateContent>
        <mc:AlternateContent xmlns:mc="http://schemas.openxmlformats.org/markup-compatibility/2006">
          <mc:Choice Requires="x14">
            <control shapeId="10467" r:id="rId71" name="Option Button 227">
              <controlPr defaultSize="0" autoFill="0" autoLine="0" autoPict="0">
                <anchor moveWithCells="1">
                  <from>
                    <xdr:col>14</xdr:col>
                    <xdr:colOff>19050</xdr:colOff>
                    <xdr:row>66</xdr:row>
                    <xdr:rowOff>47625</xdr:rowOff>
                  </from>
                  <to>
                    <xdr:col>16</xdr:col>
                    <xdr:colOff>152400</xdr:colOff>
                    <xdr:row>66</xdr:row>
                    <xdr:rowOff>276225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S72"/>
  <sheetViews>
    <sheetView showGridLines="0" showRowColHeaders="0" zoomScaleNormal="100" zoomScaleSheetLayoutView="100" workbookViewId="0"/>
  </sheetViews>
  <sheetFormatPr defaultColWidth="2.5" defaultRowHeight="15" customHeight="1"/>
  <cols>
    <col min="1" max="37" width="2.5" style="8" customWidth="1"/>
    <col min="38" max="41" width="2.5" style="35" customWidth="1"/>
    <col min="42" max="16384" width="2.5" style="8"/>
  </cols>
  <sheetData>
    <row r="1" spans="1:36" ht="15" customHeight="1">
      <c r="A1" s="182" t="s">
        <v>917</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5" customHeight="1" thickBot="1">
      <c r="A2" s="46"/>
      <c r="B2" s="46"/>
      <c r="C2" s="46"/>
      <c r="D2" s="46"/>
      <c r="E2" s="46"/>
      <c r="F2" s="46"/>
      <c r="G2" s="46"/>
      <c r="H2" s="46"/>
      <c r="I2" s="46"/>
      <c r="J2" s="46"/>
      <c r="K2" s="46"/>
      <c r="L2" s="46"/>
      <c r="M2" s="46"/>
      <c r="N2" s="46"/>
      <c r="O2" s="46"/>
      <c r="P2" s="46"/>
      <c r="Q2" s="46"/>
      <c r="R2" s="46"/>
      <c r="S2" s="46"/>
      <c r="T2" s="46"/>
      <c r="U2" s="46"/>
      <c r="V2" s="46"/>
      <c r="W2" s="46"/>
      <c r="X2" s="46"/>
      <c r="Y2" s="46"/>
      <c r="Z2" s="46"/>
      <c r="AA2" s="1252" t="s">
        <v>557</v>
      </c>
      <c r="AB2" s="1253"/>
      <c r="AC2" s="1253"/>
      <c r="AD2" s="1254"/>
      <c r="AE2" s="1249" t="s">
        <v>205</v>
      </c>
      <c r="AF2" s="1250"/>
      <c r="AG2" s="1250"/>
      <c r="AH2" s="1250"/>
      <c r="AI2" s="1250"/>
      <c r="AJ2" s="1251"/>
    </row>
    <row r="3" spans="1:36" ht="15" hidden="1" customHeight="1" thickBot="1">
      <c r="A3" s="46"/>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row>
    <row r="4" spans="1:36" ht="15" customHeight="1">
      <c r="A4" s="1215" t="s">
        <v>338</v>
      </c>
      <c r="B4" s="1216"/>
      <c r="C4" s="1217" t="s">
        <v>680</v>
      </c>
      <c r="D4" s="1217"/>
      <c r="E4" s="1217"/>
      <c r="F4" s="1217"/>
      <c r="G4" s="1217"/>
      <c r="H4" s="1217"/>
      <c r="I4" s="1372" t="str">
        <f>IF(様式第１号!S42=6,IF(様式第１号!G35&lt;&gt;"",様式第１号!G35,""),"")</f>
        <v/>
      </c>
      <c r="J4" s="1373"/>
      <c r="K4" s="1373"/>
      <c r="L4" s="1373"/>
      <c r="M4" s="1373"/>
      <c r="N4" s="1373"/>
      <c r="O4" s="1373"/>
      <c r="P4" s="1373"/>
      <c r="Q4" s="1373"/>
      <c r="R4" s="1373"/>
      <c r="S4" s="1373"/>
      <c r="T4" s="1373"/>
      <c r="U4" s="1373"/>
      <c r="V4" s="1373"/>
      <c r="W4" s="1373"/>
      <c r="X4" s="1373"/>
      <c r="Y4" s="1373"/>
      <c r="Z4" s="1373"/>
      <c r="AA4" s="1373"/>
      <c r="AB4" s="1373"/>
      <c r="AC4" s="1373"/>
      <c r="AD4" s="1373"/>
      <c r="AE4" s="1373"/>
      <c r="AF4" s="1373"/>
      <c r="AG4" s="1373"/>
      <c r="AH4" s="1373"/>
      <c r="AI4" s="1373"/>
      <c r="AJ4" s="1374"/>
    </row>
    <row r="5" spans="1:36" ht="15" customHeight="1">
      <c r="A5" s="1149"/>
      <c r="B5" s="1150"/>
      <c r="C5" s="1177" t="s">
        <v>339</v>
      </c>
      <c r="D5" s="1177"/>
      <c r="E5" s="1177"/>
      <c r="F5" s="1177"/>
      <c r="G5" s="1177"/>
      <c r="H5" s="1177"/>
      <c r="I5" s="1367" t="str">
        <f>IF(様式第１号!S42=6,IF(様式第１号!G36&lt;&gt;"",様式第１号!G36,""),"")</f>
        <v/>
      </c>
      <c r="J5" s="1368"/>
      <c r="K5" s="1368"/>
      <c r="L5" s="1368"/>
      <c r="M5" s="1368"/>
      <c r="N5" s="1368"/>
      <c r="O5" s="1368"/>
      <c r="P5" s="1368"/>
      <c r="Q5" s="1368"/>
      <c r="R5" s="1368"/>
      <c r="S5" s="1368"/>
      <c r="T5" s="1368"/>
      <c r="U5" s="1368"/>
      <c r="V5" s="1368"/>
      <c r="W5" s="1368"/>
      <c r="X5" s="1368"/>
      <c r="Y5" s="1368"/>
      <c r="Z5" s="1368"/>
      <c r="AA5" s="1368"/>
      <c r="AB5" s="1368"/>
      <c r="AC5" s="1368"/>
      <c r="AD5" s="1368"/>
      <c r="AE5" s="1368"/>
      <c r="AF5" s="1368"/>
      <c r="AG5" s="1368"/>
      <c r="AH5" s="1368"/>
      <c r="AI5" s="1368"/>
      <c r="AJ5" s="1369"/>
    </row>
    <row r="6" spans="1:36" ht="15" customHeight="1">
      <c r="A6" s="1149"/>
      <c r="B6" s="1150"/>
      <c r="C6" s="1081" t="s">
        <v>340</v>
      </c>
      <c r="D6" s="1081"/>
      <c r="E6" s="1081"/>
      <c r="F6" s="1081"/>
      <c r="G6" s="1081"/>
      <c r="H6" s="1081"/>
      <c r="I6" s="1204" t="s">
        <v>127</v>
      </c>
      <c r="J6" s="1205"/>
      <c r="K6" s="1224" t="str">
        <f>IF(様式第１号!S42=6,IF(様式第１号!H37&lt;&gt;"",様式第１号!H37,""),"")</f>
        <v/>
      </c>
      <c r="L6" s="1224"/>
      <c r="M6" s="1224"/>
      <c r="N6" s="1224"/>
      <c r="O6" s="1224"/>
      <c r="P6" s="1225"/>
      <c r="Q6" s="1029" t="s">
        <v>534</v>
      </c>
      <c r="R6" s="1030"/>
      <c r="S6" s="1030"/>
      <c r="T6" s="1030"/>
      <c r="U6" s="1030"/>
      <c r="V6" s="1030"/>
      <c r="W6" s="1030"/>
      <c r="X6" s="1030"/>
      <c r="Y6" s="1030"/>
      <c r="Z6" s="1030"/>
      <c r="AA6" s="1030"/>
      <c r="AB6" s="1030"/>
      <c r="AC6" s="1030"/>
      <c r="AD6" s="1030"/>
      <c r="AE6" s="1030"/>
      <c r="AF6" s="1030"/>
      <c r="AG6" s="1030"/>
      <c r="AH6" s="1030"/>
      <c r="AI6" s="1030"/>
      <c r="AJ6" s="1031"/>
    </row>
    <row r="7" spans="1:36" ht="15" customHeight="1">
      <c r="A7" s="1149"/>
      <c r="B7" s="1150"/>
      <c r="C7" s="1081"/>
      <c r="D7" s="1081"/>
      <c r="E7" s="1081"/>
      <c r="F7" s="1081"/>
      <c r="G7" s="1081"/>
      <c r="H7" s="1081"/>
      <c r="I7" s="1370" t="str">
        <f>IF(様式第１号!S42=6,IF(様式第１号!G38&lt;&gt;"",様式第１号!G38,""),"")</f>
        <v/>
      </c>
      <c r="J7" s="1370"/>
      <c r="K7" s="1370"/>
      <c r="L7" s="1370"/>
      <c r="M7" s="1370"/>
      <c r="N7" s="1370"/>
      <c r="O7" s="1370"/>
      <c r="P7" s="1370"/>
      <c r="Q7" s="1370"/>
      <c r="R7" s="1370"/>
      <c r="S7" s="1370"/>
      <c r="T7" s="1370"/>
      <c r="U7" s="1370"/>
      <c r="V7" s="1370"/>
      <c r="W7" s="1370"/>
      <c r="X7" s="1370"/>
      <c r="Y7" s="1370"/>
      <c r="Z7" s="1370"/>
      <c r="AA7" s="1370"/>
      <c r="AB7" s="1370"/>
      <c r="AC7" s="1370"/>
      <c r="AD7" s="1370"/>
      <c r="AE7" s="1370"/>
      <c r="AF7" s="1370"/>
      <c r="AG7" s="1370"/>
      <c r="AH7" s="1370"/>
      <c r="AI7" s="1370"/>
      <c r="AJ7" s="1371"/>
    </row>
    <row r="8" spans="1:36" ht="15" customHeight="1">
      <c r="A8" s="1149"/>
      <c r="B8" s="1150"/>
      <c r="C8" s="1081"/>
      <c r="D8" s="1081"/>
      <c r="E8" s="1081"/>
      <c r="F8" s="1081"/>
      <c r="G8" s="1081"/>
      <c r="H8" s="1081"/>
      <c r="I8" s="1470" t="str">
        <f>IF(様式第１号!S42=6,IF(様式第１号!G39&lt;&gt;"",様式第１号!G39,""),"")</f>
        <v/>
      </c>
      <c r="J8" s="1470"/>
      <c r="K8" s="1470"/>
      <c r="L8" s="1470"/>
      <c r="M8" s="1470"/>
      <c r="N8" s="1470"/>
      <c r="O8" s="1470"/>
      <c r="P8" s="1470"/>
      <c r="Q8" s="1470"/>
      <c r="R8" s="1470"/>
      <c r="S8" s="1470"/>
      <c r="T8" s="1470"/>
      <c r="U8" s="1470"/>
      <c r="V8" s="1470"/>
      <c r="W8" s="1470"/>
      <c r="X8" s="1470"/>
      <c r="Y8" s="1470"/>
      <c r="Z8" s="1470"/>
      <c r="AA8" s="1470"/>
      <c r="AB8" s="1470"/>
      <c r="AC8" s="1470"/>
      <c r="AD8" s="1470"/>
      <c r="AE8" s="1470"/>
      <c r="AF8" s="1470"/>
      <c r="AG8" s="1470"/>
      <c r="AH8" s="1470"/>
      <c r="AI8" s="1470"/>
      <c r="AJ8" s="1471"/>
    </row>
    <row r="9" spans="1:36" ht="15" customHeight="1">
      <c r="A9" s="1149"/>
      <c r="B9" s="1150"/>
      <c r="C9" s="1081" t="s">
        <v>341</v>
      </c>
      <c r="D9" s="1081"/>
      <c r="E9" s="1081"/>
      <c r="F9" s="1081"/>
      <c r="G9" s="1081"/>
      <c r="H9" s="1081"/>
      <c r="I9" s="1081" t="s">
        <v>342</v>
      </c>
      <c r="J9" s="1081"/>
      <c r="K9" s="1081"/>
      <c r="L9" s="1081"/>
      <c r="M9" s="1080" t="s">
        <v>205</v>
      </c>
      <c r="N9" s="1080"/>
      <c r="O9" s="1080"/>
      <c r="P9" s="1080"/>
      <c r="Q9" s="1080"/>
      <c r="R9" s="1080"/>
      <c r="S9" s="1080"/>
      <c r="T9" s="1080"/>
      <c r="U9" s="1080"/>
      <c r="V9" s="1080"/>
      <c r="W9" s="1081" t="s">
        <v>343</v>
      </c>
      <c r="X9" s="1081"/>
      <c r="Y9" s="1081"/>
      <c r="Z9" s="1081"/>
      <c r="AA9" s="1106" t="s">
        <v>205</v>
      </c>
      <c r="AB9" s="1221"/>
      <c r="AC9" s="1221"/>
      <c r="AD9" s="1221"/>
      <c r="AE9" s="1221"/>
      <c r="AF9" s="1221"/>
      <c r="AG9" s="1221"/>
      <c r="AH9" s="1221"/>
      <c r="AI9" s="1221"/>
      <c r="AJ9" s="1222"/>
    </row>
    <row r="10" spans="1:36" ht="15" customHeight="1">
      <c r="A10" s="1226" t="s">
        <v>344</v>
      </c>
      <c r="B10" s="1105"/>
      <c r="C10" s="1105"/>
      <c r="D10" s="1105"/>
      <c r="E10" s="1105"/>
      <c r="F10" s="1105"/>
      <c r="G10" s="1105"/>
      <c r="H10" s="1105"/>
      <c r="I10" s="1105"/>
      <c r="J10" s="1105"/>
      <c r="K10" s="1105"/>
      <c r="L10" s="1105"/>
      <c r="M10" s="1105"/>
      <c r="N10" s="1105"/>
      <c r="O10" s="1105"/>
      <c r="P10" s="1105"/>
      <c r="Q10" s="1105"/>
      <c r="R10" s="1105"/>
      <c r="S10" s="1105"/>
      <c r="T10" s="1105"/>
      <c r="U10" s="1105"/>
      <c r="V10" s="1105"/>
      <c r="W10" s="1212"/>
      <c r="X10" s="1213"/>
      <c r="Y10" s="1213"/>
      <c r="Z10" s="1213"/>
      <c r="AA10" s="1213"/>
      <c r="AB10" s="1213"/>
      <c r="AC10" s="1213"/>
      <c r="AD10" s="1213"/>
      <c r="AE10" s="1213"/>
      <c r="AF10" s="1213"/>
      <c r="AG10" s="1213"/>
      <c r="AH10" s="1213"/>
      <c r="AI10" s="1213"/>
      <c r="AJ10" s="1214"/>
    </row>
    <row r="11" spans="1:36" ht="15" customHeight="1">
      <c r="A11" s="1168" t="s">
        <v>345</v>
      </c>
      <c r="B11" s="1169"/>
      <c r="C11" s="1145" t="s">
        <v>438</v>
      </c>
      <c r="D11" s="1145"/>
      <c r="E11" s="1145"/>
      <c r="F11" s="1145"/>
      <c r="G11" s="1145"/>
      <c r="H11" s="1145"/>
      <c r="I11" s="1174"/>
      <c r="J11" s="1175"/>
      <c r="K11" s="1175"/>
      <c r="L11" s="1175"/>
      <c r="M11" s="1175"/>
      <c r="N11" s="1175"/>
      <c r="O11" s="1175"/>
      <c r="P11" s="1175"/>
      <c r="Q11" s="1175"/>
      <c r="R11" s="1175"/>
      <c r="S11" s="1175"/>
      <c r="T11" s="1175"/>
      <c r="U11" s="1175"/>
      <c r="V11" s="1175"/>
      <c r="W11" s="1175"/>
      <c r="X11" s="1175"/>
      <c r="Y11" s="1175"/>
      <c r="Z11" s="1175"/>
      <c r="AA11" s="1175"/>
      <c r="AB11" s="1175"/>
      <c r="AC11" s="1175"/>
      <c r="AD11" s="1175"/>
      <c r="AE11" s="1175"/>
      <c r="AF11" s="1175"/>
      <c r="AG11" s="1175"/>
      <c r="AH11" s="1175"/>
      <c r="AI11" s="1175"/>
      <c r="AJ11" s="1176"/>
    </row>
    <row r="12" spans="1:36" ht="15" customHeight="1">
      <c r="A12" s="1170"/>
      <c r="B12" s="1171"/>
      <c r="C12" s="1177" t="s">
        <v>652</v>
      </c>
      <c r="D12" s="1177"/>
      <c r="E12" s="1177"/>
      <c r="F12" s="1177"/>
      <c r="G12" s="1177"/>
      <c r="H12" s="1177"/>
      <c r="I12" s="1182"/>
      <c r="J12" s="1183"/>
      <c r="K12" s="1183"/>
      <c r="L12" s="1183"/>
      <c r="M12" s="1183"/>
      <c r="N12" s="1183"/>
      <c r="O12" s="1183"/>
      <c r="P12" s="1183"/>
      <c r="Q12" s="1183"/>
      <c r="R12" s="1183"/>
      <c r="S12" s="1183"/>
      <c r="T12" s="1183"/>
      <c r="U12" s="1183"/>
      <c r="V12" s="1183"/>
      <c r="W12" s="1183"/>
      <c r="X12" s="1183"/>
      <c r="Y12" s="1183"/>
      <c r="Z12" s="1183"/>
      <c r="AA12" s="1183"/>
      <c r="AB12" s="1183"/>
      <c r="AC12" s="1183"/>
      <c r="AD12" s="1183"/>
      <c r="AE12" s="1183"/>
      <c r="AF12" s="1183"/>
      <c r="AG12" s="1183"/>
      <c r="AH12" s="1183"/>
      <c r="AI12" s="1183"/>
      <c r="AJ12" s="1184"/>
    </row>
    <row r="13" spans="1:36" ht="15" customHeight="1">
      <c r="A13" s="1170"/>
      <c r="B13" s="1171"/>
      <c r="C13" s="1081" t="s">
        <v>655</v>
      </c>
      <c r="D13" s="1081"/>
      <c r="E13" s="1081"/>
      <c r="F13" s="1081"/>
      <c r="G13" s="1081"/>
      <c r="H13" s="1081"/>
      <c r="I13" s="1204" t="s">
        <v>651</v>
      </c>
      <c r="J13" s="1205"/>
      <c r="K13" s="1202"/>
      <c r="L13" s="1202"/>
      <c r="M13" s="1202"/>
      <c r="N13" s="1202"/>
      <c r="O13" s="1202"/>
      <c r="P13" s="1203"/>
      <c r="Q13" s="1029" t="s">
        <v>534</v>
      </c>
      <c r="R13" s="1030"/>
      <c r="S13" s="1030"/>
      <c r="T13" s="1030"/>
      <c r="U13" s="1030"/>
      <c r="V13" s="1030"/>
      <c r="W13" s="1030"/>
      <c r="X13" s="1030"/>
      <c r="Y13" s="1030"/>
      <c r="Z13" s="1030"/>
      <c r="AA13" s="1030"/>
      <c r="AB13" s="1030"/>
      <c r="AC13" s="1030"/>
      <c r="AD13" s="1030"/>
      <c r="AE13" s="1030"/>
      <c r="AF13" s="1030"/>
      <c r="AG13" s="1030"/>
      <c r="AH13" s="1030"/>
      <c r="AI13" s="1030"/>
      <c r="AJ13" s="1031"/>
    </row>
    <row r="14" spans="1:36" ht="15" customHeight="1">
      <c r="A14" s="1170"/>
      <c r="B14" s="1171"/>
      <c r="C14" s="1081"/>
      <c r="D14" s="1081"/>
      <c r="E14" s="1081"/>
      <c r="F14" s="1081"/>
      <c r="G14" s="1081"/>
      <c r="H14" s="1081"/>
      <c r="I14" s="1197" t="s">
        <v>205</v>
      </c>
      <c r="J14" s="1198"/>
      <c r="K14" s="1198"/>
      <c r="L14" s="1198"/>
      <c r="M14" s="1198"/>
      <c r="N14" s="1198"/>
      <c r="O14" s="1198"/>
      <c r="P14" s="1198"/>
      <c r="Q14" s="1198"/>
      <c r="R14" s="1198"/>
      <c r="S14" s="1198"/>
      <c r="T14" s="1198"/>
      <c r="U14" s="1198"/>
      <c r="V14" s="1198"/>
      <c r="W14" s="1198"/>
      <c r="X14" s="1198"/>
      <c r="Y14" s="1198"/>
      <c r="Z14" s="1198"/>
      <c r="AA14" s="1198"/>
      <c r="AB14" s="1198"/>
      <c r="AC14" s="1198"/>
      <c r="AD14" s="1198"/>
      <c r="AE14" s="1198"/>
      <c r="AF14" s="1198"/>
      <c r="AG14" s="1198"/>
      <c r="AH14" s="1198"/>
      <c r="AI14" s="1198"/>
      <c r="AJ14" s="1199"/>
    </row>
    <row r="15" spans="1:36" ht="15" customHeight="1">
      <c r="A15" s="1170"/>
      <c r="B15" s="1171"/>
      <c r="C15" s="1081"/>
      <c r="D15" s="1081"/>
      <c r="E15" s="1081"/>
      <c r="F15" s="1081"/>
      <c r="G15" s="1081"/>
      <c r="H15" s="1081"/>
      <c r="I15" s="1200" t="s">
        <v>205</v>
      </c>
      <c r="J15" s="1200"/>
      <c r="K15" s="1200"/>
      <c r="L15" s="1200"/>
      <c r="M15" s="1200"/>
      <c r="N15" s="1200"/>
      <c r="O15" s="1200"/>
      <c r="P15" s="1200"/>
      <c r="Q15" s="1200"/>
      <c r="R15" s="1200"/>
      <c r="S15" s="1200"/>
      <c r="T15" s="1200"/>
      <c r="U15" s="1200"/>
      <c r="V15" s="1200"/>
      <c r="W15" s="1200"/>
      <c r="X15" s="1200"/>
      <c r="Y15" s="1200"/>
      <c r="Z15" s="1200"/>
      <c r="AA15" s="1200"/>
      <c r="AB15" s="1200"/>
      <c r="AC15" s="1200"/>
      <c r="AD15" s="1200"/>
      <c r="AE15" s="1200"/>
      <c r="AF15" s="1200"/>
      <c r="AG15" s="1200"/>
      <c r="AH15" s="1200"/>
      <c r="AI15" s="1200"/>
      <c r="AJ15" s="1201"/>
    </row>
    <row r="16" spans="1:36" ht="18" customHeight="1">
      <c r="A16" s="1170"/>
      <c r="B16" s="1171"/>
      <c r="C16" s="1078" t="s">
        <v>626</v>
      </c>
      <c r="D16" s="1223"/>
      <c r="E16" s="1223"/>
      <c r="F16" s="1223"/>
      <c r="G16" s="1223"/>
      <c r="H16" s="1223"/>
      <c r="I16" s="1223"/>
      <c r="J16" s="1223"/>
      <c r="K16" s="1223"/>
      <c r="L16" s="1223"/>
      <c r="M16" s="1223"/>
      <c r="N16" s="1223"/>
      <c r="O16" s="1223"/>
      <c r="P16" s="1223"/>
      <c r="Q16" s="1223"/>
      <c r="R16" s="1223"/>
      <c r="S16" s="1223"/>
      <c r="T16" s="1223"/>
      <c r="U16" s="1223"/>
      <c r="V16" s="1077"/>
      <c r="W16" s="1209">
        <v>2</v>
      </c>
      <c r="X16" s="1210"/>
      <c r="Y16" s="1210"/>
      <c r="Z16" s="1210"/>
      <c r="AA16" s="1210"/>
      <c r="AB16" s="1210"/>
      <c r="AC16" s="1210"/>
      <c r="AD16" s="1210"/>
      <c r="AE16" s="1210"/>
      <c r="AF16" s="1210"/>
      <c r="AG16" s="1210"/>
      <c r="AH16" s="1210"/>
      <c r="AI16" s="1210"/>
      <c r="AJ16" s="1211"/>
    </row>
    <row r="17" spans="1:36" ht="15" customHeight="1">
      <c r="A17" s="1170"/>
      <c r="B17" s="1171"/>
      <c r="C17" s="1285" t="s">
        <v>62</v>
      </c>
      <c r="D17" s="1338"/>
      <c r="E17" s="1338"/>
      <c r="F17" s="1338"/>
      <c r="G17" s="1338"/>
      <c r="H17" s="1338"/>
      <c r="I17" s="1338"/>
      <c r="J17" s="1338"/>
      <c r="K17" s="1338"/>
      <c r="L17" s="1338"/>
      <c r="M17" s="1338"/>
      <c r="N17" s="1338"/>
      <c r="O17" s="1338"/>
      <c r="P17" s="1338"/>
      <c r="Q17" s="1338"/>
      <c r="R17" s="1338"/>
      <c r="S17" s="1338"/>
      <c r="T17" s="1338"/>
      <c r="U17" s="1338"/>
      <c r="V17" s="1339"/>
      <c r="W17" s="1212"/>
      <c r="X17" s="1213"/>
      <c r="Y17" s="1213"/>
      <c r="Z17" s="1213"/>
      <c r="AA17" s="1213"/>
      <c r="AB17" s="1213"/>
      <c r="AC17" s="1213"/>
      <c r="AD17" s="1213"/>
      <c r="AE17" s="1213"/>
      <c r="AF17" s="1213"/>
      <c r="AG17" s="1213"/>
      <c r="AH17" s="1213"/>
      <c r="AI17" s="1213"/>
      <c r="AJ17" s="1214"/>
    </row>
    <row r="18" spans="1:36" ht="15" customHeight="1">
      <c r="A18" s="1170"/>
      <c r="B18" s="1171"/>
      <c r="C18" s="1185" t="s">
        <v>111</v>
      </c>
      <c r="D18" s="1186"/>
      <c r="E18" s="1186"/>
      <c r="F18" s="1186"/>
      <c r="G18" s="1186"/>
      <c r="H18" s="1186"/>
      <c r="I18" s="1186"/>
      <c r="J18" s="1186"/>
      <c r="K18" s="1186"/>
      <c r="L18" s="1186"/>
      <c r="M18" s="1186"/>
      <c r="N18" s="1187"/>
      <c r="O18" s="1081" t="s">
        <v>237</v>
      </c>
      <c r="P18" s="1081"/>
      <c r="Q18" s="1081"/>
      <c r="R18" s="1081"/>
      <c r="S18" s="1081"/>
      <c r="T18" s="1081"/>
      <c r="U18" s="1081"/>
      <c r="V18" s="1081"/>
      <c r="W18" s="1212"/>
      <c r="X18" s="1213"/>
      <c r="Y18" s="1213"/>
      <c r="Z18" s="1213"/>
      <c r="AA18" s="1213"/>
      <c r="AB18" s="1213"/>
      <c r="AC18" s="1213"/>
      <c r="AD18" s="1213"/>
      <c r="AE18" s="1213"/>
      <c r="AF18" s="1213"/>
      <c r="AG18" s="1213"/>
      <c r="AH18" s="1213"/>
      <c r="AI18" s="1213"/>
      <c r="AJ18" s="1214"/>
    </row>
    <row r="19" spans="1:36" ht="15" customHeight="1">
      <c r="A19" s="1170"/>
      <c r="B19" s="1171"/>
      <c r="C19" s="1188"/>
      <c r="D19" s="1189"/>
      <c r="E19" s="1189"/>
      <c r="F19" s="1189"/>
      <c r="G19" s="1189"/>
      <c r="H19" s="1189"/>
      <c r="I19" s="1189"/>
      <c r="J19" s="1189"/>
      <c r="K19" s="1189"/>
      <c r="L19" s="1189"/>
      <c r="M19" s="1189"/>
      <c r="N19" s="1190"/>
      <c r="O19" s="1179" t="s">
        <v>535</v>
      </c>
      <c r="P19" s="1180"/>
      <c r="Q19" s="1180"/>
      <c r="R19" s="1180"/>
      <c r="S19" s="1180"/>
      <c r="T19" s="1180"/>
      <c r="U19" s="1180"/>
      <c r="V19" s="1181"/>
      <c r="W19" s="1206"/>
      <c r="X19" s="1207"/>
      <c r="Y19" s="1207"/>
      <c r="Z19" s="1207"/>
      <c r="AA19" s="1207"/>
      <c r="AB19" s="1207"/>
      <c r="AC19" s="1207"/>
      <c r="AD19" s="1207"/>
      <c r="AE19" s="1207"/>
      <c r="AF19" s="1207"/>
      <c r="AG19" s="1207"/>
      <c r="AH19" s="1207"/>
      <c r="AI19" s="1207"/>
      <c r="AJ19" s="1208"/>
    </row>
    <row r="20" spans="1:36" ht="15" customHeight="1">
      <c r="A20" s="1172"/>
      <c r="B20" s="1173"/>
      <c r="C20" s="1191"/>
      <c r="D20" s="1192"/>
      <c r="E20" s="1192"/>
      <c r="F20" s="1192"/>
      <c r="G20" s="1192"/>
      <c r="H20" s="1192"/>
      <c r="I20" s="1192"/>
      <c r="J20" s="1192"/>
      <c r="K20" s="1192"/>
      <c r="L20" s="1192"/>
      <c r="M20" s="1192"/>
      <c r="N20" s="1193"/>
      <c r="O20" s="1194" t="s">
        <v>536</v>
      </c>
      <c r="P20" s="1195"/>
      <c r="Q20" s="1195"/>
      <c r="R20" s="1195"/>
      <c r="S20" s="1195"/>
      <c r="T20" s="1195"/>
      <c r="U20" s="1195"/>
      <c r="V20" s="1196"/>
      <c r="W20" s="1182"/>
      <c r="X20" s="1183"/>
      <c r="Y20" s="1183"/>
      <c r="Z20" s="1183"/>
      <c r="AA20" s="1183"/>
      <c r="AB20" s="1183"/>
      <c r="AC20" s="1183"/>
      <c r="AD20" s="1183"/>
      <c r="AE20" s="1183"/>
      <c r="AF20" s="1183"/>
      <c r="AG20" s="1183"/>
      <c r="AH20" s="1183"/>
      <c r="AI20" s="1183"/>
      <c r="AJ20" s="1184"/>
    </row>
    <row r="21" spans="1:36" ht="15" customHeight="1">
      <c r="A21" s="1162" t="s">
        <v>653</v>
      </c>
      <c r="B21" s="1163"/>
      <c r="C21" s="1145" t="s">
        <v>654</v>
      </c>
      <c r="D21" s="1145"/>
      <c r="E21" s="1145"/>
      <c r="F21" s="1145"/>
      <c r="G21" s="1145"/>
      <c r="H21" s="1145"/>
      <c r="I21" s="1174"/>
      <c r="J21" s="1175"/>
      <c r="K21" s="1175"/>
      <c r="L21" s="1175"/>
      <c r="M21" s="1175"/>
      <c r="N21" s="1175"/>
      <c r="O21" s="1175"/>
      <c r="P21" s="1175"/>
      <c r="Q21" s="1175"/>
      <c r="R21" s="1175"/>
      <c r="S21" s="1175"/>
      <c r="T21" s="1175"/>
      <c r="U21" s="1175"/>
      <c r="V21" s="1175"/>
      <c r="W21" s="1175"/>
      <c r="X21" s="1175"/>
      <c r="Y21" s="1175"/>
      <c r="Z21" s="1175"/>
      <c r="AA21" s="1175"/>
      <c r="AB21" s="1175"/>
      <c r="AC21" s="1175"/>
      <c r="AD21" s="1175"/>
      <c r="AE21" s="1175"/>
      <c r="AF21" s="1175"/>
      <c r="AG21" s="1175"/>
      <c r="AH21" s="1175"/>
      <c r="AI21" s="1175"/>
      <c r="AJ21" s="1176"/>
    </row>
    <row r="22" spans="1:36" ht="15" customHeight="1">
      <c r="A22" s="1164"/>
      <c r="B22" s="1165"/>
      <c r="C22" s="1177" t="s">
        <v>652</v>
      </c>
      <c r="D22" s="1177"/>
      <c r="E22" s="1177"/>
      <c r="F22" s="1177"/>
      <c r="G22" s="1177"/>
      <c r="H22" s="1177"/>
      <c r="I22" s="1182"/>
      <c r="J22" s="1183"/>
      <c r="K22" s="1183"/>
      <c r="L22" s="1183"/>
      <c r="M22" s="1183"/>
      <c r="N22" s="1183"/>
      <c r="O22" s="1183"/>
      <c r="P22" s="1183"/>
      <c r="Q22" s="1183"/>
      <c r="R22" s="1183"/>
      <c r="S22" s="1183"/>
      <c r="T22" s="1183"/>
      <c r="U22" s="1183"/>
      <c r="V22" s="1183"/>
      <c r="W22" s="1183"/>
      <c r="X22" s="1183"/>
      <c r="Y22" s="1183"/>
      <c r="Z22" s="1183"/>
      <c r="AA22" s="1183"/>
      <c r="AB22" s="1183"/>
      <c r="AC22" s="1183"/>
      <c r="AD22" s="1183"/>
      <c r="AE22" s="1183"/>
      <c r="AF22" s="1183"/>
      <c r="AG22" s="1183"/>
      <c r="AH22" s="1183"/>
      <c r="AI22" s="1183"/>
      <c r="AJ22" s="1184"/>
    </row>
    <row r="23" spans="1:36" ht="15" customHeight="1">
      <c r="A23" s="1164"/>
      <c r="B23" s="1165"/>
      <c r="C23" s="1081" t="s">
        <v>655</v>
      </c>
      <c r="D23" s="1081"/>
      <c r="E23" s="1081"/>
      <c r="F23" s="1081"/>
      <c r="G23" s="1081"/>
      <c r="H23" s="1081"/>
      <c r="I23" s="1204" t="s">
        <v>651</v>
      </c>
      <c r="J23" s="1205"/>
      <c r="K23" s="1202"/>
      <c r="L23" s="1202"/>
      <c r="M23" s="1202"/>
      <c r="N23" s="1202"/>
      <c r="O23" s="1202"/>
      <c r="P23" s="1203"/>
      <c r="Q23" s="1029" t="s">
        <v>534</v>
      </c>
      <c r="R23" s="1030"/>
      <c r="S23" s="1030"/>
      <c r="T23" s="1030"/>
      <c r="U23" s="1030"/>
      <c r="V23" s="1030"/>
      <c r="W23" s="1030"/>
      <c r="X23" s="1030"/>
      <c r="Y23" s="1030"/>
      <c r="Z23" s="1030"/>
      <c r="AA23" s="1030"/>
      <c r="AB23" s="1030"/>
      <c r="AC23" s="1030"/>
      <c r="AD23" s="1030"/>
      <c r="AE23" s="1030"/>
      <c r="AF23" s="1030"/>
      <c r="AG23" s="1030"/>
      <c r="AH23" s="1030"/>
      <c r="AI23" s="1030"/>
      <c r="AJ23" s="1031"/>
    </row>
    <row r="24" spans="1:36" ht="15" customHeight="1">
      <c r="A24" s="1164"/>
      <c r="B24" s="1165"/>
      <c r="C24" s="1081"/>
      <c r="D24" s="1081"/>
      <c r="E24" s="1081"/>
      <c r="F24" s="1081"/>
      <c r="G24" s="1081"/>
      <c r="H24" s="1081"/>
      <c r="I24" s="1197" t="s">
        <v>205</v>
      </c>
      <c r="J24" s="1198"/>
      <c r="K24" s="1198"/>
      <c r="L24" s="1198"/>
      <c r="M24" s="1198"/>
      <c r="N24" s="1198"/>
      <c r="O24" s="1198"/>
      <c r="P24" s="1198"/>
      <c r="Q24" s="1198"/>
      <c r="R24" s="1198"/>
      <c r="S24" s="1198"/>
      <c r="T24" s="1198"/>
      <c r="U24" s="1198"/>
      <c r="V24" s="1198"/>
      <c r="W24" s="1198"/>
      <c r="X24" s="1198"/>
      <c r="Y24" s="1198"/>
      <c r="Z24" s="1198"/>
      <c r="AA24" s="1198"/>
      <c r="AB24" s="1198"/>
      <c r="AC24" s="1198"/>
      <c r="AD24" s="1198"/>
      <c r="AE24" s="1198"/>
      <c r="AF24" s="1198"/>
      <c r="AG24" s="1198"/>
      <c r="AH24" s="1198"/>
      <c r="AI24" s="1198"/>
      <c r="AJ24" s="1199"/>
    </row>
    <row r="25" spans="1:36" ht="15" customHeight="1">
      <c r="A25" s="1166"/>
      <c r="B25" s="1167"/>
      <c r="C25" s="1081"/>
      <c r="D25" s="1081"/>
      <c r="E25" s="1081"/>
      <c r="F25" s="1081"/>
      <c r="G25" s="1081"/>
      <c r="H25" s="1081"/>
      <c r="I25" s="1200" t="s">
        <v>205</v>
      </c>
      <c r="J25" s="1200"/>
      <c r="K25" s="1200"/>
      <c r="L25" s="1200"/>
      <c r="M25" s="1200"/>
      <c r="N25" s="1200"/>
      <c r="O25" s="1200"/>
      <c r="P25" s="1200"/>
      <c r="Q25" s="1200"/>
      <c r="R25" s="1200"/>
      <c r="S25" s="1200"/>
      <c r="T25" s="1200"/>
      <c r="U25" s="1200"/>
      <c r="V25" s="1200"/>
      <c r="W25" s="1200"/>
      <c r="X25" s="1200"/>
      <c r="Y25" s="1200"/>
      <c r="Z25" s="1200"/>
      <c r="AA25" s="1200"/>
      <c r="AB25" s="1200"/>
      <c r="AC25" s="1200"/>
      <c r="AD25" s="1200"/>
      <c r="AE25" s="1200"/>
      <c r="AF25" s="1200"/>
      <c r="AG25" s="1200"/>
      <c r="AH25" s="1200"/>
      <c r="AI25" s="1200"/>
      <c r="AJ25" s="1201"/>
    </row>
    <row r="26" spans="1:36" ht="15" customHeight="1">
      <c r="A26" s="1309" t="s">
        <v>627</v>
      </c>
      <c r="B26" s="1551"/>
      <c r="C26" s="1144" t="s">
        <v>704</v>
      </c>
      <c r="D26" s="1144"/>
      <c r="E26" s="1144"/>
      <c r="F26" s="1144"/>
      <c r="G26" s="1144"/>
      <c r="H26" s="1144"/>
      <c r="I26" s="1081" t="s">
        <v>63</v>
      </c>
      <c r="J26" s="1081"/>
      <c r="K26" s="1081"/>
      <c r="L26" s="1081"/>
      <c r="M26" s="1081"/>
      <c r="N26" s="1081"/>
      <c r="O26" s="1081"/>
      <c r="P26" s="1081"/>
      <c r="Q26" s="1081" t="s">
        <v>628</v>
      </c>
      <c r="R26" s="1081"/>
      <c r="S26" s="1081"/>
      <c r="T26" s="1081"/>
      <c r="U26" s="1081"/>
      <c r="V26" s="1081"/>
      <c r="W26" s="1081"/>
      <c r="X26" s="1081"/>
      <c r="Y26" s="1081"/>
      <c r="Z26" s="1081"/>
      <c r="AA26" s="1081"/>
      <c r="AB26" s="1081"/>
      <c r="AC26" s="1081"/>
      <c r="AD26" s="1081"/>
      <c r="AE26" s="1081" t="s">
        <v>629</v>
      </c>
      <c r="AF26" s="1081"/>
      <c r="AG26" s="1081"/>
      <c r="AH26" s="1081"/>
      <c r="AI26" s="1081"/>
      <c r="AJ26" s="1094"/>
    </row>
    <row r="27" spans="1:36" ht="15" customHeight="1">
      <c r="A27" s="1311"/>
      <c r="B27" s="1552"/>
      <c r="C27" s="1144"/>
      <c r="D27" s="1144"/>
      <c r="E27" s="1144"/>
      <c r="F27" s="1144"/>
      <c r="G27" s="1144"/>
      <c r="H27" s="1144"/>
      <c r="I27" s="1790"/>
      <c r="J27" s="1790"/>
      <c r="K27" s="1790"/>
      <c r="L27" s="1790"/>
      <c r="M27" s="1790"/>
      <c r="N27" s="1790"/>
      <c r="O27" s="1790"/>
      <c r="P27" s="1790"/>
      <c r="Q27" s="1790"/>
      <c r="R27" s="1790"/>
      <c r="S27" s="1790"/>
      <c r="T27" s="1790"/>
      <c r="U27" s="1790"/>
      <c r="V27" s="1790"/>
      <c r="W27" s="1790"/>
      <c r="X27" s="1790"/>
      <c r="Y27" s="1790"/>
      <c r="Z27" s="1790"/>
      <c r="AA27" s="1790"/>
      <c r="AB27" s="1790"/>
      <c r="AC27" s="1790"/>
      <c r="AD27" s="1790"/>
      <c r="AE27" s="1867" t="s">
        <v>205</v>
      </c>
      <c r="AF27" s="1867"/>
      <c r="AG27" s="1867"/>
      <c r="AH27" s="1867"/>
      <c r="AI27" s="1867"/>
      <c r="AJ27" s="1868"/>
    </row>
    <row r="28" spans="1:36" ht="15" customHeight="1">
      <c r="A28" s="1311"/>
      <c r="B28" s="1552"/>
      <c r="C28" s="1144"/>
      <c r="D28" s="1144"/>
      <c r="E28" s="1144"/>
      <c r="F28" s="1144"/>
      <c r="G28" s="1144"/>
      <c r="H28" s="1144"/>
      <c r="I28" s="1790"/>
      <c r="J28" s="1790"/>
      <c r="K28" s="1790"/>
      <c r="L28" s="1790"/>
      <c r="M28" s="1790"/>
      <c r="N28" s="1790"/>
      <c r="O28" s="1790"/>
      <c r="P28" s="1790"/>
      <c r="Q28" s="1790"/>
      <c r="R28" s="1790"/>
      <c r="S28" s="1790"/>
      <c r="T28" s="1790"/>
      <c r="U28" s="1790"/>
      <c r="V28" s="1790"/>
      <c r="W28" s="1790"/>
      <c r="X28" s="1790"/>
      <c r="Y28" s="1790"/>
      <c r="Z28" s="1790"/>
      <c r="AA28" s="1790"/>
      <c r="AB28" s="1790"/>
      <c r="AC28" s="1790"/>
      <c r="AD28" s="1790"/>
      <c r="AE28" s="1867" t="s">
        <v>205</v>
      </c>
      <c r="AF28" s="1867"/>
      <c r="AG28" s="1867"/>
      <c r="AH28" s="1867"/>
      <c r="AI28" s="1867"/>
      <c r="AJ28" s="1868"/>
    </row>
    <row r="29" spans="1:36" ht="15" customHeight="1">
      <c r="A29" s="1311"/>
      <c r="B29" s="1552"/>
      <c r="C29" s="1144"/>
      <c r="D29" s="1144"/>
      <c r="E29" s="1144"/>
      <c r="F29" s="1144"/>
      <c r="G29" s="1144"/>
      <c r="H29" s="1144"/>
      <c r="I29" s="1790"/>
      <c r="J29" s="1790"/>
      <c r="K29" s="1790"/>
      <c r="L29" s="1790"/>
      <c r="M29" s="1790"/>
      <c r="N29" s="1790"/>
      <c r="O29" s="1790"/>
      <c r="P29" s="1790"/>
      <c r="Q29" s="1790"/>
      <c r="R29" s="1790"/>
      <c r="S29" s="1790"/>
      <c r="T29" s="1790"/>
      <c r="U29" s="1790"/>
      <c r="V29" s="1790"/>
      <c r="W29" s="1790"/>
      <c r="X29" s="1790"/>
      <c r="Y29" s="1790"/>
      <c r="Z29" s="1790"/>
      <c r="AA29" s="1790"/>
      <c r="AB29" s="1790"/>
      <c r="AC29" s="1790"/>
      <c r="AD29" s="1790"/>
      <c r="AE29" s="1867" t="s">
        <v>205</v>
      </c>
      <c r="AF29" s="1867"/>
      <c r="AG29" s="1867"/>
      <c r="AH29" s="1867"/>
      <c r="AI29" s="1867"/>
      <c r="AJ29" s="1868"/>
    </row>
    <row r="30" spans="1:36" ht="15" customHeight="1">
      <c r="A30" s="1311"/>
      <c r="B30" s="1552"/>
      <c r="C30" s="1144"/>
      <c r="D30" s="1144"/>
      <c r="E30" s="1144"/>
      <c r="F30" s="1144"/>
      <c r="G30" s="1144"/>
      <c r="H30" s="1144"/>
      <c r="I30" s="1790"/>
      <c r="J30" s="1790"/>
      <c r="K30" s="1790"/>
      <c r="L30" s="1790"/>
      <c r="M30" s="1790"/>
      <c r="N30" s="1790"/>
      <c r="O30" s="1790"/>
      <c r="P30" s="1790"/>
      <c r="Q30" s="1790"/>
      <c r="R30" s="1790"/>
      <c r="S30" s="1790"/>
      <c r="T30" s="1790"/>
      <c r="U30" s="1790"/>
      <c r="V30" s="1790"/>
      <c r="W30" s="1790"/>
      <c r="X30" s="1790"/>
      <c r="Y30" s="1790"/>
      <c r="Z30" s="1790"/>
      <c r="AA30" s="1790"/>
      <c r="AB30" s="1790"/>
      <c r="AC30" s="1790"/>
      <c r="AD30" s="1790"/>
      <c r="AE30" s="1867" t="s">
        <v>205</v>
      </c>
      <c r="AF30" s="1867"/>
      <c r="AG30" s="1867"/>
      <c r="AH30" s="1867"/>
      <c r="AI30" s="1867"/>
      <c r="AJ30" s="1868"/>
    </row>
    <row r="31" spans="1:36" ht="15" customHeight="1">
      <c r="A31" s="1311"/>
      <c r="B31" s="1552"/>
      <c r="C31" s="1144"/>
      <c r="D31" s="1144"/>
      <c r="E31" s="1144"/>
      <c r="F31" s="1144"/>
      <c r="G31" s="1144"/>
      <c r="H31" s="1144"/>
      <c r="I31" s="1790"/>
      <c r="J31" s="1790"/>
      <c r="K31" s="1790"/>
      <c r="L31" s="1790"/>
      <c r="M31" s="1790"/>
      <c r="N31" s="1790"/>
      <c r="O31" s="1790"/>
      <c r="P31" s="1790"/>
      <c r="Q31" s="1790"/>
      <c r="R31" s="1790"/>
      <c r="S31" s="1790"/>
      <c r="T31" s="1790"/>
      <c r="U31" s="1790"/>
      <c r="V31" s="1790"/>
      <c r="W31" s="1790"/>
      <c r="X31" s="1790"/>
      <c r="Y31" s="1790"/>
      <c r="Z31" s="1790"/>
      <c r="AA31" s="1790"/>
      <c r="AB31" s="1790"/>
      <c r="AC31" s="1790"/>
      <c r="AD31" s="1790"/>
      <c r="AE31" s="1867" t="s">
        <v>205</v>
      </c>
      <c r="AF31" s="1867"/>
      <c r="AG31" s="1867"/>
      <c r="AH31" s="1867"/>
      <c r="AI31" s="1867"/>
      <c r="AJ31" s="1868"/>
    </row>
    <row r="32" spans="1:36" ht="15" customHeight="1">
      <c r="A32" s="1311"/>
      <c r="B32" s="1552"/>
      <c r="C32" s="1144" t="s">
        <v>703</v>
      </c>
      <c r="D32" s="1144"/>
      <c r="E32" s="1144"/>
      <c r="F32" s="1144"/>
      <c r="G32" s="1144"/>
      <c r="H32" s="1144"/>
      <c r="I32" s="1081" t="s">
        <v>63</v>
      </c>
      <c r="J32" s="1081"/>
      <c r="K32" s="1081"/>
      <c r="L32" s="1081"/>
      <c r="M32" s="1081"/>
      <c r="N32" s="1081"/>
      <c r="O32" s="1081"/>
      <c r="P32" s="1081"/>
      <c r="Q32" s="1081" t="s">
        <v>628</v>
      </c>
      <c r="R32" s="1081"/>
      <c r="S32" s="1081"/>
      <c r="T32" s="1081"/>
      <c r="U32" s="1081"/>
      <c r="V32" s="1081"/>
      <c r="W32" s="1081"/>
      <c r="X32" s="1081"/>
      <c r="Y32" s="1081"/>
      <c r="Z32" s="1081"/>
      <c r="AA32" s="1081"/>
      <c r="AB32" s="1081"/>
      <c r="AC32" s="1081"/>
      <c r="AD32" s="1081"/>
      <c r="AE32" s="1081" t="s">
        <v>629</v>
      </c>
      <c r="AF32" s="1081"/>
      <c r="AG32" s="1081"/>
      <c r="AH32" s="1081"/>
      <c r="AI32" s="1081"/>
      <c r="AJ32" s="1094"/>
    </row>
    <row r="33" spans="1:44" ht="15" customHeight="1">
      <c r="A33" s="1311"/>
      <c r="B33" s="1552"/>
      <c r="C33" s="1144"/>
      <c r="D33" s="1144"/>
      <c r="E33" s="1144"/>
      <c r="F33" s="1144"/>
      <c r="G33" s="1144"/>
      <c r="H33" s="1144"/>
      <c r="I33" s="1790"/>
      <c r="J33" s="1790"/>
      <c r="K33" s="1790"/>
      <c r="L33" s="1790"/>
      <c r="M33" s="1790"/>
      <c r="N33" s="1790"/>
      <c r="O33" s="1790"/>
      <c r="P33" s="1790"/>
      <c r="Q33" s="1790"/>
      <c r="R33" s="1790"/>
      <c r="S33" s="1790"/>
      <c r="T33" s="1790"/>
      <c r="U33" s="1790"/>
      <c r="V33" s="1790"/>
      <c r="W33" s="1790"/>
      <c r="X33" s="1790"/>
      <c r="Y33" s="1790"/>
      <c r="Z33" s="1790"/>
      <c r="AA33" s="1790"/>
      <c r="AB33" s="1790"/>
      <c r="AC33" s="1790"/>
      <c r="AD33" s="1790"/>
      <c r="AE33" s="1867" t="s">
        <v>205</v>
      </c>
      <c r="AF33" s="1867"/>
      <c r="AG33" s="1867"/>
      <c r="AH33" s="1867"/>
      <c r="AI33" s="1867"/>
      <c r="AJ33" s="1868"/>
    </row>
    <row r="34" spans="1:44" ht="15" customHeight="1">
      <c r="A34" s="1311"/>
      <c r="B34" s="1552"/>
      <c r="C34" s="1144"/>
      <c r="D34" s="1144"/>
      <c r="E34" s="1144"/>
      <c r="F34" s="1144"/>
      <c r="G34" s="1144"/>
      <c r="H34" s="1144"/>
      <c r="I34" s="1790"/>
      <c r="J34" s="1790"/>
      <c r="K34" s="1790"/>
      <c r="L34" s="1790"/>
      <c r="M34" s="1790"/>
      <c r="N34" s="1790"/>
      <c r="O34" s="1790"/>
      <c r="P34" s="1790"/>
      <c r="Q34" s="1790"/>
      <c r="R34" s="1790"/>
      <c r="S34" s="1790"/>
      <c r="T34" s="1790"/>
      <c r="U34" s="1790"/>
      <c r="V34" s="1790"/>
      <c r="W34" s="1790"/>
      <c r="X34" s="1790"/>
      <c r="Y34" s="1790"/>
      <c r="Z34" s="1790"/>
      <c r="AA34" s="1790"/>
      <c r="AB34" s="1790"/>
      <c r="AC34" s="1790"/>
      <c r="AD34" s="1790"/>
      <c r="AE34" s="1867" t="s">
        <v>205</v>
      </c>
      <c r="AF34" s="1867"/>
      <c r="AG34" s="1867"/>
      <c r="AH34" s="1867"/>
      <c r="AI34" s="1867"/>
      <c r="AJ34" s="1868"/>
    </row>
    <row r="35" spans="1:44" ht="15" customHeight="1">
      <c r="A35" s="1311"/>
      <c r="B35" s="1552"/>
      <c r="C35" s="1144"/>
      <c r="D35" s="1144"/>
      <c r="E35" s="1144"/>
      <c r="F35" s="1144"/>
      <c r="G35" s="1144"/>
      <c r="H35" s="1144"/>
      <c r="I35" s="1790"/>
      <c r="J35" s="1790"/>
      <c r="K35" s="1790"/>
      <c r="L35" s="1790"/>
      <c r="M35" s="1790"/>
      <c r="N35" s="1790"/>
      <c r="O35" s="1790"/>
      <c r="P35" s="1790"/>
      <c r="Q35" s="1790"/>
      <c r="R35" s="1790"/>
      <c r="S35" s="1790"/>
      <c r="T35" s="1790"/>
      <c r="U35" s="1790"/>
      <c r="V35" s="1790"/>
      <c r="W35" s="1790"/>
      <c r="X35" s="1790"/>
      <c r="Y35" s="1790"/>
      <c r="Z35" s="1790"/>
      <c r="AA35" s="1790"/>
      <c r="AB35" s="1790"/>
      <c r="AC35" s="1790"/>
      <c r="AD35" s="1790"/>
      <c r="AE35" s="1867" t="s">
        <v>205</v>
      </c>
      <c r="AF35" s="1867"/>
      <c r="AG35" s="1867"/>
      <c r="AH35" s="1867"/>
      <c r="AI35" s="1867"/>
      <c r="AJ35" s="1868"/>
    </row>
    <row r="36" spans="1:44" ht="15" customHeight="1">
      <c r="A36" s="1311"/>
      <c r="B36" s="1552"/>
      <c r="C36" s="1144"/>
      <c r="D36" s="1144"/>
      <c r="E36" s="1144"/>
      <c r="F36" s="1144"/>
      <c r="G36" s="1144"/>
      <c r="H36" s="1144"/>
      <c r="I36" s="1790"/>
      <c r="J36" s="1790"/>
      <c r="K36" s="1790"/>
      <c r="L36" s="1790"/>
      <c r="M36" s="1790"/>
      <c r="N36" s="1790"/>
      <c r="O36" s="1790"/>
      <c r="P36" s="1790"/>
      <c r="Q36" s="1790"/>
      <c r="R36" s="1790"/>
      <c r="S36" s="1790"/>
      <c r="T36" s="1790"/>
      <c r="U36" s="1790"/>
      <c r="V36" s="1790"/>
      <c r="W36" s="1790"/>
      <c r="X36" s="1790"/>
      <c r="Y36" s="1790"/>
      <c r="Z36" s="1790"/>
      <c r="AA36" s="1790"/>
      <c r="AB36" s="1790"/>
      <c r="AC36" s="1790"/>
      <c r="AD36" s="1790"/>
      <c r="AE36" s="1867" t="s">
        <v>205</v>
      </c>
      <c r="AF36" s="1867"/>
      <c r="AG36" s="1867"/>
      <c r="AH36" s="1867"/>
      <c r="AI36" s="1867"/>
      <c r="AJ36" s="1868"/>
    </row>
    <row r="37" spans="1:44" ht="15" customHeight="1">
      <c r="A37" s="1311"/>
      <c r="B37" s="1552"/>
      <c r="C37" s="1144"/>
      <c r="D37" s="1144"/>
      <c r="E37" s="1144"/>
      <c r="F37" s="1144"/>
      <c r="G37" s="1144"/>
      <c r="H37" s="1144"/>
      <c r="I37" s="1790"/>
      <c r="J37" s="1790"/>
      <c r="K37" s="1790"/>
      <c r="L37" s="1790"/>
      <c r="M37" s="1790"/>
      <c r="N37" s="1790"/>
      <c r="O37" s="1790"/>
      <c r="P37" s="1790"/>
      <c r="Q37" s="1790"/>
      <c r="R37" s="1790"/>
      <c r="S37" s="1790"/>
      <c r="T37" s="1790"/>
      <c r="U37" s="1790"/>
      <c r="V37" s="1790"/>
      <c r="W37" s="1790"/>
      <c r="X37" s="1790"/>
      <c r="Y37" s="1790"/>
      <c r="Z37" s="1790"/>
      <c r="AA37" s="1790"/>
      <c r="AB37" s="1790"/>
      <c r="AC37" s="1790"/>
      <c r="AD37" s="1790"/>
      <c r="AE37" s="1867" t="s">
        <v>205</v>
      </c>
      <c r="AF37" s="1867"/>
      <c r="AG37" s="1867"/>
      <c r="AH37" s="1867"/>
      <c r="AI37" s="1867"/>
      <c r="AJ37" s="1868"/>
    </row>
    <row r="38" spans="1:44" ht="15" customHeight="1">
      <c r="A38" s="1311"/>
      <c r="B38" s="1552"/>
      <c r="C38" s="1554" t="s">
        <v>713</v>
      </c>
      <c r="D38" s="1551"/>
      <c r="E38" s="1081" t="s">
        <v>443</v>
      </c>
      <c r="F38" s="1081"/>
      <c r="G38" s="1081"/>
      <c r="H38" s="1081"/>
      <c r="I38" s="1478"/>
      <c r="J38" s="1478"/>
      <c r="K38" s="1478"/>
      <c r="L38" s="1478"/>
      <c r="M38" s="1478"/>
      <c r="N38" s="1478"/>
      <c r="O38" s="1478"/>
      <c r="P38" s="1478"/>
      <c r="Q38" s="1478"/>
      <c r="R38" s="1144" t="s">
        <v>444</v>
      </c>
      <c r="S38" s="1081"/>
      <c r="T38" s="1081"/>
      <c r="U38" s="1081"/>
      <c r="V38" s="1444"/>
      <c r="W38" s="1444"/>
      <c r="X38" s="1444"/>
      <c r="Y38" s="1444"/>
      <c r="Z38" s="1444"/>
      <c r="AA38" s="1444"/>
      <c r="AB38" s="1444"/>
      <c r="AC38" s="1444"/>
      <c r="AD38" s="1444"/>
      <c r="AE38" s="1444"/>
      <c r="AF38" s="1444"/>
      <c r="AG38" s="1444"/>
      <c r="AH38" s="1444"/>
      <c r="AI38" s="1444"/>
      <c r="AJ38" s="1446"/>
    </row>
    <row r="39" spans="1:44" ht="15" customHeight="1">
      <c r="A39" s="1311"/>
      <c r="B39" s="1552"/>
      <c r="C39" s="1555"/>
      <c r="D39" s="1552"/>
      <c r="E39" s="1081"/>
      <c r="F39" s="1081"/>
      <c r="G39" s="1081"/>
      <c r="H39" s="1081"/>
      <c r="I39" s="1478"/>
      <c r="J39" s="1478"/>
      <c r="K39" s="1478"/>
      <c r="L39" s="1478"/>
      <c r="M39" s="1478"/>
      <c r="N39" s="1478"/>
      <c r="O39" s="1478"/>
      <c r="P39" s="1478"/>
      <c r="Q39" s="1478"/>
      <c r="R39" s="1081"/>
      <c r="S39" s="1081"/>
      <c r="T39" s="1081"/>
      <c r="U39" s="1081"/>
      <c r="V39" s="1445"/>
      <c r="W39" s="1445"/>
      <c r="X39" s="1445"/>
      <c r="Y39" s="1445"/>
      <c r="Z39" s="1445"/>
      <c r="AA39" s="1445"/>
      <c r="AB39" s="1445"/>
      <c r="AC39" s="1445"/>
      <c r="AD39" s="1445"/>
      <c r="AE39" s="1445"/>
      <c r="AF39" s="1445"/>
      <c r="AG39" s="1445"/>
      <c r="AH39" s="1445"/>
      <c r="AI39" s="1445"/>
      <c r="AJ39" s="1447"/>
    </row>
    <row r="40" spans="1:44" ht="15" customHeight="1">
      <c r="A40" s="1311"/>
      <c r="B40" s="1552"/>
      <c r="C40" s="1555"/>
      <c r="D40" s="1552"/>
      <c r="E40" s="1081" t="s">
        <v>443</v>
      </c>
      <c r="F40" s="1081"/>
      <c r="G40" s="1081"/>
      <c r="H40" s="1081"/>
      <c r="I40" s="1478"/>
      <c r="J40" s="1478"/>
      <c r="K40" s="1478"/>
      <c r="L40" s="1478"/>
      <c r="M40" s="1478"/>
      <c r="N40" s="1478"/>
      <c r="O40" s="1478"/>
      <c r="P40" s="1478"/>
      <c r="Q40" s="1478"/>
      <c r="R40" s="1144" t="s">
        <v>444</v>
      </c>
      <c r="S40" s="1081"/>
      <c r="T40" s="1081"/>
      <c r="U40" s="1081"/>
      <c r="V40" s="1444"/>
      <c r="W40" s="1444"/>
      <c r="X40" s="1444"/>
      <c r="Y40" s="1444"/>
      <c r="Z40" s="1444"/>
      <c r="AA40" s="1444"/>
      <c r="AB40" s="1444"/>
      <c r="AC40" s="1444"/>
      <c r="AD40" s="1444"/>
      <c r="AE40" s="1444"/>
      <c r="AF40" s="1444"/>
      <c r="AG40" s="1444"/>
      <c r="AH40" s="1444"/>
      <c r="AI40" s="1444"/>
      <c r="AJ40" s="1446"/>
    </row>
    <row r="41" spans="1:44" ht="15" customHeight="1">
      <c r="A41" s="1311"/>
      <c r="B41" s="1552"/>
      <c r="C41" s="1555"/>
      <c r="D41" s="1552"/>
      <c r="E41" s="1081"/>
      <c r="F41" s="1081"/>
      <c r="G41" s="1081"/>
      <c r="H41" s="1081"/>
      <c r="I41" s="1478"/>
      <c r="J41" s="1478"/>
      <c r="K41" s="1478"/>
      <c r="L41" s="1478"/>
      <c r="M41" s="1478"/>
      <c r="N41" s="1478"/>
      <c r="O41" s="1478"/>
      <c r="P41" s="1478"/>
      <c r="Q41" s="1478"/>
      <c r="R41" s="1081"/>
      <c r="S41" s="1081"/>
      <c r="T41" s="1081"/>
      <c r="U41" s="1081"/>
      <c r="V41" s="1445"/>
      <c r="W41" s="1445"/>
      <c r="X41" s="1445"/>
      <c r="Y41" s="1445"/>
      <c r="Z41" s="1445"/>
      <c r="AA41" s="1445"/>
      <c r="AB41" s="1445"/>
      <c r="AC41" s="1445"/>
      <c r="AD41" s="1445"/>
      <c r="AE41" s="1445"/>
      <c r="AF41" s="1445"/>
      <c r="AG41" s="1445"/>
      <c r="AH41" s="1445"/>
      <c r="AI41" s="1445"/>
      <c r="AJ41" s="1447"/>
    </row>
    <row r="42" spans="1:44" ht="15" customHeight="1">
      <c r="A42" s="1311"/>
      <c r="B42" s="1552"/>
      <c r="C42" s="1555"/>
      <c r="D42" s="1552"/>
      <c r="E42" s="1081" t="s">
        <v>443</v>
      </c>
      <c r="F42" s="1081"/>
      <c r="G42" s="1081"/>
      <c r="H42" s="1081"/>
      <c r="I42" s="1478"/>
      <c r="J42" s="1478"/>
      <c r="K42" s="1478"/>
      <c r="L42" s="1478"/>
      <c r="M42" s="1478"/>
      <c r="N42" s="1478"/>
      <c r="O42" s="1478"/>
      <c r="P42" s="1478"/>
      <c r="Q42" s="1478"/>
      <c r="R42" s="1144" t="s">
        <v>444</v>
      </c>
      <c r="S42" s="1081"/>
      <c r="T42" s="1081"/>
      <c r="U42" s="1081"/>
      <c r="V42" s="1512"/>
      <c r="W42" s="1512"/>
      <c r="X42" s="1512"/>
      <c r="Y42" s="1512"/>
      <c r="Z42" s="1512"/>
      <c r="AA42" s="1512"/>
      <c r="AB42" s="1512"/>
      <c r="AC42" s="1512"/>
      <c r="AD42" s="1512"/>
      <c r="AE42" s="1512"/>
      <c r="AF42" s="1512"/>
      <c r="AG42" s="1512"/>
      <c r="AH42" s="1512"/>
      <c r="AI42" s="1512"/>
      <c r="AJ42" s="1514"/>
    </row>
    <row r="43" spans="1:44" ht="15" customHeight="1">
      <c r="A43" s="1311"/>
      <c r="B43" s="1552"/>
      <c r="C43" s="1555"/>
      <c r="D43" s="1552"/>
      <c r="E43" s="1145"/>
      <c r="F43" s="1145"/>
      <c r="G43" s="1145"/>
      <c r="H43" s="1145"/>
      <c r="I43" s="1872"/>
      <c r="J43" s="1872"/>
      <c r="K43" s="1872"/>
      <c r="L43" s="1872"/>
      <c r="M43" s="1872"/>
      <c r="N43" s="1872"/>
      <c r="O43" s="1872"/>
      <c r="P43" s="1872"/>
      <c r="Q43" s="1872"/>
      <c r="R43" s="1145"/>
      <c r="S43" s="1145"/>
      <c r="T43" s="1145"/>
      <c r="U43" s="1145"/>
      <c r="V43" s="1772"/>
      <c r="W43" s="1772"/>
      <c r="X43" s="1772"/>
      <c r="Y43" s="1772"/>
      <c r="Z43" s="1772"/>
      <c r="AA43" s="1772"/>
      <c r="AB43" s="1772"/>
      <c r="AC43" s="1772"/>
      <c r="AD43" s="1772"/>
      <c r="AE43" s="1772"/>
      <c r="AF43" s="1772"/>
      <c r="AG43" s="1772"/>
      <c r="AH43" s="1772"/>
      <c r="AI43" s="1772"/>
      <c r="AJ43" s="1773"/>
    </row>
    <row r="44" spans="1:44" ht="30" customHeight="1">
      <c r="A44" s="1313"/>
      <c r="B44" s="1553"/>
      <c r="C44" s="1873" t="s">
        <v>630</v>
      </c>
      <c r="D44" s="1874"/>
      <c r="E44" s="1874"/>
      <c r="F44" s="1874"/>
      <c r="G44" s="1874"/>
      <c r="H44" s="1875"/>
      <c r="I44" s="1378"/>
      <c r="J44" s="1379"/>
      <c r="K44" s="1379"/>
      <c r="L44" s="1379"/>
      <c r="M44" s="1379"/>
      <c r="N44" s="1379"/>
      <c r="O44" s="1379"/>
      <c r="P44" s="1379"/>
      <c r="Q44" s="1379"/>
      <c r="R44" s="1379"/>
      <c r="S44" s="1379"/>
      <c r="T44" s="1379"/>
      <c r="U44" s="1379"/>
      <c r="V44" s="1379"/>
      <c r="W44" s="1379"/>
      <c r="X44" s="1379"/>
      <c r="Y44" s="1379"/>
      <c r="Z44" s="1379"/>
      <c r="AA44" s="1379"/>
      <c r="AB44" s="1379"/>
      <c r="AC44" s="1379"/>
      <c r="AD44" s="1379"/>
      <c r="AE44" s="1379"/>
      <c r="AF44" s="1379"/>
      <c r="AG44" s="1379"/>
      <c r="AH44" s="1379"/>
      <c r="AI44" s="1379"/>
      <c r="AJ44" s="1876"/>
    </row>
    <row r="45" spans="1:44" ht="18" customHeight="1">
      <c r="A45" s="1309" t="s">
        <v>151</v>
      </c>
      <c r="B45" s="1551"/>
      <c r="C45" s="1081" t="s">
        <v>657</v>
      </c>
      <c r="D45" s="1081"/>
      <c r="E45" s="1081"/>
      <c r="F45" s="1081"/>
      <c r="G45" s="1081"/>
      <c r="H45" s="1081"/>
      <c r="I45" s="1101" t="s">
        <v>126</v>
      </c>
      <c r="J45" s="1101"/>
      <c r="K45" s="1101"/>
      <c r="L45" s="1101"/>
      <c r="M45" s="1102"/>
      <c r="N45" s="1869"/>
      <c r="O45" s="1870"/>
      <c r="P45" s="1870"/>
      <c r="Q45" s="1870"/>
      <c r="R45" s="1870"/>
      <c r="S45" s="1870"/>
      <c r="T45" s="1870"/>
      <c r="U45" s="1870"/>
      <c r="V45" s="1870"/>
      <c r="W45" s="1101" t="s">
        <v>741</v>
      </c>
      <c r="X45" s="1101"/>
      <c r="Y45" s="1101"/>
      <c r="Z45" s="1101"/>
      <c r="AA45" s="1102"/>
      <c r="AB45" s="1869"/>
      <c r="AC45" s="1870"/>
      <c r="AD45" s="1870"/>
      <c r="AE45" s="1870"/>
      <c r="AF45" s="1870"/>
      <c r="AG45" s="1870"/>
      <c r="AH45" s="1870"/>
      <c r="AI45" s="1870"/>
      <c r="AJ45" s="1871"/>
      <c r="AK45" s="9"/>
      <c r="AL45" s="37" t="b">
        <v>0</v>
      </c>
      <c r="AM45" s="37" t="b">
        <v>0</v>
      </c>
      <c r="AN45" s="258"/>
      <c r="AO45" s="258"/>
      <c r="AP45" s="259"/>
      <c r="AQ45" s="9"/>
      <c r="AR45" s="9"/>
    </row>
    <row r="46" spans="1:44" ht="18" customHeight="1">
      <c r="A46" s="1311"/>
      <c r="B46" s="1552"/>
      <c r="C46" s="1081"/>
      <c r="D46" s="1081"/>
      <c r="E46" s="1081"/>
      <c r="F46" s="1081"/>
      <c r="G46" s="1081"/>
      <c r="H46" s="1081"/>
      <c r="I46" s="1105" t="s">
        <v>702</v>
      </c>
      <c r="J46" s="1105"/>
      <c r="K46" s="1105"/>
      <c r="L46" s="1105"/>
      <c r="M46" s="1105"/>
      <c r="N46" s="1082"/>
      <c r="O46" s="1082"/>
      <c r="P46" s="1082"/>
      <c r="Q46" s="1082"/>
      <c r="R46" s="1082"/>
      <c r="S46" s="1082"/>
      <c r="T46" s="1082"/>
      <c r="U46" s="1082"/>
      <c r="V46" s="1082"/>
      <c r="W46" s="1081" t="s">
        <v>442</v>
      </c>
      <c r="X46" s="1081"/>
      <c r="Y46" s="1081"/>
      <c r="Z46" s="1081"/>
      <c r="AA46" s="1081"/>
      <c r="AB46" s="1082"/>
      <c r="AC46" s="1082"/>
      <c r="AD46" s="1082"/>
      <c r="AE46" s="1082"/>
      <c r="AF46" s="1082"/>
      <c r="AG46" s="1082"/>
      <c r="AH46" s="1082"/>
      <c r="AI46" s="1082"/>
      <c r="AJ46" s="1083"/>
      <c r="AL46" s="38" t="b">
        <v>0</v>
      </c>
      <c r="AM46" s="38" t="b">
        <v>0</v>
      </c>
      <c r="AN46" s="33"/>
      <c r="AO46" s="33"/>
      <c r="AP46" s="30"/>
    </row>
    <row r="47" spans="1:44" ht="15" customHeight="1">
      <c r="A47" s="1311"/>
      <c r="B47" s="1552"/>
      <c r="C47" s="1081" t="s">
        <v>705</v>
      </c>
      <c r="D47" s="1081"/>
      <c r="E47" s="1081"/>
      <c r="F47" s="1081"/>
      <c r="G47" s="1081"/>
      <c r="H47" s="1081"/>
      <c r="I47" s="1095"/>
      <c r="J47" s="1096"/>
      <c r="K47" s="1096"/>
      <c r="L47" s="1096"/>
      <c r="M47" s="1096"/>
      <c r="N47" s="1096"/>
      <c r="O47" s="1096"/>
      <c r="P47" s="1096"/>
      <c r="Q47" s="1096"/>
      <c r="R47" s="1126" t="s">
        <v>114</v>
      </c>
      <c r="S47" s="1126"/>
      <c r="T47" s="1126"/>
      <c r="U47" s="1126"/>
      <c r="V47" s="1126"/>
      <c r="W47" s="1126"/>
      <c r="X47" s="1126"/>
      <c r="Y47" s="1126"/>
      <c r="Z47" s="1126"/>
      <c r="AA47" s="1126"/>
      <c r="AB47" s="1126"/>
      <c r="AC47" s="1126"/>
      <c r="AD47" s="1126"/>
      <c r="AE47" s="1126"/>
      <c r="AF47" s="1126"/>
      <c r="AG47" s="1126"/>
      <c r="AH47" s="1126"/>
      <c r="AI47" s="1126"/>
      <c r="AJ47" s="1127"/>
    </row>
    <row r="48" spans="1:44" ht="15" customHeight="1">
      <c r="A48" s="1311"/>
      <c r="B48" s="1552"/>
      <c r="C48" s="1081" t="s">
        <v>499</v>
      </c>
      <c r="D48" s="1081"/>
      <c r="E48" s="1081"/>
      <c r="F48" s="1081"/>
      <c r="G48" s="1081"/>
      <c r="H48" s="1081"/>
      <c r="I48" s="1283"/>
      <c r="J48" s="1283"/>
      <c r="K48" s="1283"/>
      <c r="L48" s="1283"/>
      <c r="M48" s="1283"/>
      <c r="N48" s="1283"/>
      <c r="O48" s="1283"/>
      <c r="P48" s="1283"/>
      <c r="Q48" s="1283"/>
      <c r="R48" s="1283"/>
      <c r="S48" s="1283"/>
      <c r="T48" s="1283"/>
      <c r="U48" s="1283"/>
      <c r="V48" s="1283"/>
      <c r="W48" s="1283"/>
      <c r="X48" s="1283"/>
      <c r="Y48" s="1283"/>
      <c r="Z48" s="1283"/>
      <c r="AA48" s="1283"/>
      <c r="AB48" s="1283"/>
      <c r="AC48" s="1283"/>
      <c r="AD48" s="1283"/>
      <c r="AE48" s="1283"/>
      <c r="AF48" s="1283"/>
      <c r="AG48" s="1283"/>
      <c r="AH48" s="1283"/>
      <c r="AI48" s="1283"/>
      <c r="AJ48" s="1284"/>
    </row>
    <row r="49" spans="1:45" ht="15" customHeight="1">
      <c r="A49" s="1311"/>
      <c r="B49" s="1552"/>
      <c r="C49" s="1081" t="s">
        <v>305</v>
      </c>
      <c r="D49" s="1081"/>
      <c r="E49" s="1081"/>
      <c r="F49" s="1081"/>
      <c r="G49" s="1081"/>
      <c r="H49" s="1081"/>
      <c r="I49" s="1283"/>
      <c r="J49" s="1283"/>
      <c r="K49" s="1283"/>
      <c r="L49" s="1283"/>
      <c r="M49" s="1283"/>
      <c r="N49" s="1283"/>
      <c r="O49" s="1283"/>
      <c r="P49" s="1283"/>
      <c r="Q49" s="1283"/>
      <c r="R49" s="1283"/>
      <c r="S49" s="1283"/>
      <c r="T49" s="1283"/>
      <c r="U49" s="1283"/>
      <c r="V49" s="1283"/>
      <c r="W49" s="1283"/>
      <c r="X49" s="1283"/>
      <c r="Y49" s="1283"/>
      <c r="Z49" s="1283"/>
      <c r="AA49" s="1283"/>
      <c r="AB49" s="1283"/>
      <c r="AC49" s="1283"/>
      <c r="AD49" s="1283"/>
      <c r="AE49" s="1283"/>
      <c r="AF49" s="1283"/>
      <c r="AG49" s="1283"/>
      <c r="AH49" s="1283"/>
      <c r="AI49" s="1283"/>
      <c r="AJ49" s="1284"/>
    </row>
    <row r="50" spans="1:45" ht="15" customHeight="1">
      <c r="A50" s="1311"/>
      <c r="B50" s="1552"/>
      <c r="C50" s="1144" t="s">
        <v>246</v>
      </c>
      <c r="D50" s="1081"/>
      <c r="E50" s="1081"/>
      <c r="F50" s="1081"/>
      <c r="G50" s="1081"/>
      <c r="H50" s="1081"/>
      <c r="I50" s="1092"/>
      <c r="J50" s="1092"/>
      <c r="K50" s="1092"/>
      <c r="L50" s="1092"/>
      <c r="M50" s="1093"/>
      <c r="N50" s="1131"/>
      <c r="O50" s="1133"/>
      <c r="P50" s="1098"/>
      <c r="Q50" s="1092"/>
      <c r="R50" s="1092"/>
      <c r="S50" s="1092"/>
      <c r="T50" s="1093"/>
      <c r="U50" s="1131"/>
      <c r="V50" s="1133"/>
      <c r="W50" s="1098"/>
      <c r="X50" s="1092"/>
      <c r="Y50" s="1092"/>
      <c r="Z50" s="1092"/>
      <c r="AA50" s="1093"/>
      <c r="AB50" s="1131"/>
      <c r="AC50" s="1133"/>
      <c r="AD50" s="1098"/>
      <c r="AE50" s="1092"/>
      <c r="AF50" s="1092"/>
      <c r="AG50" s="1092"/>
      <c r="AH50" s="1093"/>
      <c r="AI50" s="1131"/>
      <c r="AJ50" s="1132"/>
    </row>
    <row r="51" spans="1:45" ht="15" customHeight="1">
      <c r="A51" s="1311"/>
      <c r="B51" s="1552"/>
      <c r="C51" s="1081"/>
      <c r="D51" s="1081"/>
      <c r="E51" s="1081"/>
      <c r="F51" s="1081"/>
      <c r="G51" s="1081"/>
      <c r="H51" s="1081"/>
      <c r="I51" s="1075"/>
      <c r="J51" s="1075"/>
      <c r="K51" s="1075"/>
      <c r="L51" s="1075"/>
      <c r="M51" s="1075"/>
      <c r="N51" s="1075"/>
      <c r="O51" s="1076"/>
      <c r="P51" s="1074"/>
      <c r="Q51" s="1075"/>
      <c r="R51" s="1075"/>
      <c r="S51" s="1075"/>
      <c r="T51" s="1075"/>
      <c r="U51" s="1075"/>
      <c r="V51" s="1076"/>
      <c r="W51" s="1074"/>
      <c r="X51" s="1075"/>
      <c r="Y51" s="1075"/>
      <c r="Z51" s="1075"/>
      <c r="AA51" s="1075"/>
      <c r="AB51" s="1075"/>
      <c r="AC51" s="1076"/>
      <c r="AD51" s="1074"/>
      <c r="AE51" s="1075"/>
      <c r="AF51" s="1075"/>
      <c r="AG51" s="1075"/>
      <c r="AH51" s="1075"/>
      <c r="AI51" s="1075"/>
      <c r="AJ51" s="1134"/>
    </row>
    <row r="52" spans="1:45" ht="15" customHeight="1">
      <c r="A52" s="1311"/>
      <c r="B52" s="1552"/>
      <c r="C52" s="1081"/>
      <c r="D52" s="1081"/>
      <c r="E52" s="1081"/>
      <c r="F52" s="1081"/>
      <c r="G52" s="1081"/>
      <c r="H52" s="1081"/>
      <c r="I52" s="1092"/>
      <c r="J52" s="1092"/>
      <c r="K52" s="1092"/>
      <c r="L52" s="1092"/>
      <c r="M52" s="1093"/>
      <c r="N52" s="1131"/>
      <c r="O52" s="1133"/>
      <c r="P52" s="1098"/>
      <c r="Q52" s="1092"/>
      <c r="R52" s="1092"/>
      <c r="S52" s="1092"/>
      <c r="T52" s="1093"/>
      <c r="U52" s="1131"/>
      <c r="V52" s="1133"/>
      <c r="W52" s="1098"/>
      <c r="X52" s="1092"/>
      <c r="Y52" s="1092"/>
      <c r="Z52" s="1092"/>
      <c r="AA52" s="1093"/>
      <c r="AB52" s="1131"/>
      <c r="AC52" s="1133"/>
      <c r="AD52" s="1098"/>
      <c r="AE52" s="1092"/>
      <c r="AF52" s="1092"/>
      <c r="AG52" s="1092"/>
      <c r="AH52" s="1093"/>
      <c r="AI52" s="1131"/>
      <c r="AJ52" s="1132"/>
    </row>
    <row r="53" spans="1:45" ht="15" customHeight="1">
      <c r="A53" s="1311"/>
      <c r="B53" s="1552"/>
      <c r="C53" s="1081"/>
      <c r="D53" s="1081"/>
      <c r="E53" s="1081"/>
      <c r="F53" s="1081"/>
      <c r="G53" s="1081"/>
      <c r="H53" s="1081"/>
      <c r="I53" s="1075"/>
      <c r="J53" s="1075"/>
      <c r="K53" s="1075"/>
      <c r="L53" s="1075"/>
      <c r="M53" s="1075"/>
      <c r="N53" s="1075"/>
      <c r="O53" s="1076"/>
      <c r="P53" s="1074"/>
      <c r="Q53" s="1075"/>
      <c r="R53" s="1075"/>
      <c r="S53" s="1075"/>
      <c r="T53" s="1075"/>
      <c r="U53" s="1075"/>
      <c r="V53" s="1076"/>
      <c r="W53" s="1074"/>
      <c r="X53" s="1075"/>
      <c r="Y53" s="1075"/>
      <c r="Z53" s="1075"/>
      <c r="AA53" s="1075"/>
      <c r="AB53" s="1075"/>
      <c r="AC53" s="1076"/>
      <c r="AD53" s="1074"/>
      <c r="AE53" s="1075"/>
      <c r="AF53" s="1075"/>
      <c r="AG53" s="1075"/>
      <c r="AH53" s="1075"/>
      <c r="AI53" s="1075"/>
      <c r="AJ53" s="1134"/>
    </row>
    <row r="54" spans="1:45" ht="18" customHeight="1">
      <c r="A54" s="1311"/>
      <c r="B54" s="1552"/>
      <c r="C54" s="1144" t="s">
        <v>306</v>
      </c>
      <c r="D54" s="1081"/>
      <c r="E54" s="1081"/>
      <c r="F54" s="1081"/>
      <c r="G54" s="1081"/>
      <c r="H54" s="1081"/>
      <c r="I54" s="1081" t="s">
        <v>105</v>
      </c>
      <c r="J54" s="1081"/>
      <c r="K54" s="1081"/>
      <c r="L54" s="1081"/>
      <c r="M54" s="1081"/>
      <c r="N54" s="1081"/>
      <c r="O54" s="1081"/>
      <c r="P54" s="1081"/>
      <c r="Q54" s="1081"/>
      <c r="R54" s="1475">
        <v>2</v>
      </c>
      <c r="S54" s="1476"/>
      <c r="T54" s="1476"/>
      <c r="U54" s="1476"/>
      <c r="V54" s="1476"/>
      <c r="W54" s="1476"/>
      <c r="X54" s="1476"/>
      <c r="Y54" s="1476"/>
      <c r="Z54" s="1476"/>
      <c r="AA54" s="1476"/>
      <c r="AB54" s="1476"/>
      <c r="AC54" s="1476"/>
      <c r="AD54" s="1476"/>
      <c r="AE54" s="1476"/>
      <c r="AF54" s="1476"/>
      <c r="AG54" s="1476"/>
      <c r="AH54" s="1476"/>
      <c r="AI54" s="1476"/>
      <c r="AJ54" s="1477"/>
    </row>
    <row r="55" spans="1:45" ht="15" customHeight="1">
      <c r="A55" s="1311"/>
      <c r="B55" s="1552"/>
      <c r="C55" s="1081"/>
      <c r="D55" s="1081"/>
      <c r="E55" s="1081"/>
      <c r="F55" s="1081"/>
      <c r="G55" s="1081"/>
      <c r="H55" s="1081"/>
      <c r="I55" s="1081" t="s">
        <v>106</v>
      </c>
      <c r="J55" s="1081"/>
      <c r="K55" s="1081"/>
      <c r="L55" s="1081"/>
      <c r="M55" s="1081"/>
      <c r="N55" s="1081"/>
      <c r="O55" s="1081"/>
      <c r="P55" s="1081"/>
      <c r="Q55" s="1081"/>
      <c r="R55" s="1105" t="s">
        <v>107</v>
      </c>
      <c r="S55" s="1105"/>
      <c r="T55" s="1105"/>
      <c r="U55" s="1105"/>
      <c r="V55" s="1105"/>
      <c r="W55" s="1283"/>
      <c r="X55" s="1283"/>
      <c r="Y55" s="1283"/>
      <c r="Z55" s="1283"/>
      <c r="AA55" s="1283"/>
      <c r="AB55" s="1283"/>
      <c r="AC55" s="1283"/>
      <c r="AD55" s="1283"/>
      <c r="AE55" s="1283"/>
      <c r="AF55" s="1283"/>
      <c r="AG55" s="1283"/>
      <c r="AH55" s="1283"/>
      <c r="AI55" s="1283"/>
      <c r="AJ55" s="1284"/>
    </row>
    <row r="56" spans="1:45" ht="15" customHeight="1">
      <c r="A56" s="1311"/>
      <c r="B56" s="1552"/>
      <c r="C56" s="1081"/>
      <c r="D56" s="1081"/>
      <c r="E56" s="1081"/>
      <c r="F56" s="1081"/>
      <c r="G56" s="1081"/>
      <c r="H56" s="1081"/>
      <c r="I56" s="1081"/>
      <c r="J56" s="1081"/>
      <c r="K56" s="1081"/>
      <c r="L56" s="1081"/>
      <c r="M56" s="1081"/>
      <c r="N56" s="1081"/>
      <c r="O56" s="1081"/>
      <c r="P56" s="1081"/>
      <c r="Q56" s="1081"/>
      <c r="R56" s="1105" t="s">
        <v>108</v>
      </c>
      <c r="S56" s="1105"/>
      <c r="T56" s="1105"/>
      <c r="U56" s="1105"/>
      <c r="V56" s="1105"/>
      <c r="W56" s="1283"/>
      <c r="X56" s="1283"/>
      <c r="Y56" s="1283"/>
      <c r="Z56" s="1283"/>
      <c r="AA56" s="1283"/>
      <c r="AB56" s="1283"/>
      <c r="AC56" s="1283"/>
      <c r="AD56" s="1283"/>
      <c r="AE56" s="1283"/>
      <c r="AF56" s="1283"/>
      <c r="AG56" s="1283"/>
      <c r="AH56" s="1283"/>
      <c r="AI56" s="1283"/>
      <c r="AJ56" s="1284"/>
    </row>
    <row r="57" spans="1:45" ht="15" customHeight="1">
      <c r="A57" s="1311"/>
      <c r="B57" s="1552"/>
      <c r="C57" s="1145"/>
      <c r="D57" s="1145"/>
      <c r="E57" s="1145"/>
      <c r="F57" s="1145"/>
      <c r="G57" s="1145"/>
      <c r="H57" s="1145"/>
      <c r="I57" s="1145" t="s">
        <v>445</v>
      </c>
      <c r="J57" s="1145"/>
      <c r="K57" s="1145"/>
      <c r="L57" s="1145"/>
      <c r="M57" s="1145"/>
      <c r="N57" s="1145"/>
      <c r="O57" s="1145"/>
      <c r="P57" s="1145"/>
      <c r="Q57" s="1145"/>
      <c r="R57" s="1212"/>
      <c r="S57" s="1213"/>
      <c r="T57" s="1213"/>
      <c r="U57" s="1213"/>
      <c r="V57" s="1213"/>
      <c r="W57" s="1213"/>
      <c r="X57" s="1213"/>
      <c r="Y57" s="1213"/>
      <c r="Z57" s="1213"/>
      <c r="AA57" s="1213"/>
      <c r="AB57" s="1213"/>
      <c r="AC57" s="1213"/>
      <c r="AD57" s="1213"/>
      <c r="AE57" s="1213"/>
      <c r="AF57" s="1213"/>
      <c r="AG57" s="1213"/>
      <c r="AH57" s="1213"/>
      <c r="AI57" s="1213"/>
      <c r="AJ57" s="1214"/>
    </row>
    <row r="58" spans="1:45" ht="18" customHeight="1">
      <c r="A58" s="1238" t="s">
        <v>429</v>
      </c>
      <c r="B58" s="1846"/>
      <c r="C58" s="1506" t="s">
        <v>430</v>
      </c>
      <c r="D58" s="1507"/>
      <c r="E58" s="1507"/>
      <c r="F58" s="1507"/>
      <c r="G58" s="1507"/>
      <c r="H58" s="1508"/>
      <c r="I58" s="297"/>
      <c r="J58" s="319"/>
      <c r="K58" s="297"/>
      <c r="L58" s="297"/>
      <c r="M58" s="297"/>
      <c r="N58" s="319"/>
      <c r="O58" s="297"/>
      <c r="P58" s="297"/>
      <c r="Q58" s="297"/>
      <c r="R58" s="320"/>
      <c r="S58" s="320"/>
      <c r="T58" s="320"/>
      <c r="U58" s="320"/>
      <c r="V58" s="320"/>
      <c r="W58" s="320"/>
      <c r="X58" s="321"/>
      <c r="Y58" s="321"/>
      <c r="Z58" s="321"/>
      <c r="AA58" s="321"/>
      <c r="AB58" s="321"/>
      <c r="AC58" s="321"/>
      <c r="AD58" s="321"/>
      <c r="AE58" s="321"/>
      <c r="AF58" s="321"/>
      <c r="AG58" s="321"/>
      <c r="AH58" s="321"/>
      <c r="AI58" s="321"/>
      <c r="AJ58" s="322"/>
      <c r="AL58" s="38" t="b">
        <v>0</v>
      </c>
      <c r="AM58" s="38" t="b">
        <v>0</v>
      </c>
      <c r="AN58" s="38" t="b">
        <v>0</v>
      </c>
      <c r="AO58" s="33"/>
      <c r="AP58" s="30"/>
    </row>
    <row r="59" spans="1:45" ht="21.75" customHeight="1">
      <c r="A59" s="1240"/>
      <c r="B59" s="1847"/>
      <c r="C59" s="1865" t="s">
        <v>783</v>
      </c>
      <c r="D59" s="1866"/>
      <c r="E59" s="1866"/>
      <c r="F59" s="1866"/>
      <c r="G59" s="1866"/>
      <c r="H59" s="1866"/>
      <c r="I59" s="1113">
        <v>2</v>
      </c>
      <c r="J59" s="1114"/>
      <c r="K59" s="1114"/>
      <c r="L59" s="1114"/>
      <c r="M59" s="1114"/>
      <c r="N59" s="1114"/>
      <c r="O59" s="1114"/>
      <c r="P59" s="1114"/>
      <c r="Q59" s="1115"/>
      <c r="R59" s="1877" t="s">
        <v>784</v>
      </c>
      <c r="S59" s="1878"/>
      <c r="T59" s="1878"/>
      <c r="U59" s="1878"/>
      <c r="V59" s="1878"/>
      <c r="W59" s="1879"/>
      <c r="X59" s="429">
        <v>1</v>
      </c>
      <c r="Y59" s="197"/>
      <c r="Z59" s="197"/>
      <c r="AA59" s="197"/>
      <c r="AB59" s="197"/>
      <c r="AC59" s="197"/>
      <c r="AD59" s="197"/>
      <c r="AE59" s="197"/>
      <c r="AF59" s="197"/>
      <c r="AG59" s="197"/>
      <c r="AH59" s="197"/>
      <c r="AI59" s="197"/>
      <c r="AJ59" s="430"/>
      <c r="AL59" s="38"/>
      <c r="AM59" s="38"/>
      <c r="AN59" s="38"/>
      <c r="AO59" s="33"/>
      <c r="AP59" s="30"/>
    </row>
    <row r="60" spans="1:45" ht="21.75" customHeight="1" thickBot="1">
      <c r="A60" s="1242"/>
      <c r="B60" s="1848"/>
      <c r="C60" s="1859" t="s">
        <v>828</v>
      </c>
      <c r="D60" s="1860"/>
      <c r="E60" s="1860"/>
      <c r="F60" s="1860"/>
      <c r="G60" s="1860"/>
      <c r="H60" s="1861"/>
      <c r="I60" s="1862">
        <v>2</v>
      </c>
      <c r="J60" s="1863"/>
      <c r="K60" s="1863"/>
      <c r="L60" s="1863"/>
      <c r="M60" s="1863"/>
      <c r="N60" s="1863"/>
      <c r="O60" s="1863"/>
      <c r="P60" s="1863"/>
      <c r="Q60" s="1864"/>
      <c r="R60" s="1856"/>
      <c r="S60" s="1857"/>
      <c r="T60" s="1857"/>
      <c r="U60" s="1857"/>
      <c r="V60" s="1857"/>
      <c r="W60" s="1857"/>
      <c r="X60" s="1857"/>
      <c r="Y60" s="1857"/>
      <c r="Z60" s="1857"/>
      <c r="AA60" s="1857"/>
      <c r="AB60" s="1857"/>
      <c r="AC60" s="1857"/>
      <c r="AD60" s="1857"/>
      <c r="AE60" s="1857"/>
      <c r="AF60" s="1857"/>
      <c r="AG60" s="1857"/>
      <c r="AH60" s="1857"/>
      <c r="AI60" s="1857"/>
      <c r="AJ60" s="1858"/>
      <c r="AL60" s="38"/>
      <c r="AM60" s="38"/>
      <c r="AN60" s="38"/>
      <c r="AO60" s="33"/>
      <c r="AP60" s="30"/>
    </row>
    <row r="61" spans="1:45" s="18" customFormat="1" ht="12" customHeight="1">
      <c r="A61" s="185" t="s">
        <v>251</v>
      </c>
      <c r="B61" s="185"/>
      <c r="C61" s="185"/>
      <c r="D61" s="185"/>
      <c r="E61" s="185"/>
      <c r="F61" s="185"/>
      <c r="G61" s="185"/>
      <c r="H61" s="185"/>
      <c r="I61" s="185"/>
      <c r="J61" s="185"/>
      <c r="K61" s="185"/>
      <c r="L61" s="185"/>
      <c r="M61" s="185"/>
      <c r="N61" s="185"/>
      <c r="O61" s="185"/>
      <c r="P61" s="185"/>
      <c r="Q61" s="185"/>
      <c r="R61" s="188"/>
      <c r="S61" s="188"/>
      <c r="T61" s="188"/>
      <c r="U61" s="188"/>
      <c r="V61" s="188"/>
      <c r="W61" s="188"/>
      <c r="X61" s="188"/>
      <c r="Y61" s="188"/>
      <c r="Z61" s="188"/>
      <c r="AA61" s="188"/>
      <c r="AB61" s="188"/>
      <c r="AC61" s="188"/>
      <c r="AD61" s="188"/>
      <c r="AE61" s="188"/>
      <c r="AF61" s="188"/>
      <c r="AG61" s="188"/>
      <c r="AH61" s="188"/>
      <c r="AI61" s="188"/>
      <c r="AJ61" s="188"/>
      <c r="AL61" s="45"/>
      <c r="AM61" s="45"/>
      <c r="AN61" s="45"/>
      <c r="AO61" s="45"/>
    </row>
    <row r="62" spans="1:45" s="18" customFormat="1" ht="12" customHeight="1">
      <c r="A62" s="185" t="s">
        <v>275</v>
      </c>
      <c r="B62" s="188"/>
      <c r="C62" s="188"/>
      <c r="D62" s="188"/>
      <c r="E62" s="188"/>
      <c r="F62" s="188"/>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8"/>
      <c r="AE62" s="188"/>
      <c r="AF62" s="188"/>
      <c r="AG62" s="188"/>
      <c r="AH62" s="188"/>
      <c r="AI62" s="188"/>
      <c r="AJ62" s="188"/>
      <c r="AL62" s="45"/>
      <c r="AM62" s="45"/>
      <c r="AN62" s="45"/>
      <c r="AO62" s="45"/>
    </row>
    <row r="63" spans="1:45" s="26" customFormat="1" ht="14.25" customHeight="1">
      <c r="A63" s="185" t="s">
        <v>1054</v>
      </c>
      <c r="B63" s="188"/>
      <c r="C63" s="188"/>
      <c r="D63" s="188"/>
      <c r="E63" s="188"/>
      <c r="F63" s="188"/>
      <c r="G63" s="188"/>
      <c r="H63" s="188"/>
      <c r="I63" s="188"/>
      <c r="J63" s="188"/>
      <c r="K63" s="188"/>
      <c r="L63" s="188"/>
      <c r="M63" s="188"/>
      <c r="N63" s="188"/>
      <c r="O63" s="188"/>
      <c r="P63" s="188"/>
      <c r="Q63" s="188"/>
      <c r="R63" s="188"/>
      <c r="S63" s="188"/>
      <c r="T63" s="188"/>
      <c r="U63" s="188"/>
      <c r="V63" s="188"/>
      <c r="W63" s="216"/>
      <c r="X63" s="188"/>
      <c r="Y63" s="188"/>
      <c r="Z63" s="188"/>
      <c r="AA63" s="188"/>
      <c r="AB63" s="188"/>
      <c r="AC63" s="188"/>
      <c r="AD63" s="188"/>
      <c r="AE63" s="188"/>
      <c r="AF63" s="188"/>
      <c r="AG63" s="188"/>
      <c r="AH63" s="188"/>
      <c r="AI63" s="188"/>
      <c r="AJ63" s="188"/>
      <c r="AL63" s="41"/>
      <c r="AM63" s="41"/>
      <c r="AN63" s="41"/>
      <c r="AO63" s="41"/>
      <c r="AP63" s="41"/>
      <c r="AQ63" s="41"/>
      <c r="AR63" s="41"/>
    </row>
    <row r="64" spans="1:45" s="18" customFormat="1" ht="12" customHeight="1">
      <c r="A64" s="185" t="s">
        <v>1055</v>
      </c>
      <c r="B64" s="185"/>
      <c r="C64" s="185"/>
      <c r="D64" s="185"/>
      <c r="E64" s="185"/>
      <c r="F64" s="185"/>
      <c r="G64" s="185"/>
      <c r="H64" s="185"/>
      <c r="I64" s="185"/>
      <c r="J64" s="185"/>
      <c r="K64" s="185"/>
      <c r="L64" s="185"/>
      <c r="M64" s="185"/>
      <c r="N64" s="185"/>
      <c r="O64" s="185"/>
      <c r="P64" s="185"/>
      <c r="Q64" s="185"/>
      <c r="R64" s="188"/>
      <c r="S64" s="188"/>
      <c r="T64" s="188"/>
      <c r="U64" s="188"/>
      <c r="V64" s="188"/>
      <c r="W64" s="188"/>
      <c r="X64" s="188"/>
      <c r="Y64" s="188"/>
      <c r="Z64" s="188"/>
      <c r="AA64" s="188"/>
      <c r="AB64" s="188"/>
      <c r="AC64" s="188"/>
      <c r="AD64" s="188"/>
      <c r="AE64" s="188"/>
      <c r="AF64" s="188"/>
      <c r="AG64" s="188"/>
      <c r="AH64" s="188"/>
      <c r="AI64" s="295"/>
      <c r="AJ64" s="295"/>
      <c r="AK64" s="295"/>
      <c r="AL64" s="295"/>
      <c r="AM64" s="295"/>
      <c r="AN64" s="295"/>
      <c r="AO64" s="295"/>
      <c r="AP64" s="295"/>
      <c r="AQ64" s="295"/>
      <c r="AR64" s="295"/>
      <c r="AS64" s="295"/>
    </row>
    <row r="65" spans="1:41" s="18" customFormat="1" ht="12" customHeight="1">
      <c r="A65" s="185" t="s">
        <v>547</v>
      </c>
      <c r="B65" s="185"/>
      <c r="C65" s="185"/>
      <c r="D65" s="185"/>
      <c r="E65" s="185"/>
      <c r="F65" s="185"/>
      <c r="G65" s="185"/>
      <c r="H65" s="185"/>
      <c r="I65" s="185"/>
      <c r="J65" s="185"/>
      <c r="K65" s="185"/>
      <c r="L65" s="185"/>
      <c r="M65" s="185"/>
      <c r="N65" s="185"/>
      <c r="O65" s="185"/>
      <c r="P65" s="185"/>
      <c r="Q65" s="185"/>
      <c r="R65" s="188"/>
      <c r="S65" s="188"/>
      <c r="T65" s="188"/>
      <c r="U65" s="188"/>
      <c r="V65" s="188"/>
      <c r="W65" s="188"/>
      <c r="X65" s="188"/>
      <c r="Y65" s="188"/>
      <c r="Z65" s="188"/>
      <c r="AA65" s="188"/>
      <c r="AB65" s="188"/>
      <c r="AC65" s="188"/>
      <c r="AD65" s="188"/>
      <c r="AE65" s="188"/>
      <c r="AF65" s="188"/>
      <c r="AG65" s="188"/>
      <c r="AH65" s="188"/>
      <c r="AI65" s="188"/>
      <c r="AJ65" s="188"/>
      <c r="AL65" s="45"/>
      <c r="AM65" s="45"/>
      <c r="AN65" s="45"/>
      <c r="AO65" s="45"/>
    </row>
    <row r="66" spans="1:41" s="18" customFormat="1" ht="12" customHeight="1">
      <c r="A66" s="185" t="s">
        <v>1056</v>
      </c>
      <c r="B66" s="185"/>
      <c r="C66" s="185"/>
      <c r="D66" s="185"/>
      <c r="E66" s="185"/>
      <c r="F66" s="185"/>
      <c r="G66" s="185"/>
      <c r="H66" s="185"/>
      <c r="I66" s="185"/>
      <c r="J66" s="185"/>
      <c r="K66" s="185"/>
      <c r="L66" s="185"/>
      <c r="M66" s="185"/>
      <c r="N66" s="185"/>
      <c r="O66" s="185"/>
      <c r="P66" s="185"/>
      <c r="Q66" s="185"/>
      <c r="R66" s="188"/>
      <c r="S66" s="188"/>
      <c r="T66" s="188"/>
      <c r="U66" s="188"/>
      <c r="V66" s="188"/>
      <c r="W66" s="188"/>
      <c r="X66" s="188"/>
      <c r="Y66" s="188"/>
      <c r="Z66" s="188"/>
      <c r="AA66" s="188"/>
      <c r="AB66" s="188"/>
      <c r="AC66" s="188"/>
      <c r="AD66" s="188"/>
      <c r="AE66" s="188"/>
      <c r="AF66" s="188"/>
      <c r="AG66" s="188"/>
      <c r="AH66" s="188"/>
      <c r="AI66" s="188"/>
      <c r="AJ66" s="188"/>
      <c r="AL66" s="45"/>
      <c r="AM66" s="45"/>
      <c r="AN66" s="45"/>
      <c r="AO66" s="45"/>
    </row>
    <row r="67" spans="1:41" s="18" customFormat="1" ht="12" customHeight="1">
      <c r="A67" s="185" t="s">
        <v>312</v>
      </c>
      <c r="B67" s="185"/>
      <c r="C67" s="185"/>
      <c r="D67" s="185"/>
      <c r="E67" s="185"/>
      <c r="F67" s="185"/>
      <c r="G67" s="185"/>
      <c r="H67" s="185"/>
      <c r="I67" s="185"/>
      <c r="J67" s="185"/>
      <c r="K67" s="185"/>
      <c r="L67" s="185"/>
      <c r="M67" s="185"/>
      <c r="N67" s="185"/>
      <c r="O67" s="185"/>
      <c r="P67" s="185"/>
      <c r="Q67" s="185"/>
      <c r="R67" s="188"/>
      <c r="S67" s="188"/>
      <c r="T67" s="188"/>
      <c r="U67" s="188"/>
      <c r="V67" s="188"/>
      <c r="W67" s="188"/>
      <c r="X67" s="188"/>
      <c r="Y67" s="188"/>
      <c r="Z67" s="188"/>
      <c r="AA67" s="188"/>
      <c r="AB67" s="188"/>
      <c r="AC67" s="188"/>
      <c r="AD67" s="188"/>
      <c r="AE67" s="188"/>
      <c r="AF67" s="188"/>
      <c r="AG67" s="188"/>
      <c r="AH67" s="188"/>
      <c r="AI67" s="188"/>
      <c r="AJ67" s="188"/>
      <c r="AL67" s="45"/>
      <c r="AM67" s="45"/>
      <c r="AN67" s="45"/>
      <c r="AO67" s="45"/>
    </row>
    <row r="68" spans="1:41" s="18" customFormat="1" ht="12" customHeight="1">
      <c r="A68" s="185" t="s">
        <v>1057</v>
      </c>
      <c r="B68" s="188"/>
      <c r="C68" s="188"/>
      <c r="D68" s="188"/>
      <c r="E68" s="188"/>
      <c r="F68" s="188"/>
      <c r="G68" s="188"/>
      <c r="H68" s="188"/>
      <c r="I68" s="188"/>
      <c r="J68" s="188"/>
      <c r="K68" s="188"/>
      <c r="L68" s="188"/>
      <c r="M68" s="188"/>
      <c r="N68" s="188"/>
      <c r="O68" s="188"/>
      <c r="P68" s="188"/>
      <c r="Q68" s="188"/>
      <c r="R68" s="188"/>
      <c r="S68" s="188"/>
      <c r="T68" s="188"/>
      <c r="U68" s="188"/>
      <c r="V68" s="188"/>
      <c r="W68" s="188"/>
      <c r="X68" s="188"/>
      <c r="Y68" s="188"/>
      <c r="Z68" s="188"/>
      <c r="AA68" s="188"/>
      <c r="AB68" s="188"/>
      <c r="AC68" s="188"/>
      <c r="AD68" s="188"/>
      <c r="AE68" s="188"/>
      <c r="AF68" s="188"/>
      <c r="AG68" s="188"/>
      <c r="AH68" s="188"/>
      <c r="AI68" s="188"/>
      <c r="AJ68" s="188"/>
      <c r="AL68" s="45"/>
      <c r="AM68" s="45"/>
      <c r="AN68" s="45"/>
      <c r="AO68" s="45"/>
    </row>
    <row r="69" spans="1:41" s="18" customFormat="1" ht="12" customHeight="1">
      <c r="A69" s="185" t="s">
        <v>1058</v>
      </c>
      <c r="B69" s="185"/>
      <c r="C69" s="185"/>
      <c r="D69" s="185"/>
      <c r="E69" s="185"/>
      <c r="F69" s="185"/>
      <c r="G69" s="185"/>
      <c r="H69" s="185"/>
      <c r="I69" s="185"/>
      <c r="J69" s="185"/>
      <c r="K69" s="185"/>
      <c r="L69" s="185"/>
      <c r="M69" s="185"/>
      <c r="N69" s="185"/>
      <c r="O69" s="185"/>
      <c r="P69" s="185"/>
      <c r="Q69" s="185"/>
      <c r="R69" s="188"/>
      <c r="S69" s="188"/>
      <c r="T69" s="188"/>
      <c r="U69" s="188"/>
      <c r="V69" s="188"/>
      <c r="W69" s="188"/>
      <c r="X69" s="188"/>
      <c r="Y69" s="188"/>
      <c r="Z69" s="188"/>
      <c r="AA69" s="188"/>
      <c r="AB69" s="188"/>
      <c r="AC69" s="188"/>
      <c r="AD69" s="188"/>
      <c r="AE69" s="188"/>
      <c r="AF69" s="188"/>
      <c r="AG69" s="188"/>
      <c r="AH69" s="188"/>
      <c r="AI69" s="188"/>
      <c r="AJ69" s="188"/>
      <c r="AL69" s="45"/>
      <c r="AM69" s="45"/>
      <c r="AN69" s="45"/>
      <c r="AO69" s="45"/>
    </row>
    <row r="70" spans="1:41" s="18" customFormat="1" ht="12" customHeight="1">
      <c r="A70" s="185" t="s">
        <v>1059</v>
      </c>
      <c r="B70" s="188"/>
      <c r="C70" s="188"/>
      <c r="D70" s="188"/>
      <c r="E70" s="188"/>
      <c r="F70" s="188"/>
      <c r="G70" s="188"/>
      <c r="H70" s="188"/>
      <c r="I70" s="188"/>
      <c r="J70" s="188"/>
      <c r="K70" s="188"/>
      <c r="L70" s="188"/>
      <c r="M70" s="188"/>
      <c r="N70" s="188"/>
      <c r="O70" s="188"/>
      <c r="P70" s="188"/>
      <c r="Q70" s="188"/>
      <c r="R70" s="188"/>
      <c r="S70" s="188"/>
      <c r="T70" s="188"/>
      <c r="U70" s="188"/>
      <c r="V70" s="188"/>
      <c r="W70" s="188"/>
      <c r="X70" s="188"/>
      <c r="Y70" s="188"/>
      <c r="Z70" s="188"/>
      <c r="AA70" s="188"/>
      <c r="AB70" s="188"/>
      <c r="AC70" s="188"/>
      <c r="AD70" s="188"/>
      <c r="AE70" s="188"/>
      <c r="AF70" s="188"/>
      <c r="AG70" s="188"/>
      <c r="AH70" s="188"/>
      <c r="AI70" s="188"/>
      <c r="AJ70" s="188"/>
      <c r="AL70" s="45"/>
      <c r="AM70" s="45"/>
      <c r="AN70" s="45"/>
      <c r="AO70" s="45"/>
    </row>
    <row r="71" spans="1:41" s="18" customFormat="1" ht="12" customHeight="1">
      <c r="A71" s="185" t="s">
        <v>1060</v>
      </c>
      <c r="B71" s="188"/>
      <c r="C71" s="188"/>
      <c r="D71" s="188"/>
      <c r="E71" s="188"/>
      <c r="F71" s="188"/>
      <c r="G71" s="188"/>
      <c r="H71" s="188"/>
      <c r="I71" s="188"/>
      <c r="J71" s="188"/>
      <c r="K71" s="188"/>
      <c r="L71" s="188"/>
      <c r="M71" s="188"/>
      <c r="N71" s="188"/>
      <c r="O71" s="188"/>
      <c r="P71" s="188"/>
      <c r="Q71" s="188"/>
      <c r="R71" s="188"/>
      <c r="S71" s="188"/>
      <c r="T71" s="188"/>
      <c r="U71" s="188"/>
      <c r="V71" s="188"/>
      <c r="W71" s="188"/>
      <c r="X71" s="188"/>
      <c r="Y71" s="188"/>
      <c r="Z71" s="188"/>
      <c r="AA71" s="188"/>
      <c r="AB71" s="188"/>
      <c r="AC71" s="188"/>
      <c r="AD71" s="188"/>
      <c r="AE71" s="188"/>
      <c r="AF71" s="188"/>
      <c r="AG71" s="188"/>
      <c r="AH71" s="188"/>
      <c r="AI71" s="188"/>
      <c r="AJ71" s="188"/>
      <c r="AL71" s="45"/>
      <c r="AM71" s="45"/>
      <c r="AN71" s="45"/>
      <c r="AO71" s="45"/>
    </row>
    <row r="72" spans="1:41" s="18" customFormat="1" ht="12" customHeight="1">
      <c r="A72" s="185" t="s">
        <v>313</v>
      </c>
      <c r="B72" s="188"/>
      <c r="C72" s="188"/>
      <c r="D72" s="188"/>
      <c r="E72" s="188"/>
      <c r="F72" s="188"/>
      <c r="G72" s="188"/>
      <c r="H72" s="188"/>
      <c r="I72" s="188"/>
      <c r="J72" s="188"/>
      <c r="K72" s="188"/>
      <c r="L72" s="188"/>
      <c r="M72" s="188"/>
      <c r="N72" s="188"/>
      <c r="O72" s="188"/>
      <c r="P72" s="188"/>
      <c r="Q72" s="188"/>
      <c r="R72" s="188"/>
      <c r="S72" s="188"/>
      <c r="T72" s="188"/>
      <c r="U72" s="188"/>
      <c r="V72" s="188"/>
      <c r="W72" s="188"/>
      <c r="X72" s="188"/>
      <c r="Y72" s="188"/>
      <c r="Z72" s="188"/>
      <c r="AA72" s="188"/>
      <c r="AB72" s="188"/>
      <c r="AC72" s="188"/>
      <c r="AD72" s="188"/>
      <c r="AE72" s="188"/>
      <c r="AF72" s="188"/>
      <c r="AG72" s="188"/>
      <c r="AH72" s="188"/>
      <c r="AI72" s="188"/>
      <c r="AJ72" s="188"/>
      <c r="AL72" s="45"/>
      <c r="AM72" s="45"/>
      <c r="AN72" s="45"/>
      <c r="AO72" s="45"/>
    </row>
  </sheetData>
  <customSheetViews>
    <customSheetView guid="{DDFB4891-8D6C-4C1E-BD9F-97DEF428EC5B}" showRowCol="0" showRuler="0" topLeftCell="A13">
      <selection activeCell="I4" sqref="I4:AJ4"/>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182">
    <mergeCell ref="R57:AJ57"/>
    <mergeCell ref="I54:Q54"/>
    <mergeCell ref="R54:AJ54"/>
    <mergeCell ref="AD52:AH52"/>
    <mergeCell ref="P50:T50"/>
    <mergeCell ref="W56:AJ56"/>
    <mergeCell ref="I52:M52"/>
    <mergeCell ref="P51:V51"/>
    <mergeCell ref="AI50:AJ50"/>
    <mergeCell ref="I50:M50"/>
    <mergeCell ref="N50:O50"/>
    <mergeCell ref="U50:V50"/>
    <mergeCell ref="I51:O51"/>
    <mergeCell ref="I59:Q59"/>
    <mergeCell ref="R59:W59"/>
    <mergeCell ref="AF42:AJ42"/>
    <mergeCell ref="I47:Q47"/>
    <mergeCell ref="R47:AJ47"/>
    <mergeCell ref="AF43:AJ43"/>
    <mergeCell ref="I57:Q57"/>
    <mergeCell ref="N52:O52"/>
    <mergeCell ref="W45:AA45"/>
    <mergeCell ref="N45:V45"/>
    <mergeCell ref="AA43:AE43"/>
    <mergeCell ref="R55:V55"/>
    <mergeCell ref="R56:V56"/>
    <mergeCell ref="I55:Q56"/>
    <mergeCell ref="W55:AJ55"/>
    <mergeCell ref="AD51:AJ51"/>
    <mergeCell ref="I45:M45"/>
    <mergeCell ref="I46:M46"/>
    <mergeCell ref="AI52:AJ52"/>
    <mergeCell ref="I48:AJ48"/>
    <mergeCell ref="W51:AC51"/>
    <mergeCell ref="I53:O53"/>
    <mergeCell ref="AD50:AH50"/>
    <mergeCell ref="AB52:AC52"/>
    <mergeCell ref="C6:H8"/>
    <mergeCell ref="C9:H9"/>
    <mergeCell ref="I4:AJ4"/>
    <mergeCell ref="Q6:AJ6"/>
    <mergeCell ref="C5:H5"/>
    <mergeCell ref="Q30:AD30"/>
    <mergeCell ref="I5:AJ5"/>
    <mergeCell ref="AD53:AJ53"/>
    <mergeCell ref="W50:AA50"/>
    <mergeCell ref="AB50:AC50"/>
    <mergeCell ref="AE34:AJ34"/>
    <mergeCell ref="C16:V16"/>
    <mergeCell ref="I24:AJ24"/>
    <mergeCell ref="I25:AJ25"/>
    <mergeCell ref="C21:H21"/>
    <mergeCell ref="C18:N20"/>
    <mergeCell ref="Q23:AJ23"/>
    <mergeCell ref="P52:T52"/>
    <mergeCell ref="U52:V52"/>
    <mergeCell ref="P53:V53"/>
    <mergeCell ref="I28:P28"/>
    <mergeCell ref="Q28:AD28"/>
    <mergeCell ref="Q29:AD29"/>
    <mergeCell ref="W52:AA52"/>
    <mergeCell ref="C12:H12"/>
    <mergeCell ref="A21:B25"/>
    <mergeCell ref="C13:H15"/>
    <mergeCell ref="I13:J13"/>
    <mergeCell ref="A11:B20"/>
    <mergeCell ref="C11:H11"/>
    <mergeCell ref="I11:AJ11"/>
    <mergeCell ref="O19:V19"/>
    <mergeCell ref="A26:B44"/>
    <mergeCell ref="E42:H43"/>
    <mergeCell ref="AA38:AE38"/>
    <mergeCell ref="AE30:AJ30"/>
    <mergeCell ref="I34:P34"/>
    <mergeCell ref="C38:D43"/>
    <mergeCell ref="E38:H39"/>
    <mergeCell ref="E40:H41"/>
    <mergeCell ref="I42:Q43"/>
    <mergeCell ref="C44:H44"/>
    <mergeCell ref="I44:AJ44"/>
    <mergeCell ref="AA41:AE41"/>
    <mergeCell ref="AF41:AJ41"/>
    <mergeCell ref="Q33:AD33"/>
    <mergeCell ref="AE33:AJ33"/>
    <mergeCell ref="Q36:AD36"/>
    <mergeCell ref="AE2:AJ2"/>
    <mergeCell ref="AA2:AD2"/>
    <mergeCell ref="Q37:AD37"/>
    <mergeCell ref="AE26:AJ26"/>
    <mergeCell ref="AE27:AJ27"/>
    <mergeCell ref="AE28:AJ28"/>
    <mergeCell ref="AE29:AJ29"/>
    <mergeCell ref="AA9:AJ9"/>
    <mergeCell ref="AE31:AJ31"/>
    <mergeCell ref="I21:AJ21"/>
    <mergeCell ref="W19:AJ19"/>
    <mergeCell ref="W20:AJ20"/>
    <mergeCell ref="I7:AJ7"/>
    <mergeCell ref="A10:V10"/>
    <mergeCell ref="W10:AJ10"/>
    <mergeCell ref="A4:B9"/>
    <mergeCell ref="C4:H4"/>
    <mergeCell ref="I8:AJ8"/>
    <mergeCell ref="I6:J6"/>
    <mergeCell ref="K6:P6"/>
    <mergeCell ref="C17:V17"/>
    <mergeCell ref="Q13:AJ13"/>
    <mergeCell ref="W17:AJ17"/>
    <mergeCell ref="O18:V18"/>
    <mergeCell ref="C32:H37"/>
    <mergeCell ref="I32:P32"/>
    <mergeCell ref="C23:H25"/>
    <mergeCell ref="K23:P23"/>
    <mergeCell ref="C26:H31"/>
    <mergeCell ref="Q27:AD27"/>
    <mergeCell ref="Q34:AD34"/>
    <mergeCell ref="I26:P26"/>
    <mergeCell ref="I27:P27"/>
    <mergeCell ref="V38:Z38"/>
    <mergeCell ref="I38:Q39"/>
    <mergeCell ref="I40:Q41"/>
    <mergeCell ref="R40:U41"/>
    <mergeCell ref="W46:AA46"/>
    <mergeCell ref="AA39:AE39"/>
    <mergeCell ref="AE37:AJ37"/>
    <mergeCell ref="AF39:AJ39"/>
    <mergeCell ref="AF40:AJ40"/>
    <mergeCell ref="V41:Z41"/>
    <mergeCell ref="V40:Z40"/>
    <mergeCell ref="R38:U39"/>
    <mergeCell ref="AA42:AE42"/>
    <mergeCell ref="R42:U43"/>
    <mergeCell ref="AA40:AE40"/>
    <mergeCell ref="V43:Z43"/>
    <mergeCell ref="N46:V46"/>
    <mergeCell ref="AF38:AJ38"/>
    <mergeCell ref="V39:Z39"/>
    <mergeCell ref="V42:Z42"/>
    <mergeCell ref="AB46:AJ46"/>
    <mergeCell ref="AB45:AJ45"/>
    <mergeCell ref="I9:L9"/>
    <mergeCell ref="M9:V9"/>
    <mergeCell ref="W9:Z9"/>
    <mergeCell ref="I14:AJ14"/>
    <mergeCell ref="I15:AJ15"/>
    <mergeCell ref="I12:AJ12"/>
    <mergeCell ref="I36:P36"/>
    <mergeCell ref="I37:P37"/>
    <mergeCell ref="I35:P35"/>
    <mergeCell ref="AE36:AJ36"/>
    <mergeCell ref="I33:P33"/>
    <mergeCell ref="Q35:AD35"/>
    <mergeCell ref="AE35:AJ35"/>
    <mergeCell ref="I22:AJ22"/>
    <mergeCell ref="O20:V20"/>
    <mergeCell ref="I23:J23"/>
    <mergeCell ref="AE32:AJ32"/>
    <mergeCell ref="Q26:AD26"/>
    <mergeCell ref="R60:AJ60"/>
    <mergeCell ref="A58:B60"/>
    <mergeCell ref="C60:H60"/>
    <mergeCell ref="I60:Q60"/>
    <mergeCell ref="K13:P13"/>
    <mergeCell ref="A45:B57"/>
    <mergeCell ref="C45:H46"/>
    <mergeCell ref="C54:H57"/>
    <mergeCell ref="C59:H59"/>
    <mergeCell ref="C49:H49"/>
    <mergeCell ref="C48:H48"/>
    <mergeCell ref="C47:H47"/>
    <mergeCell ref="C50:H53"/>
    <mergeCell ref="I30:P30"/>
    <mergeCell ref="I31:P31"/>
    <mergeCell ref="Q32:AD32"/>
    <mergeCell ref="W16:AJ16"/>
    <mergeCell ref="W18:AJ18"/>
    <mergeCell ref="I29:P29"/>
    <mergeCell ref="Q31:AD31"/>
    <mergeCell ref="W53:AC53"/>
    <mergeCell ref="C22:H22"/>
    <mergeCell ref="C58:H58"/>
    <mergeCell ref="I49:AJ49"/>
  </mergeCells>
  <phoneticPr fontId="3"/>
  <dataValidations count="3">
    <dataValidation imeMode="off" allowBlank="1" showInputMessage="1" showErrorMessage="1" sqref="K13:P13 K6:P6 M9:V9 AA9:AJ9"/>
    <dataValidation imeMode="halfKatakana" allowBlank="1" showInputMessage="1" showErrorMessage="1" sqref="I4:AJ4 I11:AJ11 I21:AJ21"/>
    <dataValidation type="whole" imeMode="off" allowBlank="1" showInputMessage="1" showErrorMessage="1" sqref="I47:Q47">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5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1292" r:id="rId5" name="Group Box 28">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1293" r:id="rId6" name="Option Button 2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1294" r:id="rId7" name="Option Button 3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1295" r:id="rId8" name="Group Box 31">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1296" r:id="rId9" name="Option Button 32">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1297" r:id="rId10" name="Option Button 33">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1304" r:id="rId11" name="Group Box 40">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1305" r:id="rId12" name="Check Box 41">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1308" r:id="rId13" name="Check Box 44">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1310" r:id="rId14" name="Group Box 46">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1311" r:id="rId15" name="Group Box 47">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1312" r:id="rId16" name="Check Box 48">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1313" r:id="rId17" name="Check Box 49">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1319" r:id="rId18" name="Group Box 55">
              <controlPr defaultSize="0" autoFill="0" autoPict="0">
                <anchor moveWithCells="1">
                  <from>
                    <xdr:col>8</xdr:col>
                    <xdr:colOff>0</xdr:colOff>
                    <xdr:row>57</xdr:row>
                    <xdr:rowOff>0</xdr:rowOff>
                  </from>
                  <to>
                    <xdr:col>35</xdr:col>
                    <xdr:colOff>180975</xdr:colOff>
                    <xdr:row>58</xdr:row>
                    <xdr:rowOff>0</xdr:rowOff>
                  </to>
                </anchor>
              </controlPr>
            </control>
          </mc:Choice>
        </mc:AlternateContent>
        <mc:AlternateContent xmlns:mc="http://schemas.openxmlformats.org/markup-compatibility/2006">
          <mc:Choice Requires="x14">
            <control shapeId="11320" r:id="rId19" name="Check Box 56">
              <controlPr defaultSize="0" autoFill="0" autoLine="0" autoPict="0">
                <anchor moveWithCells="1">
                  <from>
                    <xdr:col>8</xdr:col>
                    <xdr:colOff>95250</xdr:colOff>
                    <xdr:row>57</xdr:row>
                    <xdr:rowOff>0</xdr:rowOff>
                  </from>
                  <to>
                    <xdr:col>12</xdr:col>
                    <xdr:colOff>114300</xdr:colOff>
                    <xdr:row>57</xdr:row>
                    <xdr:rowOff>209550</xdr:rowOff>
                  </to>
                </anchor>
              </controlPr>
            </control>
          </mc:Choice>
        </mc:AlternateContent>
        <mc:AlternateContent xmlns:mc="http://schemas.openxmlformats.org/markup-compatibility/2006">
          <mc:Choice Requires="x14">
            <control shapeId="11321" r:id="rId20" name="Check Box 57">
              <controlPr defaultSize="0" autoFill="0" autoLine="0" autoPict="0">
                <anchor moveWithCells="1">
                  <from>
                    <xdr:col>12</xdr:col>
                    <xdr:colOff>171450</xdr:colOff>
                    <xdr:row>57</xdr:row>
                    <xdr:rowOff>0</xdr:rowOff>
                  </from>
                  <to>
                    <xdr:col>17</xdr:col>
                    <xdr:colOff>76200</xdr:colOff>
                    <xdr:row>57</xdr:row>
                    <xdr:rowOff>209550</xdr:rowOff>
                  </to>
                </anchor>
              </controlPr>
            </control>
          </mc:Choice>
        </mc:AlternateContent>
        <mc:AlternateContent xmlns:mc="http://schemas.openxmlformats.org/markup-compatibility/2006">
          <mc:Choice Requires="x14">
            <control shapeId="11322" r:id="rId21" name="Check Box 58">
              <controlPr defaultSize="0" autoFill="0" autoLine="0" autoPict="0">
                <anchor moveWithCells="1">
                  <from>
                    <xdr:col>16</xdr:col>
                    <xdr:colOff>133350</xdr:colOff>
                    <xdr:row>57</xdr:row>
                    <xdr:rowOff>0</xdr:rowOff>
                  </from>
                  <to>
                    <xdr:col>22</xdr:col>
                    <xdr:colOff>161925</xdr:colOff>
                    <xdr:row>57</xdr:row>
                    <xdr:rowOff>209550</xdr:rowOff>
                  </to>
                </anchor>
              </controlPr>
            </control>
          </mc:Choice>
        </mc:AlternateContent>
        <mc:AlternateContent xmlns:mc="http://schemas.openxmlformats.org/markup-compatibility/2006">
          <mc:Choice Requires="x14">
            <control shapeId="11325" r:id="rId22" name="Drop Down 61">
              <controlPr defaultSize="0" autoLine="0" autoPict="0">
                <anchor moveWithCells="1">
                  <from>
                    <xdr:col>23</xdr:col>
                    <xdr:colOff>0</xdr:colOff>
                    <xdr:row>58</xdr:row>
                    <xdr:rowOff>0</xdr:rowOff>
                  </from>
                  <to>
                    <xdr:col>36</xdr:col>
                    <xdr:colOff>0</xdr:colOff>
                    <xdr:row>59</xdr:row>
                    <xdr:rowOff>0</xdr:rowOff>
                  </to>
                </anchor>
              </controlPr>
            </control>
          </mc:Choice>
        </mc:AlternateContent>
        <mc:AlternateContent xmlns:mc="http://schemas.openxmlformats.org/markup-compatibility/2006">
          <mc:Choice Requires="x14">
            <control shapeId="11326" r:id="rId23" name="Group Box 62">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1327" r:id="rId24" name="Option Button 63">
              <controlPr defaultSize="0" autoFill="0" autoLine="0" autoPict="0">
                <anchor moveWithCells="1">
                  <from>
                    <xdr:col>9</xdr:col>
                    <xdr:colOff>57150</xdr:colOff>
                    <xdr:row>58</xdr:row>
                    <xdr:rowOff>9525</xdr:rowOff>
                  </from>
                  <to>
                    <xdr:col>12</xdr:col>
                    <xdr:colOff>38100</xdr:colOff>
                    <xdr:row>58</xdr:row>
                    <xdr:rowOff>219075</xdr:rowOff>
                  </to>
                </anchor>
              </controlPr>
            </control>
          </mc:Choice>
        </mc:AlternateContent>
        <mc:AlternateContent xmlns:mc="http://schemas.openxmlformats.org/markup-compatibility/2006">
          <mc:Choice Requires="x14">
            <control shapeId="11328" r:id="rId25" name="Option Button 64">
              <controlPr defaultSize="0" autoFill="0" autoLine="0" autoPict="0">
                <anchor moveWithCells="1">
                  <from>
                    <xdr:col>12</xdr:col>
                    <xdr:colOff>180975</xdr:colOff>
                    <xdr:row>58</xdr:row>
                    <xdr:rowOff>0</xdr:rowOff>
                  </from>
                  <to>
                    <xdr:col>15</xdr:col>
                    <xdr:colOff>161925</xdr:colOff>
                    <xdr:row>58</xdr:row>
                    <xdr:rowOff>228600</xdr:rowOff>
                  </to>
                </anchor>
              </controlPr>
            </control>
          </mc:Choice>
        </mc:AlternateContent>
        <mc:AlternateContent xmlns:mc="http://schemas.openxmlformats.org/markup-compatibility/2006">
          <mc:Choice Requires="x14">
            <control shapeId="11329" r:id="rId26" name="Group Box 65">
              <controlPr defaultSize="0" autoFill="0" autoPict="0">
                <anchor moveWithCells="1">
                  <from>
                    <xdr:col>8</xdr:col>
                    <xdr:colOff>0</xdr:colOff>
                    <xdr:row>59</xdr:row>
                    <xdr:rowOff>0</xdr:rowOff>
                  </from>
                  <to>
                    <xdr:col>17</xdr:col>
                    <xdr:colOff>0</xdr:colOff>
                    <xdr:row>60</xdr:row>
                    <xdr:rowOff>0</xdr:rowOff>
                  </to>
                </anchor>
              </controlPr>
            </control>
          </mc:Choice>
        </mc:AlternateContent>
        <mc:AlternateContent xmlns:mc="http://schemas.openxmlformats.org/markup-compatibility/2006">
          <mc:Choice Requires="x14">
            <control shapeId="11330" r:id="rId27" name="Option Button 66">
              <controlPr defaultSize="0" autoFill="0" autoLine="0" autoPict="0">
                <anchor moveWithCells="1">
                  <from>
                    <xdr:col>9</xdr:col>
                    <xdr:colOff>57150</xdr:colOff>
                    <xdr:row>59</xdr:row>
                    <xdr:rowOff>9525</xdr:rowOff>
                  </from>
                  <to>
                    <xdr:col>12</xdr:col>
                    <xdr:colOff>38100</xdr:colOff>
                    <xdr:row>59</xdr:row>
                    <xdr:rowOff>257175</xdr:rowOff>
                  </to>
                </anchor>
              </controlPr>
            </control>
          </mc:Choice>
        </mc:AlternateContent>
        <mc:AlternateContent xmlns:mc="http://schemas.openxmlformats.org/markup-compatibility/2006">
          <mc:Choice Requires="x14">
            <control shapeId="11331" r:id="rId28" name="Option Button 67">
              <controlPr defaultSize="0" autoFill="0" autoLine="0" autoPict="0">
                <anchor moveWithCells="1">
                  <from>
                    <xdr:col>13</xdr:col>
                    <xdr:colOff>0</xdr:colOff>
                    <xdr:row>59</xdr:row>
                    <xdr:rowOff>0</xdr:rowOff>
                  </from>
                  <to>
                    <xdr:col>15</xdr:col>
                    <xdr:colOff>161925</xdr:colOff>
                    <xdr:row>60</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BO777"/>
  <sheetViews>
    <sheetView showGridLines="0" showRowColHeaders="0" zoomScaleNormal="100" zoomScaleSheetLayoutView="100" workbookViewId="0"/>
  </sheetViews>
  <sheetFormatPr defaultColWidth="2.5" defaultRowHeight="15" customHeight="1"/>
  <cols>
    <col min="1" max="36" width="2.5" style="281" customWidth="1"/>
    <col min="37" max="37" width="2.5" style="687" customWidth="1"/>
    <col min="38" max="39" width="3.375" style="687" customWidth="1"/>
    <col min="40" max="40" width="2.5" style="686" customWidth="1"/>
    <col min="41" max="45" width="2.5" style="687" customWidth="1"/>
    <col min="46" max="47" width="2.5" style="687"/>
    <col min="48" max="49" width="2.5" style="824"/>
    <col min="50" max="52" width="2.5" style="687"/>
    <col min="53" max="53" width="2.5" style="686"/>
    <col min="54" max="54" width="3.25" style="686" bestFit="1" customWidth="1"/>
    <col min="55" max="55" width="3.625" style="687" customWidth="1"/>
    <col min="56" max="59" width="2.5" style="687"/>
    <col min="60" max="60" width="3.25" style="687" bestFit="1" customWidth="1"/>
    <col min="61" max="65" width="2.5" style="687"/>
    <col min="66" max="16384" width="2.5" style="281"/>
  </cols>
  <sheetData>
    <row r="1" spans="1:36" ht="15" customHeight="1">
      <c r="A1" s="182" t="s">
        <v>999</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5" customHeight="1">
      <c r="A2" s="182"/>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1924" t="s">
        <v>906</v>
      </c>
      <c r="AH2" s="1924"/>
      <c r="AI2" s="1924"/>
      <c r="AJ2" s="1924"/>
    </row>
    <row r="3" spans="1:36" ht="15" customHeight="1">
      <c r="A3" s="182"/>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row>
    <row r="4" spans="1:36" ht="15" customHeight="1">
      <c r="A4" s="2009" t="s">
        <v>24</v>
      </c>
      <c r="B4" s="2010"/>
      <c r="C4" s="2010"/>
      <c r="D4" s="2010"/>
      <c r="E4" s="2011"/>
      <c r="F4" s="2012" t="str">
        <f>IF(様式第１号!S42=7,IF(様式第１号!AS133&lt;&gt;"",様式第１号!AS133,""),"")</f>
        <v/>
      </c>
      <c r="G4" s="2013"/>
      <c r="H4" s="2013"/>
      <c r="I4" s="2013"/>
      <c r="J4" s="2013"/>
      <c r="K4" s="2013"/>
      <c r="L4" s="2013"/>
      <c r="M4" s="2013"/>
      <c r="N4" s="2013"/>
      <c r="O4" s="2013"/>
      <c r="P4" s="2013"/>
      <c r="Q4" s="2014"/>
      <c r="R4" s="356"/>
      <c r="S4" s="356"/>
      <c r="T4" s="356"/>
      <c r="U4" s="356"/>
      <c r="V4" s="356"/>
      <c r="W4" s="356"/>
      <c r="X4" s="356"/>
      <c r="Y4" s="202"/>
      <c r="Z4" s="356"/>
      <c r="AA4" s="1252" t="s">
        <v>557</v>
      </c>
      <c r="AB4" s="1253"/>
      <c r="AC4" s="1253"/>
      <c r="AD4" s="1254"/>
      <c r="AE4" s="1249" t="s">
        <v>205</v>
      </c>
      <c r="AF4" s="1250"/>
      <c r="AG4" s="1250"/>
      <c r="AH4" s="1250"/>
      <c r="AI4" s="1250"/>
      <c r="AJ4" s="1251"/>
    </row>
    <row r="5" spans="1:36" ht="15" customHeight="1" thickBot="1">
      <c r="A5" s="356"/>
      <c r="B5" s="356"/>
      <c r="C5" s="356"/>
      <c r="D5" s="356"/>
      <c r="E5" s="356"/>
      <c r="F5" s="356"/>
      <c r="G5" s="356"/>
      <c r="H5" s="356"/>
      <c r="I5" s="356"/>
      <c r="J5" s="356"/>
      <c r="K5" s="356"/>
      <c r="L5" s="356"/>
      <c r="M5" s="356"/>
      <c r="N5" s="356"/>
      <c r="O5" s="356"/>
      <c r="P5" s="356"/>
      <c r="Q5" s="356"/>
      <c r="R5" s="356"/>
      <c r="S5" s="356"/>
      <c r="T5" s="356"/>
      <c r="U5" s="356"/>
      <c r="V5" s="356"/>
      <c r="W5" s="356"/>
      <c r="X5" s="356"/>
      <c r="Y5" s="356"/>
      <c r="Z5" s="356"/>
      <c r="AA5" s="356"/>
      <c r="AB5" s="356"/>
      <c r="AC5" s="356"/>
      <c r="AD5" s="356"/>
      <c r="AE5" s="356"/>
      <c r="AF5" s="356"/>
      <c r="AG5" s="356"/>
      <c r="AH5" s="356"/>
      <c r="AI5" s="356"/>
      <c r="AJ5" s="356"/>
    </row>
    <row r="6" spans="1:36" ht="15" customHeight="1">
      <c r="A6" s="1215" t="s">
        <v>568</v>
      </c>
      <c r="B6" s="1216"/>
      <c r="C6" s="1217" t="s">
        <v>152</v>
      </c>
      <c r="D6" s="1217"/>
      <c r="E6" s="1217"/>
      <c r="F6" s="1217"/>
      <c r="G6" s="1217"/>
      <c r="H6" s="1217"/>
      <c r="I6" s="2033" t="str">
        <f>IF(様式第１号!S42=7,IF(様式第１号!G35&lt;&gt;"",様式第１号!G35,""),"")</f>
        <v/>
      </c>
      <c r="J6" s="1373"/>
      <c r="K6" s="1373"/>
      <c r="L6" s="1373"/>
      <c r="M6" s="1373"/>
      <c r="N6" s="1373"/>
      <c r="O6" s="1373"/>
      <c r="P6" s="1373"/>
      <c r="Q6" s="1373"/>
      <c r="R6" s="1373"/>
      <c r="S6" s="1373"/>
      <c r="T6" s="1373"/>
      <c r="U6" s="1373"/>
      <c r="V6" s="1373"/>
      <c r="W6" s="1373"/>
      <c r="X6" s="1373"/>
      <c r="Y6" s="1373"/>
      <c r="Z6" s="1373"/>
      <c r="AA6" s="1373"/>
      <c r="AB6" s="1373"/>
      <c r="AC6" s="1373"/>
      <c r="AD6" s="1373"/>
      <c r="AE6" s="1373"/>
      <c r="AF6" s="1373"/>
      <c r="AG6" s="1373"/>
      <c r="AH6" s="1373"/>
      <c r="AI6" s="1373"/>
      <c r="AJ6" s="1374"/>
    </row>
    <row r="7" spans="1:36" ht="15" customHeight="1">
      <c r="A7" s="1149"/>
      <c r="B7" s="1150"/>
      <c r="C7" s="1177" t="s">
        <v>339</v>
      </c>
      <c r="D7" s="1177"/>
      <c r="E7" s="1177"/>
      <c r="F7" s="1177"/>
      <c r="G7" s="1177"/>
      <c r="H7" s="1177"/>
      <c r="I7" s="2062" t="str">
        <f>IF(様式第１号!S42=7,IF(様式第１号!G36&lt;&gt;"",様式第１号!G36,""),"")</f>
        <v/>
      </c>
      <c r="J7" s="1368"/>
      <c r="K7" s="1368"/>
      <c r="L7" s="1368"/>
      <c r="M7" s="1368"/>
      <c r="N7" s="1368"/>
      <c r="O7" s="1368"/>
      <c r="P7" s="1368"/>
      <c r="Q7" s="1368"/>
      <c r="R7" s="1368"/>
      <c r="S7" s="1368"/>
      <c r="T7" s="1368"/>
      <c r="U7" s="1368"/>
      <c r="V7" s="1368"/>
      <c r="W7" s="1368"/>
      <c r="X7" s="1368"/>
      <c r="Y7" s="1368"/>
      <c r="Z7" s="1368"/>
      <c r="AA7" s="1368"/>
      <c r="AB7" s="1368"/>
      <c r="AC7" s="1368"/>
      <c r="AD7" s="1368"/>
      <c r="AE7" s="1368"/>
      <c r="AF7" s="1368"/>
      <c r="AG7" s="1368"/>
      <c r="AH7" s="1368"/>
      <c r="AI7" s="1368"/>
      <c r="AJ7" s="1369"/>
    </row>
    <row r="8" spans="1:36" ht="15" customHeight="1">
      <c r="A8" s="1149"/>
      <c r="B8" s="1150"/>
      <c r="C8" s="1081" t="s">
        <v>340</v>
      </c>
      <c r="D8" s="1081"/>
      <c r="E8" s="1081"/>
      <c r="F8" s="1081"/>
      <c r="G8" s="1081"/>
      <c r="H8" s="1081"/>
      <c r="I8" s="1204" t="s">
        <v>127</v>
      </c>
      <c r="J8" s="1205"/>
      <c r="K8" s="1224" t="str">
        <f>IF(様式第１号!S42=7,IF(様式第１号!H37&lt;&gt;"",様式第１号!H37,""),"")</f>
        <v/>
      </c>
      <c r="L8" s="1224"/>
      <c r="M8" s="1224"/>
      <c r="N8" s="1224"/>
      <c r="O8" s="1224"/>
      <c r="P8" s="1225"/>
      <c r="Q8" s="1029" t="s">
        <v>534</v>
      </c>
      <c r="R8" s="1030"/>
      <c r="S8" s="1030"/>
      <c r="T8" s="1030"/>
      <c r="U8" s="1030"/>
      <c r="V8" s="1030"/>
      <c r="W8" s="1030"/>
      <c r="X8" s="1030"/>
      <c r="Y8" s="1030"/>
      <c r="Z8" s="1030"/>
      <c r="AA8" s="1030"/>
      <c r="AB8" s="1030"/>
      <c r="AC8" s="1030"/>
      <c r="AD8" s="1030"/>
      <c r="AE8" s="1030"/>
      <c r="AF8" s="1030"/>
      <c r="AG8" s="1030"/>
      <c r="AH8" s="1030"/>
      <c r="AI8" s="1030"/>
      <c r="AJ8" s="1031"/>
    </row>
    <row r="9" spans="1:36" ht="15" customHeight="1">
      <c r="A9" s="1149"/>
      <c r="B9" s="1150"/>
      <c r="C9" s="1081"/>
      <c r="D9" s="1081"/>
      <c r="E9" s="1081"/>
      <c r="F9" s="1081"/>
      <c r="G9" s="1081"/>
      <c r="H9" s="1081"/>
      <c r="I9" s="1370" t="str">
        <f>IF(様式第１号!S42=7,IF(様式第１号!G38&lt;&gt;"",様式第１号!G38,""),"")</f>
        <v/>
      </c>
      <c r="J9" s="1370"/>
      <c r="K9" s="1370"/>
      <c r="L9" s="1370"/>
      <c r="M9" s="1370"/>
      <c r="N9" s="1370"/>
      <c r="O9" s="1370"/>
      <c r="P9" s="1370"/>
      <c r="Q9" s="1370"/>
      <c r="R9" s="1370"/>
      <c r="S9" s="1370"/>
      <c r="T9" s="1370"/>
      <c r="U9" s="1370"/>
      <c r="V9" s="1370"/>
      <c r="W9" s="1370"/>
      <c r="X9" s="1370"/>
      <c r="Y9" s="1370"/>
      <c r="Z9" s="1370"/>
      <c r="AA9" s="1370"/>
      <c r="AB9" s="1370"/>
      <c r="AC9" s="1370"/>
      <c r="AD9" s="1370"/>
      <c r="AE9" s="1370"/>
      <c r="AF9" s="1370"/>
      <c r="AG9" s="1370"/>
      <c r="AH9" s="1370"/>
      <c r="AI9" s="1370"/>
      <c r="AJ9" s="1371"/>
    </row>
    <row r="10" spans="1:36" ht="15" customHeight="1">
      <c r="A10" s="1149"/>
      <c r="B10" s="1150"/>
      <c r="C10" s="1081"/>
      <c r="D10" s="1081"/>
      <c r="E10" s="1081"/>
      <c r="F10" s="1081"/>
      <c r="G10" s="1081"/>
      <c r="H10" s="1081"/>
      <c r="I10" s="1470" t="str">
        <f>IF(様式第１号!S42=7,IF(様式第１号!G39&lt;&gt;"",様式第１号!G39,""),"")</f>
        <v/>
      </c>
      <c r="J10" s="1470"/>
      <c r="K10" s="1470"/>
      <c r="L10" s="1470"/>
      <c r="M10" s="1470"/>
      <c r="N10" s="1470"/>
      <c r="O10" s="1470"/>
      <c r="P10" s="1470"/>
      <c r="Q10" s="1470"/>
      <c r="R10" s="1470"/>
      <c r="S10" s="1470"/>
      <c r="T10" s="1470"/>
      <c r="U10" s="1470"/>
      <c r="V10" s="1470"/>
      <c r="W10" s="1470"/>
      <c r="X10" s="1470"/>
      <c r="Y10" s="1470"/>
      <c r="Z10" s="1470"/>
      <c r="AA10" s="1470"/>
      <c r="AB10" s="1470"/>
      <c r="AC10" s="1470"/>
      <c r="AD10" s="1470"/>
      <c r="AE10" s="1470"/>
      <c r="AF10" s="1470"/>
      <c r="AG10" s="1470"/>
      <c r="AH10" s="1470"/>
      <c r="AI10" s="1470"/>
      <c r="AJ10" s="1471"/>
    </row>
    <row r="11" spans="1:36" ht="15" customHeight="1">
      <c r="A11" s="1149"/>
      <c r="B11" s="1150"/>
      <c r="C11" s="1081" t="s">
        <v>341</v>
      </c>
      <c r="D11" s="1081"/>
      <c r="E11" s="1081"/>
      <c r="F11" s="1081"/>
      <c r="G11" s="1081"/>
      <c r="H11" s="1081"/>
      <c r="I11" s="1081" t="s">
        <v>342</v>
      </c>
      <c r="J11" s="1081"/>
      <c r="K11" s="1081"/>
      <c r="L11" s="1081"/>
      <c r="M11" s="1080" t="s">
        <v>205</v>
      </c>
      <c r="N11" s="1080"/>
      <c r="O11" s="1080"/>
      <c r="P11" s="1080"/>
      <c r="Q11" s="1080"/>
      <c r="R11" s="1080"/>
      <c r="S11" s="1080"/>
      <c r="T11" s="1080"/>
      <c r="U11" s="1080"/>
      <c r="V11" s="1080"/>
      <c r="W11" s="1081" t="s">
        <v>343</v>
      </c>
      <c r="X11" s="1081"/>
      <c r="Y11" s="1081"/>
      <c r="Z11" s="1081"/>
      <c r="AA11" s="1106" t="s">
        <v>205</v>
      </c>
      <c r="AB11" s="1221"/>
      <c r="AC11" s="1221"/>
      <c r="AD11" s="1221"/>
      <c r="AE11" s="1221"/>
      <c r="AF11" s="1221"/>
      <c r="AG11" s="1221"/>
      <c r="AH11" s="1221"/>
      <c r="AI11" s="1221"/>
      <c r="AJ11" s="1222"/>
    </row>
    <row r="12" spans="1:36" ht="15" customHeight="1">
      <c r="A12" s="1226" t="s">
        <v>344</v>
      </c>
      <c r="B12" s="1105"/>
      <c r="C12" s="1105"/>
      <c r="D12" s="1105"/>
      <c r="E12" s="1105"/>
      <c r="F12" s="1105"/>
      <c r="G12" s="1105"/>
      <c r="H12" s="1105"/>
      <c r="I12" s="1105"/>
      <c r="J12" s="1105"/>
      <c r="K12" s="1105"/>
      <c r="L12" s="1105"/>
      <c r="M12" s="1105"/>
      <c r="N12" s="1105"/>
      <c r="O12" s="1105"/>
      <c r="P12" s="1105"/>
      <c r="Q12" s="1105"/>
      <c r="R12" s="1105"/>
      <c r="S12" s="1105"/>
      <c r="T12" s="1105"/>
      <c r="U12" s="1105"/>
      <c r="V12" s="1105"/>
      <c r="W12" s="1212"/>
      <c r="X12" s="1213"/>
      <c r="Y12" s="1213"/>
      <c r="Z12" s="1213"/>
      <c r="AA12" s="1213"/>
      <c r="AB12" s="1213"/>
      <c r="AC12" s="1213"/>
      <c r="AD12" s="1213"/>
      <c r="AE12" s="1213"/>
      <c r="AF12" s="1213"/>
      <c r="AG12" s="1213"/>
      <c r="AH12" s="1213"/>
      <c r="AI12" s="1213"/>
      <c r="AJ12" s="1214"/>
    </row>
    <row r="13" spans="1:36" ht="15" customHeight="1">
      <c r="A13" s="1168" t="s">
        <v>345</v>
      </c>
      <c r="B13" s="1169"/>
      <c r="C13" s="1145" t="s">
        <v>438</v>
      </c>
      <c r="D13" s="1145"/>
      <c r="E13" s="1145"/>
      <c r="F13" s="1145"/>
      <c r="G13" s="1145"/>
      <c r="H13" s="1145"/>
      <c r="I13" s="1174"/>
      <c r="J13" s="1175"/>
      <c r="K13" s="1175"/>
      <c r="L13" s="1175"/>
      <c r="M13" s="1175"/>
      <c r="N13" s="1175"/>
      <c r="O13" s="1175"/>
      <c r="P13" s="1175"/>
      <c r="Q13" s="1175"/>
      <c r="R13" s="1175"/>
      <c r="S13" s="1175"/>
      <c r="T13" s="1175"/>
      <c r="U13" s="1175"/>
      <c r="V13" s="1175"/>
      <c r="W13" s="1175"/>
      <c r="X13" s="1175"/>
      <c r="Y13" s="1175"/>
      <c r="Z13" s="1175"/>
      <c r="AA13" s="1175"/>
      <c r="AB13" s="1175"/>
      <c r="AC13" s="1175"/>
      <c r="AD13" s="1175"/>
      <c r="AE13" s="1175"/>
      <c r="AF13" s="1175"/>
      <c r="AG13" s="1175"/>
      <c r="AH13" s="1175"/>
      <c r="AI13" s="1175"/>
      <c r="AJ13" s="1176"/>
    </row>
    <row r="14" spans="1:36" ht="15" customHeight="1">
      <c r="A14" s="1170"/>
      <c r="B14" s="1171"/>
      <c r="C14" s="1177" t="s">
        <v>652</v>
      </c>
      <c r="D14" s="1177"/>
      <c r="E14" s="1177"/>
      <c r="F14" s="1177"/>
      <c r="G14" s="1177"/>
      <c r="H14" s="1177"/>
      <c r="I14" s="1182"/>
      <c r="J14" s="1183"/>
      <c r="K14" s="1183"/>
      <c r="L14" s="1183"/>
      <c r="M14" s="1183"/>
      <c r="N14" s="1183"/>
      <c r="O14" s="1183"/>
      <c r="P14" s="1183"/>
      <c r="Q14" s="1183"/>
      <c r="R14" s="1183"/>
      <c r="S14" s="1183"/>
      <c r="T14" s="1183"/>
      <c r="U14" s="1183"/>
      <c r="V14" s="1183"/>
      <c r="W14" s="1183"/>
      <c r="X14" s="1183"/>
      <c r="Y14" s="1183"/>
      <c r="Z14" s="1183"/>
      <c r="AA14" s="1183"/>
      <c r="AB14" s="1183"/>
      <c r="AC14" s="1183"/>
      <c r="AD14" s="1183"/>
      <c r="AE14" s="1183"/>
      <c r="AF14" s="1183"/>
      <c r="AG14" s="1183"/>
      <c r="AH14" s="1183"/>
      <c r="AI14" s="1183"/>
      <c r="AJ14" s="1184"/>
    </row>
    <row r="15" spans="1:36" ht="15" customHeight="1">
      <c r="A15" s="1170"/>
      <c r="B15" s="1171"/>
      <c r="C15" s="1081" t="s">
        <v>655</v>
      </c>
      <c r="D15" s="1081"/>
      <c r="E15" s="1081"/>
      <c r="F15" s="1081"/>
      <c r="G15" s="1081"/>
      <c r="H15" s="1081"/>
      <c r="I15" s="1204" t="s">
        <v>651</v>
      </c>
      <c r="J15" s="1205"/>
      <c r="K15" s="1202"/>
      <c r="L15" s="1202"/>
      <c r="M15" s="1202"/>
      <c r="N15" s="1202"/>
      <c r="O15" s="1202"/>
      <c r="P15" s="1203"/>
      <c r="Q15" s="1029" t="s">
        <v>534</v>
      </c>
      <c r="R15" s="1030"/>
      <c r="S15" s="1030"/>
      <c r="T15" s="1030"/>
      <c r="U15" s="1030"/>
      <c r="V15" s="1030"/>
      <c r="W15" s="1030"/>
      <c r="X15" s="1030"/>
      <c r="Y15" s="1030"/>
      <c r="Z15" s="1030"/>
      <c r="AA15" s="1030"/>
      <c r="AB15" s="1030"/>
      <c r="AC15" s="1030"/>
      <c r="AD15" s="1030"/>
      <c r="AE15" s="1030"/>
      <c r="AF15" s="1030"/>
      <c r="AG15" s="1030"/>
      <c r="AH15" s="1030"/>
      <c r="AI15" s="1030"/>
      <c r="AJ15" s="1031"/>
    </row>
    <row r="16" spans="1:36" ht="15" customHeight="1">
      <c r="A16" s="1170"/>
      <c r="B16" s="1171"/>
      <c r="C16" s="1081"/>
      <c r="D16" s="1081"/>
      <c r="E16" s="1081"/>
      <c r="F16" s="1081"/>
      <c r="G16" s="1081"/>
      <c r="H16" s="1081"/>
      <c r="I16" s="1197" t="s">
        <v>205</v>
      </c>
      <c r="J16" s="1198"/>
      <c r="K16" s="1198"/>
      <c r="L16" s="1198"/>
      <c r="M16" s="1198"/>
      <c r="N16" s="1198"/>
      <c r="O16" s="1198"/>
      <c r="P16" s="1198"/>
      <c r="Q16" s="1198"/>
      <c r="R16" s="1198"/>
      <c r="S16" s="1198"/>
      <c r="T16" s="1198"/>
      <c r="U16" s="1198"/>
      <c r="V16" s="1198"/>
      <c r="W16" s="1198"/>
      <c r="X16" s="1198"/>
      <c r="Y16" s="1198"/>
      <c r="Z16" s="1198"/>
      <c r="AA16" s="1198"/>
      <c r="AB16" s="1198"/>
      <c r="AC16" s="1198"/>
      <c r="AD16" s="1198"/>
      <c r="AE16" s="1198"/>
      <c r="AF16" s="1198"/>
      <c r="AG16" s="1198"/>
      <c r="AH16" s="1198"/>
      <c r="AI16" s="1198"/>
      <c r="AJ16" s="1199"/>
    </row>
    <row r="17" spans="1:36" ht="15" customHeight="1">
      <c r="A17" s="1170"/>
      <c r="B17" s="1171"/>
      <c r="C17" s="1081"/>
      <c r="D17" s="1081"/>
      <c r="E17" s="1081"/>
      <c r="F17" s="1081"/>
      <c r="G17" s="1081"/>
      <c r="H17" s="1081"/>
      <c r="I17" s="1200" t="s">
        <v>205</v>
      </c>
      <c r="J17" s="1200"/>
      <c r="K17" s="1200"/>
      <c r="L17" s="1200"/>
      <c r="M17" s="1200"/>
      <c r="N17" s="1200"/>
      <c r="O17" s="1200"/>
      <c r="P17" s="1200"/>
      <c r="Q17" s="1200"/>
      <c r="R17" s="1200"/>
      <c r="S17" s="1200"/>
      <c r="T17" s="1200"/>
      <c r="U17" s="1200"/>
      <c r="V17" s="1200"/>
      <c r="W17" s="1200"/>
      <c r="X17" s="1200"/>
      <c r="Y17" s="1200"/>
      <c r="Z17" s="1200"/>
      <c r="AA17" s="1200"/>
      <c r="AB17" s="1200"/>
      <c r="AC17" s="1200"/>
      <c r="AD17" s="1200"/>
      <c r="AE17" s="1200"/>
      <c r="AF17" s="1200"/>
      <c r="AG17" s="1200"/>
      <c r="AH17" s="1200"/>
      <c r="AI17" s="1200"/>
      <c r="AJ17" s="1201"/>
    </row>
    <row r="18" spans="1:36" ht="15" customHeight="1">
      <c r="A18" s="1170"/>
      <c r="B18" s="1171"/>
      <c r="C18" s="1185" t="s">
        <v>569</v>
      </c>
      <c r="D18" s="1186"/>
      <c r="E18" s="1186"/>
      <c r="F18" s="1186"/>
      <c r="G18" s="1186"/>
      <c r="H18" s="1186"/>
      <c r="I18" s="1186"/>
      <c r="J18" s="1186"/>
      <c r="K18" s="1186"/>
      <c r="L18" s="1186"/>
      <c r="M18" s="1186"/>
      <c r="N18" s="1187"/>
      <c r="O18" s="1081" t="s">
        <v>237</v>
      </c>
      <c r="P18" s="1081"/>
      <c r="Q18" s="1081"/>
      <c r="R18" s="1081"/>
      <c r="S18" s="1081"/>
      <c r="T18" s="1081"/>
      <c r="U18" s="1081"/>
      <c r="V18" s="1081"/>
      <c r="W18" s="1212"/>
      <c r="X18" s="1213"/>
      <c r="Y18" s="1213"/>
      <c r="Z18" s="1213"/>
      <c r="AA18" s="1213"/>
      <c r="AB18" s="1213"/>
      <c r="AC18" s="1213"/>
      <c r="AD18" s="1213"/>
      <c r="AE18" s="1213"/>
      <c r="AF18" s="1213"/>
      <c r="AG18" s="1213"/>
      <c r="AH18" s="1213"/>
      <c r="AI18" s="1213"/>
      <c r="AJ18" s="1214"/>
    </row>
    <row r="19" spans="1:36" ht="15" customHeight="1">
      <c r="A19" s="1170"/>
      <c r="B19" s="1171"/>
      <c r="C19" s="1188"/>
      <c r="D19" s="1189"/>
      <c r="E19" s="1189"/>
      <c r="F19" s="1189"/>
      <c r="G19" s="1189"/>
      <c r="H19" s="1189"/>
      <c r="I19" s="1189"/>
      <c r="J19" s="1189"/>
      <c r="K19" s="1189"/>
      <c r="L19" s="1189"/>
      <c r="M19" s="1189"/>
      <c r="N19" s="1190"/>
      <c r="O19" s="1179" t="s">
        <v>535</v>
      </c>
      <c r="P19" s="1180"/>
      <c r="Q19" s="1180"/>
      <c r="R19" s="1180"/>
      <c r="S19" s="1180"/>
      <c r="T19" s="1180"/>
      <c r="U19" s="1180"/>
      <c r="V19" s="1181"/>
      <c r="W19" s="1206"/>
      <c r="X19" s="1207"/>
      <c r="Y19" s="1207"/>
      <c r="Z19" s="1207"/>
      <c r="AA19" s="1207"/>
      <c r="AB19" s="1207"/>
      <c r="AC19" s="1207"/>
      <c r="AD19" s="1207"/>
      <c r="AE19" s="1207"/>
      <c r="AF19" s="1207"/>
      <c r="AG19" s="1207"/>
      <c r="AH19" s="1207"/>
      <c r="AI19" s="1207"/>
      <c r="AJ19" s="1208"/>
    </row>
    <row r="20" spans="1:36" ht="15" customHeight="1">
      <c r="A20" s="1172"/>
      <c r="B20" s="1173"/>
      <c r="C20" s="1191"/>
      <c r="D20" s="1192"/>
      <c r="E20" s="1192"/>
      <c r="F20" s="1192"/>
      <c r="G20" s="1192"/>
      <c r="H20" s="1192"/>
      <c r="I20" s="1192"/>
      <c r="J20" s="1192"/>
      <c r="K20" s="1192"/>
      <c r="L20" s="1192"/>
      <c r="M20" s="1192"/>
      <c r="N20" s="1193"/>
      <c r="O20" s="1194" t="s">
        <v>536</v>
      </c>
      <c r="P20" s="1195"/>
      <c r="Q20" s="1195"/>
      <c r="R20" s="1195"/>
      <c r="S20" s="1195"/>
      <c r="T20" s="1195"/>
      <c r="U20" s="1195"/>
      <c r="V20" s="1196"/>
      <c r="W20" s="1182"/>
      <c r="X20" s="1183"/>
      <c r="Y20" s="1183"/>
      <c r="Z20" s="1183"/>
      <c r="AA20" s="1183"/>
      <c r="AB20" s="1183"/>
      <c r="AC20" s="1183"/>
      <c r="AD20" s="1183"/>
      <c r="AE20" s="1183"/>
      <c r="AF20" s="1183"/>
      <c r="AG20" s="1183"/>
      <c r="AH20" s="1183"/>
      <c r="AI20" s="1183"/>
      <c r="AJ20" s="1184"/>
    </row>
    <row r="21" spans="1:36" ht="17.25" customHeight="1">
      <c r="A21" s="2015" t="s">
        <v>601</v>
      </c>
      <c r="B21" s="2016"/>
      <c r="C21" s="2016"/>
      <c r="D21" s="2016"/>
      <c r="E21" s="2016"/>
      <c r="F21" s="2016"/>
      <c r="G21" s="2016"/>
      <c r="H21" s="2017"/>
      <c r="I21" s="1299"/>
      <c r="J21" s="1300"/>
      <c r="K21" s="1300"/>
      <c r="L21" s="1300"/>
      <c r="M21" s="1300"/>
      <c r="N21" s="1300"/>
      <c r="O21" s="1301" t="s">
        <v>639</v>
      </c>
      <c r="P21" s="1301"/>
      <c r="Q21" s="1301"/>
      <c r="R21" s="1301"/>
      <c r="S21" s="1301"/>
      <c r="T21" s="1301"/>
      <c r="U21" s="1301"/>
      <c r="V21" s="1301"/>
      <c r="W21" s="1301"/>
      <c r="X21" s="1301"/>
      <c r="Y21" s="1301"/>
      <c r="Z21" s="1301"/>
      <c r="AA21" s="1301"/>
      <c r="AB21" s="1301"/>
      <c r="AC21" s="1301"/>
      <c r="AD21" s="1301"/>
      <c r="AE21" s="1301"/>
      <c r="AF21" s="1301"/>
      <c r="AG21" s="1301"/>
      <c r="AH21" s="1301"/>
      <c r="AI21" s="1301"/>
      <c r="AJ21" s="1302"/>
    </row>
    <row r="22" spans="1:36" ht="13.5" customHeight="1">
      <c r="A22" s="1345" t="s">
        <v>600</v>
      </c>
      <c r="B22" s="1338"/>
      <c r="C22" s="1338"/>
      <c r="D22" s="1338"/>
      <c r="E22" s="1338"/>
      <c r="F22" s="1338"/>
      <c r="G22" s="1338"/>
      <c r="H22" s="1339"/>
      <c r="I22" s="1299"/>
      <c r="J22" s="1300"/>
      <c r="K22" s="1300"/>
      <c r="L22" s="1300"/>
      <c r="M22" s="1300"/>
      <c r="N22" s="1300"/>
      <c r="O22" s="1301" t="s">
        <v>317</v>
      </c>
      <c r="P22" s="1301"/>
      <c r="Q22" s="1301"/>
      <c r="R22" s="1301"/>
      <c r="S22" s="1301"/>
      <c r="T22" s="1301"/>
      <c r="U22" s="1301"/>
      <c r="V22" s="1301"/>
      <c r="W22" s="1301"/>
      <c r="X22" s="1301"/>
      <c r="Y22" s="1301"/>
      <c r="Z22" s="1301"/>
      <c r="AA22" s="1301"/>
      <c r="AB22" s="1301"/>
      <c r="AC22" s="1301"/>
      <c r="AD22" s="1301"/>
      <c r="AE22" s="1301"/>
      <c r="AF22" s="1301"/>
      <c r="AG22" s="1301"/>
      <c r="AH22" s="1301"/>
      <c r="AI22" s="1301"/>
      <c r="AJ22" s="1302"/>
    </row>
    <row r="23" spans="1:36" ht="15" customHeight="1">
      <c r="A23" s="1162" t="s">
        <v>521</v>
      </c>
      <c r="B23" s="1163"/>
      <c r="C23" s="1145" t="s">
        <v>438</v>
      </c>
      <c r="D23" s="1145"/>
      <c r="E23" s="1145"/>
      <c r="F23" s="1145"/>
      <c r="G23" s="1145"/>
      <c r="H23" s="1145"/>
      <c r="I23" s="1174"/>
      <c r="J23" s="1175"/>
      <c r="K23" s="1175"/>
      <c r="L23" s="1175"/>
      <c r="M23" s="1175"/>
      <c r="N23" s="1175"/>
      <c r="O23" s="1175"/>
      <c r="P23" s="1175"/>
      <c r="Q23" s="1175"/>
      <c r="R23" s="1175"/>
      <c r="S23" s="1175"/>
      <c r="T23" s="1175"/>
      <c r="U23" s="1175"/>
      <c r="V23" s="1175"/>
      <c r="W23" s="1175"/>
      <c r="X23" s="1175"/>
      <c r="Y23" s="1175"/>
      <c r="Z23" s="1175"/>
      <c r="AA23" s="1175"/>
      <c r="AB23" s="1175"/>
      <c r="AC23" s="1175"/>
      <c r="AD23" s="1175"/>
      <c r="AE23" s="1175"/>
      <c r="AF23" s="1175"/>
      <c r="AG23" s="1175"/>
      <c r="AH23" s="1175"/>
      <c r="AI23" s="1175"/>
      <c r="AJ23" s="1176"/>
    </row>
    <row r="24" spans="1:36" ht="15" customHeight="1">
      <c r="A24" s="1164"/>
      <c r="B24" s="1165"/>
      <c r="C24" s="1177" t="s">
        <v>652</v>
      </c>
      <c r="D24" s="1177"/>
      <c r="E24" s="1177"/>
      <c r="F24" s="1177"/>
      <c r="G24" s="1177"/>
      <c r="H24" s="1177"/>
      <c r="I24" s="1182"/>
      <c r="J24" s="1183"/>
      <c r="K24" s="1183"/>
      <c r="L24" s="1183"/>
      <c r="M24" s="1183"/>
      <c r="N24" s="1183"/>
      <c r="O24" s="1183"/>
      <c r="P24" s="1183"/>
      <c r="Q24" s="1183"/>
      <c r="R24" s="1183"/>
      <c r="S24" s="1183"/>
      <c r="T24" s="1183"/>
      <c r="U24" s="1183"/>
      <c r="V24" s="1183"/>
      <c r="W24" s="1183"/>
      <c r="X24" s="1183"/>
      <c r="Y24" s="1183"/>
      <c r="Z24" s="1183"/>
      <c r="AA24" s="1183"/>
      <c r="AB24" s="1183"/>
      <c r="AC24" s="1183"/>
      <c r="AD24" s="1183"/>
      <c r="AE24" s="1183"/>
      <c r="AF24" s="1183"/>
      <c r="AG24" s="1183"/>
      <c r="AH24" s="1183"/>
      <c r="AI24" s="1183"/>
      <c r="AJ24" s="1184"/>
    </row>
    <row r="25" spans="1:36" ht="15" customHeight="1">
      <c r="A25" s="1164"/>
      <c r="B25" s="1165"/>
      <c r="C25" s="1081" t="s">
        <v>655</v>
      </c>
      <c r="D25" s="1081"/>
      <c r="E25" s="1081"/>
      <c r="F25" s="1081"/>
      <c r="G25" s="1081"/>
      <c r="H25" s="1081"/>
      <c r="I25" s="1204" t="s">
        <v>651</v>
      </c>
      <c r="J25" s="1205"/>
      <c r="K25" s="1202"/>
      <c r="L25" s="1202"/>
      <c r="M25" s="1202"/>
      <c r="N25" s="1202"/>
      <c r="O25" s="1202"/>
      <c r="P25" s="1203"/>
      <c r="Q25" s="1029" t="s">
        <v>534</v>
      </c>
      <c r="R25" s="1030"/>
      <c r="S25" s="1030"/>
      <c r="T25" s="1030"/>
      <c r="U25" s="1030"/>
      <c r="V25" s="1030"/>
      <c r="W25" s="1030"/>
      <c r="X25" s="1030"/>
      <c r="Y25" s="1030"/>
      <c r="Z25" s="1030"/>
      <c r="AA25" s="1030"/>
      <c r="AB25" s="1030"/>
      <c r="AC25" s="1030"/>
      <c r="AD25" s="1030"/>
      <c r="AE25" s="1030"/>
      <c r="AF25" s="1030"/>
      <c r="AG25" s="1030"/>
      <c r="AH25" s="1030"/>
      <c r="AI25" s="1030"/>
      <c r="AJ25" s="1031"/>
    </row>
    <row r="26" spans="1:36" ht="15" customHeight="1">
      <c r="A26" s="1164"/>
      <c r="B26" s="1165"/>
      <c r="C26" s="1081"/>
      <c r="D26" s="1081"/>
      <c r="E26" s="1081"/>
      <c r="F26" s="1081"/>
      <c r="G26" s="1081"/>
      <c r="H26" s="1081"/>
      <c r="I26" s="1197" t="s">
        <v>205</v>
      </c>
      <c r="J26" s="1198"/>
      <c r="K26" s="1198"/>
      <c r="L26" s="1198"/>
      <c r="M26" s="1198"/>
      <c r="N26" s="1198"/>
      <c r="O26" s="1198"/>
      <c r="P26" s="1198"/>
      <c r="Q26" s="1198"/>
      <c r="R26" s="1198"/>
      <c r="S26" s="1198"/>
      <c r="T26" s="1198"/>
      <c r="U26" s="1198"/>
      <c r="V26" s="1198"/>
      <c r="W26" s="1198"/>
      <c r="X26" s="1198"/>
      <c r="Y26" s="1198"/>
      <c r="Z26" s="1198"/>
      <c r="AA26" s="1198"/>
      <c r="AB26" s="1198"/>
      <c r="AC26" s="1198"/>
      <c r="AD26" s="1198"/>
      <c r="AE26" s="1198"/>
      <c r="AF26" s="1198"/>
      <c r="AG26" s="1198"/>
      <c r="AH26" s="1198"/>
      <c r="AI26" s="1198"/>
      <c r="AJ26" s="1199"/>
    </row>
    <row r="27" spans="1:36" ht="15" customHeight="1">
      <c r="A27" s="1166"/>
      <c r="B27" s="1167"/>
      <c r="C27" s="1081"/>
      <c r="D27" s="1081"/>
      <c r="E27" s="1081"/>
      <c r="F27" s="1081"/>
      <c r="G27" s="1081"/>
      <c r="H27" s="1081"/>
      <c r="I27" s="1200" t="s">
        <v>205</v>
      </c>
      <c r="J27" s="1200"/>
      <c r="K27" s="1200"/>
      <c r="L27" s="1200"/>
      <c r="M27" s="1200"/>
      <c r="N27" s="1200"/>
      <c r="O27" s="1200"/>
      <c r="P27" s="1200"/>
      <c r="Q27" s="1200"/>
      <c r="R27" s="1200"/>
      <c r="S27" s="1200"/>
      <c r="T27" s="1200"/>
      <c r="U27" s="1200"/>
      <c r="V27" s="1200"/>
      <c r="W27" s="1200"/>
      <c r="X27" s="1200"/>
      <c r="Y27" s="1200"/>
      <c r="Z27" s="1200"/>
      <c r="AA27" s="1200"/>
      <c r="AB27" s="1200"/>
      <c r="AC27" s="1200"/>
      <c r="AD27" s="1200"/>
      <c r="AE27" s="1200"/>
      <c r="AF27" s="1200"/>
      <c r="AG27" s="1200"/>
      <c r="AH27" s="1200"/>
      <c r="AI27" s="1200"/>
      <c r="AJ27" s="1201"/>
    </row>
    <row r="28" spans="1:36" ht="15" customHeight="1">
      <c r="A28" s="1149" t="s">
        <v>656</v>
      </c>
      <c r="B28" s="1150"/>
      <c r="C28" s="1152" t="s">
        <v>451</v>
      </c>
      <c r="D28" s="1153"/>
      <c r="E28" s="1153"/>
      <c r="F28" s="1153"/>
      <c r="G28" s="1153"/>
      <c r="H28" s="1154"/>
      <c r="I28" s="1105" t="s">
        <v>686</v>
      </c>
      <c r="J28" s="1105"/>
      <c r="K28" s="1105"/>
      <c r="L28" s="1105"/>
      <c r="M28" s="1105"/>
      <c r="N28" s="1105"/>
      <c r="O28" s="1105" t="s">
        <v>199</v>
      </c>
      <c r="P28" s="1105"/>
      <c r="Q28" s="1105"/>
      <c r="R28" s="1105"/>
      <c r="S28" s="1105"/>
      <c r="T28" s="1105"/>
      <c r="U28" s="1105" t="s">
        <v>523</v>
      </c>
      <c r="V28" s="1105"/>
      <c r="W28" s="1105"/>
      <c r="X28" s="1105"/>
      <c r="Y28" s="1105"/>
      <c r="Z28" s="1105"/>
      <c r="AA28" s="2018"/>
      <c r="AB28" s="2019"/>
      <c r="AC28" s="2019"/>
      <c r="AD28" s="2019"/>
      <c r="AE28" s="2019"/>
      <c r="AF28" s="2019"/>
      <c r="AG28" s="2019"/>
      <c r="AH28" s="2019"/>
      <c r="AI28" s="2019"/>
      <c r="AJ28" s="2020"/>
    </row>
    <row r="29" spans="1:36" ht="15" customHeight="1">
      <c r="A29" s="1149"/>
      <c r="B29" s="1150"/>
      <c r="C29" s="1155"/>
      <c r="D29" s="1156"/>
      <c r="E29" s="1156"/>
      <c r="F29" s="1156"/>
      <c r="G29" s="1156"/>
      <c r="H29" s="1157"/>
      <c r="I29" s="1105" t="s">
        <v>466</v>
      </c>
      <c r="J29" s="1105"/>
      <c r="K29" s="1105"/>
      <c r="L29" s="1105" t="s">
        <v>467</v>
      </c>
      <c r="M29" s="1105"/>
      <c r="N29" s="1105"/>
      <c r="O29" s="1105" t="s">
        <v>466</v>
      </c>
      <c r="P29" s="1105"/>
      <c r="Q29" s="1105"/>
      <c r="R29" s="1105" t="s">
        <v>467</v>
      </c>
      <c r="S29" s="1105"/>
      <c r="T29" s="1105"/>
      <c r="U29" s="1105" t="s">
        <v>466</v>
      </c>
      <c r="V29" s="1105"/>
      <c r="W29" s="1105"/>
      <c r="X29" s="1105" t="s">
        <v>467</v>
      </c>
      <c r="Y29" s="1105"/>
      <c r="Z29" s="1105"/>
      <c r="AA29" s="2021"/>
      <c r="AB29" s="2022"/>
      <c r="AC29" s="2022"/>
      <c r="AD29" s="2022"/>
      <c r="AE29" s="2022"/>
      <c r="AF29" s="2022"/>
      <c r="AG29" s="2022"/>
      <c r="AH29" s="2022"/>
      <c r="AI29" s="2022"/>
      <c r="AJ29" s="2023"/>
    </row>
    <row r="30" spans="1:36" ht="15" customHeight="1">
      <c r="A30" s="1149"/>
      <c r="B30" s="1150"/>
      <c r="C30" s="1105" t="s">
        <v>239</v>
      </c>
      <c r="D30" s="1105"/>
      <c r="E30" s="1105"/>
      <c r="F30" s="1105" t="s">
        <v>307</v>
      </c>
      <c r="G30" s="1105"/>
      <c r="H30" s="1105"/>
      <c r="I30" s="1295"/>
      <c r="J30" s="1295"/>
      <c r="K30" s="1295"/>
      <c r="L30" s="1295"/>
      <c r="M30" s="1295"/>
      <c r="N30" s="1295"/>
      <c r="O30" s="1295"/>
      <c r="P30" s="1295"/>
      <c r="Q30" s="1295"/>
      <c r="R30" s="1295"/>
      <c r="S30" s="1295"/>
      <c r="T30" s="1295"/>
      <c r="U30" s="1295"/>
      <c r="V30" s="1295"/>
      <c r="W30" s="1295"/>
      <c r="X30" s="1295"/>
      <c r="Y30" s="1295"/>
      <c r="Z30" s="1295"/>
      <c r="AA30" s="2021"/>
      <c r="AB30" s="2022"/>
      <c r="AC30" s="2022"/>
      <c r="AD30" s="2022"/>
      <c r="AE30" s="2022"/>
      <c r="AF30" s="2022"/>
      <c r="AG30" s="2022"/>
      <c r="AH30" s="2022"/>
      <c r="AI30" s="2022"/>
      <c r="AJ30" s="2023"/>
    </row>
    <row r="31" spans="1:36" ht="15" customHeight="1">
      <c r="A31" s="1149"/>
      <c r="B31" s="1150"/>
      <c r="C31" s="1105"/>
      <c r="D31" s="1105"/>
      <c r="E31" s="1105"/>
      <c r="F31" s="1105" t="s">
        <v>308</v>
      </c>
      <c r="G31" s="1105"/>
      <c r="H31" s="1105"/>
      <c r="I31" s="1295"/>
      <c r="J31" s="1295"/>
      <c r="K31" s="1295"/>
      <c r="L31" s="1295"/>
      <c r="M31" s="1295"/>
      <c r="N31" s="1295"/>
      <c r="O31" s="1295"/>
      <c r="P31" s="1295"/>
      <c r="Q31" s="1295"/>
      <c r="R31" s="1295"/>
      <c r="S31" s="1295"/>
      <c r="T31" s="1295"/>
      <c r="U31" s="1295"/>
      <c r="V31" s="1295"/>
      <c r="W31" s="1295"/>
      <c r="X31" s="1295"/>
      <c r="Y31" s="1295"/>
      <c r="Z31" s="1295"/>
      <c r="AA31" s="2021"/>
      <c r="AB31" s="2022"/>
      <c r="AC31" s="2022"/>
      <c r="AD31" s="2022"/>
      <c r="AE31" s="2022"/>
      <c r="AF31" s="2022"/>
      <c r="AG31" s="2022"/>
      <c r="AH31" s="2022"/>
      <c r="AI31" s="2022"/>
      <c r="AJ31" s="2023"/>
    </row>
    <row r="32" spans="1:36" ht="15" customHeight="1">
      <c r="A32" s="1149"/>
      <c r="B32" s="1150"/>
      <c r="C32" s="1105" t="s">
        <v>309</v>
      </c>
      <c r="D32" s="1105"/>
      <c r="E32" s="1105"/>
      <c r="F32" s="1105"/>
      <c r="G32" s="1105"/>
      <c r="H32" s="1105"/>
      <c r="I32" s="1295"/>
      <c r="J32" s="1295"/>
      <c r="K32" s="1295"/>
      <c r="L32" s="1295"/>
      <c r="M32" s="1295"/>
      <c r="N32" s="1295"/>
      <c r="O32" s="1295"/>
      <c r="P32" s="1295"/>
      <c r="Q32" s="1295"/>
      <c r="R32" s="1295"/>
      <c r="S32" s="1295"/>
      <c r="T32" s="1295"/>
      <c r="U32" s="1295"/>
      <c r="V32" s="1295"/>
      <c r="W32" s="1295"/>
      <c r="X32" s="1295"/>
      <c r="Y32" s="1295"/>
      <c r="Z32" s="1295"/>
      <c r="AA32" s="2021"/>
      <c r="AB32" s="2022"/>
      <c r="AC32" s="2022"/>
      <c r="AD32" s="2022"/>
      <c r="AE32" s="2022"/>
      <c r="AF32" s="2022"/>
      <c r="AG32" s="2022"/>
      <c r="AH32" s="2022"/>
      <c r="AI32" s="2022"/>
      <c r="AJ32" s="2023"/>
    </row>
    <row r="33" spans="1:36" ht="15" customHeight="1">
      <c r="A33" s="1149"/>
      <c r="B33" s="1150"/>
      <c r="C33" s="1151" t="s">
        <v>556</v>
      </c>
      <c r="D33" s="1151"/>
      <c r="E33" s="1151"/>
      <c r="F33" s="1151"/>
      <c r="G33" s="1151"/>
      <c r="H33" s="1151"/>
      <c r="I33" s="1298"/>
      <c r="J33" s="1298"/>
      <c r="K33" s="1298"/>
      <c r="L33" s="1298"/>
      <c r="M33" s="1298"/>
      <c r="N33" s="1298"/>
      <c r="O33" s="1298"/>
      <c r="P33" s="1298"/>
      <c r="Q33" s="1298"/>
      <c r="R33" s="1298"/>
      <c r="S33" s="1298"/>
      <c r="T33" s="1298"/>
      <c r="U33" s="1298"/>
      <c r="V33" s="1298"/>
      <c r="W33" s="1298"/>
      <c r="X33" s="1298"/>
      <c r="Y33" s="1298"/>
      <c r="Z33" s="1298"/>
      <c r="AA33" s="2024"/>
      <c r="AB33" s="2025"/>
      <c r="AC33" s="2025"/>
      <c r="AD33" s="2025"/>
      <c r="AE33" s="2025"/>
      <c r="AF33" s="2025"/>
      <c r="AG33" s="2025"/>
      <c r="AH33" s="2025"/>
      <c r="AI33" s="2025"/>
      <c r="AJ33" s="2026"/>
    </row>
    <row r="34" spans="1:36" ht="15" customHeight="1">
      <c r="A34" s="1980" t="s">
        <v>743</v>
      </c>
      <c r="B34" s="1629"/>
      <c r="C34" s="1629"/>
      <c r="D34" s="1629"/>
      <c r="E34" s="1629"/>
      <c r="F34" s="1629"/>
      <c r="G34" s="1629"/>
      <c r="H34" s="1630"/>
      <c r="I34" s="1990" t="s">
        <v>103</v>
      </c>
      <c r="J34" s="1991"/>
      <c r="K34" s="1991"/>
      <c r="L34" s="1991"/>
      <c r="M34" s="1991"/>
      <c r="N34" s="1992"/>
      <c r="O34" s="1078" t="s">
        <v>443</v>
      </c>
      <c r="P34" s="1223"/>
      <c r="Q34" s="1077"/>
      <c r="R34" s="1919"/>
      <c r="S34" s="1919"/>
      <c r="T34" s="1919"/>
      <c r="U34" s="1919"/>
      <c r="V34" s="1919"/>
      <c r="W34" s="1919"/>
      <c r="X34" s="1919"/>
      <c r="Y34" s="1919"/>
      <c r="Z34" s="1919"/>
      <c r="AA34" s="1919"/>
      <c r="AB34" s="1919"/>
      <c r="AC34" s="1919"/>
      <c r="AD34" s="1919"/>
      <c r="AE34" s="1919"/>
      <c r="AF34" s="1919"/>
      <c r="AG34" s="1919"/>
      <c r="AH34" s="1919"/>
      <c r="AI34" s="1919"/>
      <c r="AJ34" s="1920"/>
    </row>
    <row r="35" spans="1:36" ht="15" customHeight="1">
      <c r="A35" s="2066"/>
      <c r="B35" s="2067"/>
      <c r="C35" s="2067"/>
      <c r="D35" s="2067"/>
      <c r="E35" s="2067"/>
      <c r="F35" s="2067"/>
      <c r="G35" s="2067"/>
      <c r="H35" s="2068"/>
      <c r="I35" s="1993"/>
      <c r="J35" s="1994"/>
      <c r="K35" s="1994"/>
      <c r="L35" s="1994"/>
      <c r="M35" s="1994"/>
      <c r="N35" s="1995"/>
      <c r="O35" s="1078" t="s">
        <v>340</v>
      </c>
      <c r="P35" s="1223"/>
      <c r="Q35" s="1077"/>
      <c r="R35" s="1919"/>
      <c r="S35" s="1919"/>
      <c r="T35" s="1919"/>
      <c r="U35" s="1919"/>
      <c r="V35" s="1919"/>
      <c r="W35" s="1919"/>
      <c r="X35" s="1919"/>
      <c r="Y35" s="1919"/>
      <c r="Z35" s="1919"/>
      <c r="AA35" s="1919"/>
      <c r="AB35" s="1919"/>
      <c r="AC35" s="1919"/>
      <c r="AD35" s="1919"/>
      <c r="AE35" s="1919"/>
      <c r="AF35" s="1919"/>
      <c r="AG35" s="1919"/>
      <c r="AH35" s="1919"/>
      <c r="AI35" s="1919"/>
      <c r="AJ35" s="1920"/>
    </row>
    <row r="36" spans="1:36" ht="18" customHeight="1">
      <c r="A36" s="2008" t="s">
        <v>957</v>
      </c>
      <c r="B36" s="1081"/>
      <c r="C36" s="1081"/>
      <c r="D36" s="1081"/>
      <c r="E36" s="1081"/>
      <c r="F36" s="1081"/>
      <c r="G36" s="1081"/>
      <c r="H36" s="1081"/>
      <c r="I36" s="1105" t="s">
        <v>541</v>
      </c>
      <c r="J36" s="1105"/>
      <c r="K36" s="1105"/>
      <c r="L36" s="1105"/>
      <c r="M36" s="1105"/>
      <c r="N36" s="1105"/>
      <c r="O36" s="1105"/>
      <c r="P36" s="1105"/>
      <c r="Q36" s="1105"/>
      <c r="R36" s="2002">
        <v>2</v>
      </c>
      <c r="S36" s="2002"/>
      <c r="T36" s="2002"/>
      <c r="U36" s="2002"/>
      <c r="V36" s="2002"/>
      <c r="W36" s="2002"/>
      <c r="X36" s="2002"/>
      <c r="Y36" s="2002"/>
      <c r="Z36" s="1081" t="s">
        <v>542</v>
      </c>
      <c r="AA36" s="1081"/>
      <c r="AB36" s="1081"/>
      <c r="AC36" s="1081"/>
      <c r="AD36" s="1081"/>
      <c r="AE36" s="1081" t="s">
        <v>125</v>
      </c>
      <c r="AF36" s="1078"/>
      <c r="AG36" s="2040"/>
      <c r="AH36" s="1378"/>
      <c r="AI36" s="1077" t="s">
        <v>95</v>
      </c>
      <c r="AJ36" s="1094"/>
    </row>
    <row r="37" spans="1:36" ht="18" customHeight="1">
      <c r="A37" s="2008" t="s">
        <v>883</v>
      </c>
      <c r="B37" s="1081"/>
      <c r="C37" s="1081"/>
      <c r="D37" s="1081"/>
      <c r="E37" s="1081"/>
      <c r="F37" s="1081"/>
      <c r="G37" s="1081"/>
      <c r="H37" s="1081"/>
      <c r="I37" s="620">
        <v>1</v>
      </c>
      <c r="J37" s="639"/>
      <c r="K37" s="639"/>
      <c r="L37" s="639"/>
      <c r="M37" s="639"/>
      <c r="N37" s="639"/>
      <c r="O37" s="639"/>
      <c r="P37" s="639"/>
      <c r="Q37" s="639"/>
      <c r="R37" s="639"/>
      <c r="S37" s="639"/>
      <c r="T37" s="639"/>
      <c r="U37" s="639"/>
      <c r="V37" s="639"/>
      <c r="W37" s="639"/>
      <c r="X37" s="639"/>
      <c r="Y37" s="639"/>
      <c r="Z37" s="639"/>
      <c r="AA37" s="639"/>
      <c r="AB37" s="639"/>
      <c r="AC37" s="639"/>
      <c r="AD37" s="640"/>
      <c r="AE37" s="2069"/>
      <c r="AF37" s="2070"/>
      <c r="AG37" s="2070"/>
      <c r="AH37" s="2070"/>
      <c r="AI37" s="2070"/>
      <c r="AJ37" s="2071"/>
    </row>
    <row r="38" spans="1:36" ht="18" customHeight="1">
      <c r="A38" s="1980" t="s">
        <v>977</v>
      </c>
      <c r="B38" s="1981"/>
      <c r="C38" s="1981"/>
      <c r="D38" s="1981"/>
      <c r="E38" s="1981"/>
      <c r="F38" s="1981"/>
      <c r="G38" s="1981"/>
      <c r="H38" s="1982"/>
      <c r="I38" s="1990" t="s">
        <v>991</v>
      </c>
      <c r="J38" s="1991"/>
      <c r="K38" s="1991"/>
      <c r="L38" s="1991"/>
      <c r="M38" s="1991"/>
      <c r="N38" s="1992"/>
      <c r="O38" s="1078" t="s">
        <v>443</v>
      </c>
      <c r="P38" s="1223"/>
      <c r="Q38" s="1077"/>
      <c r="R38" s="1919"/>
      <c r="S38" s="1919"/>
      <c r="T38" s="1919"/>
      <c r="U38" s="1919"/>
      <c r="V38" s="1919"/>
      <c r="W38" s="1919"/>
      <c r="X38" s="1919"/>
      <c r="Y38" s="1919"/>
      <c r="Z38" s="1919"/>
      <c r="AA38" s="1919"/>
      <c r="AB38" s="1919"/>
      <c r="AC38" s="1919"/>
      <c r="AD38" s="1919"/>
      <c r="AE38" s="1919"/>
      <c r="AF38" s="1919"/>
      <c r="AG38" s="1919"/>
      <c r="AH38" s="1919"/>
      <c r="AI38" s="1919"/>
      <c r="AJ38" s="1920"/>
    </row>
    <row r="39" spans="1:36" ht="18" customHeight="1">
      <c r="A39" s="1983"/>
      <c r="B39" s="1984"/>
      <c r="C39" s="1984"/>
      <c r="D39" s="1984"/>
      <c r="E39" s="1984"/>
      <c r="F39" s="1984"/>
      <c r="G39" s="1984"/>
      <c r="H39" s="1985"/>
      <c r="I39" s="1993"/>
      <c r="J39" s="1994"/>
      <c r="K39" s="1994"/>
      <c r="L39" s="1994"/>
      <c r="M39" s="1994"/>
      <c r="N39" s="1995"/>
      <c r="O39" s="1262" t="s">
        <v>340</v>
      </c>
      <c r="P39" s="1103"/>
      <c r="Q39" s="1104"/>
      <c r="R39" s="1919"/>
      <c r="S39" s="1919"/>
      <c r="T39" s="1919"/>
      <c r="U39" s="1919"/>
      <c r="V39" s="1919"/>
      <c r="W39" s="1919"/>
      <c r="X39" s="1919"/>
      <c r="Y39" s="1919"/>
      <c r="Z39" s="1919"/>
      <c r="AA39" s="1919"/>
      <c r="AB39" s="1919"/>
      <c r="AC39" s="1919"/>
      <c r="AD39" s="1919"/>
      <c r="AE39" s="1919"/>
      <c r="AF39" s="1919"/>
      <c r="AG39" s="1919"/>
      <c r="AH39" s="1919"/>
      <c r="AI39" s="1919"/>
      <c r="AJ39" s="1920"/>
    </row>
    <row r="40" spans="1:36" ht="18" customHeight="1">
      <c r="A40" s="1983"/>
      <c r="B40" s="1984"/>
      <c r="C40" s="1984"/>
      <c r="D40" s="1984"/>
      <c r="E40" s="1984"/>
      <c r="F40" s="1984"/>
      <c r="G40" s="1984"/>
      <c r="H40" s="1985"/>
      <c r="I40" s="1990" t="s">
        <v>978</v>
      </c>
      <c r="J40" s="1991"/>
      <c r="K40" s="1991"/>
      <c r="L40" s="1991"/>
      <c r="M40" s="1991"/>
      <c r="N40" s="1992"/>
      <c r="O40" s="1078" t="s">
        <v>443</v>
      </c>
      <c r="P40" s="1223"/>
      <c r="Q40" s="1077"/>
      <c r="R40" s="1919"/>
      <c r="S40" s="1919"/>
      <c r="T40" s="1919"/>
      <c r="U40" s="1919"/>
      <c r="V40" s="1919"/>
      <c r="W40" s="1919"/>
      <c r="X40" s="1919"/>
      <c r="Y40" s="1919"/>
      <c r="Z40" s="1919"/>
      <c r="AA40" s="1919"/>
      <c r="AB40" s="1919"/>
      <c r="AC40" s="1919"/>
      <c r="AD40" s="1919"/>
      <c r="AE40" s="1919"/>
      <c r="AF40" s="1919"/>
      <c r="AG40" s="1919"/>
      <c r="AH40" s="1919"/>
      <c r="AI40" s="1919"/>
      <c r="AJ40" s="1920"/>
    </row>
    <row r="41" spans="1:36" ht="18" customHeight="1">
      <c r="A41" s="1986"/>
      <c r="B41" s="1267"/>
      <c r="C41" s="1267"/>
      <c r="D41" s="1267"/>
      <c r="E41" s="1267"/>
      <c r="F41" s="1267"/>
      <c r="G41" s="1267"/>
      <c r="H41" s="1268"/>
      <c r="I41" s="1993"/>
      <c r="J41" s="1994"/>
      <c r="K41" s="1994"/>
      <c r="L41" s="1994"/>
      <c r="M41" s="1994"/>
      <c r="N41" s="1995"/>
      <c r="O41" s="1262" t="s">
        <v>340</v>
      </c>
      <c r="P41" s="1103"/>
      <c r="Q41" s="1104"/>
      <c r="R41" s="1919"/>
      <c r="S41" s="1919"/>
      <c r="T41" s="1919"/>
      <c r="U41" s="1919"/>
      <c r="V41" s="1919"/>
      <c r="W41" s="1919"/>
      <c r="X41" s="1919"/>
      <c r="Y41" s="1919"/>
      <c r="Z41" s="1919"/>
      <c r="AA41" s="1919"/>
      <c r="AB41" s="1919"/>
      <c r="AC41" s="1919"/>
      <c r="AD41" s="1919"/>
      <c r="AE41" s="1919"/>
      <c r="AF41" s="1919"/>
      <c r="AG41" s="1919"/>
      <c r="AH41" s="1919"/>
      <c r="AI41" s="1919"/>
      <c r="AJ41" s="1920"/>
    </row>
    <row r="42" spans="1:36" ht="15" customHeight="1">
      <c r="A42" s="1999" t="s">
        <v>744</v>
      </c>
      <c r="B42" s="1103"/>
      <c r="C42" s="1103"/>
      <c r="D42" s="1103"/>
      <c r="E42" s="1103"/>
      <c r="F42" s="1103"/>
      <c r="G42" s="1103"/>
      <c r="H42" s="1103"/>
      <c r="I42" s="1990" t="s">
        <v>570</v>
      </c>
      <c r="J42" s="1991"/>
      <c r="K42" s="1991"/>
      <c r="L42" s="1991"/>
      <c r="M42" s="1991"/>
      <c r="N42" s="1992"/>
      <c r="O42" s="1078" t="s">
        <v>443</v>
      </c>
      <c r="P42" s="1223"/>
      <c r="Q42" s="1077"/>
      <c r="R42" s="1919"/>
      <c r="S42" s="1919"/>
      <c r="T42" s="1919"/>
      <c r="U42" s="1919"/>
      <c r="V42" s="1919"/>
      <c r="W42" s="1919"/>
      <c r="X42" s="1919"/>
      <c r="Y42" s="1919"/>
      <c r="Z42" s="1919"/>
      <c r="AA42" s="1919"/>
      <c r="AB42" s="1919"/>
      <c r="AC42" s="1919"/>
      <c r="AD42" s="1919"/>
      <c r="AE42" s="1919"/>
      <c r="AF42" s="1919"/>
      <c r="AG42" s="1919"/>
      <c r="AH42" s="1919"/>
      <c r="AI42" s="1919"/>
      <c r="AJ42" s="1920"/>
    </row>
    <row r="43" spans="1:36" ht="15" customHeight="1">
      <c r="A43" s="2065"/>
      <c r="B43" s="1264"/>
      <c r="C43" s="1264"/>
      <c r="D43" s="1264"/>
      <c r="E43" s="1264"/>
      <c r="F43" s="1264"/>
      <c r="G43" s="1264"/>
      <c r="H43" s="1264"/>
      <c r="I43" s="2035"/>
      <c r="J43" s="2036"/>
      <c r="K43" s="2036"/>
      <c r="L43" s="2036"/>
      <c r="M43" s="2036"/>
      <c r="N43" s="2037"/>
      <c r="O43" s="1262" t="s">
        <v>340</v>
      </c>
      <c r="P43" s="1103"/>
      <c r="Q43" s="1104"/>
      <c r="R43" s="1919"/>
      <c r="S43" s="1919"/>
      <c r="T43" s="1919"/>
      <c r="U43" s="1919"/>
      <c r="V43" s="1919"/>
      <c r="W43" s="1919"/>
      <c r="X43" s="1919"/>
      <c r="Y43" s="1919"/>
      <c r="Z43" s="1919"/>
      <c r="AA43" s="1919"/>
      <c r="AB43" s="1919"/>
      <c r="AC43" s="1919"/>
      <c r="AD43" s="1919"/>
      <c r="AE43" s="1919"/>
      <c r="AF43" s="1919"/>
      <c r="AG43" s="1919"/>
      <c r="AH43" s="1919"/>
      <c r="AI43" s="1919"/>
      <c r="AJ43" s="1920"/>
    </row>
    <row r="44" spans="1:36" ht="15" customHeight="1">
      <c r="A44" s="1347"/>
      <c r="B44" s="1101"/>
      <c r="C44" s="1101"/>
      <c r="D44" s="1101"/>
      <c r="E44" s="1101"/>
      <c r="F44" s="1101"/>
      <c r="G44" s="1101"/>
      <c r="H44" s="1101"/>
      <c r="I44" s="1078" t="s">
        <v>571</v>
      </c>
      <c r="J44" s="1223"/>
      <c r="K44" s="1223"/>
      <c r="L44" s="1223"/>
      <c r="M44" s="1223"/>
      <c r="N44" s="1223"/>
      <c r="O44" s="1223"/>
      <c r="P44" s="1223"/>
      <c r="Q44" s="1077"/>
      <c r="R44" s="1918"/>
      <c r="S44" s="1919"/>
      <c r="T44" s="1919"/>
      <c r="U44" s="1919"/>
      <c r="V44" s="1919"/>
      <c r="W44" s="1919"/>
      <c r="X44" s="1919"/>
      <c r="Y44" s="1919"/>
      <c r="Z44" s="1919"/>
      <c r="AA44" s="1919"/>
      <c r="AB44" s="1919"/>
      <c r="AC44" s="1919"/>
      <c r="AD44" s="1919"/>
      <c r="AE44" s="1919"/>
      <c r="AF44" s="1919"/>
      <c r="AG44" s="1919"/>
      <c r="AH44" s="1919"/>
      <c r="AI44" s="1919"/>
      <c r="AJ44" s="1920"/>
    </row>
    <row r="45" spans="1:36" ht="18" customHeight="1">
      <c r="A45" s="1999" t="s">
        <v>104</v>
      </c>
      <c r="B45" s="1180"/>
      <c r="C45" s="1180"/>
      <c r="D45" s="1180"/>
      <c r="E45" s="1180"/>
      <c r="F45" s="1180"/>
      <c r="G45" s="1180"/>
      <c r="H45" s="1181"/>
      <c r="I45" s="1081" t="s">
        <v>757</v>
      </c>
      <c r="J45" s="1081"/>
      <c r="K45" s="1081"/>
      <c r="L45" s="1081"/>
      <c r="M45" s="1081"/>
      <c r="N45" s="1081"/>
      <c r="O45" s="1081"/>
      <c r="P45" s="1081"/>
      <c r="Q45" s="1081"/>
      <c r="R45" s="1084">
        <v>2</v>
      </c>
      <c r="S45" s="1084"/>
      <c r="T45" s="1084"/>
      <c r="U45" s="1084"/>
      <c r="V45" s="1084"/>
      <c r="W45" s="1084"/>
      <c r="X45" s="1084"/>
      <c r="Y45" s="1084"/>
      <c r="Z45" s="1084"/>
      <c r="AA45" s="1084"/>
      <c r="AB45" s="1084"/>
      <c r="AC45" s="1084"/>
      <c r="AD45" s="1084"/>
      <c r="AE45" s="1084"/>
      <c r="AF45" s="1084"/>
      <c r="AG45" s="1084"/>
      <c r="AH45" s="1084"/>
      <c r="AI45" s="1084"/>
      <c r="AJ45" s="1085"/>
    </row>
    <row r="46" spans="1:36" ht="15" customHeight="1">
      <c r="A46" s="2027"/>
      <c r="B46" s="2028"/>
      <c r="C46" s="2028"/>
      <c r="D46" s="2028"/>
      <c r="E46" s="2028"/>
      <c r="F46" s="2028"/>
      <c r="G46" s="2028"/>
      <c r="H46" s="2029"/>
      <c r="I46" s="1081" t="s">
        <v>106</v>
      </c>
      <c r="J46" s="1081"/>
      <c r="K46" s="1081"/>
      <c r="L46" s="1081"/>
      <c r="M46" s="1081"/>
      <c r="N46" s="1081"/>
      <c r="O46" s="1081"/>
      <c r="P46" s="1081"/>
      <c r="Q46" s="1081"/>
      <c r="R46" s="1105" t="s">
        <v>107</v>
      </c>
      <c r="S46" s="1105"/>
      <c r="T46" s="1105"/>
      <c r="U46" s="1105"/>
      <c r="V46" s="1105"/>
      <c r="W46" s="1283"/>
      <c r="X46" s="1283"/>
      <c r="Y46" s="1283"/>
      <c r="Z46" s="1283"/>
      <c r="AA46" s="1283"/>
      <c r="AB46" s="1283"/>
      <c r="AC46" s="1283"/>
      <c r="AD46" s="1283"/>
      <c r="AE46" s="1283"/>
      <c r="AF46" s="1283"/>
      <c r="AG46" s="1283"/>
      <c r="AH46" s="1283"/>
      <c r="AI46" s="1283"/>
      <c r="AJ46" s="1284"/>
    </row>
    <row r="47" spans="1:36" ht="15" customHeight="1">
      <c r="A47" s="2027"/>
      <c r="B47" s="2028"/>
      <c r="C47" s="2028"/>
      <c r="D47" s="2028"/>
      <c r="E47" s="2028"/>
      <c r="F47" s="2028"/>
      <c r="G47" s="2028"/>
      <c r="H47" s="2029"/>
      <c r="I47" s="1081"/>
      <c r="J47" s="1081"/>
      <c r="K47" s="1081"/>
      <c r="L47" s="1081"/>
      <c r="M47" s="1081"/>
      <c r="N47" s="1081"/>
      <c r="O47" s="1081"/>
      <c r="P47" s="1081"/>
      <c r="Q47" s="1081"/>
      <c r="R47" s="1105" t="s">
        <v>108</v>
      </c>
      <c r="S47" s="1105"/>
      <c r="T47" s="1105"/>
      <c r="U47" s="1105"/>
      <c r="V47" s="1105"/>
      <c r="W47" s="1283"/>
      <c r="X47" s="1283"/>
      <c r="Y47" s="1283"/>
      <c r="Z47" s="1283"/>
      <c r="AA47" s="1283"/>
      <c r="AB47" s="1283"/>
      <c r="AC47" s="1283"/>
      <c r="AD47" s="1283"/>
      <c r="AE47" s="1283"/>
      <c r="AF47" s="1283"/>
      <c r="AG47" s="1283"/>
      <c r="AH47" s="1283"/>
      <c r="AI47" s="1283"/>
      <c r="AJ47" s="1284"/>
    </row>
    <row r="48" spans="1:36" ht="15" customHeight="1">
      <c r="A48" s="2030"/>
      <c r="B48" s="2031"/>
      <c r="C48" s="2031"/>
      <c r="D48" s="2031"/>
      <c r="E48" s="2031"/>
      <c r="F48" s="2031"/>
      <c r="G48" s="2031"/>
      <c r="H48" s="2032"/>
      <c r="I48" s="1081" t="s">
        <v>445</v>
      </c>
      <c r="J48" s="1081"/>
      <c r="K48" s="1081"/>
      <c r="L48" s="1081"/>
      <c r="M48" s="1081"/>
      <c r="N48" s="1081"/>
      <c r="O48" s="1081"/>
      <c r="P48" s="1081"/>
      <c r="Q48" s="1081"/>
      <c r="R48" s="1212"/>
      <c r="S48" s="1213"/>
      <c r="T48" s="1213"/>
      <c r="U48" s="1213"/>
      <c r="V48" s="1213"/>
      <c r="W48" s="1213"/>
      <c r="X48" s="1213"/>
      <c r="Y48" s="1213"/>
      <c r="Z48" s="1213"/>
      <c r="AA48" s="1213"/>
      <c r="AB48" s="1213"/>
      <c r="AC48" s="1213"/>
      <c r="AD48" s="1213"/>
      <c r="AE48" s="1213"/>
      <c r="AF48" s="1213"/>
      <c r="AG48" s="1213"/>
      <c r="AH48" s="1213"/>
      <c r="AI48" s="1213"/>
      <c r="AJ48" s="1214"/>
    </row>
    <row r="49" spans="1:51" ht="15" customHeight="1">
      <c r="A49" s="1309" t="s">
        <v>713</v>
      </c>
      <c r="B49" s="1551"/>
      <c r="C49" s="1081" t="s">
        <v>443</v>
      </c>
      <c r="D49" s="1081"/>
      <c r="E49" s="1081"/>
      <c r="F49" s="1081"/>
      <c r="G49" s="1081"/>
      <c r="H49" s="1081"/>
      <c r="I49" s="1478"/>
      <c r="J49" s="1478"/>
      <c r="K49" s="1478"/>
      <c r="L49" s="1478"/>
      <c r="M49" s="1478"/>
      <c r="N49" s="1478"/>
      <c r="O49" s="1478"/>
      <c r="P49" s="1478"/>
      <c r="Q49" s="1478"/>
      <c r="R49" s="1144" t="s">
        <v>444</v>
      </c>
      <c r="S49" s="1081"/>
      <c r="T49" s="1081"/>
      <c r="U49" s="1081"/>
      <c r="V49" s="1444"/>
      <c r="W49" s="1444"/>
      <c r="X49" s="1444"/>
      <c r="Y49" s="1444"/>
      <c r="Z49" s="1444"/>
      <c r="AA49" s="1444"/>
      <c r="AB49" s="1444"/>
      <c r="AC49" s="1444"/>
      <c r="AD49" s="1444"/>
      <c r="AE49" s="1444"/>
      <c r="AF49" s="1444"/>
      <c r="AG49" s="1444"/>
      <c r="AH49" s="1444"/>
      <c r="AI49" s="1444"/>
      <c r="AJ49" s="1446"/>
    </row>
    <row r="50" spans="1:51" ht="15" customHeight="1">
      <c r="A50" s="1311"/>
      <c r="B50" s="1552"/>
      <c r="C50" s="1081"/>
      <c r="D50" s="1081"/>
      <c r="E50" s="1081"/>
      <c r="F50" s="1081"/>
      <c r="G50" s="1081"/>
      <c r="H50" s="1081"/>
      <c r="I50" s="1478"/>
      <c r="J50" s="1478"/>
      <c r="K50" s="1478"/>
      <c r="L50" s="1478"/>
      <c r="M50" s="1478"/>
      <c r="N50" s="1478"/>
      <c r="O50" s="1478"/>
      <c r="P50" s="1478"/>
      <c r="Q50" s="1478"/>
      <c r="R50" s="1081"/>
      <c r="S50" s="1081"/>
      <c r="T50" s="1081"/>
      <c r="U50" s="1081"/>
      <c r="V50" s="1445"/>
      <c r="W50" s="1445"/>
      <c r="X50" s="1445"/>
      <c r="Y50" s="1445"/>
      <c r="Z50" s="1445"/>
      <c r="AA50" s="1445"/>
      <c r="AB50" s="1445"/>
      <c r="AC50" s="1445"/>
      <c r="AD50" s="1445"/>
      <c r="AE50" s="1445"/>
      <c r="AF50" s="1445"/>
      <c r="AG50" s="1445"/>
      <c r="AH50" s="1445"/>
      <c r="AI50" s="1445"/>
      <c r="AJ50" s="1447"/>
    </row>
    <row r="51" spans="1:51" ht="15" customHeight="1">
      <c r="A51" s="1311"/>
      <c r="B51" s="1552"/>
      <c r="C51" s="1081" t="s">
        <v>443</v>
      </c>
      <c r="D51" s="1081"/>
      <c r="E51" s="1081"/>
      <c r="F51" s="1081"/>
      <c r="G51" s="1081"/>
      <c r="H51" s="1081"/>
      <c r="I51" s="1478"/>
      <c r="J51" s="1478"/>
      <c r="K51" s="1478"/>
      <c r="L51" s="1478"/>
      <c r="M51" s="1478"/>
      <c r="N51" s="1478"/>
      <c r="O51" s="1478"/>
      <c r="P51" s="1478"/>
      <c r="Q51" s="1478"/>
      <c r="R51" s="1144" t="s">
        <v>444</v>
      </c>
      <c r="S51" s="1081"/>
      <c r="T51" s="1081"/>
      <c r="U51" s="1081"/>
      <c r="V51" s="1444"/>
      <c r="W51" s="1444"/>
      <c r="X51" s="1444"/>
      <c r="Y51" s="1444"/>
      <c r="Z51" s="1444"/>
      <c r="AA51" s="1444"/>
      <c r="AB51" s="1444"/>
      <c r="AC51" s="1444"/>
      <c r="AD51" s="1444"/>
      <c r="AE51" s="1444"/>
      <c r="AF51" s="1444"/>
      <c r="AG51" s="1444"/>
      <c r="AH51" s="1444"/>
      <c r="AI51" s="1444"/>
      <c r="AJ51" s="1446"/>
      <c r="AY51" s="718"/>
    </row>
    <row r="52" spans="1:51" ht="15" customHeight="1">
      <c r="A52" s="1311"/>
      <c r="B52" s="1552"/>
      <c r="C52" s="1081"/>
      <c r="D52" s="1081"/>
      <c r="E52" s="1081"/>
      <c r="F52" s="1081"/>
      <c r="G52" s="1081"/>
      <c r="H52" s="1081"/>
      <c r="I52" s="1478"/>
      <c r="J52" s="1478"/>
      <c r="K52" s="1478"/>
      <c r="L52" s="1478"/>
      <c r="M52" s="1478"/>
      <c r="N52" s="1478"/>
      <c r="O52" s="1478"/>
      <c r="P52" s="1478"/>
      <c r="Q52" s="1478"/>
      <c r="R52" s="1081"/>
      <c r="S52" s="1081"/>
      <c r="T52" s="1081"/>
      <c r="U52" s="1081"/>
      <c r="V52" s="1445"/>
      <c r="W52" s="1445"/>
      <c r="X52" s="1445"/>
      <c r="Y52" s="1445"/>
      <c r="Z52" s="1445"/>
      <c r="AA52" s="1445"/>
      <c r="AB52" s="1445"/>
      <c r="AC52" s="1445"/>
      <c r="AD52" s="1445"/>
      <c r="AE52" s="1445"/>
      <c r="AF52" s="1445"/>
      <c r="AG52" s="1445"/>
      <c r="AH52" s="1445"/>
      <c r="AI52" s="1445"/>
      <c r="AJ52" s="1447"/>
    </row>
    <row r="53" spans="1:51" ht="15" customHeight="1">
      <c r="A53" s="1311"/>
      <c r="B53" s="1552"/>
      <c r="C53" s="1081" t="s">
        <v>443</v>
      </c>
      <c r="D53" s="1081"/>
      <c r="E53" s="1081"/>
      <c r="F53" s="1081"/>
      <c r="G53" s="1081"/>
      <c r="H53" s="1081"/>
      <c r="I53" s="1478"/>
      <c r="J53" s="1478"/>
      <c r="K53" s="1478"/>
      <c r="L53" s="1478"/>
      <c r="M53" s="1478"/>
      <c r="N53" s="1478"/>
      <c r="O53" s="1478"/>
      <c r="P53" s="1478"/>
      <c r="Q53" s="1478"/>
      <c r="R53" s="1144" t="s">
        <v>444</v>
      </c>
      <c r="S53" s="1081"/>
      <c r="T53" s="1081"/>
      <c r="U53" s="1081"/>
      <c r="V53" s="1512"/>
      <c r="W53" s="1512"/>
      <c r="X53" s="1512"/>
      <c r="Y53" s="1512"/>
      <c r="Z53" s="1512"/>
      <c r="AA53" s="1512"/>
      <c r="AB53" s="1512"/>
      <c r="AC53" s="1512"/>
      <c r="AD53" s="1512"/>
      <c r="AE53" s="1512"/>
      <c r="AF53" s="1512"/>
      <c r="AG53" s="1512"/>
      <c r="AH53" s="1512"/>
      <c r="AI53" s="1512"/>
      <c r="AJ53" s="1514"/>
    </row>
    <row r="54" spans="1:51" ht="15" customHeight="1">
      <c r="A54" s="1311"/>
      <c r="B54" s="1552"/>
      <c r="C54" s="1081"/>
      <c r="D54" s="1081"/>
      <c r="E54" s="1081"/>
      <c r="F54" s="1081"/>
      <c r="G54" s="1081"/>
      <c r="H54" s="1081"/>
      <c r="I54" s="1872"/>
      <c r="J54" s="1872"/>
      <c r="K54" s="1872"/>
      <c r="L54" s="1872"/>
      <c r="M54" s="1872"/>
      <c r="N54" s="1872"/>
      <c r="O54" s="1872"/>
      <c r="P54" s="1872"/>
      <c r="Q54" s="1872"/>
      <c r="R54" s="1145"/>
      <c r="S54" s="1145"/>
      <c r="T54" s="1145"/>
      <c r="U54" s="1145"/>
      <c r="V54" s="1772"/>
      <c r="W54" s="1772"/>
      <c r="X54" s="1772"/>
      <c r="Y54" s="1772"/>
      <c r="Z54" s="1772"/>
      <c r="AA54" s="1772"/>
      <c r="AB54" s="1772"/>
      <c r="AC54" s="1772"/>
      <c r="AD54" s="1772"/>
      <c r="AE54" s="1772"/>
      <c r="AF54" s="1772"/>
      <c r="AG54" s="1772"/>
      <c r="AH54" s="1772"/>
      <c r="AI54" s="1772"/>
      <c r="AJ54" s="1773"/>
    </row>
    <row r="55" spans="1:51" ht="15" customHeight="1">
      <c r="A55" s="1313"/>
      <c r="B55" s="1553"/>
      <c r="C55" s="932" t="s">
        <v>168</v>
      </c>
      <c r="D55" s="932"/>
      <c r="E55" s="932"/>
      <c r="F55" s="932"/>
      <c r="G55" s="932"/>
      <c r="H55" s="932"/>
      <c r="I55" s="1081" t="s">
        <v>443</v>
      </c>
      <c r="J55" s="1081"/>
      <c r="K55" s="1081"/>
      <c r="L55" s="1918"/>
      <c r="M55" s="1919"/>
      <c r="N55" s="1919"/>
      <c r="O55" s="1919"/>
      <c r="P55" s="1919"/>
      <c r="Q55" s="1919"/>
      <c r="R55" s="1919"/>
      <c r="S55" s="1919"/>
      <c r="T55" s="1919"/>
      <c r="U55" s="1919"/>
      <c r="V55" s="1919"/>
      <c r="W55" s="1919"/>
      <c r="X55" s="1919"/>
      <c r="Y55" s="1919"/>
      <c r="Z55" s="1919"/>
      <c r="AA55" s="1919"/>
      <c r="AB55" s="1919"/>
      <c r="AC55" s="1919"/>
      <c r="AD55" s="1919"/>
      <c r="AE55" s="1919"/>
      <c r="AF55" s="1919"/>
      <c r="AG55" s="1919"/>
      <c r="AH55" s="1919"/>
      <c r="AI55" s="1919"/>
      <c r="AJ55" s="1920"/>
    </row>
    <row r="56" spans="1:51" ht="28.5" customHeight="1">
      <c r="A56" s="2015" t="s">
        <v>1368</v>
      </c>
      <c r="B56" s="1223"/>
      <c r="C56" s="1223"/>
      <c r="D56" s="1223"/>
      <c r="E56" s="1223"/>
      <c r="F56" s="1223"/>
      <c r="G56" s="1223"/>
      <c r="H56" s="1077"/>
      <c r="I56" s="1053" t="s">
        <v>94</v>
      </c>
      <c r="J56" s="1053"/>
      <c r="K56" s="1053"/>
      <c r="L56" s="1053"/>
      <c r="M56" s="1053"/>
      <c r="N56" s="1053"/>
      <c r="O56" s="1053"/>
      <c r="P56" s="1053"/>
      <c r="Q56" s="1053"/>
      <c r="R56" s="1053"/>
      <c r="S56" s="1053"/>
      <c r="T56" s="1053"/>
      <c r="U56" s="1053"/>
      <c r="V56" s="1053"/>
      <c r="W56" s="1053"/>
      <c r="X56" s="1053"/>
      <c r="Y56" s="1053"/>
      <c r="Z56" s="1378"/>
      <c r="AA56" s="1379"/>
      <c r="AB56" s="2040"/>
      <c r="AC56" s="527" t="s">
        <v>114</v>
      </c>
      <c r="AD56" s="1231">
        <v>2</v>
      </c>
      <c r="AE56" s="1231"/>
      <c r="AF56" s="1231"/>
      <c r="AG56" s="1231"/>
      <c r="AH56" s="1231"/>
      <c r="AI56" s="1231"/>
      <c r="AJ56" s="2038"/>
    </row>
    <row r="57" spans="1:51" ht="15" customHeight="1">
      <c r="A57" s="1999" t="s">
        <v>981</v>
      </c>
      <c r="B57" s="1981"/>
      <c r="C57" s="1981"/>
      <c r="D57" s="1981"/>
      <c r="E57" s="1981"/>
      <c r="F57" s="1981"/>
      <c r="G57" s="1981"/>
      <c r="H57" s="1982"/>
      <c r="I57" s="1977">
        <v>2</v>
      </c>
      <c r="J57" s="1978"/>
      <c r="K57" s="1978"/>
      <c r="L57" s="1978"/>
      <c r="M57" s="1978"/>
      <c r="N57" s="1978"/>
      <c r="O57" s="1978"/>
      <c r="P57" s="1978"/>
      <c r="Q57" s="1979"/>
      <c r="R57" s="514"/>
      <c r="S57" s="515"/>
      <c r="T57" s="515"/>
      <c r="U57" s="515"/>
      <c r="V57" s="515"/>
      <c r="W57" s="515"/>
      <c r="X57" s="515"/>
      <c r="Y57" s="515"/>
      <c r="Z57" s="659"/>
      <c r="AA57" s="659"/>
      <c r="AB57" s="659"/>
      <c r="AC57" s="660"/>
      <c r="AD57" s="661"/>
      <c r="AE57" s="661"/>
      <c r="AF57" s="661"/>
      <c r="AG57" s="662"/>
      <c r="AH57" s="662"/>
      <c r="AI57" s="661"/>
      <c r="AJ57" s="727"/>
    </row>
    <row r="58" spans="1:51" ht="18" customHeight="1">
      <c r="A58" s="1238" t="s">
        <v>25</v>
      </c>
      <c r="B58" s="1239"/>
      <c r="C58" s="940" t="s">
        <v>149</v>
      </c>
      <c r="D58" s="1274"/>
      <c r="E58" s="1274"/>
      <c r="F58" s="1274"/>
      <c r="G58" s="1274"/>
      <c r="H58" s="941"/>
      <c r="I58" s="1977">
        <v>2</v>
      </c>
      <c r="J58" s="1978"/>
      <c r="K58" s="1978"/>
      <c r="L58" s="1978"/>
      <c r="M58" s="1978"/>
      <c r="N58" s="1978"/>
      <c r="O58" s="1978"/>
      <c r="P58" s="1978"/>
      <c r="Q58" s="1979"/>
      <c r="R58" s="940" t="s">
        <v>226</v>
      </c>
      <c r="S58" s="1274"/>
      <c r="T58" s="1274"/>
      <c r="U58" s="1274"/>
      <c r="V58" s="1274"/>
      <c r="W58" s="1274"/>
      <c r="X58" s="1274"/>
      <c r="Y58" s="1274"/>
      <c r="Z58" s="728">
        <v>1</v>
      </c>
      <c r="AA58" s="729" t="str">
        <f>IF(ISNA(VLOOKUP(Z58, 出力変換_人員配置区分_共同生活援助,4,FALSE)),0, VLOOKUP(Z58, 出力変換_人員配置区分_共同生活援助,4,FALSE)) &amp; ""</f>
        <v>00</v>
      </c>
      <c r="AB58" s="730" t="s">
        <v>1359</v>
      </c>
      <c r="AC58" s="729" t="str">
        <f>IF(ISNA(VLOOKUP(AB58, 取込変換_人員配置区分_共同生活援助,2,FALSE)),1, VLOOKUP(AB58, 取込変換_人員配置区分_共同生活援助,2,FALSE)) &amp; ""</f>
        <v>1</v>
      </c>
      <c r="AD58" s="731"/>
      <c r="AE58" s="731"/>
      <c r="AF58" s="731"/>
      <c r="AG58" s="731"/>
      <c r="AH58" s="731"/>
      <c r="AI58" s="731"/>
      <c r="AJ58" s="731"/>
    </row>
    <row r="59" spans="1:51" ht="18" hidden="1" customHeight="1">
      <c r="A59" s="1240"/>
      <c r="B59" s="1241"/>
      <c r="C59" s="1107" t="s">
        <v>227</v>
      </c>
      <c r="D59" s="1108"/>
      <c r="E59" s="1108"/>
      <c r="F59" s="1108"/>
      <c r="G59" s="1108"/>
      <c r="H59" s="1109"/>
      <c r="I59" s="2044">
        <v>2</v>
      </c>
      <c r="J59" s="2045"/>
      <c r="K59" s="2045"/>
      <c r="L59" s="2045"/>
      <c r="M59" s="2045"/>
      <c r="N59" s="2045"/>
      <c r="O59" s="2045"/>
      <c r="P59" s="2045"/>
      <c r="Q59" s="2046"/>
      <c r="R59" s="1762" t="s">
        <v>1237</v>
      </c>
      <c r="S59" s="1390"/>
      <c r="T59" s="1390"/>
      <c r="U59" s="1390"/>
      <c r="V59" s="1390"/>
      <c r="W59" s="1390"/>
      <c r="X59" s="1390"/>
      <c r="Y59" s="1391"/>
      <c r="Z59" s="1959" t="s">
        <v>205</v>
      </c>
      <c r="AA59" s="1960"/>
      <c r="AB59" s="1960"/>
      <c r="AC59" s="1960"/>
      <c r="AD59" s="1960"/>
      <c r="AE59" s="1960"/>
      <c r="AF59" s="1960"/>
      <c r="AG59" s="1960"/>
      <c r="AH59" s="1960"/>
      <c r="AI59" s="2063" t="s">
        <v>758</v>
      </c>
      <c r="AJ59" s="2064"/>
    </row>
    <row r="60" spans="1:51" ht="21.75" customHeight="1">
      <c r="A60" s="1240"/>
      <c r="B60" s="1241"/>
      <c r="C60" s="1107" t="s">
        <v>594</v>
      </c>
      <c r="D60" s="1108"/>
      <c r="E60" s="1108"/>
      <c r="F60" s="1108"/>
      <c r="G60" s="1108"/>
      <c r="H60" s="1109"/>
      <c r="I60" s="1940"/>
      <c r="J60" s="1941"/>
      <c r="K60" s="1941"/>
      <c r="L60" s="1941"/>
      <c r="M60" s="1941"/>
      <c r="N60" s="1941"/>
      <c r="O60" s="1941"/>
      <c r="P60" s="1941"/>
      <c r="Q60" s="651" t="s">
        <v>658</v>
      </c>
      <c r="R60" s="1107" t="s">
        <v>844</v>
      </c>
      <c r="S60" s="1108"/>
      <c r="T60" s="1108"/>
      <c r="U60" s="1108"/>
      <c r="V60" s="1108"/>
      <c r="W60" s="1108"/>
      <c r="X60" s="1108"/>
      <c r="Y60" s="1109"/>
      <c r="Z60" s="2041">
        <v>2</v>
      </c>
      <c r="AA60" s="2042"/>
      <c r="AB60" s="2042"/>
      <c r="AC60" s="2042"/>
      <c r="AD60" s="2042"/>
      <c r="AE60" s="2042"/>
      <c r="AF60" s="2042"/>
      <c r="AG60" s="2042"/>
      <c r="AH60" s="2042"/>
      <c r="AI60" s="2042"/>
      <c r="AJ60" s="2043"/>
      <c r="AM60" s="687">
        <v>4</v>
      </c>
    </row>
    <row r="61" spans="1:51" ht="18" customHeight="1">
      <c r="A61" s="1240"/>
      <c r="B61" s="1241"/>
      <c r="C61" s="1107" t="s">
        <v>944</v>
      </c>
      <c r="D61" s="1108"/>
      <c r="E61" s="1108"/>
      <c r="F61" s="1108"/>
      <c r="G61" s="1108"/>
      <c r="H61" s="1109"/>
      <c r="I61" s="1559">
        <v>1</v>
      </c>
      <c r="J61" s="1560"/>
      <c r="K61" s="1560"/>
      <c r="L61" s="1560"/>
      <c r="M61" s="1560"/>
      <c r="N61" s="1560"/>
      <c r="O61" s="1560"/>
      <c r="P61" s="1560"/>
      <c r="Q61" s="1561"/>
      <c r="R61" s="1107" t="s">
        <v>118</v>
      </c>
      <c r="S61" s="1108"/>
      <c r="T61" s="1108"/>
      <c r="U61" s="1108"/>
      <c r="V61" s="1108"/>
      <c r="W61" s="1108"/>
      <c r="X61" s="1108"/>
      <c r="Y61" s="1109"/>
      <c r="Z61" s="2005" t="s">
        <v>1363</v>
      </c>
      <c r="AA61" s="2006"/>
      <c r="AB61" s="2006"/>
      <c r="AC61" s="2006"/>
      <c r="AD61" s="2006"/>
      <c r="AE61" s="2006"/>
      <c r="AF61" s="2006"/>
      <c r="AG61" s="2006"/>
      <c r="AH61" s="2006"/>
      <c r="AI61" s="2006"/>
      <c r="AJ61" s="2007"/>
      <c r="AK61" s="1958"/>
      <c r="AL61" s="1958"/>
      <c r="AM61" s="1958"/>
      <c r="AN61" s="1958"/>
      <c r="AO61" s="1958"/>
      <c r="AP61" s="1958"/>
      <c r="AQ61" s="1958"/>
      <c r="AR61" s="1958"/>
      <c r="AS61" s="1958"/>
      <c r="AT61" s="1958"/>
      <c r="AU61" s="1958"/>
    </row>
    <row r="62" spans="1:51" ht="21" customHeight="1">
      <c r="A62" s="1240"/>
      <c r="B62" s="1241"/>
      <c r="C62" s="1762" t="s">
        <v>1045</v>
      </c>
      <c r="D62" s="2003"/>
      <c r="E62" s="2003"/>
      <c r="F62" s="2003"/>
      <c r="G62" s="2003"/>
      <c r="H62" s="2004"/>
      <c r="I62" s="1987">
        <v>2</v>
      </c>
      <c r="J62" s="1988"/>
      <c r="K62" s="1988"/>
      <c r="L62" s="1988"/>
      <c r="M62" s="1988"/>
      <c r="N62" s="1988"/>
      <c r="O62" s="1988"/>
      <c r="P62" s="1988"/>
      <c r="Q62" s="1989"/>
      <c r="R62" s="1107" t="s">
        <v>1046</v>
      </c>
      <c r="S62" s="1108"/>
      <c r="T62" s="1108"/>
      <c r="U62" s="1108"/>
      <c r="V62" s="1108"/>
      <c r="W62" s="1108"/>
      <c r="X62" s="1108"/>
      <c r="Y62" s="1109"/>
      <c r="Z62" s="2005" t="s">
        <v>1363</v>
      </c>
      <c r="AA62" s="2006"/>
      <c r="AB62" s="2006"/>
      <c r="AC62" s="2006"/>
      <c r="AD62" s="2006"/>
      <c r="AE62" s="2006"/>
      <c r="AF62" s="2006"/>
      <c r="AG62" s="2006"/>
      <c r="AH62" s="2006"/>
      <c r="AI62" s="2006"/>
      <c r="AJ62" s="2007"/>
      <c r="AK62" s="880"/>
      <c r="AL62" s="880"/>
      <c r="AM62" s="880"/>
      <c r="AN62" s="880"/>
      <c r="AO62" s="880"/>
      <c r="AP62" s="880"/>
      <c r="AQ62" s="880"/>
      <c r="AR62" s="880"/>
      <c r="AS62" s="880"/>
      <c r="AT62" s="880"/>
      <c r="AU62" s="880"/>
    </row>
    <row r="63" spans="1:51" ht="21" customHeight="1">
      <c r="A63" s="1240"/>
      <c r="B63" s="1241"/>
      <c r="C63" s="1107" t="s">
        <v>783</v>
      </c>
      <c r="D63" s="1108"/>
      <c r="E63" s="1108"/>
      <c r="F63" s="1108"/>
      <c r="G63" s="1108"/>
      <c r="H63" s="1109"/>
      <c r="I63" s="1987">
        <v>2</v>
      </c>
      <c r="J63" s="1988"/>
      <c r="K63" s="1988"/>
      <c r="L63" s="1988"/>
      <c r="M63" s="1988"/>
      <c r="N63" s="1988"/>
      <c r="O63" s="1988"/>
      <c r="P63" s="1988"/>
      <c r="Q63" s="1989"/>
      <c r="R63" s="1762" t="s">
        <v>1135</v>
      </c>
      <c r="S63" s="1390"/>
      <c r="T63" s="1390"/>
      <c r="U63" s="1390"/>
      <c r="V63" s="1390"/>
      <c r="W63" s="1390"/>
      <c r="X63" s="1390"/>
      <c r="Y63" s="1391"/>
      <c r="Z63" s="676" t="s">
        <v>1358</v>
      </c>
      <c r="AA63" s="677"/>
      <c r="AB63" s="677"/>
      <c r="AC63" s="677"/>
      <c r="AD63" s="663"/>
      <c r="AE63" s="663"/>
      <c r="AF63" s="663"/>
      <c r="AG63" s="663"/>
      <c r="AH63" s="663"/>
      <c r="AI63" s="663"/>
      <c r="AJ63" s="663"/>
    </row>
    <row r="64" spans="1:51" ht="21" customHeight="1">
      <c r="A64" s="1240"/>
      <c r="B64" s="1241"/>
      <c r="C64" s="1107" t="s">
        <v>1345</v>
      </c>
      <c r="D64" s="1108"/>
      <c r="E64" s="1108"/>
      <c r="F64" s="1108"/>
      <c r="G64" s="1108"/>
      <c r="H64" s="1109"/>
      <c r="I64" s="2057">
        <v>2</v>
      </c>
      <c r="J64" s="2057"/>
      <c r="K64" s="2057"/>
      <c r="L64" s="2057"/>
      <c r="M64" s="2057"/>
      <c r="N64" s="2057"/>
      <c r="O64" s="2057"/>
      <c r="P64" s="2057"/>
      <c r="Q64" s="2057"/>
      <c r="R64" s="1107" t="s">
        <v>1351</v>
      </c>
      <c r="S64" s="1108"/>
      <c r="T64" s="1108"/>
      <c r="U64" s="1108"/>
      <c r="V64" s="1108"/>
      <c r="W64" s="1108"/>
      <c r="X64" s="1108"/>
      <c r="Y64" s="1109"/>
      <c r="Z64" s="2058">
        <v>1</v>
      </c>
      <c r="AA64" s="2059"/>
      <c r="AB64" s="2059"/>
      <c r="AC64" s="2059"/>
      <c r="AD64" s="2059"/>
      <c r="AE64" s="2059"/>
      <c r="AF64" s="2059"/>
      <c r="AG64" s="2059"/>
      <c r="AH64" s="2059"/>
      <c r="AI64" s="2059"/>
      <c r="AJ64" s="2060"/>
    </row>
    <row r="65" spans="1:67" ht="18.75" customHeight="1">
      <c r="A65" s="1240"/>
      <c r="B65" s="1241"/>
      <c r="C65" s="1151" t="s">
        <v>828</v>
      </c>
      <c r="D65" s="1151"/>
      <c r="E65" s="1151"/>
      <c r="F65" s="1151"/>
      <c r="G65" s="1151"/>
      <c r="H65" s="1151"/>
      <c r="I65" s="1974">
        <v>2</v>
      </c>
      <c r="J65" s="1974"/>
      <c r="K65" s="1974"/>
      <c r="L65" s="1974"/>
      <c r="M65" s="1974"/>
      <c r="N65" s="1974"/>
      <c r="O65" s="1974"/>
      <c r="P65" s="1974"/>
      <c r="Q65" s="1974"/>
      <c r="R65" s="1151" t="s">
        <v>979</v>
      </c>
      <c r="S65" s="1151"/>
      <c r="T65" s="1151"/>
      <c r="U65" s="1151"/>
      <c r="V65" s="1151"/>
      <c r="W65" s="1151"/>
      <c r="X65" s="1151"/>
      <c r="Y65" s="1151"/>
      <c r="Z65" s="1975" t="s">
        <v>1363</v>
      </c>
      <c r="AA65" s="1975"/>
      <c r="AB65" s="1975"/>
      <c r="AC65" s="1975"/>
      <c r="AD65" s="1975"/>
      <c r="AE65" s="1975"/>
      <c r="AF65" s="1975"/>
      <c r="AG65" s="1975"/>
      <c r="AH65" s="1975"/>
      <c r="AI65" s="1975"/>
      <c r="AJ65" s="1976"/>
    </row>
    <row r="66" spans="1:67" ht="18.75" customHeight="1">
      <c r="A66" s="1240"/>
      <c r="B66" s="1241"/>
      <c r="C66" s="1151" t="s">
        <v>1233</v>
      </c>
      <c r="D66" s="1151"/>
      <c r="E66" s="1151"/>
      <c r="F66" s="1151"/>
      <c r="G66" s="1151"/>
      <c r="H66" s="1151"/>
      <c r="I66" s="2000">
        <v>2</v>
      </c>
      <c r="J66" s="2000"/>
      <c r="K66" s="2000"/>
      <c r="L66" s="2000"/>
      <c r="M66" s="2000"/>
      <c r="N66" s="2000"/>
      <c r="O66" s="2000"/>
      <c r="P66" s="2000"/>
      <c r="Q66" s="2000"/>
      <c r="R66" s="1151" t="s">
        <v>1234</v>
      </c>
      <c r="S66" s="1151"/>
      <c r="T66" s="1151"/>
      <c r="U66" s="1151"/>
      <c r="V66" s="1151"/>
      <c r="W66" s="1151"/>
      <c r="X66" s="1151"/>
      <c r="Y66" s="1151"/>
      <c r="Z66" s="2047"/>
      <c r="AA66" s="2048"/>
      <c r="AB66" s="2048"/>
      <c r="AC66" s="2048"/>
      <c r="AD66" s="2048"/>
      <c r="AE66" s="2048"/>
      <c r="AF66" s="2048"/>
      <c r="AG66" s="2048"/>
      <c r="AH66" s="2048"/>
      <c r="AI66" s="2048"/>
      <c r="AJ66" s="2049"/>
      <c r="AL66" s="687">
        <v>2</v>
      </c>
      <c r="AN66" s="687">
        <v>2</v>
      </c>
    </row>
    <row r="67" spans="1:67" ht="21" customHeight="1">
      <c r="A67" s="1240"/>
      <c r="B67" s="1241"/>
      <c r="C67" s="1961" t="s">
        <v>1231</v>
      </c>
      <c r="D67" s="1962"/>
      <c r="E67" s="1962"/>
      <c r="F67" s="1962"/>
      <c r="G67" s="1962"/>
      <c r="H67" s="1962"/>
      <c r="I67" s="2000">
        <v>2</v>
      </c>
      <c r="J67" s="2000"/>
      <c r="K67" s="2000"/>
      <c r="L67" s="2000"/>
      <c r="M67" s="2000"/>
      <c r="N67" s="2000"/>
      <c r="O67" s="2000"/>
      <c r="P67" s="2000"/>
      <c r="Q67" s="2000"/>
      <c r="R67" s="1961" t="s">
        <v>1235</v>
      </c>
      <c r="S67" s="1962"/>
      <c r="T67" s="1962"/>
      <c r="U67" s="1962"/>
      <c r="V67" s="1962"/>
      <c r="W67" s="1962"/>
      <c r="X67" s="1962"/>
      <c r="Y67" s="1962"/>
      <c r="Z67" s="2050"/>
      <c r="AA67" s="2051"/>
      <c r="AB67" s="2051"/>
      <c r="AC67" s="2051"/>
      <c r="AD67" s="2051"/>
      <c r="AE67" s="2051"/>
      <c r="AF67" s="2051"/>
      <c r="AG67" s="2051"/>
      <c r="AH67" s="2051"/>
      <c r="AI67" s="2051"/>
      <c r="AJ67" s="2052"/>
      <c r="AL67" s="687">
        <v>2</v>
      </c>
    </row>
    <row r="68" spans="1:67" ht="21" customHeight="1" thickBot="1">
      <c r="A68" s="1242"/>
      <c r="B68" s="1243"/>
      <c r="C68" s="2056" t="s">
        <v>1219</v>
      </c>
      <c r="D68" s="2056"/>
      <c r="E68" s="2056"/>
      <c r="F68" s="2056"/>
      <c r="G68" s="2056"/>
      <c r="H68" s="2056"/>
      <c r="I68" s="2001">
        <v>2</v>
      </c>
      <c r="J68" s="2001"/>
      <c r="K68" s="2001"/>
      <c r="L68" s="2001"/>
      <c r="M68" s="2001"/>
      <c r="N68" s="2001"/>
      <c r="O68" s="2001"/>
      <c r="P68" s="2001"/>
      <c r="Q68" s="2001"/>
      <c r="R68" s="1963" t="s">
        <v>1236</v>
      </c>
      <c r="S68" s="1964"/>
      <c r="T68" s="1964"/>
      <c r="U68" s="1964"/>
      <c r="V68" s="1964"/>
      <c r="W68" s="1964"/>
      <c r="X68" s="1964"/>
      <c r="Y68" s="1964"/>
      <c r="Z68" s="2053"/>
      <c r="AA68" s="2054"/>
      <c r="AB68" s="2054"/>
      <c r="AC68" s="2054"/>
      <c r="AD68" s="2054"/>
      <c r="AE68" s="2054"/>
      <c r="AF68" s="2054"/>
      <c r="AG68" s="2054"/>
      <c r="AH68" s="2054"/>
      <c r="AI68" s="2054"/>
      <c r="AJ68" s="2055"/>
      <c r="AL68" s="687">
        <v>2</v>
      </c>
    </row>
    <row r="69" spans="1:67" ht="18" hidden="1" customHeight="1">
      <c r="A69" s="624"/>
      <c r="B69" s="625"/>
      <c r="C69" s="626"/>
      <c r="D69" s="626"/>
      <c r="E69" s="626"/>
      <c r="F69" s="626"/>
      <c r="G69" s="626"/>
      <c r="H69" s="626"/>
      <c r="I69" s="200"/>
      <c r="J69" s="200"/>
      <c r="K69" s="200"/>
      <c r="L69" s="200"/>
      <c r="M69" s="200"/>
      <c r="N69" s="200"/>
      <c r="O69" s="200"/>
      <c r="P69" s="200"/>
      <c r="Q69" s="200"/>
      <c r="R69" s="626"/>
      <c r="S69" s="626"/>
      <c r="T69" s="626"/>
      <c r="U69" s="626"/>
      <c r="V69" s="626"/>
      <c r="W69" s="626"/>
      <c r="X69" s="626"/>
      <c r="Y69" s="626"/>
      <c r="Z69" s="323"/>
      <c r="AA69" s="323"/>
      <c r="AB69" s="323"/>
      <c r="AC69" s="323"/>
      <c r="AD69" s="323"/>
      <c r="AE69" s="323"/>
      <c r="AF69" s="323"/>
      <c r="AG69" s="323"/>
      <c r="AH69" s="323"/>
      <c r="AI69" s="323"/>
      <c r="AJ69" s="323"/>
    </row>
    <row r="70" spans="1:67" ht="18" hidden="1" customHeight="1">
      <c r="A70" s="624"/>
      <c r="B70" s="625"/>
      <c r="C70" s="626"/>
      <c r="D70" s="626"/>
      <c r="E70" s="626"/>
      <c r="F70" s="626"/>
      <c r="G70" s="626"/>
      <c r="H70" s="626"/>
      <c r="I70" s="200"/>
      <c r="J70" s="200"/>
      <c r="K70" s="200"/>
      <c r="L70" s="200"/>
      <c r="M70" s="200"/>
      <c r="N70" s="200"/>
      <c r="O70" s="200"/>
      <c r="P70" s="200"/>
      <c r="Q70" s="200"/>
      <c r="R70" s="626"/>
      <c r="S70" s="626"/>
      <c r="T70" s="626"/>
      <c r="U70" s="626"/>
      <c r="V70" s="626"/>
      <c r="W70" s="626"/>
      <c r="X70" s="626"/>
      <c r="Y70" s="626"/>
      <c r="Z70" s="323"/>
      <c r="AA70" s="323"/>
      <c r="AB70" s="323"/>
      <c r="AC70" s="323"/>
      <c r="AD70" s="323"/>
      <c r="AE70" s="323"/>
      <c r="AF70" s="323"/>
      <c r="AG70" s="323"/>
      <c r="AH70" s="323"/>
      <c r="AI70" s="323"/>
      <c r="AJ70" s="323"/>
    </row>
    <row r="71" spans="1:67" ht="18" hidden="1" customHeight="1">
      <c r="A71" s="624"/>
      <c r="B71" s="625"/>
      <c r="C71" s="626"/>
      <c r="D71" s="626"/>
      <c r="E71" s="626"/>
      <c r="F71" s="626"/>
      <c r="G71" s="626"/>
      <c r="H71" s="626"/>
      <c r="I71" s="200"/>
      <c r="J71" s="200"/>
      <c r="K71" s="200"/>
      <c r="L71" s="200"/>
      <c r="M71" s="200"/>
      <c r="N71" s="200"/>
      <c r="O71" s="200"/>
      <c r="P71" s="200"/>
      <c r="Q71" s="200"/>
      <c r="R71" s="626"/>
      <c r="S71" s="626"/>
      <c r="T71" s="626"/>
      <c r="U71" s="626"/>
      <c r="V71" s="626"/>
      <c r="W71" s="626"/>
      <c r="X71" s="626"/>
      <c r="Y71" s="626"/>
      <c r="Z71" s="323"/>
      <c r="AA71" s="323"/>
      <c r="AB71" s="323"/>
      <c r="AC71" s="323"/>
      <c r="AD71" s="323"/>
      <c r="AE71" s="323"/>
      <c r="AF71" s="323"/>
      <c r="AG71" s="323"/>
      <c r="AH71" s="323"/>
      <c r="AI71" s="323"/>
      <c r="AJ71" s="323"/>
    </row>
    <row r="72" spans="1:67" ht="18" hidden="1" customHeight="1" thickBot="1">
      <c r="A72" s="627"/>
      <c r="B72" s="628"/>
      <c r="C72" s="629"/>
      <c r="D72" s="629"/>
      <c r="E72" s="629"/>
      <c r="F72" s="629"/>
      <c r="G72" s="629"/>
      <c r="H72" s="629"/>
      <c r="I72" s="622"/>
      <c r="J72" s="622"/>
      <c r="K72" s="622"/>
      <c r="L72" s="622"/>
      <c r="M72" s="622"/>
      <c r="N72" s="622"/>
      <c r="O72" s="622"/>
      <c r="P72" s="622"/>
      <c r="Q72" s="622"/>
      <c r="R72" s="629"/>
      <c r="S72" s="629"/>
      <c r="T72" s="629"/>
      <c r="U72" s="629"/>
      <c r="V72" s="629"/>
      <c r="W72" s="629"/>
      <c r="X72" s="629"/>
      <c r="Y72" s="629"/>
      <c r="Z72" s="623"/>
      <c r="AA72" s="623" t="s">
        <v>205</v>
      </c>
      <c r="AB72" s="623"/>
      <c r="AC72" s="623"/>
      <c r="AD72" s="623"/>
      <c r="AE72" s="623"/>
      <c r="AF72" s="623"/>
      <c r="AG72" s="623"/>
      <c r="AH72" s="623"/>
      <c r="AI72" s="623"/>
      <c r="AJ72" s="623"/>
    </row>
    <row r="73" spans="1:67" s="363" customFormat="1" ht="15" customHeight="1">
      <c r="A73" s="2039" t="s">
        <v>325</v>
      </c>
      <c r="B73" s="2039"/>
      <c r="C73" s="2039"/>
      <c r="D73" s="2039"/>
      <c r="E73" s="2039"/>
      <c r="F73" s="2039"/>
      <c r="G73" s="2039"/>
      <c r="H73" s="2039"/>
      <c r="I73" s="2039"/>
      <c r="J73" s="2039"/>
      <c r="K73" s="2039"/>
      <c r="L73" s="2039"/>
      <c r="M73" s="2039"/>
      <c r="N73" s="2039"/>
      <c r="O73" s="2039"/>
      <c r="P73" s="2039"/>
      <c r="Q73" s="2039"/>
      <c r="R73" s="2039"/>
      <c r="S73" s="2039"/>
      <c r="T73" s="2039"/>
      <c r="U73" s="2039"/>
      <c r="V73" s="2039"/>
      <c r="W73" s="2039"/>
      <c r="X73" s="2039"/>
      <c r="Y73" s="2039"/>
      <c r="Z73" s="2039"/>
      <c r="AA73" s="2039"/>
      <c r="AB73" s="2039"/>
      <c r="AC73" s="2039"/>
      <c r="AD73" s="2039"/>
      <c r="AE73" s="2039"/>
      <c r="AF73" s="2039"/>
      <c r="AG73" s="2039"/>
      <c r="AH73" s="2039"/>
      <c r="AI73" s="2039"/>
      <c r="AJ73" s="2039"/>
      <c r="AK73" s="693"/>
      <c r="AL73" s="693"/>
      <c r="AM73" s="693"/>
      <c r="AN73" s="692"/>
      <c r="AO73" s="693"/>
      <c r="AP73" s="687"/>
      <c r="AQ73" s="687"/>
      <c r="AR73" s="687"/>
      <c r="AS73" s="687"/>
      <c r="AT73" s="687"/>
      <c r="AU73" s="687"/>
      <c r="AV73" s="824"/>
      <c r="AW73" s="824"/>
      <c r="AX73" s="687"/>
      <c r="AY73" s="687"/>
      <c r="AZ73" s="687"/>
      <c r="BA73" s="686"/>
      <c r="BB73" s="686"/>
      <c r="BC73" s="687"/>
      <c r="BD73" s="687"/>
      <c r="BE73" s="687"/>
      <c r="BF73" s="687"/>
      <c r="BG73" s="687"/>
      <c r="BH73" s="687"/>
      <c r="BI73" s="687"/>
      <c r="BJ73" s="687"/>
      <c r="BK73" s="687"/>
      <c r="BL73" s="687"/>
      <c r="BM73" s="687"/>
      <c r="BN73" s="281"/>
      <c r="BO73" s="281"/>
    </row>
    <row r="74" spans="1:67" s="26" customFormat="1" ht="14.25" customHeight="1">
      <c r="A74" s="185" t="s">
        <v>1087</v>
      </c>
      <c r="B74" s="188"/>
      <c r="C74" s="188"/>
      <c r="D74" s="188"/>
      <c r="E74" s="188"/>
      <c r="F74" s="188"/>
      <c r="G74" s="188"/>
      <c r="H74" s="188"/>
      <c r="I74" s="188"/>
      <c r="J74" s="188"/>
      <c r="K74" s="188"/>
      <c r="L74" s="188"/>
      <c r="M74" s="188"/>
      <c r="N74" s="188"/>
      <c r="O74" s="188"/>
      <c r="P74" s="188"/>
      <c r="Q74" s="188"/>
      <c r="R74" s="188"/>
      <c r="S74" s="188"/>
      <c r="T74" s="188"/>
      <c r="U74" s="188"/>
      <c r="V74" s="188"/>
      <c r="W74" s="216"/>
      <c r="X74" s="188"/>
      <c r="Y74" s="188"/>
      <c r="Z74" s="188"/>
      <c r="AA74" s="188"/>
      <c r="AB74" s="188"/>
      <c r="AC74" s="188"/>
      <c r="AD74" s="188"/>
      <c r="AE74" s="188"/>
      <c r="AF74" s="188"/>
      <c r="AG74" s="188"/>
      <c r="AH74" s="188"/>
      <c r="AI74" s="188"/>
      <c r="AJ74" s="188"/>
      <c r="AK74" s="715"/>
      <c r="AL74" s="716"/>
      <c r="AM74" s="716"/>
      <c r="AN74" s="716"/>
      <c r="AO74" s="716"/>
      <c r="AP74" s="716"/>
      <c r="AQ74" s="716"/>
      <c r="AR74" s="716"/>
      <c r="AS74" s="715"/>
      <c r="AT74" s="715"/>
      <c r="AU74" s="715"/>
      <c r="AV74" s="704"/>
      <c r="AW74" s="704"/>
      <c r="AX74" s="715"/>
      <c r="AY74" s="715"/>
      <c r="AZ74" s="715"/>
      <c r="BA74" s="686"/>
      <c r="BB74" s="686"/>
      <c r="BC74" s="687"/>
      <c r="BD74" s="687"/>
      <c r="BE74" s="687"/>
      <c r="BF74" s="687"/>
      <c r="BG74" s="687"/>
      <c r="BH74" s="687"/>
      <c r="BI74" s="687"/>
      <c r="BJ74" s="687"/>
      <c r="BK74" s="687"/>
      <c r="BL74" s="687"/>
      <c r="BM74" s="687"/>
      <c r="BN74" s="281"/>
      <c r="BO74" s="281"/>
    </row>
    <row r="75" spans="1:67" s="363" customFormat="1" ht="15" customHeight="1">
      <c r="A75" s="203" t="s">
        <v>907</v>
      </c>
      <c r="B75" s="370"/>
      <c r="C75" s="370"/>
      <c r="D75" s="370"/>
      <c r="E75" s="370"/>
      <c r="F75" s="370"/>
      <c r="G75" s="370"/>
      <c r="H75" s="370"/>
      <c r="I75" s="370"/>
      <c r="J75" s="370"/>
      <c r="K75" s="370"/>
      <c r="L75" s="370"/>
      <c r="M75" s="370"/>
      <c r="N75" s="370"/>
      <c r="O75" s="370"/>
      <c r="P75" s="370"/>
      <c r="Q75" s="370"/>
      <c r="R75" s="370"/>
      <c r="S75" s="370"/>
      <c r="T75" s="370"/>
      <c r="U75" s="370"/>
      <c r="V75" s="370"/>
      <c r="W75" s="370"/>
      <c r="X75" s="370"/>
      <c r="Y75" s="370"/>
      <c r="Z75" s="370"/>
      <c r="AA75" s="370"/>
      <c r="AB75" s="370"/>
      <c r="AC75" s="370"/>
      <c r="AD75" s="370"/>
      <c r="AE75" s="370"/>
      <c r="AF75" s="370"/>
      <c r="AG75" s="1924" t="s">
        <v>908</v>
      </c>
      <c r="AH75" s="1924"/>
      <c r="AI75" s="1924"/>
      <c r="AJ75" s="1924"/>
      <c r="AK75" s="693"/>
      <c r="AL75" s="693"/>
      <c r="AM75" s="693"/>
      <c r="AN75" s="692"/>
      <c r="AO75" s="693"/>
      <c r="AP75" s="693"/>
      <c r="AQ75" s="693"/>
      <c r="AR75" s="693"/>
      <c r="AS75" s="693"/>
      <c r="AT75" s="693"/>
      <c r="AU75" s="693"/>
      <c r="AV75" s="825"/>
      <c r="AW75" s="825"/>
      <c r="AX75" s="693"/>
      <c r="AY75" s="693"/>
      <c r="AZ75" s="693"/>
      <c r="BA75" s="686"/>
      <c r="BB75" s="686"/>
      <c r="BC75" s="687"/>
      <c r="BD75" s="687"/>
      <c r="BE75" s="687"/>
      <c r="BF75" s="687"/>
      <c r="BG75" s="687"/>
      <c r="BH75" s="687"/>
      <c r="BI75" s="687"/>
      <c r="BJ75" s="687"/>
      <c r="BK75" s="687"/>
      <c r="BL75" s="687"/>
      <c r="BM75" s="687"/>
      <c r="BN75" s="281"/>
      <c r="BO75" s="281"/>
    </row>
    <row r="76" spans="1:67" s="363" customFormat="1" ht="15" customHeight="1">
      <c r="A76" s="370"/>
      <c r="B76" s="370"/>
      <c r="C76" s="370"/>
      <c r="D76" s="370"/>
      <c r="E76" s="370"/>
      <c r="F76" s="370"/>
      <c r="G76" s="370"/>
      <c r="H76" s="370"/>
      <c r="I76" s="370"/>
      <c r="J76" s="370"/>
      <c r="K76" s="370"/>
      <c r="L76" s="370"/>
      <c r="M76" s="370"/>
      <c r="N76" s="370"/>
      <c r="O76" s="370"/>
      <c r="P76" s="370"/>
      <c r="Q76" s="370"/>
      <c r="R76" s="370"/>
      <c r="S76" s="370"/>
      <c r="T76" s="370"/>
      <c r="U76" s="370"/>
      <c r="V76" s="370"/>
      <c r="W76" s="370"/>
      <c r="X76" s="370"/>
      <c r="Y76" s="370"/>
      <c r="Z76" s="370"/>
      <c r="AA76" s="370"/>
      <c r="AB76" s="370"/>
      <c r="AC76" s="370"/>
      <c r="AD76" s="370"/>
      <c r="AE76" s="370"/>
      <c r="AF76" s="370"/>
      <c r="AG76" s="370"/>
      <c r="AH76" s="370"/>
      <c r="AI76" s="370"/>
      <c r="AJ76" s="370"/>
      <c r="AK76" s="693"/>
      <c r="AL76" s="693"/>
      <c r="AM76" s="693"/>
      <c r="AN76" s="692"/>
      <c r="AO76" s="693"/>
      <c r="AP76" s="687"/>
      <c r="AQ76" s="687"/>
      <c r="AR76" s="687"/>
      <c r="AS76" s="687"/>
      <c r="AT76" s="687"/>
      <c r="AU76" s="687"/>
      <c r="AV76" s="824"/>
      <c r="AW76" s="824"/>
      <c r="AX76" s="687"/>
      <c r="AY76" s="687"/>
      <c r="AZ76" s="687"/>
      <c r="BA76" s="686"/>
      <c r="BB76" s="686"/>
      <c r="BC76" s="687"/>
      <c r="BD76" s="687"/>
      <c r="BE76" s="687"/>
      <c r="BF76" s="687"/>
      <c r="BG76" s="687"/>
      <c r="BH76" s="687"/>
      <c r="BI76" s="687"/>
      <c r="BJ76" s="687"/>
      <c r="BK76" s="687"/>
      <c r="BL76" s="687"/>
      <c r="BM76" s="687"/>
      <c r="BN76" s="281"/>
      <c r="BO76" s="281"/>
    </row>
    <row r="77" spans="1:67" s="363" customFormat="1" ht="15" customHeight="1" thickBot="1">
      <c r="A77" s="371"/>
      <c r="B77" s="371"/>
      <c r="C77" s="371"/>
      <c r="D77" s="371"/>
      <c r="E77" s="371"/>
      <c r="F77" s="371"/>
      <c r="G77" s="371"/>
      <c r="H77" s="371"/>
      <c r="I77" s="371"/>
      <c r="J77" s="371"/>
      <c r="K77" s="371"/>
      <c r="L77" s="371"/>
      <c r="M77" s="371"/>
      <c r="N77" s="371"/>
      <c r="O77" s="371"/>
      <c r="P77" s="371"/>
      <c r="Q77" s="371"/>
      <c r="R77" s="371"/>
      <c r="S77" s="371"/>
      <c r="T77" s="371"/>
      <c r="U77" s="371"/>
      <c r="V77" s="371"/>
      <c r="W77" s="371"/>
      <c r="X77" s="371"/>
      <c r="Y77" s="1880"/>
      <c r="Z77" s="1880"/>
      <c r="AA77" s="1880"/>
      <c r="AB77" s="1888" t="s">
        <v>169</v>
      </c>
      <c r="AC77" s="1888"/>
      <c r="AD77" s="1888"/>
      <c r="AE77" s="1889"/>
      <c r="AF77" s="1889"/>
      <c r="AG77" s="1889"/>
      <c r="AH77" s="1946" t="s">
        <v>546</v>
      </c>
      <c r="AI77" s="1947"/>
      <c r="AJ77" s="1948"/>
      <c r="AK77" s="693"/>
      <c r="AL77" s="693"/>
      <c r="AM77" s="693"/>
      <c r="AN77" s="692"/>
      <c r="AO77" s="693"/>
      <c r="AP77" s="693"/>
      <c r="AQ77" s="693"/>
      <c r="AR77" s="693"/>
      <c r="AS77" s="693"/>
      <c r="AT77" s="693"/>
      <c r="AU77" s="693"/>
      <c r="AV77" s="825"/>
      <c r="AW77" s="825"/>
      <c r="AX77" s="693"/>
      <c r="AY77" s="693"/>
      <c r="AZ77" s="693"/>
      <c r="BA77" s="686"/>
      <c r="BB77" s="686"/>
      <c r="BC77" s="687"/>
      <c r="BD77" s="687"/>
      <c r="BE77" s="687"/>
      <c r="BF77" s="687"/>
      <c r="BG77" s="687"/>
      <c r="BH77" s="687"/>
      <c r="BI77" s="687"/>
      <c r="BJ77" s="687"/>
      <c r="BK77" s="687"/>
      <c r="BL77" s="687"/>
      <c r="BM77" s="687"/>
      <c r="BN77" s="281"/>
      <c r="BO77" s="281"/>
    </row>
    <row r="78" spans="1:67" ht="15" customHeight="1">
      <c r="A78" s="1621" t="s">
        <v>61</v>
      </c>
      <c r="B78" s="1622"/>
      <c r="C78" s="1217" t="s">
        <v>463</v>
      </c>
      <c r="D78" s="1217"/>
      <c r="E78" s="1217"/>
      <c r="F78" s="1217"/>
      <c r="G78" s="1217"/>
      <c r="H78" s="1217"/>
      <c r="I78" s="1909"/>
      <c r="J78" s="1910"/>
      <c r="K78" s="1910"/>
      <c r="L78" s="1910"/>
      <c r="M78" s="1910"/>
      <c r="N78" s="1910"/>
      <c r="O78" s="1910"/>
      <c r="P78" s="1910"/>
      <c r="Q78" s="1910"/>
      <c r="R78" s="1910"/>
      <c r="S78" s="1910"/>
      <c r="T78" s="1910"/>
      <c r="U78" s="1910"/>
      <c r="V78" s="1910"/>
      <c r="W78" s="1910"/>
      <c r="X78" s="1910"/>
      <c r="Y78" s="1910"/>
      <c r="Z78" s="1910"/>
      <c r="AA78" s="1910"/>
      <c r="AB78" s="1910"/>
      <c r="AC78" s="1910"/>
      <c r="AD78" s="1911"/>
      <c r="AE78" s="2061" t="s">
        <v>565</v>
      </c>
      <c r="AF78" s="2061"/>
      <c r="AG78" s="2061"/>
      <c r="AH78" s="2061"/>
      <c r="AI78" s="1913"/>
      <c r="AJ78" s="1914"/>
    </row>
    <row r="79" spans="1:67" ht="15" customHeight="1">
      <c r="A79" s="1623"/>
      <c r="B79" s="1624"/>
      <c r="C79" s="1177" t="s">
        <v>339</v>
      </c>
      <c r="D79" s="1177"/>
      <c r="E79" s="1177"/>
      <c r="F79" s="1177"/>
      <c r="G79" s="1177"/>
      <c r="H79" s="1177"/>
      <c r="I79" s="1934"/>
      <c r="J79" s="1935"/>
      <c r="K79" s="1935"/>
      <c r="L79" s="1935"/>
      <c r="M79" s="1935"/>
      <c r="N79" s="1935"/>
      <c r="O79" s="1935"/>
      <c r="P79" s="1935"/>
      <c r="Q79" s="1935"/>
      <c r="R79" s="1935"/>
      <c r="S79" s="1935"/>
      <c r="T79" s="1935"/>
      <c r="U79" s="1935"/>
      <c r="V79" s="1935"/>
      <c r="W79" s="1935"/>
      <c r="X79" s="1935"/>
      <c r="Y79" s="1935"/>
      <c r="Z79" s="1935"/>
      <c r="AA79" s="1935"/>
      <c r="AB79" s="1935"/>
      <c r="AC79" s="1935"/>
      <c r="AD79" s="1935"/>
      <c r="AE79" s="1935"/>
      <c r="AF79" s="1935"/>
      <c r="AG79" s="1935"/>
      <c r="AH79" s="1935"/>
      <c r="AI79" s="1935"/>
      <c r="AJ79" s="1936"/>
    </row>
    <row r="80" spans="1:67" ht="15" customHeight="1">
      <c r="A80" s="1623"/>
      <c r="B80" s="1624"/>
      <c r="C80" s="1081" t="s">
        <v>340</v>
      </c>
      <c r="D80" s="1081"/>
      <c r="E80" s="1081"/>
      <c r="F80" s="1081"/>
      <c r="G80" s="1081"/>
      <c r="H80" s="1081"/>
      <c r="I80" s="1204" t="s">
        <v>255</v>
      </c>
      <c r="J80" s="1205"/>
      <c r="K80" s="1202"/>
      <c r="L80" s="1202"/>
      <c r="M80" s="1202"/>
      <c r="N80" s="1202"/>
      <c r="O80" s="1202"/>
      <c r="P80" s="1203"/>
      <c r="Q80" s="1029" t="s">
        <v>534</v>
      </c>
      <c r="R80" s="1030"/>
      <c r="S80" s="1030"/>
      <c r="T80" s="1030"/>
      <c r="U80" s="1030"/>
      <c r="V80" s="1030"/>
      <c r="W80" s="1030"/>
      <c r="X80" s="1030"/>
      <c r="Y80" s="1030"/>
      <c r="Z80" s="1030"/>
      <c r="AA80" s="1030"/>
      <c r="AB80" s="1030"/>
      <c r="AC80" s="1030"/>
      <c r="AD80" s="1030"/>
      <c r="AE80" s="1030"/>
      <c r="AF80" s="1030"/>
      <c r="AG80" s="1030"/>
      <c r="AH80" s="1030"/>
      <c r="AI80" s="1030"/>
      <c r="AJ80" s="1031"/>
    </row>
    <row r="81" spans="1:43" ht="15" customHeight="1">
      <c r="A81" s="1623"/>
      <c r="B81" s="1624"/>
      <c r="C81" s="1081"/>
      <c r="D81" s="1081"/>
      <c r="E81" s="1081"/>
      <c r="F81" s="1081"/>
      <c r="G81" s="1081"/>
      <c r="H81" s="1081"/>
      <c r="I81" s="1281" t="s">
        <v>205</v>
      </c>
      <c r="J81" s="1281"/>
      <c r="K81" s="1281"/>
      <c r="L81" s="1281"/>
      <c r="M81" s="1281"/>
      <c r="N81" s="1281"/>
      <c r="O81" s="1281"/>
      <c r="P81" s="1281"/>
      <c r="Q81" s="1281"/>
      <c r="R81" s="1281"/>
      <c r="S81" s="1281"/>
      <c r="T81" s="1281"/>
      <c r="U81" s="1281"/>
      <c r="V81" s="1281"/>
      <c r="W81" s="1281"/>
      <c r="X81" s="1281"/>
      <c r="Y81" s="1281"/>
      <c r="Z81" s="1281"/>
      <c r="AA81" s="1281"/>
      <c r="AB81" s="1281"/>
      <c r="AC81" s="1281"/>
      <c r="AD81" s="1281"/>
      <c r="AE81" s="1281"/>
      <c r="AF81" s="1281"/>
      <c r="AG81" s="1281"/>
      <c r="AH81" s="1281"/>
      <c r="AI81" s="1281"/>
      <c r="AJ81" s="1282"/>
    </row>
    <row r="82" spans="1:43" ht="15" customHeight="1">
      <c r="A82" s="1623"/>
      <c r="B82" s="1624"/>
      <c r="C82" s="1081"/>
      <c r="D82" s="1081"/>
      <c r="E82" s="1081"/>
      <c r="F82" s="1081"/>
      <c r="G82" s="1081"/>
      <c r="H82" s="1081"/>
      <c r="I82" s="1200" t="s">
        <v>205</v>
      </c>
      <c r="J82" s="1200"/>
      <c r="K82" s="1200"/>
      <c r="L82" s="1200"/>
      <c r="M82" s="1200"/>
      <c r="N82" s="1200"/>
      <c r="O82" s="1200"/>
      <c r="P82" s="1200"/>
      <c r="Q82" s="1200"/>
      <c r="R82" s="1200"/>
      <c r="S82" s="1200"/>
      <c r="T82" s="1200"/>
      <c r="U82" s="1200"/>
      <c r="V82" s="1200"/>
      <c r="W82" s="1200"/>
      <c r="X82" s="1200"/>
      <c r="Y82" s="1200"/>
      <c r="Z82" s="1200"/>
      <c r="AA82" s="1200"/>
      <c r="AB82" s="1200"/>
      <c r="AC82" s="1200"/>
      <c r="AD82" s="1200"/>
      <c r="AE82" s="1200"/>
      <c r="AF82" s="1200"/>
      <c r="AG82" s="1200"/>
      <c r="AH82" s="1200"/>
      <c r="AI82" s="1200"/>
      <c r="AJ82" s="1201"/>
    </row>
    <row r="83" spans="1:43" ht="15" customHeight="1">
      <c r="A83" s="1623"/>
      <c r="B83" s="1624"/>
      <c r="C83" s="1078" t="s">
        <v>980</v>
      </c>
      <c r="D83" s="1223"/>
      <c r="E83" s="1223"/>
      <c r="F83" s="1223"/>
      <c r="G83" s="1223"/>
      <c r="H83" s="1077"/>
      <c r="I83" s="1996">
        <v>1</v>
      </c>
      <c r="J83" s="1997"/>
      <c r="K83" s="1997"/>
      <c r="L83" s="1997"/>
      <c r="M83" s="1997"/>
      <c r="N83" s="1997"/>
      <c r="O83" s="1997"/>
      <c r="P83" s="1997"/>
      <c r="Q83" s="1997"/>
      <c r="R83" s="1997"/>
      <c r="S83" s="1997"/>
      <c r="T83" s="1997"/>
      <c r="U83" s="1997"/>
      <c r="V83" s="1997"/>
      <c r="W83" s="1997"/>
      <c r="X83" s="1997"/>
      <c r="Y83" s="1997"/>
      <c r="Z83" s="1997"/>
      <c r="AA83" s="1997"/>
      <c r="AB83" s="1997"/>
      <c r="AC83" s="1997"/>
      <c r="AD83" s="1997"/>
      <c r="AE83" s="1997"/>
      <c r="AF83" s="1997"/>
      <c r="AG83" s="1997"/>
      <c r="AH83" s="1997"/>
      <c r="AI83" s="1997"/>
      <c r="AJ83" s="1998"/>
    </row>
    <row r="84" spans="1:43" ht="15" customHeight="1">
      <c r="A84" s="1623"/>
      <c r="B84" s="1624"/>
      <c r="C84" s="1081" t="s">
        <v>341</v>
      </c>
      <c r="D84" s="1081"/>
      <c r="E84" s="1081"/>
      <c r="F84" s="1081"/>
      <c r="G84" s="1081"/>
      <c r="H84" s="1081"/>
      <c r="I84" s="1081" t="s">
        <v>342</v>
      </c>
      <c r="J84" s="1081"/>
      <c r="K84" s="1081"/>
      <c r="L84" s="1081"/>
      <c r="M84" s="1080" t="s">
        <v>205</v>
      </c>
      <c r="N84" s="1080"/>
      <c r="O84" s="1080"/>
      <c r="P84" s="1080"/>
      <c r="Q84" s="1080"/>
      <c r="R84" s="1080"/>
      <c r="S84" s="1080"/>
      <c r="T84" s="1080"/>
      <c r="U84" s="1080"/>
      <c r="V84" s="1080"/>
      <c r="W84" s="1081" t="s">
        <v>343</v>
      </c>
      <c r="X84" s="1081"/>
      <c r="Y84" s="1081"/>
      <c r="Z84" s="1081"/>
      <c r="AA84" s="1106" t="s">
        <v>205</v>
      </c>
      <c r="AB84" s="1221"/>
      <c r="AC84" s="1221"/>
      <c r="AD84" s="1221"/>
      <c r="AE84" s="1221"/>
      <c r="AF84" s="1221"/>
      <c r="AG84" s="1221"/>
      <c r="AH84" s="1221"/>
      <c r="AI84" s="1221"/>
      <c r="AJ84" s="1222"/>
    </row>
    <row r="85" spans="1:43" ht="15" customHeight="1">
      <c r="A85" s="1623"/>
      <c r="B85" s="1624"/>
      <c r="C85" s="1885" t="s">
        <v>326</v>
      </c>
      <c r="D85" s="1886"/>
      <c r="E85" s="1886"/>
      <c r="F85" s="1886"/>
      <c r="G85" s="1886"/>
      <c r="H85" s="1887"/>
      <c r="I85" s="1918"/>
      <c r="J85" s="1919"/>
      <c r="K85" s="1919"/>
      <c r="L85" s="1919"/>
      <c r="M85" s="1919"/>
      <c r="N85" s="1919"/>
      <c r="O85" s="1919"/>
      <c r="P85" s="1919"/>
      <c r="Q85" s="1919"/>
      <c r="R85" s="1919"/>
      <c r="S85" s="1919"/>
      <c r="T85" s="1919"/>
      <c r="U85" s="1919"/>
      <c r="V85" s="1919"/>
      <c r="W85" s="1919"/>
      <c r="X85" s="1919"/>
      <c r="Y85" s="1919"/>
      <c r="Z85" s="1919"/>
      <c r="AA85" s="1919"/>
      <c r="AB85" s="1919"/>
      <c r="AC85" s="1919"/>
      <c r="AD85" s="1919"/>
      <c r="AE85" s="1919"/>
      <c r="AF85" s="1919"/>
      <c r="AG85" s="1919"/>
      <c r="AH85" s="1919"/>
      <c r="AI85" s="1919"/>
      <c r="AJ85" s="1920"/>
    </row>
    <row r="86" spans="1:43" ht="18" customHeight="1">
      <c r="A86" s="1623"/>
      <c r="B86" s="1624"/>
      <c r="C86" s="1885" t="s">
        <v>327</v>
      </c>
      <c r="D86" s="1886"/>
      <c r="E86" s="1886"/>
      <c r="F86" s="1886"/>
      <c r="G86" s="1886"/>
      <c r="H86" s="1887"/>
      <c r="I86" s="1530">
        <v>4</v>
      </c>
      <c r="J86" s="1531"/>
      <c r="K86" s="1531"/>
      <c r="L86" s="1531"/>
      <c r="M86" s="1531"/>
      <c r="N86" s="1531"/>
      <c r="O86" s="1531"/>
      <c r="P86" s="1531"/>
      <c r="Q86" s="1531"/>
      <c r="R86" s="1531"/>
      <c r="S86" s="1531"/>
      <c r="T86" s="1531"/>
      <c r="U86" s="1531"/>
      <c r="V86" s="1531"/>
      <c r="W86" s="1531"/>
      <c r="X86" s="1531"/>
      <c r="Y86" s="1531"/>
      <c r="Z86" s="1904" t="s">
        <v>329</v>
      </c>
      <c r="AA86" s="1904"/>
      <c r="AB86" s="1904"/>
      <c r="AC86" s="1904"/>
      <c r="AD86" s="1904"/>
      <c r="AE86" s="1918"/>
      <c r="AF86" s="1919"/>
      <c r="AG86" s="1919"/>
      <c r="AH86" s="1919"/>
      <c r="AI86" s="1919"/>
      <c r="AJ86" s="1920"/>
    </row>
    <row r="87" spans="1:43" ht="15" customHeight="1">
      <c r="A87" s="1623"/>
      <c r="B87" s="1624"/>
      <c r="C87" s="1885" t="s">
        <v>328</v>
      </c>
      <c r="D87" s="1886"/>
      <c r="E87" s="1886"/>
      <c r="F87" s="1886"/>
      <c r="G87" s="1886"/>
      <c r="H87" s="1887"/>
      <c r="I87" s="1918"/>
      <c r="J87" s="1919"/>
      <c r="K87" s="1919"/>
      <c r="L87" s="1919"/>
      <c r="M87" s="1919"/>
      <c r="N87" s="1919"/>
      <c r="O87" s="1919"/>
      <c r="P87" s="1919"/>
      <c r="Q87" s="1919"/>
      <c r="R87" s="1919"/>
      <c r="S87" s="1919"/>
      <c r="T87" s="1919"/>
      <c r="U87" s="1919"/>
      <c r="V87" s="1919"/>
      <c r="W87" s="1919"/>
      <c r="X87" s="1919"/>
      <c r="Y87" s="1919"/>
      <c r="Z87" s="1919"/>
      <c r="AA87" s="1919"/>
      <c r="AB87" s="1919"/>
      <c r="AC87" s="1919"/>
      <c r="AD87" s="1919"/>
      <c r="AE87" s="1919"/>
      <c r="AF87" s="1919"/>
      <c r="AG87" s="1919"/>
      <c r="AH87" s="1919"/>
      <c r="AI87" s="1919"/>
      <c r="AJ87" s="1920"/>
    </row>
    <row r="88" spans="1:43" ht="15" customHeight="1">
      <c r="A88" s="1623"/>
      <c r="B88" s="1624"/>
      <c r="C88" s="1949" t="s">
        <v>737</v>
      </c>
      <c r="D88" s="1886"/>
      <c r="E88" s="1886"/>
      <c r="F88" s="1886"/>
      <c r="G88" s="1886"/>
      <c r="H88" s="1887"/>
      <c r="I88" s="1078" t="s">
        <v>544</v>
      </c>
      <c r="J88" s="1077"/>
      <c r="K88" s="1890"/>
      <c r="L88" s="1890"/>
      <c r="M88" s="1890"/>
      <c r="N88" s="1890"/>
      <c r="O88" s="1890"/>
      <c r="P88" s="1126" t="s">
        <v>109</v>
      </c>
      <c r="Q88" s="1884"/>
      <c r="R88" s="1078" t="s">
        <v>331</v>
      </c>
      <c r="S88" s="1077"/>
      <c r="T88" s="1890"/>
      <c r="U88" s="1890"/>
      <c r="V88" s="1890"/>
      <c r="W88" s="1890"/>
      <c r="X88" s="1890"/>
      <c r="Y88" s="1126" t="s">
        <v>109</v>
      </c>
      <c r="Z88" s="1126"/>
      <c r="AA88" s="1937" t="s">
        <v>330</v>
      </c>
      <c r="AB88" s="1938"/>
      <c r="AC88" s="1939"/>
      <c r="AD88" s="1890"/>
      <c r="AE88" s="1890"/>
      <c r="AF88" s="1890"/>
      <c r="AG88" s="1890"/>
      <c r="AH88" s="1890"/>
      <c r="AI88" s="1126" t="s">
        <v>109</v>
      </c>
      <c r="AJ88" s="1127"/>
      <c r="AQ88" s="691"/>
    </row>
    <row r="89" spans="1:43" ht="27" customHeight="1">
      <c r="A89" s="1623"/>
      <c r="B89" s="1624"/>
      <c r="C89" s="1950"/>
      <c r="D89" s="1951"/>
      <c r="E89" s="1951"/>
      <c r="F89" s="1951"/>
      <c r="G89" s="1951"/>
      <c r="H89" s="1952"/>
      <c r="I89" s="1078" t="s">
        <v>543</v>
      </c>
      <c r="J89" s="1223"/>
      <c r="K89" s="1223"/>
      <c r="L89" s="1077"/>
      <c r="M89" s="1890"/>
      <c r="N89" s="1890"/>
      <c r="O89" s="1890"/>
      <c r="P89" s="1126" t="s">
        <v>332</v>
      </c>
      <c r="Q89" s="1884"/>
      <c r="R89" s="1078" t="s">
        <v>333</v>
      </c>
      <c r="S89" s="1223"/>
      <c r="T89" s="1223"/>
      <c r="U89" s="1223"/>
      <c r="V89" s="1223"/>
      <c r="W89" s="1223"/>
      <c r="X89" s="1077"/>
      <c r="Y89" s="1212"/>
      <c r="Z89" s="1213"/>
      <c r="AA89" s="1213"/>
      <c r="AB89" s="1213"/>
      <c r="AC89" s="1213"/>
      <c r="AD89" s="1213"/>
      <c r="AE89" s="1213"/>
      <c r="AF89" s="1213"/>
      <c r="AG89" s="1213"/>
      <c r="AH89" s="1213"/>
      <c r="AI89" s="1213"/>
      <c r="AJ89" s="1214"/>
    </row>
    <row r="90" spans="1:43" ht="15" customHeight="1">
      <c r="A90" s="1623"/>
      <c r="B90" s="1624"/>
      <c r="C90" s="1903" t="s">
        <v>738</v>
      </c>
      <c r="D90" s="1904"/>
      <c r="E90" s="1904"/>
      <c r="F90" s="1904"/>
      <c r="G90" s="1904"/>
      <c r="H90" s="1905"/>
      <c r="I90" s="1095"/>
      <c r="J90" s="1096"/>
      <c r="K90" s="1096"/>
      <c r="L90" s="1096"/>
      <c r="M90" s="1096"/>
      <c r="N90" s="1096"/>
      <c r="O90" s="1096"/>
      <c r="P90" s="1126" t="s">
        <v>114</v>
      </c>
      <c r="Q90" s="1884"/>
      <c r="R90" s="1931"/>
      <c r="S90" s="1932"/>
      <c r="T90" s="1932"/>
      <c r="U90" s="1932"/>
      <c r="V90" s="1932"/>
      <c r="W90" s="1932"/>
      <c r="X90" s="1932"/>
      <c r="Y90" s="1932"/>
      <c r="Z90" s="1932"/>
      <c r="AA90" s="1932"/>
      <c r="AB90" s="1932"/>
      <c r="AC90" s="1932"/>
      <c r="AD90" s="1932"/>
      <c r="AE90" s="1932"/>
      <c r="AF90" s="1932"/>
      <c r="AG90" s="1932"/>
      <c r="AH90" s="1932"/>
      <c r="AI90" s="1932"/>
      <c r="AJ90" s="1933"/>
    </row>
    <row r="91" spans="1:43" ht="15" customHeight="1">
      <c r="A91" s="1623"/>
      <c r="B91" s="1624"/>
      <c r="C91" s="1903" t="s">
        <v>110</v>
      </c>
      <c r="D91" s="1904"/>
      <c r="E91" s="1904"/>
      <c r="F91" s="1904"/>
      <c r="G91" s="1904"/>
      <c r="H91" s="1905"/>
      <c r="I91" s="1095"/>
      <c r="J91" s="1096"/>
      <c r="K91" s="1096"/>
      <c r="L91" s="1096"/>
      <c r="M91" s="1096"/>
      <c r="N91" s="1096"/>
      <c r="O91" s="1096"/>
      <c r="P91" s="1126" t="s">
        <v>739</v>
      </c>
      <c r="Q91" s="1884"/>
      <c r="R91" s="1078" t="s">
        <v>740</v>
      </c>
      <c r="S91" s="1223"/>
      <c r="T91" s="1223"/>
      <c r="U91" s="1223"/>
      <c r="V91" s="1223"/>
      <c r="W91" s="1077"/>
      <c r="X91" s="1095"/>
      <c r="Y91" s="1096"/>
      <c r="Z91" s="1096"/>
      <c r="AA91" s="1096"/>
      <c r="AB91" s="1096"/>
      <c r="AC91" s="1096"/>
      <c r="AD91" s="1096"/>
      <c r="AE91" s="1126" t="s">
        <v>739</v>
      </c>
      <c r="AF91" s="1126"/>
      <c r="AG91" s="1126"/>
      <c r="AH91" s="1126"/>
      <c r="AI91" s="1126"/>
      <c r="AJ91" s="1127"/>
    </row>
    <row r="92" spans="1:43" ht="15" customHeight="1">
      <c r="A92" s="2034">
        <v>1</v>
      </c>
      <c r="B92" s="1954"/>
      <c r="C92" s="1903" t="s">
        <v>545</v>
      </c>
      <c r="D92" s="1904"/>
      <c r="E92" s="1904"/>
      <c r="F92" s="1904"/>
      <c r="G92" s="1904"/>
      <c r="H92" s="1904"/>
      <c r="I92" s="1904"/>
      <c r="J92" s="1904"/>
      <c r="K92" s="1904"/>
      <c r="L92" s="1904"/>
      <c r="M92" s="1904"/>
      <c r="N92" s="1904"/>
      <c r="O92" s="1904"/>
      <c r="P92" s="1904"/>
      <c r="Q92" s="1905"/>
      <c r="R92" s="1096"/>
      <c r="S92" s="1096"/>
      <c r="T92" s="1096"/>
      <c r="U92" s="1096"/>
      <c r="V92" s="1096"/>
      <c r="W92" s="1096"/>
      <c r="X92" s="1096"/>
      <c r="Y92" s="1096"/>
      <c r="Z92" s="1096"/>
      <c r="AA92" s="1096"/>
      <c r="AB92" s="1096"/>
      <c r="AC92" s="1096"/>
      <c r="AD92" s="1096"/>
      <c r="AE92" s="1126" t="s">
        <v>759</v>
      </c>
      <c r="AF92" s="1126"/>
      <c r="AG92" s="1126"/>
      <c r="AH92" s="1126"/>
      <c r="AI92" s="1126"/>
      <c r="AJ92" s="1127"/>
    </row>
    <row r="93" spans="1:43" ht="18" customHeight="1">
      <c r="A93" s="394"/>
      <c r="B93" s="395"/>
      <c r="C93" s="1903" t="s">
        <v>657</v>
      </c>
      <c r="D93" s="1904"/>
      <c r="E93" s="1904"/>
      <c r="F93" s="1904"/>
      <c r="G93" s="1904"/>
      <c r="H93" s="1905"/>
      <c r="I93" s="1209"/>
      <c r="J93" s="1210"/>
      <c r="K93" s="1210"/>
      <c r="L93" s="1210"/>
      <c r="M93" s="1210"/>
      <c r="N93" s="1210"/>
      <c r="O93" s="1210"/>
      <c r="P93" s="1210"/>
      <c r="Q93" s="1210"/>
      <c r="R93" s="1210"/>
      <c r="S93" s="1210"/>
      <c r="T93" s="1210"/>
      <c r="U93" s="1210"/>
      <c r="V93" s="1210"/>
      <c r="W93" s="1210"/>
      <c r="X93" s="1210"/>
      <c r="Y93" s="1210"/>
      <c r="Z93" s="1210"/>
      <c r="AA93" s="1210"/>
      <c r="AB93" s="1210"/>
      <c r="AC93" s="1210"/>
      <c r="AD93" s="1210"/>
      <c r="AE93" s="1210"/>
      <c r="AF93" s="1210"/>
      <c r="AG93" s="1210"/>
      <c r="AH93" s="1210"/>
      <c r="AI93" s="1210"/>
      <c r="AJ93" s="1211"/>
      <c r="AL93" s="686" t="b">
        <v>0</v>
      </c>
      <c r="AM93" s="686" t="b">
        <v>0</v>
      </c>
      <c r="AN93" s="686" t="b">
        <v>0</v>
      </c>
    </row>
    <row r="94" spans="1:43" ht="15" customHeight="1">
      <c r="A94" s="394"/>
      <c r="B94" s="395"/>
      <c r="C94" s="1885" t="s">
        <v>499</v>
      </c>
      <c r="D94" s="1886"/>
      <c r="E94" s="1886"/>
      <c r="F94" s="1886"/>
      <c r="G94" s="1886"/>
      <c r="H94" s="1887"/>
      <c r="I94" s="1212"/>
      <c r="J94" s="1213"/>
      <c r="K94" s="1213"/>
      <c r="L94" s="1213"/>
      <c r="M94" s="1213"/>
      <c r="N94" s="1213"/>
      <c r="O94" s="1213"/>
      <c r="P94" s="1213"/>
      <c r="Q94" s="1213"/>
      <c r="R94" s="1213"/>
      <c r="S94" s="1213"/>
      <c r="T94" s="1213"/>
      <c r="U94" s="1213"/>
      <c r="V94" s="1213"/>
      <c r="W94" s="1213"/>
      <c r="X94" s="1213"/>
      <c r="Y94" s="1213"/>
      <c r="Z94" s="1213"/>
      <c r="AA94" s="1213"/>
      <c r="AB94" s="1213"/>
      <c r="AC94" s="1213"/>
      <c r="AD94" s="1213"/>
      <c r="AE94" s="1213"/>
      <c r="AF94" s="1213"/>
      <c r="AG94" s="1213"/>
      <c r="AH94" s="1213"/>
      <c r="AI94" s="1213"/>
      <c r="AJ94" s="1214"/>
    </row>
    <row r="95" spans="1:43" ht="15" customHeight="1">
      <c r="A95" s="394"/>
      <c r="B95" s="395"/>
      <c r="C95" s="1903" t="s">
        <v>305</v>
      </c>
      <c r="D95" s="1904"/>
      <c r="E95" s="1904"/>
      <c r="F95" s="1904"/>
      <c r="G95" s="1904"/>
      <c r="H95" s="1905"/>
      <c r="I95" s="1212"/>
      <c r="J95" s="1213"/>
      <c r="K95" s="1213"/>
      <c r="L95" s="1213"/>
      <c r="M95" s="1213"/>
      <c r="N95" s="1213"/>
      <c r="O95" s="1213"/>
      <c r="P95" s="1213"/>
      <c r="Q95" s="1213"/>
      <c r="R95" s="1213"/>
      <c r="S95" s="1213"/>
      <c r="T95" s="1213"/>
      <c r="U95" s="1213"/>
      <c r="V95" s="1213"/>
      <c r="W95" s="1213"/>
      <c r="X95" s="1213"/>
      <c r="Y95" s="1213"/>
      <c r="Z95" s="1213"/>
      <c r="AA95" s="1213"/>
      <c r="AB95" s="1213"/>
      <c r="AC95" s="1213"/>
      <c r="AD95" s="1213"/>
      <c r="AE95" s="1213"/>
      <c r="AF95" s="1213"/>
      <c r="AG95" s="1213"/>
      <c r="AH95" s="1213"/>
      <c r="AI95" s="1213"/>
      <c r="AJ95" s="1214"/>
    </row>
    <row r="96" spans="1:43" ht="22.5" hidden="1" customHeight="1">
      <c r="A96" s="394"/>
      <c r="B96" s="395"/>
      <c r="C96" s="1973" t="s">
        <v>25</v>
      </c>
      <c r="D96" s="1894" t="s">
        <v>760</v>
      </c>
      <c r="E96" s="1895"/>
      <c r="F96" s="1895"/>
      <c r="G96" s="1895"/>
      <c r="H96" s="1896"/>
      <c r="I96" s="664"/>
      <c r="J96" s="665"/>
      <c r="K96" s="665"/>
      <c r="L96" s="665"/>
      <c r="M96" s="665"/>
      <c r="N96" s="666"/>
      <c r="O96" s="666"/>
      <c r="P96" s="667"/>
      <c r="Q96" s="678"/>
      <c r="R96" s="679"/>
      <c r="S96" s="679"/>
      <c r="T96" s="681">
        <v>3</v>
      </c>
      <c r="U96" s="680"/>
      <c r="V96" s="1891"/>
      <c r="W96" s="1892"/>
      <c r="X96" s="1892"/>
      <c r="Y96" s="1892"/>
      <c r="Z96" s="1892"/>
      <c r="AA96" s="1893"/>
      <c r="AB96" s="1269"/>
      <c r="AC96" s="1640"/>
      <c r="AD96" s="1640"/>
      <c r="AE96" s="1640"/>
      <c r="AF96" s="1640"/>
      <c r="AG96" s="1640"/>
      <c r="AH96" s="1640"/>
      <c r="AI96" s="1640"/>
      <c r="AJ96" s="1641"/>
      <c r="AM96" s="687">
        <v>0</v>
      </c>
      <c r="AO96" s="687">
        <v>2</v>
      </c>
      <c r="AP96" s="687">
        <v>2</v>
      </c>
    </row>
    <row r="97" spans="1:39" ht="23.1" customHeight="1">
      <c r="A97" s="394"/>
      <c r="B97" s="395"/>
      <c r="C97" s="1900"/>
      <c r="D97" s="1967" t="s">
        <v>993</v>
      </c>
      <c r="E97" s="1968"/>
      <c r="F97" s="1968"/>
      <c r="G97" s="1968"/>
      <c r="H97" s="1969"/>
      <c r="I97" s="328">
        <v>1</v>
      </c>
      <c r="J97" s="383" t="str">
        <f>IF(ISNA(VLOOKUP(I97, 出力変換_夜間支援等体制加算,4,FALSE)),0, VLOOKUP(I97, 出力変換_夜間支援等体制加算,4,FALSE)) &amp; ""</f>
        <v>1</v>
      </c>
      <c r="K97" s="384" t="s">
        <v>96</v>
      </c>
      <c r="L97" s="383" t="str">
        <f>IF(ISNA(VLOOKUP(K97, 取込変換_夜間支援等体制加算,2,FALSE)),1, VLOOKUP(K97, 取込変換_夜間支援等体制加算,2,FALSE)) &amp; ""</f>
        <v>1</v>
      </c>
      <c r="M97" s="328"/>
      <c r="N97" s="328"/>
      <c r="O97" s="328"/>
      <c r="P97" s="328"/>
      <c r="Q97" s="1928" t="s">
        <v>1232</v>
      </c>
      <c r="R97" s="1929"/>
      <c r="S97" s="1929"/>
      <c r="T97" s="1929"/>
      <c r="U97" s="1930"/>
      <c r="V97" s="1788"/>
      <c r="W97" s="1789"/>
      <c r="X97" s="1789"/>
      <c r="Y97" s="1789"/>
      <c r="Z97" s="1789"/>
      <c r="AA97" s="1902"/>
      <c r="AB97" s="1269"/>
      <c r="AC97" s="1640"/>
      <c r="AD97" s="1640"/>
      <c r="AE97" s="1640"/>
      <c r="AF97" s="1640"/>
      <c r="AG97" s="1640"/>
      <c r="AH97" s="1640"/>
      <c r="AI97" s="1640"/>
      <c r="AJ97" s="1641"/>
      <c r="AL97" s="687">
        <v>2</v>
      </c>
      <c r="AM97" s="687">
        <v>0</v>
      </c>
    </row>
    <row r="98" spans="1:39" ht="23.1" customHeight="1">
      <c r="A98" s="394"/>
      <c r="B98" s="395"/>
      <c r="C98" s="1900"/>
      <c r="D98" s="1925" t="s">
        <v>997</v>
      </c>
      <c r="E98" s="1926"/>
      <c r="F98" s="1926"/>
      <c r="G98" s="1926"/>
      <c r="H98" s="1927"/>
      <c r="I98" s="260">
        <v>1</v>
      </c>
      <c r="J98" s="369" t="str">
        <f>IF(ISNA(VLOOKUP(I98, 出力変換_夜間支援体制加算の人数_付７,4,FALSE)),0, VLOOKUP(I98, 出力変換_夜間支援体制加算の人数_付７,4,FALSE)) &amp; ""</f>
        <v>00</v>
      </c>
      <c r="K98" s="253" t="s">
        <v>1344</v>
      </c>
      <c r="L98" s="374" t="str">
        <f>IF(ISNA(VLOOKUP(K98, 取込変換_夜間支援体制加算の人数_付７,2,FALSE)),1, VLOOKUP(K98, 取込変換_夜間支援体制加算の人数_付７,2,FALSE)) &amp; ""</f>
        <v>1</v>
      </c>
      <c r="M98" s="375"/>
      <c r="N98" s="280"/>
      <c r="P98" s="643" t="s">
        <v>114</v>
      </c>
      <c r="Q98" s="1906"/>
      <c r="R98" s="1907"/>
      <c r="S98" s="1907"/>
      <c r="T98" s="1907"/>
      <c r="U98" s="1908"/>
      <c r="V98" s="1891"/>
      <c r="W98" s="1892"/>
      <c r="X98" s="1892"/>
      <c r="Y98" s="1892"/>
      <c r="Z98" s="1892"/>
      <c r="AA98" s="1893"/>
      <c r="AB98" s="1269"/>
      <c r="AC98" s="1640"/>
      <c r="AD98" s="1640"/>
      <c r="AE98" s="1640"/>
      <c r="AF98" s="1640"/>
      <c r="AG98" s="1640"/>
      <c r="AH98" s="1640"/>
      <c r="AI98" s="1640"/>
      <c r="AJ98" s="1641"/>
      <c r="AM98" s="687">
        <v>0</v>
      </c>
    </row>
    <row r="99" spans="1:39" ht="18" customHeight="1" thickBot="1">
      <c r="A99" s="396"/>
      <c r="B99" s="397"/>
      <c r="C99" s="1901"/>
      <c r="D99" s="1897" t="s">
        <v>829</v>
      </c>
      <c r="E99" s="1898"/>
      <c r="F99" s="1898"/>
      <c r="G99" s="1898"/>
      <c r="H99" s="1899"/>
      <c r="I99" s="210">
        <v>1</v>
      </c>
      <c r="J99" s="211"/>
      <c r="K99" s="211"/>
      <c r="L99" s="211"/>
      <c r="M99" s="211"/>
      <c r="N99" s="379"/>
      <c r="O99" s="379"/>
      <c r="P99" s="379"/>
      <c r="Q99" s="379"/>
      <c r="R99" s="379"/>
      <c r="S99" s="379"/>
      <c r="T99" s="387"/>
      <c r="U99" s="387"/>
      <c r="V99" s="387"/>
      <c r="W99" s="387"/>
      <c r="X99" s="387"/>
      <c r="Y99" s="387"/>
      <c r="Z99" s="387"/>
      <c r="AA99" s="387"/>
      <c r="AB99" s="387"/>
      <c r="AC99" s="387"/>
      <c r="AD99" s="387"/>
      <c r="AE99" s="387"/>
      <c r="AF99" s="387"/>
      <c r="AG99" s="387"/>
      <c r="AH99" s="387"/>
      <c r="AI99" s="387"/>
      <c r="AJ99" s="387"/>
    </row>
    <row r="100" spans="1:39" ht="18" hidden="1" customHeight="1">
      <c r="A100" s="496" t="s">
        <v>931</v>
      </c>
      <c r="B100" s="497"/>
      <c r="C100" s="498"/>
      <c r="D100" s="499"/>
      <c r="E100" s="217"/>
      <c r="F100" s="217"/>
      <c r="G100" s="217"/>
      <c r="H100" s="491"/>
      <c r="I100" s="192"/>
      <c r="J100" s="206"/>
      <c r="K100" s="206"/>
      <c r="L100" s="206"/>
      <c r="M100" s="206"/>
      <c r="N100" s="494"/>
      <c r="O100" s="494"/>
      <c r="P100" s="494"/>
      <c r="Q100" s="494"/>
      <c r="R100" s="494"/>
      <c r="S100" s="494"/>
      <c r="T100" s="495"/>
      <c r="U100" s="495"/>
      <c r="V100" s="495"/>
      <c r="W100" s="495"/>
      <c r="X100" s="495"/>
      <c r="Y100" s="495"/>
      <c r="Z100" s="495"/>
      <c r="AA100" s="495"/>
      <c r="AB100" s="495"/>
      <c r="AC100" s="495"/>
      <c r="AD100" s="495"/>
      <c r="AE100" s="495"/>
      <c r="AF100" s="495"/>
      <c r="AG100" s="495"/>
      <c r="AH100" s="495"/>
      <c r="AI100" s="495"/>
      <c r="AJ100" s="495"/>
    </row>
    <row r="101" spans="1:39" ht="18" hidden="1" customHeight="1">
      <c r="A101" s="496" t="s">
        <v>931</v>
      </c>
      <c r="B101" s="497"/>
      <c r="C101" s="498"/>
      <c r="D101" s="499"/>
      <c r="E101" s="217"/>
      <c r="F101" s="217"/>
      <c r="G101" s="217"/>
      <c r="H101" s="491"/>
      <c r="I101" s="192"/>
      <c r="J101" s="206"/>
      <c r="K101" s="206"/>
      <c r="L101" s="206"/>
      <c r="M101" s="206"/>
      <c r="N101" s="494"/>
      <c r="O101" s="494"/>
      <c r="P101" s="494"/>
      <c r="Q101" s="494"/>
      <c r="R101" s="494"/>
      <c r="S101" s="494"/>
      <c r="T101" s="495"/>
      <c r="U101" s="495"/>
      <c r="V101" s="495"/>
      <c r="W101" s="495"/>
      <c r="X101" s="495"/>
      <c r="Y101" s="495"/>
      <c r="Z101" s="495"/>
      <c r="AA101" s="495"/>
      <c r="AB101" s="495"/>
      <c r="AC101" s="495"/>
      <c r="AD101" s="495"/>
      <c r="AE101" s="495"/>
      <c r="AF101" s="495"/>
      <c r="AG101" s="495"/>
      <c r="AH101" s="495"/>
      <c r="AI101" s="495"/>
      <c r="AJ101" s="495"/>
    </row>
    <row r="102" spans="1:39" ht="18" hidden="1" customHeight="1">
      <c r="A102" s="496" t="s">
        <v>931</v>
      </c>
      <c r="B102" s="497"/>
      <c r="C102" s="498"/>
      <c r="D102" s="499"/>
      <c r="E102" s="217"/>
      <c r="F102" s="217"/>
      <c r="G102" s="217"/>
      <c r="H102" s="491"/>
      <c r="I102" s="192"/>
      <c r="J102" s="206"/>
      <c r="K102" s="206"/>
      <c r="L102" s="206"/>
      <c r="M102" s="206"/>
      <c r="N102" s="494"/>
      <c r="O102" s="494"/>
      <c r="P102" s="494"/>
      <c r="Q102" s="494"/>
      <c r="R102" s="494"/>
      <c r="S102" s="494"/>
      <c r="T102" s="495"/>
      <c r="U102" s="495"/>
      <c r="V102" s="495"/>
      <c r="W102" s="495"/>
      <c r="X102" s="495"/>
      <c r="Y102" s="495"/>
      <c r="Z102" s="495"/>
      <c r="AA102" s="495"/>
      <c r="AB102" s="495"/>
      <c r="AC102" s="495"/>
      <c r="AD102" s="495"/>
      <c r="AE102" s="495"/>
      <c r="AF102" s="495"/>
      <c r="AG102" s="495"/>
      <c r="AH102" s="495"/>
      <c r="AI102" s="495"/>
      <c r="AJ102" s="495"/>
    </row>
    <row r="103" spans="1:39" ht="18" hidden="1" customHeight="1">
      <c r="A103" s="496" t="s">
        <v>931</v>
      </c>
      <c r="B103" s="497"/>
      <c r="C103" s="498"/>
      <c r="D103" s="499"/>
      <c r="E103" s="217"/>
      <c r="F103" s="217"/>
      <c r="G103" s="217"/>
      <c r="H103" s="491"/>
      <c r="I103" s="192"/>
      <c r="J103" s="206"/>
      <c r="K103" s="206"/>
      <c r="L103" s="206"/>
      <c r="M103" s="206"/>
      <c r="N103" s="494"/>
      <c r="O103" s="494"/>
      <c r="P103" s="494"/>
      <c r="Q103" s="494"/>
      <c r="R103" s="494"/>
      <c r="S103" s="494"/>
      <c r="T103" s="495"/>
      <c r="U103" s="495"/>
      <c r="V103" s="495"/>
      <c r="W103" s="495"/>
      <c r="X103" s="495"/>
      <c r="Y103" s="495"/>
      <c r="Z103" s="495"/>
      <c r="AA103" s="495"/>
      <c r="AB103" s="495"/>
      <c r="AC103" s="495"/>
      <c r="AD103" s="495"/>
      <c r="AE103" s="495"/>
      <c r="AF103" s="495"/>
      <c r="AG103" s="495"/>
      <c r="AH103" s="495"/>
      <c r="AI103" s="495"/>
      <c r="AJ103" s="495"/>
    </row>
    <row r="104" spans="1:39" ht="18" hidden="1" customHeight="1" thickBot="1">
      <c r="A104" s="496" t="s">
        <v>931</v>
      </c>
      <c r="B104" s="497"/>
      <c r="C104" s="498"/>
      <c r="D104" s="499"/>
      <c r="E104" s="217"/>
      <c r="F104" s="217"/>
      <c r="G104" s="217"/>
      <c r="H104" s="491"/>
      <c r="I104" s="192"/>
      <c r="J104" s="206"/>
      <c r="K104" s="206"/>
      <c r="L104" s="206"/>
      <c r="M104" s="206"/>
      <c r="N104" s="494"/>
      <c r="O104" s="494"/>
      <c r="P104" s="494"/>
      <c r="Q104" s="494"/>
      <c r="R104" s="494"/>
      <c r="S104" s="494"/>
      <c r="T104" s="495"/>
      <c r="U104" s="495"/>
      <c r="V104" s="495"/>
      <c r="W104" s="495"/>
      <c r="X104" s="495"/>
      <c r="Y104" s="495"/>
      <c r="Z104" s="495"/>
      <c r="AA104" s="495"/>
      <c r="AB104" s="495"/>
      <c r="AC104" s="495"/>
      <c r="AD104" s="495"/>
      <c r="AE104" s="495"/>
      <c r="AF104" s="495"/>
      <c r="AG104" s="495"/>
      <c r="AH104" s="495"/>
      <c r="AI104" s="495"/>
      <c r="AJ104" s="495"/>
    </row>
    <row r="105" spans="1:39" ht="15" customHeight="1">
      <c r="A105" s="1621" t="s">
        <v>61</v>
      </c>
      <c r="B105" s="1622"/>
      <c r="C105" s="1217" t="s">
        <v>254</v>
      </c>
      <c r="D105" s="1217"/>
      <c r="E105" s="1217"/>
      <c r="F105" s="1217"/>
      <c r="G105" s="1217"/>
      <c r="H105" s="1217"/>
      <c r="I105" s="1909"/>
      <c r="J105" s="1910"/>
      <c r="K105" s="1910"/>
      <c r="L105" s="1910"/>
      <c r="M105" s="1910"/>
      <c r="N105" s="1910"/>
      <c r="O105" s="1910"/>
      <c r="P105" s="1910"/>
      <c r="Q105" s="1910"/>
      <c r="R105" s="1910"/>
      <c r="S105" s="1910"/>
      <c r="T105" s="1910"/>
      <c r="U105" s="1910"/>
      <c r="V105" s="1910"/>
      <c r="W105" s="1910"/>
      <c r="X105" s="1910"/>
      <c r="Y105" s="1910"/>
      <c r="Z105" s="1910"/>
      <c r="AA105" s="1910"/>
      <c r="AB105" s="1910"/>
      <c r="AC105" s="1910"/>
      <c r="AD105" s="1911"/>
      <c r="AE105" s="1912" t="s">
        <v>565</v>
      </c>
      <c r="AF105" s="1912"/>
      <c r="AG105" s="1912"/>
      <c r="AH105" s="1912"/>
      <c r="AI105" s="1913"/>
      <c r="AJ105" s="1914"/>
    </row>
    <row r="106" spans="1:39" ht="15" customHeight="1">
      <c r="A106" s="1623"/>
      <c r="B106" s="1624"/>
      <c r="C106" s="1177" t="s">
        <v>339</v>
      </c>
      <c r="D106" s="1177"/>
      <c r="E106" s="1177"/>
      <c r="F106" s="1177"/>
      <c r="G106" s="1177"/>
      <c r="H106" s="1177"/>
      <c r="I106" s="1934"/>
      <c r="J106" s="1935"/>
      <c r="K106" s="1935"/>
      <c r="L106" s="1935"/>
      <c r="M106" s="1935"/>
      <c r="N106" s="1935"/>
      <c r="O106" s="1935"/>
      <c r="P106" s="1935"/>
      <c r="Q106" s="1935"/>
      <c r="R106" s="1935"/>
      <c r="S106" s="1935"/>
      <c r="T106" s="1935"/>
      <c r="U106" s="1935"/>
      <c r="V106" s="1935"/>
      <c r="W106" s="1935"/>
      <c r="X106" s="1935"/>
      <c r="Y106" s="1935"/>
      <c r="Z106" s="1935"/>
      <c r="AA106" s="1935"/>
      <c r="AB106" s="1935"/>
      <c r="AC106" s="1935"/>
      <c r="AD106" s="1935"/>
      <c r="AE106" s="1935"/>
      <c r="AF106" s="1935"/>
      <c r="AG106" s="1935"/>
      <c r="AH106" s="1935"/>
      <c r="AI106" s="1935"/>
      <c r="AJ106" s="1936"/>
    </row>
    <row r="107" spans="1:39" ht="15" customHeight="1">
      <c r="A107" s="1623"/>
      <c r="B107" s="1624"/>
      <c r="C107" s="1081" t="s">
        <v>340</v>
      </c>
      <c r="D107" s="1081"/>
      <c r="E107" s="1081"/>
      <c r="F107" s="1081"/>
      <c r="G107" s="1081"/>
      <c r="H107" s="1081"/>
      <c r="I107" s="1204" t="s">
        <v>255</v>
      </c>
      <c r="J107" s="1205"/>
      <c r="K107" s="1202"/>
      <c r="L107" s="1202"/>
      <c r="M107" s="1202"/>
      <c r="N107" s="1202"/>
      <c r="O107" s="1202"/>
      <c r="P107" s="1203"/>
      <c r="Q107" s="1029" t="s">
        <v>534</v>
      </c>
      <c r="R107" s="1030"/>
      <c r="S107" s="1030"/>
      <c r="T107" s="1030"/>
      <c r="U107" s="1030"/>
      <c r="V107" s="1030"/>
      <c r="W107" s="1030"/>
      <c r="X107" s="1030"/>
      <c r="Y107" s="1030"/>
      <c r="Z107" s="1030"/>
      <c r="AA107" s="1030"/>
      <c r="AB107" s="1030"/>
      <c r="AC107" s="1030"/>
      <c r="AD107" s="1030"/>
      <c r="AE107" s="1030"/>
      <c r="AF107" s="1030"/>
      <c r="AG107" s="1030"/>
      <c r="AH107" s="1030"/>
      <c r="AI107" s="1030"/>
      <c r="AJ107" s="1031"/>
    </row>
    <row r="108" spans="1:39" ht="15" customHeight="1">
      <c r="A108" s="1623"/>
      <c r="B108" s="1624"/>
      <c r="C108" s="1081"/>
      <c r="D108" s="1081"/>
      <c r="E108" s="1081"/>
      <c r="F108" s="1081"/>
      <c r="G108" s="1081"/>
      <c r="H108" s="1081"/>
      <c r="I108" s="1281" t="s">
        <v>205</v>
      </c>
      <c r="J108" s="1281"/>
      <c r="K108" s="1281"/>
      <c r="L108" s="1281"/>
      <c r="M108" s="1281"/>
      <c r="N108" s="1281"/>
      <c r="O108" s="1281"/>
      <c r="P108" s="1281"/>
      <c r="Q108" s="1281"/>
      <c r="R108" s="1281"/>
      <c r="S108" s="1281"/>
      <c r="T108" s="1281"/>
      <c r="U108" s="1281"/>
      <c r="V108" s="1281"/>
      <c r="W108" s="1281"/>
      <c r="X108" s="1281"/>
      <c r="Y108" s="1281"/>
      <c r="Z108" s="1281"/>
      <c r="AA108" s="1281"/>
      <c r="AB108" s="1281"/>
      <c r="AC108" s="1281"/>
      <c r="AD108" s="1281"/>
      <c r="AE108" s="1281"/>
      <c r="AF108" s="1281"/>
      <c r="AG108" s="1281"/>
      <c r="AH108" s="1281"/>
      <c r="AI108" s="1281"/>
      <c r="AJ108" s="1282"/>
    </row>
    <row r="109" spans="1:39" ht="15" customHeight="1">
      <c r="A109" s="1623"/>
      <c r="B109" s="1624"/>
      <c r="C109" s="1081"/>
      <c r="D109" s="1081"/>
      <c r="E109" s="1081"/>
      <c r="F109" s="1081"/>
      <c r="G109" s="1081"/>
      <c r="H109" s="1081"/>
      <c r="I109" s="1200" t="s">
        <v>205</v>
      </c>
      <c r="J109" s="1200"/>
      <c r="K109" s="1200"/>
      <c r="L109" s="1200"/>
      <c r="M109" s="1200"/>
      <c r="N109" s="1200"/>
      <c r="O109" s="1200"/>
      <c r="P109" s="1200"/>
      <c r="Q109" s="1200"/>
      <c r="R109" s="1200"/>
      <c r="S109" s="1200"/>
      <c r="T109" s="1200"/>
      <c r="U109" s="1200"/>
      <c r="V109" s="1200"/>
      <c r="W109" s="1200"/>
      <c r="X109" s="1200"/>
      <c r="Y109" s="1200"/>
      <c r="Z109" s="1200"/>
      <c r="AA109" s="1200"/>
      <c r="AB109" s="1200"/>
      <c r="AC109" s="1200"/>
      <c r="AD109" s="1200"/>
      <c r="AE109" s="1200"/>
      <c r="AF109" s="1200"/>
      <c r="AG109" s="1200"/>
      <c r="AH109" s="1200"/>
      <c r="AI109" s="1200"/>
      <c r="AJ109" s="1201"/>
    </row>
    <row r="110" spans="1:39" ht="15" customHeight="1">
      <c r="A110" s="1623"/>
      <c r="B110" s="1624"/>
      <c r="C110" s="1081" t="s">
        <v>980</v>
      </c>
      <c r="D110" s="1081"/>
      <c r="E110" s="1081"/>
      <c r="F110" s="1081"/>
      <c r="G110" s="1081"/>
      <c r="H110" s="1081"/>
      <c r="I110" s="1881">
        <v>1</v>
      </c>
      <c r="J110" s="1965"/>
      <c r="K110" s="1965"/>
      <c r="L110" s="1965"/>
      <c r="M110" s="1965"/>
      <c r="N110" s="1965"/>
      <c r="O110" s="1965"/>
      <c r="P110" s="1965"/>
      <c r="Q110" s="1965"/>
      <c r="R110" s="1965"/>
      <c r="S110" s="1965"/>
      <c r="T110" s="1965"/>
      <c r="U110" s="1965"/>
      <c r="V110" s="1965"/>
      <c r="W110" s="1965"/>
      <c r="X110" s="1965"/>
      <c r="Y110" s="1965"/>
      <c r="Z110" s="1965"/>
      <c r="AA110" s="1965"/>
      <c r="AB110" s="1965"/>
      <c r="AC110" s="1965"/>
      <c r="AD110" s="1965"/>
      <c r="AE110" s="1965"/>
      <c r="AF110" s="1965"/>
      <c r="AG110" s="1965"/>
      <c r="AH110" s="1965"/>
      <c r="AI110" s="1965"/>
      <c r="AJ110" s="1966"/>
    </row>
    <row r="111" spans="1:39" ht="15" customHeight="1">
      <c r="A111" s="1623"/>
      <c r="B111" s="1624"/>
      <c r="C111" s="1081" t="s">
        <v>341</v>
      </c>
      <c r="D111" s="1081"/>
      <c r="E111" s="1081"/>
      <c r="F111" s="1081"/>
      <c r="G111" s="1081"/>
      <c r="H111" s="1081"/>
      <c r="I111" s="1081" t="s">
        <v>318</v>
      </c>
      <c r="J111" s="1081"/>
      <c r="K111" s="1081"/>
      <c r="L111" s="1081"/>
      <c r="M111" s="1080" t="s">
        <v>205</v>
      </c>
      <c r="N111" s="1080"/>
      <c r="O111" s="1080"/>
      <c r="P111" s="1080"/>
      <c r="Q111" s="1080"/>
      <c r="R111" s="1080"/>
      <c r="S111" s="1080"/>
      <c r="T111" s="1080"/>
      <c r="U111" s="1080"/>
      <c r="V111" s="1080"/>
      <c r="W111" s="1081" t="s">
        <v>343</v>
      </c>
      <c r="X111" s="1081"/>
      <c r="Y111" s="1081"/>
      <c r="Z111" s="1081"/>
      <c r="AA111" s="1106" t="s">
        <v>205</v>
      </c>
      <c r="AB111" s="1221"/>
      <c r="AC111" s="1221"/>
      <c r="AD111" s="1221"/>
      <c r="AE111" s="1221"/>
      <c r="AF111" s="1221"/>
      <c r="AG111" s="1221"/>
      <c r="AH111" s="1221"/>
      <c r="AI111" s="1221"/>
      <c r="AJ111" s="1222"/>
    </row>
    <row r="112" spans="1:39" ht="15" customHeight="1">
      <c r="A112" s="1623"/>
      <c r="B112" s="1624"/>
      <c r="C112" s="1885" t="s">
        <v>326</v>
      </c>
      <c r="D112" s="1886"/>
      <c r="E112" s="1886"/>
      <c r="F112" s="1886"/>
      <c r="G112" s="1886"/>
      <c r="H112" s="1887"/>
      <c r="I112" s="1918"/>
      <c r="J112" s="1919"/>
      <c r="K112" s="1919"/>
      <c r="L112" s="1919"/>
      <c r="M112" s="1919"/>
      <c r="N112" s="1919"/>
      <c r="O112" s="1919"/>
      <c r="P112" s="1919"/>
      <c r="Q112" s="1919"/>
      <c r="R112" s="1919"/>
      <c r="S112" s="1919"/>
      <c r="T112" s="1919"/>
      <c r="U112" s="1919"/>
      <c r="V112" s="1919"/>
      <c r="W112" s="1919"/>
      <c r="X112" s="1919"/>
      <c r="Y112" s="1919"/>
      <c r="Z112" s="1919"/>
      <c r="AA112" s="1919"/>
      <c r="AB112" s="1919"/>
      <c r="AC112" s="1919"/>
      <c r="AD112" s="1919"/>
      <c r="AE112" s="1919"/>
      <c r="AF112" s="1919"/>
      <c r="AG112" s="1919"/>
      <c r="AH112" s="1919"/>
      <c r="AI112" s="1919"/>
      <c r="AJ112" s="1920"/>
    </row>
    <row r="113" spans="1:67" ht="18" customHeight="1">
      <c r="A113" s="1623"/>
      <c r="B113" s="1624"/>
      <c r="C113" s="1885" t="s">
        <v>327</v>
      </c>
      <c r="D113" s="1886"/>
      <c r="E113" s="1886"/>
      <c r="F113" s="1886"/>
      <c r="G113" s="1886"/>
      <c r="H113" s="1887"/>
      <c r="I113" s="1530">
        <v>4</v>
      </c>
      <c r="J113" s="1531"/>
      <c r="K113" s="1531"/>
      <c r="L113" s="1531"/>
      <c r="M113" s="1531"/>
      <c r="N113" s="1531"/>
      <c r="O113" s="1531"/>
      <c r="P113" s="1531"/>
      <c r="Q113" s="1531"/>
      <c r="R113" s="1531"/>
      <c r="S113" s="1531"/>
      <c r="T113" s="1531"/>
      <c r="U113" s="1531"/>
      <c r="V113" s="1531"/>
      <c r="W113" s="1531"/>
      <c r="X113" s="1531"/>
      <c r="Y113" s="1531"/>
      <c r="Z113" s="1904" t="s">
        <v>329</v>
      </c>
      <c r="AA113" s="1904"/>
      <c r="AB113" s="1904"/>
      <c r="AC113" s="1904"/>
      <c r="AD113" s="1904"/>
      <c r="AE113" s="1940"/>
      <c r="AF113" s="1941"/>
      <c r="AG113" s="1941"/>
      <c r="AH113" s="1941"/>
      <c r="AI113" s="1941"/>
      <c r="AJ113" s="1942"/>
    </row>
    <row r="114" spans="1:67" ht="15" customHeight="1">
      <c r="A114" s="1623"/>
      <c r="B114" s="1624"/>
      <c r="C114" s="1885" t="s">
        <v>328</v>
      </c>
      <c r="D114" s="1886"/>
      <c r="E114" s="1886"/>
      <c r="F114" s="1886"/>
      <c r="G114" s="1886"/>
      <c r="H114" s="1887"/>
      <c r="I114" s="1918"/>
      <c r="J114" s="1919"/>
      <c r="K114" s="1919"/>
      <c r="L114" s="1919"/>
      <c r="M114" s="1919"/>
      <c r="N114" s="1919"/>
      <c r="O114" s="1919"/>
      <c r="P114" s="1919"/>
      <c r="Q114" s="1919"/>
      <c r="R114" s="1919"/>
      <c r="S114" s="1919"/>
      <c r="T114" s="1919"/>
      <c r="U114" s="1919"/>
      <c r="V114" s="1919"/>
      <c r="W114" s="1919"/>
      <c r="X114" s="1919"/>
      <c r="Y114" s="1919"/>
      <c r="Z114" s="1919"/>
      <c r="AA114" s="1919"/>
      <c r="AB114" s="1919"/>
      <c r="AC114" s="1919"/>
      <c r="AD114" s="1919"/>
      <c r="AE114" s="1919"/>
      <c r="AF114" s="1919"/>
      <c r="AG114" s="1919"/>
      <c r="AH114" s="1919"/>
      <c r="AI114" s="1919"/>
      <c r="AJ114" s="1920"/>
    </row>
    <row r="115" spans="1:67" ht="15" customHeight="1">
      <c r="A115" s="1623"/>
      <c r="B115" s="1624"/>
      <c r="C115" s="1949" t="s">
        <v>737</v>
      </c>
      <c r="D115" s="1886"/>
      <c r="E115" s="1886"/>
      <c r="F115" s="1886"/>
      <c r="G115" s="1886"/>
      <c r="H115" s="1887"/>
      <c r="I115" s="1078" t="s">
        <v>544</v>
      </c>
      <c r="J115" s="1077"/>
      <c r="K115" s="1890"/>
      <c r="L115" s="1890"/>
      <c r="M115" s="1890"/>
      <c r="N115" s="1890"/>
      <c r="O115" s="1890"/>
      <c r="P115" s="1126" t="s">
        <v>109</v>
      </c>
      <c r="Q115" s="1884"/>
      <c r="R115" s="1078" t="s">
        <v>331</v>
      </c>
      <c r="S115" s="1077"/>
      <c r="T115" s="1890"/>
      <c r="U115" s="1890"/>
      <c r="V115" s="1890"/>
      <c r="W115" s="1890"/>
      <c r="X115" s="1890"/>
      <c r="Y115" s="1126" t="s">
        <v>109</v>
      </c>
      <c r="Z115" s="1126"/>
      <c r="AA115" s="1937" t="s">
        <v>330</v>
      </c>
      <c r="AB115" s="1938"/>
      <c r="AC115" s="1939"/>
      <c r="AD115" s="1890"/>
      <c r="AE115" s="1890"/>
      <c r="AF115" s="1890"/>
      <c r="AG115" s="1890"/>
      <c r="AH115" s="1890"/>
      <c r="AI115" s="1126" t="s">
        <v>109</v>
      </c>
      <c r="AJ115" s="1127"/>
    </row>
    <row r="116" spans="1:67" ht="27" customHeight="1">
      <c r="A116" s="1623"/>
      <c r="B116" s="1624"/>
      <c r="C116" s="1950"/>
      <c r="D116" s="1951"/>
      <c r="E116" s="1951"/>
      <c r="F116" s="1951"/>
      <c r="G116" s="1951"/>
      <c r="H116" s="1952"/>
      <c r="I116" s="1078" t="s">
        <v>543</v>
      </c>
      <c r="J116" s="1223"/>
      <c r="K116" s="1223"/>
      <c r="L116" s="1077"/>
      <c r="M116" s="1890"/>
      <c r="N116" s="1890"/>
      <c r="O116" s="1890"/>
      <c r="P116" s="1126" t="s">
        <v>332</v>
      </c>
      <c r="Q116" s="1884"/>
      <c r="R116" s="1078" t="s">
        <v>333</v>
      </c>
      <c r="S116" s="1223"/>
      <c r="T116" s="1223"/>
      <c r="U116" s="1223"/>
      <c r="V116" s="1223"/>
      <c r="W116" s="1223"/>
      <c r="X116" s="1077"/>
      <c r="Y116" s="1212"/>
      <c r="Z116" s="1213"/>
      <c r="AA116" s="1213"/>
      <c r="AB116" s="1213"/>
      <c r="AC116" s="1213"/>
      <c r="AD116" s="1213"/>
      <c r="AE116" s="1213"/>
      <c r="AF116" s="1213"/>
      <c r="AG116" s="1213"/>
      <c r="AH116" s="1213"/>
      <c r="AI116" s="1213"/>
      <c r="AJ116" s="1214"/>
    </row>
    <row r="117" spans="1:67" ht="15" customHeight="1">
      <c r="A117" s="1623"/>
      <c r="B117" s="1624"/>
      <c r="C117" s="1903" t="s">
        <v>738</v>
      </c>
      <c r="D117" s="1904"/>
      <c r="E117" s="1904"/>
      <c r="F117" s="1904"/>
      <c r="G117" s="1904"/>
      <c r="H117" s="1905"/>
      <c r="I117" s="1095"/>
      <c r="J117" s="1096"/>
      <c r="K117" s="1096"/>
      <c r="L117" s="1096"/>
      <c r="M117" s="1096"/>
      <c r="N117" s="1096"/>
      <c r="O117" s="1096"/>
      <c r="P117" s="1126" t="s">
        <v>114</v>
      </c>
      <c r="Q117" s="1884"/>
      <c r="R117" s="1931"/>
      <c r="S117" s="1932"/>
      <c r="T117" s="1932"/>
      <c r="U117" s="1932"/>
      <c r="V117" s="1932"/>
      <c r="W117" s="1932"/>
      <c r="X117" s="1932"/>
      <c r="Y117" s="1932"/>
      <c r="Z117" s="1932"/>
      <c r="AA117" s="1932"/>
      <c r="AB117" s="1932"/>
      <c r="AC117" s="1932"/>
      <c r="AD117" s="1932"/>
      <c r="AE117" s="1932"/>
      <c r="AF117" s="1932"/>
      <c r="AG117" s="1932"/>
      <c r="AH117" s="1932"/>
      <c r="AI117" s="1932"/>
      <c r="AJ117" s="1933"/>
    </row>
    <row r="118" spans="1:67" ht="15" customHeight="1">
      <c r="A118" s="1623"/>
      <c r="B118" s="1624"/>
      <c r="C118" s="1903" t="s">
        <v>110</v>
      </c>
      <c r="D118" s="1904"/>
      <c r="E118" s="1904"/>
      <c r="F118" s="1904"/>
      <c r="G118" s="1904"/>
      <c r="H118" s="1905"/>
      <c r="I118" s="1095"/>
      <c r="J118" s="1096"/>
      <c r="K118" s="1096"/>
      <c r="L118" s="1096"/>
      <c r="M118" s="1096"/>
      <c r="N118" s="1096"/>
      <c r="O118" s="1096"/>
      <c r="P118" s="1126" t="s">
        <v>739</v>
      </c>
      <c r="Q118" s="1884"/>
      <c r="R118" s="1078" t="s">
        <v>740</v>
      </c>
      <c r="S118" s="1223"/>
      <c r="T118" s="1223"/>
      <c r="U118" s="1223"/>
      <c r="V118" s="1223"/>
      <c r="W118" s="1077"/>
      <c r="X118" s="1095"/>
      <c r="Y118" s="1096"/>
      <c r="Z118" s="1096"/>
      <c r="AA118" s="1096"/>
      <c r="AB118" s="1096"/>
      <c r="AC118" s="1096"/>
      <c r="AD118" s="1096"/>
      <c r="AE118" s="1126" t="s">
        <v>739</v>
      </c>
      <c r="AF118" s="1126"/>
      <c r="AG118" s="1126"/>
      <c r="AH118" s="1126"/>
      <c r="AI118" s="1126"/>
      <c r="AJ118" s="1127"/>
    </row>
    <row r="119" spans="1:67" ht="15" customHeight="1">
      <c r="A119" s="1953" t="s">
        <v>761</v>
      </c>
      <c r="B119" s="1954"/>
      <c r="C119" s="1903" t="s">
        <v>545</v>
      </c>
      <c r="D119" s="1904"/>
      <c r="E119" s="1904"/>
      <c r="F119" s="1904"/>
      <c r="G119" s="1904"/>
      <c r="H119" s="1904"/>
      <c r="I119" s="1904"/>
      <c r="J119" s="1904"/>
      <c r="K119" s="1904"/>
      <c r="L119" s="1904"/>
      <c r="M119" s="1904"/>
      <c r="N119" s="1904"/>
      <c r="O119" s="1904"/>
      <c r="P119" s="1904"/>
      <c r="Q119" s="1905"/>
      <c r="R119" s="1096"/>
      <c r="S119" s="1096"/>
      <c r="T119" s="1096"/>
      <c r="U119" s="1096"/>
      <c r="V119" s="1096"/>
      <c r="W119" s="1096"/>
      <c r="X119" s="1096"/>
      <c r="Y119" s="1096"/>
      <c r="Z119" s="1096"/>
      <c r="AA119" s="1096"/>
      <c r="AB119" s="1096"/>
      <c r="AC119" s="1096"/>
      <c r="AD119" s="1096"/>
      <c r="AE119" s="1126" t="s">
        <v>759</v>
      </c>
      <c r="AF119" s="1126"/>
      <c r="AG119" s="1126"/>
      <c r="AH119" s="1126"/>
      <c r="AI119" s="1126"/>
      <c r="AJ119" s="1127"/>
    </row>
    <row r="120" spans="1:67" ht="18" customHeight="1">
      <c r="A120" s="394"/>
      <c r="B120" s="395"/>
      <c r="C120" s="1903" t="s">
        <v>657</v>
      </c>
      <c r="D120" s="1904"/>
      <c r="E120" s="1904"/>
      <c r="F120" s="1904"/>
      <c r="G120" s="1904"/>
      <c r="H120" s="1905"/>
      <c r="I120" s="1209"/>
      <c r="J120" s="1210"/>
      <c r="K120" s="1210"/>
      <c r="L120" s="1210"/>
      <c r="M120" s="1210"/>
      <c r="N120" s="1210"/>
      <c r="O120" s="1210"/>
      <c r="P120" s="1210"/>
      <c r="Q120" s="1210"/>
      <c r="R120" s="1210"/>
      <c r="S120" s="1210"/>
      <c r="T120" s="1210"/>
      <c r="U120" s="1210"/>
      <c r="V120" s="1210"/>
      <c r="W120" s="1210"/>
      <c r="X120" s="1210"/>
      <c r="Y120" s="1210"/>
      <c r="Z120" s="1210"/>
      <c r="AA120" s="1210"/>
      <c r="AB120" s="1210"/>
      <c r="AC120" s="1210"/>
      <c r="AD120" s="1210"/>
      <c r="AE120" s="1210"/>
      <c r="AF120" s="1210"/>
      <c r="AG120" s="1210"/>
      <c r="AH120" s="1210"/>
      <c r="AI120" s="1210"/>
      <c r="AJ120" s="1211"/>
      <c r="AL120" s="686" t="b">
        <v>0</v>
      </c>
      <c r="AM120" s="686" t="b">
        <v>0</v>
      </c>
      <c r="AN120" s="686" t="b">
        <v>0</v>
      </c>
    </row>
    <row r="121" spans="1:67" ht="15" customHeight="1">
      <c r="A121" s="394"/>
      <c r="B121" s="395"/>
      <c r="C121" s="1885" t="s">
        <v>499</v>
      </c>
      <c r="D121" s="1886"/>
      <c r="E121" s="1886"/>
      <c r="F121" s="1886"/>
      <c r="G121" s="1886"/>
      <c r="H121" s="1887"/>
      <c r="I121" s="1212"/>
      <c r="J121" s="1213"/>
      <c r="K121" s="1213"/>
      <c r="L121" s="1213"/>
      <c r="M121" s="1213"/>
      <c r="N121" s="1213"/>
      <c r="O121" s="1213"/>
      <c r="P121" s="1213"/>
      <c r="Q121" s="1213"/>
      <c r="R121" s="1213"/>
      <c r="S121" s="1213"/>
      <c r="T121" s="1213"/>
      <c r="U121" s="1213"/>
      <c r="V121" s="1213"/>
      <c r="W121" s="1213"/>
      <c r="X121" s="1213"/>
      <c r="Y121" s="1213"/>
      <c r="Z121" s="1213"/>
      <c r="AA121" s="1213"/>
      <c r="AB121" s="1213"/>
      <c r="AC121" s="1213"/>
      <c r="AD121" s="1213"/>
      <c r="AE121" s="1213"/>
      <c r="AF121" s="1213"/>
      <c r="AG121" s="1213"/>
      <c r="AH121" s="1213"/>
      <c r="AI121" s="1213"/>
      <c r="AJ121" s="1214"/>
    </row>
    <row r="122" spans="1:67" ht="15" customHeight="1">
      <c r="A122" s="394"/>
      <c r="B122" s="395"/>
      <c r="C122" s="1903" t="s">
        <v>305</v>
      </c>
      <c r="D122" s="1904"/>
      <c r="E122" s="1904"/>
      <c r="F122" s="1904"/>
      <c r="G122" s="1904"/>
      <c r="H122" s="1905"/>
      <c r="I122" s="1212"/>
      <c r="J122" s="1213"/>
      <c r="K122" s="1213"/>
      <c r="L122" s="1213"/>
      <c r="M122" s="1213"/>
      <c r="N122" s="1213"/>
      <c r="O122" s="1213"/>
      <c r="P122" s="1213"/>
      <c r="Q122" s="1213"/>
      <c r="R122" s="1213"/>
      <c r="S122" s="1213"/>
      <c r="T122" s="1175"/>
      <c r="U122" s="1175"/>
      <c r="V122" s="1175"/>
      <c r="W122" s="1175"/>
      <c r="X122" s="1175"/>
      <c r="Y122" s="1175"/>
      <c r="Z122" s="1175"/>
      <c r="AA122" s="1175"/>
      <c r="AB122" s="1175"/>
      <c r="AC122" s="1175"/>
      <c r="AD122" s="1175"/>
      <c r="AE122" s="1175"/>
      <c r="AF122" s="1175"/>
      <c r="AG122" s="1175"/>
      <c r="AH122" s="1175"/>
      <c r="AI122" s="1175"/>
      <c r="AJ122" s="1176"/>
    </row>
    <row r="123" spans="1:67" ht="22.5" hidden="1" customHeight="1">
      <c r="A123" s="394"/>
      <c r="B123" s="395"/>
      <c r="C123" s="1973" t="s">
        <v>25</v>
      </c>
      <c r="D123" s="1970" t="s">
        <v>760</v>
      </c>
      <c r="E123" s="1971"/>
      <c r="F123" s="1971"/>
      <c r="G123" s="1971"/>
      <c r="H123" s="1972"/>
      <c r="I123" s="664"/>
      <c r="J123" s="668"/>
      <c r="K123" s="668"/>
      <c r="L123" s="668"/>
      <c r="M123" s="668"/>
      <c r="N123" s="669"/>
      <c r="O123" s="670"/>
      <c r="P123" s="671"/>
      <c r="Q123" s="678"/>
      <c r="R123" s="679"/>
      <c r="S123" s="679"/>
      <c r="T123" s="681">
        <v>3</v>
      </c>
      <c r="U123" s="680"/>
      <c r="V123" s="1891"/>
      <c r="W123" s="1892"/>
      <c r="X123" s="1892"/>
      <c r="Y123" s="1892"/>
      <c r="Z123" s="1892"/>
      <c r="AA123" s="1893"/>
      <c r="AB123" s="1269"/>
      <c r="AC123" s="1640"/>
      <c r="AD123" s="1640"/>
      <c r="AE123" s="1640"/>
      <c r="AF123" s="1640"/>
      <c r="AG123" s="1640"/>
      <c r="AH123" s="1640"/>
      <c r="AI123" s="1640"/>
      <c r="AJ123" s="1641"/>
      <c r="AM123" s="687">
        <v>0</v>
      </c>
      <c r="AO123" s="687">
        <v>2</v>
      </c>
      <c r="AP123" s="687">
        <v>2</v>
      </c>
    </row>
    <row r="124" spans="1:67" ht="23.1" customHeight="1">
      <c r="A124" s="394"/>
      <c r="B124" s="395"/>
      <c r="C124" s="1900"/>
      <c r="D124" s="1921" t="s">
        <v>993</v>
      </c>
      <c r="E124" s="1922"/>
      <c r="F124" s="1922"/>
      <c r="G124" s="1922"/>
      <c r="H124" s="1923"/>
      <c r="I124" s="328">
        <v>1</v>
      </c>
      <c r="J124" s="383" t="str">
        <f>IF(ISNA(VLOOKUP(I124, 出力変換_夜間支援等体制加算,4,FALSE)),0, VLOOKUP(I124, 出力変換_夜間支援等体制加算,4,FALSE)) &amp; ""</f>
        <v>1</v>
      </c>
      <c r="K124" s="384" t="s">
        <v>96</v>
      </c>
      <c r="L124" s="383" t="str">
        <f>IF(ISNA(VLOOKUP(K124, 取込変換_夜間支援等体制加算,2,FALSE)),1, VLOOKUP(K124, 取込変換_夜間支援等体制加算,2,FALSE)) &amp; ""</f>
        <v>1</v>
      </c>
      <c r="M124" s="328"/>
      <c r="N124" s="328"/>
      <c r="O124" s="328"/>
      <c r="P124" s="328"/>
      <c r="Q124" s="1928" t="s">
        <v>1232</v>
      </c>
      <c r="R124" s="1929"/>
      <c r="S124" s="1929"/>
      <c r="T124" s="1929"/>
      <c r="U124" s="1930"/>
      <c r="V124" s="1788"/>
      <c r="W124" s="1789"/>
      <c r="X124" s="1789"/>
      <c r="Y124" s="1789"/>
      <c r="Z124" s="1789"/>
      <c r="AA124" s="1902"/>
      <c r="AB124" s="1269"/>
      <c r="AC124" s="1640"/>
      <c r="AD124" s="1640"/>
      <c r="AE124" s="1640"/>
      <c r="AF124" s="1640"/>
      <c r="AG124" s="1640"/>
      <c r="AH124" s="1640"/>
      <c r="AI124" s="1640"/>
      <c r="AJ124" s="1641"/>
      <c r="AL124" s="687">
        <v>2</v>
      </c>
      <c r="AM124" s="687">
        <v>0</v>
      </c>
    </row>
    <row r="125" spans="1:67" ht="23.1" customHeight="1">
      <c r="A125" s="394"/>
      <c r="B125" s="395"/>
      <c r="C125" s="1900"/>
      <c r="D125" s="1925" t="s">
        <v>994</v>
      </c>
      <c r="E125" s="1926"/>
      <c r="F125" s="1926"/>
      <c r="G125" s="1926"/>
      <c r="H125" s="1927"/>
      <c r="I125" s="260">
        <v>1</v>
      </c>
      <c r="J125" s="369" t="str">
        <f>IF(ISNA(VLOOKUP(I125, 出力変換_夜間支援体制加算の人数_付７,4,FALSE)),0, VLOOKUP(I125, 出力変換_夜間支援体制加算の人数_付７,4,FALSE)) &amp; ""</f>
        <v>00</v>
      </c>
      <c r="K125" s="253" t="s">
        <v>1344</v>
      </c>
      <c r="L125" s="374" t="str">
        <f>IF(ISNA(VLOOKUP(K125, 取込変換_夜間支援体制加算の人数_付７,2,FALSE)),1, VLOOKUP(K125, 取込変換_夜間支援体制加算の人数_付７,2,FALSE)) &amp; ""</f>
        <v>1</v>
      </c>
      <c r="M125" s="375"/>
      <c r="N125" s="280"/>
      <c r="P125" s="643" t="s">
        <v>114</v>
      </c>
      <c r="Q125" s="1906"/>
      <c r="R125" s="1907"/>
      <c r="S125" s="1907"/>
      <c r="T125" s="1907"/>
      <c r="U125" s="1908"/>
      <c r="V125" s="1891"/>
      <c r="W125" s="1892"/>
      <c r="X125" s="1892"/>
      <c r="Y125" s="1892"/>
      <c r="Z125" s="1892"/>
      <c r="AA125" s="1893"/>
      <c r="AB125" s="1269"/>
      <c r="AC125" s="1640"/>
      <c r="AD125" s="1640"/>
      <c r="AE125" s="1640"/>
      <c r="AF125" s="1640"/>
      <c r="AG125" s="1640"/>
      <c r="AH125" s="1640"/>
      <c r="AI125" s="1640"/>
      <c r="AJ125" s="1641"/>
      <c r="AM125" s="687">
        <v>0</v>
      </c>
    </row>
    <row r="126" spans="1:67" ht="18" customHeight="1" thickBot="1">
      <c r="A126" s="396"/>
      <c r="B126" s="397"/>
      <c r="C126" s="1901"/>
      <c r="D126" s="1897" t="s">
        <v>829</v>
      </c>
      <c r="E126" s="1898"/>
      <c r="F126" s="1898"/>
      <c r="G126" s="1898"/>
      <c r="H126" s="1899"/>
      <c r="I126" s="210">
        <v>1</v>
      </c>
      <c r="J126" s="211"/>
      <c r="K126" s="211"/>
      <c r="L126" s="211"/>
      <c r="M126" s="211"/>
      <c r="N126" s="379"/>
      <c r="O126" s="379"/>
      <c r="P126" s="379"/>
      <c r="Q126" s="379"/>
      <c r="R126" s="379"/>
      <c r="S126" s="379"/>
      <c r="T126" s="387"/>
      <c r="U126" s="387"/>
      <c r="V126" s="387"/>
      <c r="W126" s="387"/>
      <c r="X126" s="387"/>
      <c r="Y126" s="387"/>
      <c r="Z126" s="387"/>
      <c r="AA126" s="387"/>
      <c r="AB126" s="387"/>
      <c r="AC126" s="387"/>
      <c r="AD126" s="387"/>
      <c r="AE126" s="387"/>
      <c r="AF126" s="387"/>
      <c r="AG126" s="387"/>
      <c r="AH126" s="387"/>
      <c r="AI126" s="387"/>
      <c r="AJ126" s="387"/>
    </row>
    <row r="127" spans="1:67" s="388" customFormat="1" ht="18" hidden="1" customHeight="1">
      <c r="A127" s="496" t="s">
        <v>931</v>
      </c>
      <c r="B127" s="497"/>
      <c r="C127" s="498"/>
      <c r="D127" s="499"/>
      <c r="E127" s="217"/>
      <c r="F127" s="217"/>
      <c r="G127" s="217"/>
      <c r="H127" s="491"/>
      <c r="I127" s="192"/>
      <c r="J127" s="206"/>
      <c r="K127" s="206"/>
      <c r="L127" s="206"/>
      <c r="M127" s="206"/>
      <c r="N127" s="494"/>
      <c r="O127" s="494"/>
      <c r="P127" s="494"/>
      <c r="Q127" s="494"/>
      <c r="R127" s="494"/>
      <c r="S127" s="494"/>
      <c r="T127" s="495"/>
      <c r="U127" s="495"/>
      <c r="V127" s="495"/>
      <c r="W127" s="495"/>
      <c r="X127" s="495"/>
      <c r="Y127" s="495"/>
      <c r="Z127" s="495"/>
      <c r="AA127" s="495"/>
      <c r="AB127" s="495"/>
      <c r="AC127" s="495"/>
      <c r="AD127" s="495"/>
      <c r="AE127" s="495"/>
      <c r="AF127" s="495"/>
      <c r="AG127" s="495"/>
      <c r="AH127" s="495"/>
      <c r="AI127" s="495"/>
      <c r="AJ127" s="495"/>
      <c r="AK127" s="687"/>
      <c r="AL127" s="687"/>
      <c r="AM127" s="687"/>
      <c r="AN127" s="686"/>
      <c r="AO127" s="687"/>
      <c r="AP127" s="687"/>
      <c r="AQ127" s="687"/>
      <c r="AR127" s="687"/>
      <c r="AS127" s="687"/>
      <c r="AT127" s="687"/>
      <c r="AU127" s="687"/>
      <c r="AV127" s="824"/>
      <c r="AW127" s="824"/>
      <c r="AX127" s="687"/>
      <c r="AY127" s="687"/>
      <c r="AZ127" s="687"/>
      <c r="BA127" s="686"/>
      <c r="BB127" s="686"/>
      <c r="BC127" s="687"/>
      <c r="BD127" s="687"/>
      <c r="BE127" s="687"/>
      <c r="BF127" s="687"/>
      <c r="BG127" s="687"/>
      <c r="BH127" s="687"/>
      <c r="BI127" s="687"/>
      <c r="BJ127" s="687"/>
      <c r="BK127" s="687"/>
      <c r="BL127" s="687"/>
      <c r="BM127" s="687"/>
      <c r="BN127" s="281"/>
      <c r="BO127" s="281"/>
    </row>
    <row r="128" spans="1:67" s="388" customFormat="1" ht="18" hidden="1" customHeight="1">
      <c r="A128" s="496" t="s">
        <v>931</v>
      </c>
      <c r="B128" s="497"/>
      <c r="C128" s="498"/>
      <c r="D128" s="499"/>
      <c r="E128" s="217"/>
      <c r="F128" s="217"/>
      <c r="G128" s="217"/>
      <c r="H128" s="491"/>
      <c r="I128" s="192"/>
      <c r="J128" s="206"/>
      <c r="K128" s="206"/>
      <c r="L128" s="206"/>
      <c r="M128" s="206"/>
      <c r="N128" s="494"/>
      <c r="O128" s="494"/>
      <c r="P128" s="494"/>
      <c r="Q128" s="494"/>
      <c r="R128" s="494"/>
      <c r="S128" s="494"/>
      <c r="T128" s="495"/>
      <c r="U128" s="495"/>
      <c r="V128" s="495"/>
      <c r="W128" s="495"/>
      <c r="X128" s="495"/>
      <c r="Y128" s="495"/>
      <c r="Z128" s="495"/>
      <c r="AA128" s="495"/>
      <c r="AB128" s="495"/>
      <c r="AC128" s="495"/>
      <c r="AD128" s="495"/>
      <c r="AE128" s="495"/>
      <c r="AF128" s="495"/>
      <c r="AG128" s="495"/>
      <c r="AH128" s="495"/>
      <c r="AI128" s="495"/>
      <c r="AJ128" s="495"/>
      <c r="AK128" s="687"/>
      <c r="AL128" s="687"/>
      <c r="AM128" s="687"/>
      <c r="AN128" s="686"/>
      <c r="AO128" s="687"/>
      <c r="AP128" s="687"/>
      <c r="AQ128" s="687"/>
      <c r="AR128" s="687"/>
      <c r="AS128" s="687"/>
      <c r="AT128" s="687"/>
      <c r="AU128" s="687"/>
      <c r="AV128" s="824"/>
      <c r="AW128" s="824"/>
      <c r="AX128" s="687"/>
      <c r="AY128" s="687"/>
      <c r="AZ128" s="687"/>
      <c r="BA128" s="686"/>
      <c r="BB128" s="686"/>
      <c r="BC128" s="687"/>
      <c r="BD128" s="687"/>
      <c r="BE128" s="687"/>
      <c r="BF128" s="687"/>
      <c r="BG128" s="687"/>
      <c r="BH128" s="687"/>
      <c r="BI128" s="687"/>
      <c r="BJ128" s="687"/>
      <c r="BK128" s="687"/>
      <c r="BL128" s="687"/>
      <c r="BM128" s="687"/>
      <c r="BN128" s="281"/>
      <c r="BO128" s="281"/>
    </row>
    <row r="129" spans="1:67" s="388" customFormat="1" ht="18" hidden="1" customHeight="1">
      <c r="A129" s="496" t="s">
        <v>931</v>
      </c>
      <c r="B129" s="497"/>
      <c r="C129" s="498"/>
      <c r="D129" s="499"/>
      <c r="E129" s="217"/>
      <c r="F129" s="217"/>
      <c r="G129" s="217"/>
      <c r="H129" s="491"/>
      <c r="I129" s="192"/>
      <c r="J129" s="206"/>
      <c r="K129" s="206"/>
      <c r="L129" s="206"/>
      <c r="M129" s="206"/>
      <c r="N129" s="494"/>
      <c r="O129" s="494"/>
      <c r="P129" s="494"/>
      <c r="Q129" s="494"/>
      <c r="R129" s="494"/>
      <c r="S129" s="494"/>
      <c r="T129" s="495"/>
      <c r="U129" s="495"/>
      <c r="V129" s="495"/>
      <c r="W129" s="495"/>
      <c r="X129" s="495"/>
      <c r="Y129" s="495"/>
      <c r="Z129" s="495"/>
      <c r="AA129" s="495"/>
      <c r="AB129" s="495"/>
      <c r="AC129" s="495"/>
      <c r="AD129" s="495"/>
      <c r="AE129" s="495"/>
      <c r="AF129" s="495"/>
      <c r="AG129" s="495"/>
      <c r="AH129" s="495"/>
      <c r="AI129" s="495"/>
      <c r="AJ129" s="495"/>
      <c r="AK129" s="687"/>
      <c r="AL129" s="687"/>
      <c r="AM129" s="687"/>
      <c r="AN129" s="686"/>
      <c r="AO129" s="687"/>
      <c r="AP129" s="687"/>
      <c r="AQ129" s="687"/>
      <c r="AR129" s="687"/>
      <c r="AS129" s="687"/>
      <c r="AT129" s="687"/>
      <c r="AU129" s="687"/>
      <c r="AV129" s="824"/>
      <c r="AW129" s="824"/>
      <c r="AX129" s="687"/>
      <c r="AY129" s="687"/>
      <c r="AZ129" s="687"/>
      <c r="BA129" s="686"/>
      <c r="BB129" s="686"/>
      <c r="BC129" s="687"/>
      <c r="BD129" s="687"/>
      <c r="BE129" s="687"/>
      <c r="BF129" s="687"/>
      <c r="BG129" s="687"/>
      <c r="BH129" s="687"/>
      <c r="BI129" s="687"/>
      <c r="BJ129" s="687"/>
      <c r="BK129" s="687"/>
      <c r="BL129" s="687"/>
      <c r="BM129" s="687"/>
      <c r="BN129" s="281"/>
      <c r="BO129" s="281"/>
    </row>
    <row r="130" spans="1:67" s="388" customFormat="1" ht="18" hidden="1" customHeight="1">
      <c r="A130" s="496" t="s">
        <v>931</v>
      </c>
      <c r="B130" s="497"/>
      <c r="C130" s="498"/>
      <c r="D130" s="499"/>
      <c r="E130" s="217"/>
      <c r="F130" s="217"/>
      <c r="G130" s="217"/>
      <c r="H130" s="491"/>
      <c r="I130" s="192"/>
      <c r="J130" s="206"/>
      <c r="K130" s="206"/>
      <c r="L130" s="206"/>
      <c r="M130" s="206"/>
      <c r="N130" s="494"/>
      <c r="O130" s="494"/>
      <c r="P130" s="494"/>
      <c r="Q130" s="494"/>
      <c r="R130" s="494"/>
      <c r="S130" s="494"/>
      <c r="T130" s="495"/>
      <c r="U130" s="495"/>
      <c r="V130" s="495"/>
      <c r="W130" s="495"/>
      <c r="X130" s="495"/>
      <c r="Y130" s="495"/>
      <c r="Z130" s="495"/>
      <c r="AA130" s="495"/>
      <c r="AB130" s="495"/>
      <c r="AC130" s="495"/>
      <c r="AD130" s="495"/>
      <c r="AE130" s="495"/>
      <c r="AF130" s="495"/>
      <c r="AG130" s="495"/>
      <c r="AH130" s="495"/>
      <c r="AI130" s="495"/>
      <c r="AJ130" s="495"/>
      <c r="AK130" s="687"/>
      <c r="AL130" s="687"/>
      <c r="AM130" s="687"/>
      <c r="AN130" s="686"/>
      <c r="AO130" s="687"/>
      <c r="AP130" s="687"/>
      <c r="AQ130" s="687"/>
      <c r="AR130" s="687"/>
      <c r="AS130" s="687"/>
      <c r="AT130" s="687"/>
      <c r="AU130" s="687"/>
      <c r="AV130" s="824"/>
      <c r="AW130" s="824"/>
      <c r="AX130" s="687"/>
      <c r="AY130" s="687"/>
      <c r="AZ130" s="687"/>
      <c r="BA130" s="686"/>
      <c r="BB130" s="686"/>
      <c r="BC130" s="687"/>
      <c r="BD130" s="687"/>
      <c r="BE130" s="687"/>
      <c r="BF130" s="687"/>
      <c r="BG130" s="687"/>
      <c r="BH130" s="687"/>
      <c r="BI130" s="687"/>
      <c r="BJ130" s="687"/>
      <c r="BK130" s="687"/>
      <c r="BL130" s="687"/>
      <c r="BM130" s="687"/>
      <c r="BN130" s="281"/>
      <c r="BO130" s="281"/>
    </row>
    <row r="131" spans="1:67" s="388" customFormat="1" ht="18" hidden="1" customHeight="1" thickBot="1">
      <c r="A131" s="496" t="s">
        <v>931</v>
      </c>
      <c r="B131" s="497"/>
      <c r="C131" s="498"/>
      <c r="D131" s="499"/>
      <c r="E131" s="217"/>
      <c r="F131" s="217"/>
      <c r="G131" s="217"/>
      <c r="H131" s="491"/>
      <c r="I131" s="192"/>
      <c r="J131" s="206"/>
      <c r="K131" s="206"/>
      <c r="L131" s="206"/>
      <c r="M131" s="206"/>
      <c r="N131" s="494"/>
      <c r="O131" s="494"/>
      <c r="P131" s="494"/>
      <c r="Q131" s="494"/>
      <c r="R131" s="494"/>
      <c r="S131" s="494"/>
      <c r="T131" s="495"/>
      <c r="U131" s="495"/>
      <c r="V131" s="495"/>
      <c r="W131" s="495"/>
      <c r="X131" s="495"/>
      <c r="Y131" s="495"/>
      <c r="Z131" s="495"/>
      <c r="AA131" s="495"/>
      <c r="AB131" s="495"/>
      <c r="AC131" s="495"/>
      <c r="AD131" s="495"/>
      <c r="AE131" s="495"/>
      <c r="AF131" s="495"/>
      <c r="AG131" s="495"/>
      <c r="AH131" s="495"/>
      <c r="AI131" s="495"/>
      <c r="AJ131" s="495"/>
      <c r="AK131" s="687"/>
      <c r="AL131" s="687"/>
      <c r="AM131" s="687"/>
      <c r="AN131" s="686"/>
      <c r="AO131" s="687"/>
      <c r="AP131" s="687"/>
      <c r="AQ131" s="687"/>
      <c r="AR131" s="687"/>
      <c r="AS131" s="687"/>
      <c r="AT131" s="687"/>
      <c r="AU131" s="687"/>
      <c r="AV131" s="824"/>
      <c r="AW131" s="824"/>
      <c r="AX131" s="687"/>
      <c r="AY131" s="687"/>
      <c r="AZ131" s="687"/>
      <c r="BA131" s="686"/>
      <c r="BB131" s="686"/>
      <c r="BC131" s="687"/>
      <c r="BD131" s="687"/>
      <c r="BE131" s="687"/>
      <c r="BF131" s="687"/>
      <c r="BG131" s="687"/>
      <c r="BH131" s="687"/>
      <c r="BI131" s="687"/>
      <c r="BJ131" s="687"/>
      <c r="BK131" s="687"/>
      <c r="BL131" s="687"/>
      <c r="BM131" s="687"/>
      <c r="BN131" s="281"/>
      <c r="BO131" s="281"/>
    </row>
    <row r="132" spans="1:67" ht="15" customHeight="1">
      <c r="A132" s="1621" t="s">
        <v>61</v>
      </c>
      <c r="B132" s="1622"/>
      <c r="C132" s="1217" t="s">
        <v>463</v>
      </c>
      <c r="D132" s="1217"/>
      <c r="E132" s="1217"/>
      <c r="F132" s="1217"/>
      <c r="G132" s="1217"/>
      <c r="H132" s="1217"/>
      <c r="I132" s="1909"/>
      <c r="J132" s="1910"/>
      <c r="K132" s="1910"/>
      <c r="L132" s="1910"/>
      <c r="M132" s="1910"/>
      <c r="N132" s="1910"/>
      <c r="O132" s="1910"/>
      <c r="P132" s="1910"/>
      <c r="Q132" s="1910"/>
      <c r="R132" s="1910"/>
      <c r="S132" s="1910"/>
      <c r="T132" s="1910"/>
      <c r="U132" s="1910"/>
      <c r="V132" s="1910"/>
      <c r="W132" s="1910"/>
      <c r="X132" s="1910"/>
      <c r="Y132" s="1910"/>
      <c r="Z132" s="1910"/>
      <c r="AA132" s="1910"/>
      <c r="AB132" s="1910"/>
      <c r="AC132" s="1910"/>
      <c r="AD132" s="1911"/>
      <c r="AE132" s="1912" t="s">
        <v>565</v>
      </c>
      <c r="AF132" s="1912"/>
      <c r="AG132" s="1912"/>
      <c r="AH132" s="1912"/>
      <c r="AI132" s="1913"/>
      <c r="AJ132" s="1914"/>
    </row>
    <row r="133" spans="1:67" ht="15" customHeight="1">
      <c r="A133" s="1623"/>
      <c r="B133" s="1624"/>
      <c r="C133" s="1177" t="s">
        <v>339</v>
      </c>
      <c r="D133" s="1177"/>
      <c r="E133" s="1177"/>
      <c r="F133" s="1177"/>
      <c r="G133" s="1177"/>
      <c r="H133" s="1177"/>
      <c r="I133" s="1934"/>
      <c r="J133" s="1935"/>
      <c r="K133" s="1935"/>
      <c r="L133" s="1935"/>
      <c r="M133" s="1935"/>
      <c r="N133" s="1935"/>
      <c r="O133" s="1935"/>
      <c r="P133" s="1935"/>
      <c r="Q133" s="1935"/>
      <c r="R133" s="1935"/>
      <c r="S133" s="1935"/>
      <c r="T133" s="1935"/>
      <c r="U133" s="1935"/>
      <c r="V133" s="1935"/>
      <c r="W133" s="1935"/>
      <c r="X133" s="1935"/>
      <c r="Y133" s="1935"/>
      <c r="Z133" s="1935"/>
      <c r="AA133" s="1935"/>
      <c r="AB133" s="1935"/>
      <c r="AC133" s="1935"/>
      <c r="AD133" s="1935"/>
      <c r="AE133" s="1935"/>
      <c r="AF133" s="1935"/>
      <c r="AG133" s="1935"/>
      <c r="AH133" s="1935"/>
      <c r="AI133" s="1935"/>
      <c r="AJ133" s="1936"/>
    </row>
    <row r="134" spans="1:67" ht="15" customHeight="1">
      <c r="A134" s="1623"/>
      <c r="B134" s="1624"/>
      <c r="C134" s="1081" t="s">
        <v>340</v>
      </c>
      <c r="D134" s="1081"/>
      <c r="E134" s="1081"/>
      <c r="F134" s="1081"/>
      <c r="G134" s="1081"/>
      <c r="H134" s="1081"/>
      <c r="I134" s="1204" t="s">
        <v>255</v>
      </c>
      <c r="J134" s="1205"/>
      <c r="K134" s="1202"/>
      <c r="L134" s="1202"/>
      <c r="M134" s="1202"/>
      <c r="N134" s="1202"/>
      <c r="O134" s="1202"/>
      <c r="P134" s="1203"/>
      <c r="Q134" s="1029" t="s">
        <v>534</v>
      </c>
      <c r="R134" s="1030"/>
      <c r="S134" s="1030"/>
      <c r="T134" s="1030"/>
      <c r="U134" s="1030"/>
      <c r="V134" s="1030"/>
      <c r="W134" s="1030"/>
      <c r="X134" s="1030"/>
      <c r="Y134" s="1030"/>
      <c r="Z134" s="1030"/>
      <c r="AA134" s="1030"/>
      <c r="AB134" s="1030"/>
      <c r="AC134" s="1030"/>
      <c r="AD134" s="1030"/>
      <c r="AE134" s="1030"/>
      <c r="AF134" s="1030"/>
      <c r="AG134" s="1030"/>
      <c r="AH134" s="1030"/>
      <c r="AI134" s="1030"/>
      <c r="AJ134" s="1031"/>
    </row>
    <row r="135" spans="1:67" ht="15" customHeight="1">
      <c r="A135" s="1623"/>
      <c r="B135" s="1624"/>
      <c r="C135" s="1081"/>
      <c r="D135" s="1081"/>
      <c r="E135" s="1081"/>
      <c r="F135" s="1081"/>
      <c r="G135" s="1081"/>
      <c r="H135" s="1081"/>
      <c r="I135" s="1281" t="s">
        <v>205</v>
      </c>
      <c r="J135" s="1281"/>
      <c r="K135" s="1281"/>
      <c r="L135" s="1281"/>
      <c r="M135" s="1281"/>
      <c r="N135" s="1281"/>
      <c r="O135" s="1281"/>
      <c r="P135" s="1281"/>
      <c r="Q135" s="1281"/>
      <c r="R135" s="1281"/>
      <c r="S135" s="1281"/>
      <c r="T135" s="1281"/>
      <c r="U135" s="1281"/>
      <c r="V135" s="1281"/>
      <c r="W135" s="1281"/>
      <c r="X135" s="1281"/>
      <c r="Y135" s="1281"/>
      <c r="Z135" s="1281"/>
      <c r="AA135" s="1281"/>
      <c r="AB135" s="1281"/>
      <c r="AC135" s="1281"/>
      <c r="AD135" s="1281"/>
      <c r="AE135" s="1281"/>
      <c r="AF135" s="1281"/>
      <c r="AG135" s="1281"/>
      <c r="AH135" s="1281"/>
      <c r="AI135" s="1281"/>
      <c r="AJ135" s="1282"/>
    </row>
    <row r="136" spans="1:67" ht="15" customHeight="1">
      <c r="A136" s="1623"/>
      <c r="B136" s="1624"/>
      <c r="C136" s="1081"/>
      <c r="D136" s="1081"/>
      <c r="E136" s="1081"/>
      <c r="F136" s="1081"/>
      <c r="G136" s="1081"/>
      <c r="H136" s="1081"/>
      <c r="I136" s="1200" t="s">
        <v>205</v>
      </c>
      <c r="J136" s="1200"/>
      <c r="K136" s="1200"/>
      <c r="L136" s="1200"/>
      <c r="M136" s="1200"/>
      <c r="N136" s="1200"/>
      <c r="O136" s="1200"/>
      <c r="P136" s="1200"/>
      <c r="Q136" s="1200"/>
      <c r="R136" s="1200"/>
      <c r="S136" s="1200"/>
      <c r="T136" s="1200"/>
      <c r="U136" s="1200"/>
      <c r="V136" s="1200"/>
      <c r="W136" s="1200"/>
      <c r="X136" s="1200"/>
      <c r="Y136" s="1200"/>
      <c r="Z136" s="1200"/>
      <c r="AA136" s="1200"/>
      <c r="AB136" s="1200"/>
      <c r="AC136" s="1200"/>
      <c r="AD136" s="1200"/>
      <c r="AE136" s="1200"/>
      <c r="AF136" s="1200"/>
      <c r="AG136" s="1200"/>
      <c r="AH136" s="1200"/>
      <c r="AI136" s="1200"/>
      <c r="AJ136" s="1201"/>
    </row>
    <row r="137" spans="1:67" ht="15" customHeight="1">
      <c r="A137" s="1623"/>
      <c r="B137" s="1624"/>
      <c r="C137" s="1081" t="s">
        <v>980</v>
      </c>
      <c r="D137" s="1081"/>
      <c r="E137" s="1081"/>
      <c r="F137" s="1081"/>
      <c r="G137" s="1081"/>
      <c r="H137" s="1081"/>
      <c r="I137" s="1881">
        <v>1</v>
      </c>
      <c r="J137" s="1882"/>
      <c r="K137" s="1882"/>
      <c r="L137" s="1882"/>
      <c r="M137" s="1882"/>
      <c r="N137" s="1882"/>
      <c r="O137" s="1882"/>
      <c r="P137" s="1882"/>
      <c r="Q137" s="1882"/>
      <c r="R137" s="1882"/>
      <c r="S137" s="1882"/>
      <c r="T137" s="1882"/>
      <c r="U137" s="1882"/>
      <c r="V137" s="1882"/>
      <c r="W137" s="1882"/>
      <c r="X137" s="1882"/>
      <c r="Y137" s="1882"/>
      <c r="Z137" s="1882"/>
      <c r="AA137" s="1882"/>
      <c r="AB137" s="1882"/>
      <c r="AC137" s="1882"/>
      <c r="AD137" s="1882"/>
      <c r="AE137" s="1882"/>
      <c r="AF137" s="1882"/>
      <c r="AG137" s="1882"/>
      <c r="AH137" s="1882"/>
      <c r="AI137" s="1882"/>
      <c r="AJ137" s="1883"/>
    </row>
    <row r="138" spans="1:67" ht="15" customHeight="1">
      <c r="A138" s="1623"/>
      <c r="B138" s="1624"/>
      <c r="C138" s="1081" t="s">
        <v>341</v>
      </c>
      <c r="D138" s="1081"/>
      <c r="E138" s="1081"/>
      <c r="F138" s="1081"/>
      <c r="G138" s="1081"/>
      <c r="H138" s="1081"/>
      <c r="I138" s="1081" t="s">
        <v>318</v>
      </c>
      <c r="J138" s="1081"/>
      <c r="K138" s="1081"/>
      <c r="L138" s="1081"/>
      <c r="M138" s="1080" t="s">
        <v>205</v>
      </c>
      <c r="N138" s="1080"/>
      <c r="O138" s="1080"/>
      <c r="P138" s="1080"/>
      <c r="Q138" s="1080"/>
      <c r="R138" s="1080"/>
      <c r="S138" s="1080"/>
      <c r="T138" s="1080"/>
      <c r="U138" s="1080"/>
      <c r="V138" s="1080"/>
      <c r="W138" s="1081" t="s">
        <v>343</v>
      </c>
      <c r="X138" s="1081"/>
      <c r="Y138" s="1081"/>
      <c r="Z138" s="1081"/>
      <c r="AA138" s="1106" t="s">
        <v>205</v>
      </c>
      <c r="AB138" s="1221"/>
      <c r="AC138" s="1221"/>
      <c r="AD138" s="1221"/>
      <c r="AE138" s="1221"/>
      <c r="AF138" s="1221"/>
      <c r="AG138" s="1221"/>
      <c r="AH138" s="1221"/>
      <c r="AI138" s="1221"/>
      <c r="AJ138" s="1222"/>
    </row>
    <row r="139" spans="1:67" ht="15" customHeight="1">
      <c r="A139" s="1623"/>
      <c r="B139" s="1624"/>
      <c r="C139" s="1885" t="s">
        <v>326</v>
      </c>
      <c r="D139" s="1886"/>
      <c r="E139" s="1886"/>
      <c r="F139" s="1886"/>
      <c r="G139" s="1886"/>
      <c r="H139" s="1887"/>
      <c r="I139" s="1918"/>
      <c r="J139" s="1919"/>
      <c r="K139" s="1919"/>
      <c r="L139" s="1919"/>
      <c r="M139" s="1919"/>
      <c r="N139" s="1919"/>
      <c r="O139" s="1919"/>
      <c r="P139" s="1919"/>
      <c r="Q139" s="1919"/>
      <c r="R139" s="1919"/>
      <c r="S139" s="1919"/>
      <c r="T139" s="1919"/>
      <c r="U139" s="1919"/>
      <c r="V139" s="1919"/>
      <c r="W139" s="1919"/>
      <c r="X139" s="1919"/>
      <c r="Y139" s="1919"/>
      <c r="Z139" s="1919"/>
      <c r="AA139" s="1919"/>
      <c r="AB139" s="1919"/>
      <c r="AC139" s="1919"/>
      <c r="AD139" s="1919"/>
      <c r="AE139" s="1919"/>
      <c r="AF139" s="1919"/>
      <c r="AG139" s="1919"/>
      <c r="AH139" s="1919"/>
      <c r="AI139" s="1919"/>
      <c r="AJ139" s="1920"/>
    </row>
    <row r="140" spans="1:67" ht="18" customHeight="1">
      <c r="A140" s="1623"/>
      <c r="B140" s="1624"/>
      <c r="C140" s="1885" t="s">
        <v>327</v>
      </c>
      <c r="D140" s="1886"/>
      <c r="E140" s="1886"/>
      <c r="F140" s="1886"/>
      <c r="G140" s="1886"/>
      <c r="H140" s="1887"/>
      <c r="I140" s="1530">
        <v>4</v>
      </c>
      <c r="J140" s="1531"/>
      <c r="K140" s="1531"/>
      <c r="L140" s="1531"/>
      <c r="M140" s="1531"/>
      <c r="N140" s="1531"/>
      <c r="O140" s="1531"/>
      <c r="P140" s="1531"/>
      <c r="Q140" s="1531"/>
      <c r="R140" s="1531"/>
      <c r="S140" s="1531"/>
      <c r="T140" s="1531"/>
      <c r="U140" s="1531"/>
      <c r="V140" s="1531"/>
      <c r="W140" s="1531"/>
      <c r="X140" s="1531"/>
      <c r="Y140" s="1531"/>
      <c r="Z140" s="1904" t="s">
        <v>329</v>
      </c>
      <c r="AA140" s="1904"/>
      <c r="AB140" s="1904"/>
      <c r="AC140" s="1904"/>
      <c r="AD140" s="1904"/>
      <c r="AE140" s="1918"/>
      <c r="AF140" s="1919"/>
      <c r="AG140" s="1919"/>
      <c r="AH140" s="1919"/>
      <c r="AI140" s="1919"/>
      <c r="AJ140" s="1920"/>
    </row>
    <row r="141" spans="1:67" ht="15" customHeight="1">
      <c r="A141" s="1623"/>
      <c r="B141" s="1624"/>
      <c r="C141" s="1885" t="s">
        <v>328</v>
      </c>
      <c r="D141" s="1886"/>
      <c r="E141" s="1886"/>
      <c r="F141" s="1886"/>
      <c r="G141" s="1886"/>
      <c r="H141" s="1887"/>
      <c r="I141" s="1918"/>
      <c r="J141" s="1919"/>
      <c r="K141" s="1919"/>
      <c r="L141" s="1919"/>
      <c r="M141" s="1919"/>
      <c r="N141" s="1919"/>
      <c r="O141" s="1919"/>
      <c r="P141" s="1919"/>
      <c r="Q141" s="1919"/>
      <c r="R141" s="1919"/>
      <c r="S141" s="1919"/>
      <c r="T141" s="1919"/>
      <c r="U141" s="1919"/>
      <c r="V141" s="1919"/>
      <c r="W141" s="1919"/>
      <c r="X141" s="1919"/>
      <c r="Y141" s="1919"/>
      <c r="Z141" s="1919"/>
      <c r="AA141" s="1919"/>
      <c r="AB141" s="1919"/>
      <c r="AC141" s="1919"/>
      <c r="AD141" s="1919"/>
      <c r="AE141" s="1919"/>
      <c r="AF141" s="1919"/>
      <c r="AG141" s="1919"/>
      <c r="AH141" s="1919"/>
      <c r="AI141" s="1919"/>
      <c r="AJ141" s="1920"/>
    </row>
    <row r="142" spans="1:67" ht="15" customHeight="1">
      <c r="A142" s="1623"/>
      <c r="B142" s="1624"/>
      <c r="C142" s="1949" t="s">
        <v>737</v>
      </c>
      <c r="D142" s="1886"/>
      <c r="E142" s="1886"/>
      <c r="F142" s="1886"/>
      <c r="G142" s="1886"/>
      <c r="H142" s="1887"/>
      <c r="I142" s="1078" t="s">
        <v>544</v>
      </c>
      <c r="J142" s="1077"/>
      <c r="K142" s="1890"/>
      <c r="L142" s="1890"/>
      <c r="M142" s="1890"/>
      <c r="N142" s="1890"/>
      <c r="O142" s="1890"/>
      <c r="P142" s="1126" t="s">
        <v>109</v>
      </c>
      <c r="Q142" s="1884"/>
      <c r="R142" s="1078" t="s">
        <v>331</v>
      </c>
      <c r="S142" s="1077"/>
      <c r="T142" s="1890"/>
      <c r="U142" s="1890"/>
      <c r="V142" s="1890"/>
      <c r="W142" s="1890"/>
      <c r="X142" s="1890"/>
      <c r="Y142" s="1126" t="s">
        <v>109</v>
      </c>
      <c r="Z142" s="1126"/>
      <c r="AA142" s="1937" t="s">
        <v>330</v>
      </c>
      <c r="AB142" s="1938"/>
      <c r="AC142" s="1939"/>
      <c r="AD142" s="1890"/>
      <c r="AE142" s="1890"/>
      <c r="AF142" s="1890"/>
      <c r="AG142" s="1890"/>
      <c r="AH142" s="1890"/>
      <c r="AI142" s="1126" t="s">
        <v>109</v>
      </c>
      <c r="AJ142" s="1127"/>
    </row>
    <row r="143" spans="1:67" ht="27" customHeight="1">
      <c r="A143" s="1623"/>
      <c r="B143" s="1624"/>
      <c r="C143" s="1950"/>
      <c r="D143" s="1951"/>
      <c r="E143" s="1951"/>
      <c r="F143" s="1951"/>
      <c r="G143" s="1951"/>
      <c r="H143" s="1952"/>
      <c r="I143" s="1078" t="s">
        <v>543</v>
      </c>
      <c r="J143" s="1223"/>
      <c r="K143" s="1223"/>
      <c r="L143" s="1077"/>
      <c r="M143" s="1890"/>
      <c r="N143" s="1890"/>
      <c r="O143" s="1890"/>
      <c r="P143" s="1126" t="s">
        <v>332</v>
      </c>
      <c r="Q143" s="1884"/>
      <c r="R143" s="1078" t="s">
        <v>333</v>
      </c>
      <c r="S143" s="1223"/>
      <c r="T143" s="1223"/>
      <c r="U143" s="1223"/>
      <c r="V143" s="1223"/>
      <c r="W143" s="1223"/>
      <c r="X143" s="1077"/>
      <c r="Y143" s="1212"/>
      <c r="Z143" s="1213"/>
      <c r="AA143" s="1213"/>
      <c r="AB143" s="1213"/>
      <c r="AC143" s="1213"/>
      <c r="AD143" s="1213"/>
      <c r="AE143" s="1213"/>
      <c r="AF143" s="1213"/>
      <c r="AG143" s="1213"/>
      <c r="AH143" s="1213"/>
      <c r="AI143" s="1213"/>
      <c r="AJ143" s="1214"/>
    </row>
    <row r="144" spans="1:67" ht="15" customHeight="1">
      <c r="A144" s="1623"/>
      <c r="B144" s="1624"/>
      <c r="C144" s="1903" t="s">
        <v>738</v>
      </c>
      <c r="D144" s="1904"/>
      <c r="E144" s="1904"/>
      <c r="F144" s="1904"/>
      <c r="G144" s="1904"/>
      <c r="H144" s="1905"/>
      <c r="I144" s="1095"/>
      <c r="J144" s="1096"/>
      <c r="K144" s="1096"/>
      <c r="L144" s="1096"/>
      <c r="M144" s="1096"/>
      <c r="N144" s="1096"/>
      <c r="O144" s="1096"/>
      <c r="P144" s="1126" t="s">
        <v>114</v>
      </c>
      <c r="Q144" s="1884"/>
      <c r="R144" s="1931"/>
      <c r="S144" s="1932"/>
      <c r="T144" s="1932"/>
      <c r="U144" s="1932"/>
      <c r="V144" s="1932"/>
      <c r="W144" s="1932"/>
      <c r="X144" s="1932"/>
      <c r="Y144" s="1932"/>
      <c r="Z144" s="1932"/>
      <c r="AA144" s="1932"/>
      <c r="AB144" s="1932"/>
      <c r="AC144" s="1932"/>
      <c r="AD144" s="1932"/>
      <c r="AE144" s="1932"/>
      <c r="AF144" s="1932"/>
      <c r="AG144" s="1932"/>
      <c r="AH144" s="1932"/>
      <c r="AI144" s="1932"/>
      <c r="AJ144" s="1933"/>
    </row>
    <row r="145" spans="1:67" ht="15" customHeight="1">
      <c r="A145" s="1623"/>
      <c r="B145" s="1624"/>
      <c r="C145" s="1903" t="s">
        <v>110</v>
      </c>
      <c r="D145" s="1904"/>
      <c r="E145" s="1904"/>
      <c r="F145" s="1904"/>
      <c r="G145" s="1904"/>
      <c r="H145" s="1905"/>
      <c r="I145" s="1095"/>
      <c r="J145" s="1096"/>
      <c r="K145" s="1096"/>
      <c r="L145" s="1096"/>
      <c r="M145" s="1096"/>
      <c r="N145" s="1096"/>
      <c r="O145" s="1096"/>
      <c r="P145" s="1126" t="s">
        <v>739</v>
      </c>
      <c r="Q145" s="1884"/>
      <c r="R145" s="1078" t="s">
        <v>740</v>
      </c>
      <c r="S145" s="1223"/>
      <c r="T145" s="1223"/>
      <c r="U145" s="1223"/>
      <c r="V145" s="1223"/>
      <c r="W145" s="1077"/>
      <c r="X145" s="1095"/>
      <c r="Y145" s="1096"/>
      <c r="Z145" s="1096"/>
      <c r="AA145" s="1096"/>
      <c r="AB145" s="1096"/>
      <c r="AC145" s="1096"/>
      <c r="AD145" s="1096"/>
      <c r="AE145" s="1126" t="s">
        <v>739</v>
      </c>
      <c r="AF145" s="1126"/>
      <c r="AG145" s="1126"/>
      <c r="AH145" s="1126"/>
      <c r="AI145" s="1126"/>
      <c r="AJ145" s="1127"/>
    </row>
    <row r="146" spans="1:67" ht="15" customHeight="1">
      <c r="A146" s="1953" t="s">
        <v>762</v>
      </c>
      <c r="B146" s="1954"/>
      <c r="C146" s="1903" t="s">
        <v>545</v>
      </c>
      <c r="D146" s="1904"/>
      <c r="E146" s="1904"/>
      <c r="F146" s="1904"/>
      <c r="G146" s="1904"/>
      <c r="H146" s="1904"/>
      <c r="I146" s="1904"/>
      <c r="J146" s="1904"/>
      <c r="K146" s="1904"/>
      <c r="L146" s="1904"/>
      <c r="M146" s="1904"/>
      <c r="N146" s="1904"/>
      <c r="O146" s="1904"/>
      <c r="P146" s="1904"/>
      <c r="Q146" s="1905"/>
      <c r="R146" s="1096"/>
      <c r="S146" s="1096"/>
      <c r="T146" s="1096"/>
      <c r="U146" s="1096"/>
      <c r="V146" s="1096"/>
      <c r="W146" s="1096"/>
      <c r="X146" s="1096"/>
      <c r="Y146" s="1096"/>
      <c r="Z146" s="1096"/>
      <c r="AA146" s="1096"/>
      <c r="AB146" s="1096"/>
      <c r="AC146" s="1096"/>
      <c r="AD146" s="1096"/>
      <c r="AE146" s="1546" t="s">
        <v>759</v>
      </c>
      <c r="AF146" s="1546"/>
      <c r="AG146" s="1546"/>
      <c r="AH146" s="1546"/>
      <c r="AI146" s="1546"/>
      <c r="AJ146" s="1547"/>
    </row>
    <row r="147" spans="1:67" ht="18" customHeight="1">
      <c r="A147" s="394"/>
      <c r="B147" s="395"/>
      <c r="C147" s="1903" t="s">
        <v>657</v>
      </c>
      <c r="D147" s="1904"/>
      <c r="E147" s="1904"/>
      <c r="F147" s="1904"/>
      <c r="G147" s="1904"/>
      <c r="H147" s="1905"/>
      <c r="I147" s="1209"/>
      <c r="J147" s="1210"/>
      <c r="K147" s="1210"/>
      <c r="L147" s="1210"/>
      <c r="M147" s="1210"/>
      <c r="N147" s="1210"/>
      <c r="O147" s="1210"/>
      <c r="P147" s="1210"/>
      <c r="Q147" s="1210"/>
      <c r="R147" s="1210"/>
      <c r="S147" s="1210"/>
      <c r="T147" s="1210"/>
      <c r="U147" s="1210"/>
      <c r="V147" s="1210"/>
      <c r="W147" s="1210"/>
      <c r="X147" s="1210"/>
      <c r="Y147" s="1210"/>
      <c r="Z147" s="1210"/>
      <c r="AA147" s="1210"/>
      <c r="AB147" s="1210"/>
      <c r="AC147" s="1210"/>
      <c r="AD147" s="1210"/>
      <c r="AE147" s="1210"/>
      <c r="AF147" s="1210"/>
      <c r="AG147" s="1210"/>
      <c r="AH147" s="1210"/>
      <c r="AI147" s="1210"/>
      <c r="AJ147" s="1211"/>
      <c r="AL147" s="686" t="b">
        <v>0</v>
      </c>
      <c r="AM147" s="686" t="b">
        <v>0</v>
      </c>
      <c r="AN147" s="686" t="b">
        <v>0</v>
      </c>
    </row>
    <row r="148" spans="1:67" ht="15" customHeight="1">
      <c r="A148" s="394"/>
      <c r="B148" s="395"/>
      <c r="C148" s="1885" t="s">
        <v>499</v>
      </c>
      <c r="D148" s="1886"/>
      <c r="E148" s="1886"/>
      <c r="F148" s="1886"/>
      <c r="G148" s="1886"/>
      <c r="H148" s="1887"/>
      <c r="I148" s="1212"/>
      <c r="J148" s="1213"/>
      <c r="K148" s="1213"/>
      <c r="L148" s="1213"/>
      <c r="M148" s="1213"/>
      <c r="N148" s="1213"/>
      <c r="O148" s="1213"/>
      <c r="P148" s="1213"/>
      <c r="Q148" s="1213"/>
      <c r="R148" s="1213"/>
      <c r="S148" s="1213"/>
      <c r="T148" s="1213"/>
      <c r="U148" s="1213"/>
      <c r="V148" s="1213"/>
      <c r="W148" s="1213"/>
      <c r="X148" s="1213"/>
      <c r="Y148" s="1213"/>
      <c r="Z148" s="1213"/>
      <c r="AA148" s="1213"/>
      <c r="AB148" s="1213"/>
      <c r="AC148" s="1213"/>
      <c r="AD148" s="1213"/>
      <c r="AE148" s="1213"/>
      <c r="AF148" s="1213"/>
      <c r="AG148" s="1213"/>
      <c r="AH148" s="1213"/>
      <c r="AI148" s="1213"/>
      <c r="AJ148" s="1214"/>
    </row>
    <row r="149" spans="1:67" ht="18" customHeight="1">
      <c r="A149" s="394"/>
      <c r="B149" s="395"/>
      <c r="C149" s="1903" t="s">
        <v>305</v>
      </c>
      <c r="D149" s="1904"/>
      <c r="E149" s="1904"/>
      <c r="F149" s="1904"/>
      <c r="G149" s="1904"/>
      <c r="H149" s="1905"/>
      <c r="I149" s="1212"/>
      <c r="J149" s="1213"/>
      <c r="K149" s="1213"/>
      <c r="L149" s="1213"/>
      <c r="M149" s="1213"/>
      <c r="N149" s="1213"/>
      <c r="O149" s="1213"/>
      <c r="P149" s="1213"/>
      <c r="Q149" s="1213"/>
      <c r="R149" s="1213"/>
      <c r="S149" s="1213"/>
      <c r="T149" s="1175"/>
      <c r="U149" s="1175"/>
      <c r="V149" s="1175"/>
      <c r="W149" s="1175"/>
      <c r="X149" s="1175"/>
      <c r="Y149" s="1175"/>
      <c r="Z149" s="1175"/>
      <c r="AA149" s="1175"/>
      <c r="AB149" s="1175"/>
      <c r="AC149" s="1175"/>
      <c r="AD149" s="1175"/>
      <c r="AE149" s="1175"/>
      <c r="AF149" s="1175"/>
      <c r="AG149" s="1175"/>
      <c r="AH149" s="1175"/>
      <c r="AI149" s="1175"/>
      <c r="AJ149" s="1176"/>
    </row>
    <row r="150" spans="1:67" ht="22.5" hidden="1" customHeight="1">
      <c r="A150" s="394"/>
      <c r="B150" s="395"/>
      <c r="C150" s="1973" t="s">
        <v>25</v>
      </c>
      <c r="D150" s="1970" t="s">
        <v>760</v>
      </c>
      <c r="E150" s="1971"/>
      <c r="F150" s="1971"/>
      <c r="G150" s="1971"/>
      <c r="H150" s="1972"/>
      <c r="I150" s="664"/>
      <c r="J150" s="665"/>
      <c r="K150" s="665"/>
      <c r="L150" s="665"/>
      <c r="M150" s="665"/>
      <c r="N150" s="666"/>
      <c r="O150" s="666"/>
      <c r="P150" s="667"/>
      <c r="Q150" s="678"/>
      <c r="R150" s="679"/>
      <c r="S150" s="679"/>
      <c r="T150" s="681">
        <v>3</v>
      </c>
      <c r="U150" s="680"/>
      <c r="V150" s="1891"/>
      <c r="W150" s="1892"/>
      <c r="X150" s="1892"/>
      <c r="Y150" s="1892"/>
      <c r="Z150" s="1892"/>
      <c r="AA150" s="1893"/>
      <c r="AB150" s="1269"/>
      <c r="AC150" s="1640"/>
      <c r="AD150" s="1640"/>
      <c r="AE150" s="1640"/>
      <c r="AF150" s="1640"/>
      <c r="AG150" s="1640"/>
      <c r="AH150" s="1640"/>
      <c r="AI150" s="1640"/>
      <c r="AJ150" s="1641"/>
      <c r="AM150" s="687">
        <v>0</v>
      </c>
      <c r="AO150" s="687">
        <v>2</v>
      </c>
      <c r="AP150" s="687">
        <v>2</v>
      </c>
    </row>
    <row r="151" spans="1:67" ht="22.5" customHeight="1">
      <c r="A151" s="394"/>
      <c r="B151" s="395"/>
      <c r="C151" s="1900"/>
      <c r="D151" s="1921" t="s">
        <v>993</v>
      </c>
      <c r="E151" s="1922"/>
      <c r="F151" s="1922"/>
      <c r="G151" s="1922"/>
      <c r="H151" s="1923"/>
      <c r="I151" s="328">
        <v>1</v>
      </c>
      <c r="J151" s="383" t="str">
        <f>IF(ISNA(VLOOKUP(I151, 出力変換_夜間支援等体制加算,4,FALSE)),0, VLOOKUP(I151, 出力変換_夜間支援等体制加算,4,FALSE)) &amp; ""</f>
        <v>1</v>
      </c>
      <c r="K151" s="384" t="s">
        <v>96</v>
      </c>
      <c r="L151" s="383" t="str">
        <f>IF(ISNA(VLOOKUP(K151, 取込変換_夜間支援等体制加算,2,FALSE)),1, VLOOKUP(K151, 取込変換_夜間支援等体制加算,2,FALSE)) &amp; ""</f>
        <v>1</v>
      </c>
      <c r="M151" s="328"/>
      <c r="N151" s="328"/>
      <c r="O151" s="328"/>
      <c r="P151" s="328"/>
      <c r="Q151" s="1928" t="s">
        <v>1232</v>
      </c>
      <c r="R151" s="1929"/>
      <c r="S151" s="1929"/>
      <c r="T151" s="1929"/>
      <c r="U151" s="1930"/>
      <c r="V151" s="1788"/>
      <c r="W151" s="1789"/>
      <c r="X151" s="1789"/>
      <c r="Y151" s="1789"/>
      <c r="Z151" s="1789"/>
      <c r="AA151" s="1902"/>
      <c r="AB151" s="1269"/>
      <c r="AC151" s="1640"/>
      <c r="AD151" s="1640"/>
      <c r="AE151" s="1640"/>
      <c r="AF151" s="1640"/>
      <c r="AG151" s="1640"/>
      <c r="AH151" s="1640"/>
      <c r="AI151" s="1640"/>
      <c r="AJ151" s="1641"/>
      <c r="AL151" s="687">
        <v>2</v>
      </c>
      <c r="AM151" s="687">
        <v>0</v>
      </c>
    </row>
    <row r="152" spans="1:67" ht="22.5" customHeight="1">
      <c r="A152" s="394"/>
      <c r="B152" s="395"/>
      <c r="C152" s="1900"/>
      <c r="D152" s="1925" t="s">
        <v>994</v>
      </c>
      <c r="E152" s="1926"/>
      <c r="F152" s="1926"/>
      <c r="G152" s="1926"/>
      <c r="H152" s="1927"/>
      <c r="I152" s="260">
        <v>1</v>
      </c>
      <c r="J152" s="369" t="str">
        <f>IF(ISNA(VLOOKUP(I152, 出力変換_夜間支援体制加算の人数_付７,4,FALSE)),0, VLOOKUP(I152, 出力変換_夜間支援体制加算の人数_付７,4,FALSE)) &amp; ""</f>
        <v>00</v>
      </c>
      <c r="K152" s="253" t="s">
        <v>1344</v>
      </c>
      <c r="L152" s="374" t="str">
        <f>IF(ISNA(VLOOKUP(K152, 取込変換_夜間支援体制加算の人数_付７,2,FALSE)),1, VLOOKUP(K152, 取込変換_夜間支援体制加算の人数_付７,2,FALSE)) &amp; ""</f>
        <v>1</v>
      </c>
      <c r="M152" s="375"/>
      <c r="N152" s="280"/>
      <c r="P152" s="643" t="s">
        <v>114</v>
      </c>
      <c r="Q152" s="1906"/>
      <c r="R152" s="1907"/>
      <c r="S152" s="1907"/>
      <c r="T152" s="1907"/>
      <c r="U152" s="1908"/>
      <c r="V152" s="1891"/>
      <c r="W152" s="1892"/>
      <c r="X152" s="1892"/>
      <c r="Y152" s="1892"/>
      <c r="Z152" s="1892"/>
      <c r="AA152" s="1893"/>
      <c r="AB152" s="1269"/>
      <c r="AC152" s="1640"/>
      <c r="AD152" s="1640"/>
      <c r="AE152" s="1640"/>
      <c r="AF152" s="1640"/>
      <c r="AG152" s="1640"/>
      <c r="AH152" s="1640"/>
      <c r="AI152" s="1640"/>
      <c r="AJ152" s="1641"/>
      <c r="AM152" s="687">
        <v>0</v>
      </c>
    </row>
    <row r="153" spans="1:67" ht="18" customHeight="1" thickBot="1">
      <c r="A153" s="396"/>
      <c r="B153" s="397"/>
      <c r="C153" s="1901"/>
      <c r="D153" s="1897" t="s">
        <v>829</v>
      </c>
      <c r="E153" s="1898"/>
      <c r="F153" s="1898"/>
      <c r="G153" s="1898"/>
      <c r="H153" s="1899"/>
      <c r="I153" s="210">
        <v>1</v>
      </c>
      <c r="J153" s="211"/>
      <c r="K153" s="211"/>
      <c r="L153" s="211"/>
      <c r="M153" s="211"/>
      <c r="N153" s="379"/>
      <c r="O153" s="379"/>
      <c r="P153" s="379"/>
      <c r="Q153" s="379"/>
      <c r="R153" s="379"/>
      <c r="S153" s="379"/>
      <c r="T153" s="387"/>
      <c r="U153" s="387"/>
      <c r="V153" s="387"/>
      <c r="W153" s="387"/>
      <c r="X153" s="387"/>
      <c r="Y153" s="387"/>
      <c r="Z153" s="387"/>
      <c r="AA153" s="387"/>
      <c r="AB153" s="387"/>
      <c r="AC153" s="387"/>
      <c r="AD153" s="387"/>
      <c r="AE153" s="387"/>
      <c r="AF153" s="387"/>
      <c r="AG153" s="387"/>
      <c r="AH153" s="387"/>
      <c r="AI153" s="387"/>
      <c r="AJ153" s="387"/>
    </row>
    <row r="154" spans="1:67" ht="18" hidden="1" customHeight="1">
      <c r="A154" s="500" t="s">
        <v>931</v>
      </c>
      <c r="B154" s="500"/>
      <c r="C154" s="501"/>
      <c r="D154" s="217"/>
      <c r="E154" s="217"/>
      <c r="F154" s="217"/>
      <c r="G154" s="217"/>
      <c r="H154" s="217"/>
      <c r="I154" s="192"/>
      <c r="J154" s="206"/>
      <c r="K154" s="206"/>
      <c r="L154" s="206"/>
      <c r="M154" s="206"/>
      <c r="N154" s="494"/>
      <c r="O154" s="494"/>
      <c r="P154" s="494"/>
      <c r="Q154" s="494"/>
      <c r="R154" s="494"/>
      <c r="S154" s="494"/>
      <c r="T154" s="495"/>
      <c r="U154" s="495"/>
      <c r="V154" s="495"/>
      <c r="W154" s="495"/>
      <c r="X154" s="495"/>
      <c r="Y154" s="495"/>
      <c r="Z154" s="495"/>
      <c r="AA154" s="495"/>
      <c r="AB154" s="495"/>
      <c r="AC154" s="495"/>
      <c r="AD154" s="495"/>
      <c r="AE154" s="495"/>
      <c r="AF154" s="495"/>
      <c r="AG154" s="495"/>
      <c r="AH154" s="495"/>
      <c r="AI154" s="495"/>
      <c r="AJ154" s="495"/>
    </row>
    <row r="155" spans="1:67" ht="18" hidden="1" customHeight="1">
      <c r="A155" s="500" t="s">
        <v>931</v>
      </c>
      <c r="B155" s="500"/>
      <c r="C155" s="501"/>
      <c r="D155" s="217"/>
      <c r="E155" s="217"/>
      <c r="F155" s="217"/>
      <c r="G155" s="217"/>
      <c r="H155" s="217"/>
      <c r="I155" s="192"/>
      <c r="J155" s="206"/>
      <c r="K155" s="206"/>
      <c r="L155" s="206"/>
      <c r="M155" s="206"/>
      <c r="N155" s="494"/>
      <c r="O155" s="494"/>
      <c r="P155" s="494"/>
      <c r="Q155" s="494"/>
      <c r="R155" s="494"/>
      <c r="S155" s="494"/>
      <c r="T155" s="495"/>
      <c r="U155" s="495"/>
      <c r="V155" s="495"/>
      <c r="W155" s="495"/>
      <c r="X155" s="495"/>
      <c r="Y155" s="495"/>
      <c r="Z155" s="495"/>
      <c r="AA155" s="495"/>
      <c r="AB155" s="495"/>
      <c r="AC155" s="495"/>
      <c r="AD155" s="495"/>
      <c r="AE155" s="495"/>
      <c r="AF155" s="495"/>
      <c r="AG155" s="495"/>
      <c r="AH155" s="495"/>
      <c r="AI155" s="495"/>
      <c r="AJ155" s="495"/>
    </row>
    <row r="156" spans="1:67" ht="18" hidden="1" customHeight="1">
      <c r="A156" s="500" t="s">
        <v>931</v>
      </c>
      <c r="B156" s="500"/>
      <c r="C156" s="501"/>
      <c r="D156" s="217"/>
      <c r="E156" s="217"/>
      <c r="F156" s="217"/>
      <c r="G156" s="217"/>
      <c r="H156" s="217"/>
      <c r="I156" s="192"/>
      <c r="J156" s="206"/>
      <c r="K156" s="206"/>
      <c r="L156" s="206"/>
      <c r="M156" s="206"/>
      <c r="N156" s="494"/>
      <c r="O156" s="494"/>
      <c r="P156" s="494"/>
      <c r="Q156" s="494"/>
      <c r="R156" s="494"/>
      <c r="S156" s="494"/>
      <c r="T156" s="495"/>
      <c r="U156" s="495"/>
      <c r="V156" s="495"/>
      <c r="W156" s="495"/>
      <c r="X156" s="495"/>
      <c r="Y156" s="495"/>
      <c r="Z156" s="495"/>
      <c r="AA156" s="495"/>
      <c r="AB156" s="495"/>
      <c r="AC156" s="495"/>
      <c r="AD156" s="495"/>
      <c r="AE156" s="495"/>
      <c r="AF156" s="495"/>
      <c r="AG156" s="495"/>
      <c r="AH156" s="495"/>
      <c r="AI156" s="495"/>
      <c r="AJ156" s="495"/>
    </row>
    <row r="157" spans="1:67" ht="18" hidden="1" customHeight="1">
      <c r="A157" s="500" t="s">
        <v>931</v>
      </c>
      <c r="B157" s="500"/>
      <c r="C157" s="501"/>
      <c r="D157" s="217"/>
      <c r="E157" s="217"/>
      <c r="F157" s="217"/>
      <c r="G157" s="217"/>
      <c r="H157" s="217"/>
      <c r="I157" s="192"/>
      <c r="J157" s="206"/>
      <c r="K157" s="206"/>
      <c r="L157" s="206"/>
      <c r="M157" s="206"/>
      <c r="N157" s="494"/>
      <c r="O157" s="494"/>
      <c r="P157" s="494"/>
      <c r="Q157" s="494"/>
      <c r="R157" s="494"/>
      <c r="S157" s="494"/>
      <c r="T157" s="495"/>
      <c r="U157" s="495"/>
      <c r="V157" s="495"/>
      <c r="W157" s="495"/>
      <c r="X157" s="495"/>
      <c r="Y157" s="495"/>
      <c r="Z157" s="495"/>
      <c r="AA157" s="495"/>
      <c r="AB157" s="495"/>
      <c r="AC157" s="495"/>
      <c r="AD157" s="495"/>
      <c r="AE157" s="495"/>
      <c r="AF157" s="495"/>
      <c r="AG157" s="495"/>
      <c r="AH157" s="495"/>
      <c r="AI157" s="495"/>
      <c r="AJ157" s="495"/>
    </row>
    <row r="158" spans="1:67" ht="18" hidden="1" customHeight="1">
      <c r="A158" s="500" t="s">
        <v>931</v>
      </c>
      <c r="B158" s="500"/>
      <c r="C158" s="501"/>
      <c r="D158" s="217"/>
      <c r="E158" s="217"/>
      <c r="F158" s="217"/>
      <c r="G158" s="217"/>
      <c r="H158" s="217"/>
      <c r="I158" s="192"/>
      <c r="J158" s="206"/>
      <c r="K158" s="206"/>
      <c r="L158" s="206"/>
      <c r="M158" s="206"/>
      <c r="N158" s="494"/>
      <c r="O158" s="494"/>
      <c r="P158" s="494"/>
      <c r="Q158" s="494"/>
      <c r="R158" s="494"/>
      <c r="S158" s="494"/>
      <c r="T158" s="495"/>
      <c r="U158" s="495"/>
      <c r="V158" s="495"/>
      <c r="W158" s="495"/>
      <c r="X158" s="495"/>
      <c r="Y158" s="495"/>
      <c r="Z158" s="495"/>
      <c r="AA158" s="495"/>
      <c r="AB158" s="495"/>
      <c r="AC158" s="495"/>
      <c r="AD158" s="495"/>
      <c r="AE158" s="495"/>
      <c r="AF158" s="495"/>
      <c r="AG158" s="495"/>
      <c r="AH158" s="495"/>
      <c r="AI158" s="495"/>
      <c r="AJ158" s="495"/>
    </row>
    <row r="159" spans="1:67" s="363" customFormat="1" ht="15" customHeight="1">
      <c r="A159" s="203" t="s">
        <v>907</v>
      </c>
      <c r="B159" s="370"/>
      <c r="C159" s="370"/>
      <c r="D159" s="370"/>
      <c r="E159" s="370"/>
      <c r="F159" s="370"/>
      <c r="G159" s="370"/>
      <c r="H159" s="370"/>
      <c r="I159" s="370"/>
      <c r="J159" s="370"/>
      <c r="K159" s="370"/>
      <c r="L159" s="370"/>
      <c r="M159" s="370"/>
      <c r="N159" s="370"/>
      <c r="O159" s="370"/>
      <c r="P159" s="370"/>
      <c r="Q159" s="370"/>
      <c r="R159" s="370"/>
      <c r="S159" s="370"/>
      <c r="T159" s="370"/>
      <c r="U159" s="370"/>
      <c r="V159" s="370"/>
      <c r="W159" s="370"/>
      <c r="X159" s="370"/>
      <c r="Y159" s="370"/>
      <c r="Z159" s="370"/>
      <c r="AA159" s="370"/>
      <c r="AB159" s="370"/>
      <c r="AC159" s="370"/>
      <c r="AD159" s="370"/>
      <c r="AE159" s="370"/>
      <c r="AF159" s="370"/>
      <c r="AG159" s="1924" t="s">
        <v>909</v>
      </c>
      <c r="AH159" s="1924"/>
      <c r="AI159" s="1924"/>
      <c r="AJ159" s="1924"/>
      <c r="AK159" s="693"/>
      <c r="AL159" s="693"/>
      <c r="AM159" s="693"/>
      <c r="AN159" s="692"/>
      <c r="AO159" s="693"/>
      <c r="AP159" s="693"/>
      <c r="AQ159" s="693"/>
      <c r="AR159" s="693"/>
      <c r="AS159" s="693"/>
      <c r="AT159" s="693"/>
      <c r="AU159" s="693"/>
      <c r="AV159" s="825"/>
      <c r="AW159" s="825"/>
      <c r="AX159" s="693"/>
      <c r="AY159" s="693"/>
      <c r="AZ159" s="693"/>
      <c r="BA159" s="686"/>
      <c r="BB159" s="686"/>
      <c r="BC159" s="687"/>
      <c r="BD159" s="687"/>
      <c r="BE159" s="687"/>
      <c r="BF159" s="687"/>
      <c r="BG159" s="687"/>
      <c r="BH159" s="687"/>
      <c r="BI159" s="687"/>
      <c r="BJ159" s="687"/>
      <c r="BK159" s="687"/>
      <c r="BL159" s="687"/>
      <c r="BM159" s="687"/>
      <c r="BN159" s="281"/>
      <c r="BO159" s="281"/>
    </row>
    <row r="160" spans="1:67" s="363" customFormat="1" ht="15" customHeight="1">
      <c r="A160" s="370"/>
      <c r="B160" s="370"/>
      <c r="C160" s="370"/>
      <c r="D160" s="370"/>
      <c r="E160" s="370"/>
      <c r="F160" s="370"/>
      <c r="G160" s="370"/>
      <c r="H160" s="370"/>
      <c r="I160" s="370"/>
      <c r="J160" s="370"/>
      <c r="K160" s="370"/>
      <c r="L160" s="370"/>
      <c r="M160" s="370"/>
      <c r="N160" s="370"/>
      <c r="O160" s="370"/>
      <c r="P160" s="370"/>
      <c r="Q160" s="370"/>
      <c r="R160" s="370"/>
      <c r="S160" s="370"/>
      <c r="T160" s="370"/>
      <c r="U160" s="370"/>
      <c r="V160" s="370"/>
      <c r="W160" s="370"/>
      <c r="X160" s="370"/>
      <c r="Y160" s="370"/>
      <c r="Z160" s="370"/>
      <c r="AA160" s="370"/>
      <c r="AB160" s="370"/>
      <c r="AC160" s="370"/>
      <c r="AD160" s="370"/>
      <c r="AE160" s="370"/>
      <c r="AF160" s="370"/>
      <c r="AG160" s="370"/>
      <c r="AH160" s="370"/>
      <c r="AI160" s="370"/>
      <c r="AJ160" s="370"/>
      <c r="AK160" s="693"/>
      <c r="AL160" s="693"/>
      <c r="AM160" s="693"/>
      <c r="AN160" s="692"/>
      <c r="AO160" s="693"/>
      <c r="AP160" s="693"/>
      <c r="AQ160" s="693"/>
      <c r="AR160" s="693"/>
      <c r="AS160" s="693"/>
      <c r="AT160" s="693"/>
      <c r="AU160" s="693"/>
      <c r="AV160" s="825"/>
      <c r="AW160" s="825"/>
      <c r="AX160" s="693"/>
      <c r="AY160" s="693"/>
      <c r="AZ160" s="693"/>
      <c r="BA160" s="686"/>
      <c r="BB160" s="686"/>
      <c r="BC160" s="687"/>
      <c r="BD160" s="687"/>
      <c r="BE160" s="687"/>
      <c r="BF160" s="687"/>
      <c r="BG160" s="687"/>
      <c r="BH160" s="687"/>
      <c r="BI160" s="687"/>
      <c r="BJ160" s="687"/>
      <c r="BK160" s="687"/>
      <c r="BL160" s="687"/>
      <c r="BM160" s="687"/>
      <c r="BN160" s="281"/>
      <c r="BO160" s="281"/>
    </row>
    <row r="161" spans="1:67" s="363" customFormat="1" ht="15" customHeight="1" thickBot="1">
      <c r="A161" s="371"/>
      <c r="B161" s="371"/>
      <c r="C161" s="371"/>
      <c r="D161" s="371"/>
      <c r="E161" s="371"/>
      <c r="F161" s="371"/>
      <c r="G161" s="371"/>
      <c r="H161" s="371"/>
      <c r="I161" s="371"/>
      <c r="J161" s="371"/>
      <c r="K161" s="371"/>
      <c r="L161" s="371"/>
      <c r="M161" s="371"/>
      <c r="N161" s="371"/>
      <c r="O161" s="371"/>
      <c r="P161" s="371"/>
      <c r="Q161" s="371"/>
      <c r="R161" s="371"/>
      <c r="S161" s="371"/>
      <c r="T161" s="371"/>
      <c r="U161" s="371"/>
      <c r="V161" s="371"/>
      <c r="W161" s="371"/>
      <c r="X161" s="371"/>
      <c r="Y161" s="1880"/>
      <c r="Z161" s="1880"/>
      <c r="AA161" s="1880"/>
      <c r="AB161" s="1888" t="s">
        <v>169</v>
      </c>
      <c r="AC161" s="1888"/>
      <c r="AD161" s="1888"/>
      <c r="AE161" s="1889"/>
      <c r="AF161" s="1889"/>
      <c r="AG161" s="1889"/>
      <c r="AH161" s="1946" t="s">
        <v>546</v>
      </c>
      <c r="AI161" s="1947"/>
      <c r="AJ161" s="1948"/>
      <c r="AK161" s="693"/>
      <c r="AL161" s="693"/>
      <c r="AM161" s="693"/>
      <c r="AN161" s="692"/>
      <c r="AO161" s="693"/>
      <c r="AP161" s="693"/>
      <c r="AQ161" s="693"/>
      <c r="AR161" s="693"/>
      <c r="AS161" s="693"/>
      <c r="AT161" s="693"/>
      <c r="AU161" s="693"/>
      <c r="AV161" s="825"/>
      <c r="AW161" s="825"/>
      <c r="AX161" s="693"/>
      <c r="AY161" s="693"/>
      <c r="AZ161" s="693"/>
      <c r="BA161" s="686"/>
      <c r="BB161" s="686"/>
      <c r="BC161" s="687"/>
      <c r="BD161" s="687"/>
      <c r="BE161" s="687"/>
      <c r="BF161" s="687"/>
      <c r="BG161" s="687"/>
      <c r="BH161" s="687"/>
      <c r="BI161" s="687"/>
      <c r="BJ161" s="687"/>
      <c r="BK161" s="687"/>
      <c r="BL161" s="687"/>
      <c r="BM161" s="687"/>
      <c r="BN161" s="281"/>
      <c r="BO161" s="281"/>
    </row>
    <row r="162" spans="1:67" ht="15" customHeight="1">
      <c r="A162" s="1621" t="s">
        <v>61</v>
      </c>
      <c r="B162" s="1622"/>
      <c r="C162" s="1217" t="s">
        <v>463</v>
      </c>
      <c r="D162" s="1217"/>
      <c r="E162" s="1217"/>
      <c r="F162" s="1217"/>
      <c r="G162" s="1217"/>
      <c r="H162" s="1217"/>
      <c r="I162" s="1909"/>
      <c r="J162" s="1910"/>
      <c r="K162" s="1910"/>
      <c r="L162" s="1910"/>
      <c r="M162" s="1910"/>
      <c r="N162" s="1910"/>
      <c r="O162" s="1910"/>
      <c r="P162" s="1910"/>
      <c r="Q162" s="1910"/>
      <c r="R162" s="1910"/>
      <c r="S162" s="1910"/>
      <c r="T162" s="1910"/>
      <c r="U162" s="1910"/>
      <c r="V162" s="1910"/>
      <c r="W162" s="1910"/>
      <c r="X162" s="1910"/>
      <c r="Y162" s="1910"/>
      <c r="Z162" s="1910"/>
      <c r="AA162" s="1910"/>
      <c r="AB162" s="1910"/>
      <c r="AC162" s="1910"/>
      <c r="AD162" s="1911"/>
      <c r="AE162" s="1912" t="s">
        <v>565</v>
      </c>
      <c r="AF162" s="1912"/>
      <c r="AG162" s="1912"/>
      <c r="AH162" s="1912"/>
      <c r="AI162" s="1913"/>
      <c r="AJ162" s="1914"/>
    </row>
    <row r="163" spans="1:67" ht="15" customHeight="1">
      <c r="A163" s="1623"/>
      <c r="B163" s="1624"/>
      <c r="C163" s="1177" t="s">
        <v>339</v>
      </c>
      <c r="D163" s="1177"/>
      <c r="E163" s="1177"/>
      <c r="F163" s="1177"/>
      <c r="G163" s="1177"/>
      <c r="H163" s="1177"/>
      <c r="I163" s="1934"/>
      <c r="J163" s="1935"/>
      <c r="K163" s="1935"/>
      <c r="L163" s="1935"/>
      <c r="M163" s="1935"/>
      <c r="N163" s="1935"/>
      <c r="O163" s="1935"/>
      <c r="P163" s="1935"/>
      <c r="Q163" s="1935"/>
      <c r="R163" s="1935"/>
      <c r="S163" s="1935"/>
      <c r="T163" s="1935"/>
      <c r="U163" s="1935"/>
      <c r="V163" s="1935"/>
      <c r="W163" s="1935"/>
      <c r="X163" s="1935"/>
      <c r="Y163" s="1935"/>
      <c r="Z163" s="1935"/>
      <c r="AA163" s="1935"/>
      <c r="AB163" s="1935"/>
      <c r="AC163" s="1935"/>
      <c r="AD163" s="1935"/>
      <c r="AE163" s="1935"/>
      <c r="AF163" s="1935"/>
      <c r="AG163" s="1935"/>
      <c r="AH163" s="1935"/>
      <c r="AI163" s="1935"/>
      <c r="AJ163" s="1936"/>
    </row>
    <row r="164" spans="1:67" ht="15" customHeight="1">
      <c r="A164" s="1623"/>
      <c r="B164" s="1624"/>
      <c r="C164" s="1081" t="s">
        <v>340</v>
      </c>
      <c r="D164" s="1081"/>
      <c r="E164" s="1081"/>
      <c r="F164" s="1081"/>
      <c r="G164" s="1081"/>
      <c r="H164" s="1081"/>
      <c r="I164" s="1204" t="s">
        <v>255</v>
      </c>
      <c r="J164" s="1205"/>
      <c r="K164" s="1202"/>
      <c r="L164" s="1202"/>
      <c r="M164" s="1202"/>
      <c r="N164" s="1202"/>
      <c r="O164" s="1202"/>
      <c r="P164" s="1203"/>
      <c r="Q164" s="1029" t="s">
        <v>534</v>
      </c>
      <c r="R164" s="1030"/>
      <c r="S164" s="1030"/>
      <c r="T164" s="1030"/>
      <c r="U164" s="1030"/>
      <c r="V164" s="1030"/>
      <c r="W164" s="1030"/>
      <c r="X164" s="1030"/>
      <c r="Y164" s="1030"/>
      <c r="Z164" s="1030"/>
      <c r="AA164" s="1030"/>
      <c r="AB164" s="1030"/>
      <c r="AC164" s="1030"/>
      <c r="AD164" s="1030"/>
      <c r="AE164" s="1030"/>
      <c r="AF164" s="1030"/>
      <c r="AG164" s="1030"/>
      <c r="AH164" s="1030"/>
      <c r="AI164" s="1030"/>
      <c r="AJ164" s="1031"/>
    </row>
    <row r="165" spans="1:67" ht="15" customHeight="1">
      <c r="A165" s="1623"/>
      <c r="B165" s="1624"/>
      <c r="C165" s="1081"/>
      <c r="D165" s="1081"/>
      <c r="E165" s="1081"/>
      <c r="F165" s="1081"/>
      <c r="G165" s="1081"/>
      <c r="H165" s="1081"/>
      <c r="I165" s="1197" t="s">
        <v>205</v>
      </c>
      <c r="J165" s="1198"/>
      <c r="K165" s="1198"/>
      <c r="L165" s="1198"/>
      <c r="M165" s="1198"/>
      <c r="N165" s="1198"/>
      <c r="O165" s="1198"/>
      <c r="P165" s="1198"/>
      <c r="Q165" s="1198"/>
      <c r="R165" s="1198"/>
      <c r="S165" s="1198"/>
      <c r="T165" s="1198"/>
      <c r="U165" s="1198"/>
      <c r="V165" s="1198"/>
      <c r="W165" s="1198"/>
      <c r="X165" s="1198"/>
      <c r="Y165" s="1198"/>
      <c r="Z165" s="1198"/>
      <c r="AA165" s="1198"/>
      <c r="AB165" s="1198"/>
      <c r="AC165" s="1198"/>
      <c r="AD165" s="1198"/>
      <c r="AE165" s="1198"/>
      <c r="AF165" s="1198"/>
      <c r="AG165" s="1198"/>
      <c r="AH165" s="1198"/>
      <c r="AI165" s="1198"/>
      <c r="AJ165" s="1199"/>
    </row>
    <row r="166" spans="1:67" ht="15" customHeight="1">
      <c r="A166" s="1623"/>
      <c r="B166" s="1624"/>
      <c r="C166" s="1081"/>
      <c r="D166" s="1081"/>
      <c r="E166" s="1081"/>
      <c r="F166" s="1081"/>
      <c r="G166" s="1081"/>
      <c r="H166" s="1081"/>
      <c r="I166" s="1943" t="s">
        <v>205</v>
      </c>
      <c r="J166" s="1944"/>
      <c r="K166" s="1944"/>
      <c r="L166" s="1944"/>
      <c r="M166" s="1944"/>
      <c r="N166" s="1944"/>
      <c r="O166" s="1944"/>
      <c r="P166" s="1944"/>
      <c r="Q166" s="1944"/>
      <c r="R166" s="1944"/>
      <c r="S166" s="1944"/>
      <c r="T166" s="1944"/>
      <c r="U166" s="1944"/>
      <c r="V166" s="1944"/>
      <c r="W166" s="1944"/>
      <c r="X166" s="1944"/>
      <c r="Y166" s="1944"/>
      <c r="Z166" s="1944"/>
      <c r="AA166" s="1944"/>
      <c r="AB166" s="1944"/>
      <c r="AC166" s="1944"/>
      <c r="AD166" s="1944"/>
      <c r="AE166" s="1944"/>
      <c r="AF166" s="1944"/>
      <c r="AG166" s="1944"/>
      <c r="AH166" s="1944"/>
      <c r="AI166" s="1944"/>
      <c r="AJ166" s="1945"/>
    </row>
    <row r="167" spans="1:67" ht="15" customHeight="1">
      <c r="A167" s="1623"/>
      <c r="B167" s="1624"/>
      <c r="C167" s="1081" t="s">
        <v>995</v>
      </c>
      <c r="D167" s="1223"/>
      <c r="E167" s="1223"/>
      <c r="F167" s="1223"/>
      <c r="G167" s="1223"/>
      <c r="H167" s="1077"/>
      <c r="I167" s="1881">
        <v>1</v>
      </c>
      <c r="J167" s="1882"/>
      <c r="K167" s="1882"/>
      <c r="L167" s="1882"/>
      <c r="M167" s="1882"/>
      <c r="N167" s="1882"/>
      <c r="O167" s="1882"/>
      <c r="P167" s="1882"/>
      <c r="Q167" s="1882"/>
      <c r="R167" s="1882"/>
      <c r="S167" s="1882"/>
      <c r="T167" s="1882"/>
      <c r="U167" s="1882"/>
      <c r="V167" s="1882"/>
      <c r="W167" s="1882"/>
      <c r="X167" s="1882"/>
      <c r="Y167" s="1882"/>
      <c r="Z167" s="1882"/>
      <c r="AA167" s="1882"/>
      <c r="AB167" s="1882"/>
      <c r="AC167" s="1882"/>
      <c r="AD167" s="1882"/>
      <c r="AE167" s="1882"/>
      <c r="AF167" s="1882"/>
      <c r="AG167" s="1882"/>
      <c r="AH167" s="1882"/>
      <c r="AI167" s="1882"/>
      <c r="AJ167" s="1883"/>
    </row>
    <row r="168" spans="1:67" ht="15" customHeight="1">
      <c r="A168" s="1623"/>
      <c r="B168" s="1624"/>
      <c r="C168" s="1081" t="s">
        <v>341</v>
      </c>
      <c r="D168" s="1081"/>
      <c r="E168" s="1081"/>
      <c r="F168" s="1081"/>
      <c r="G168" s="1081"/>
      <c r="H168" s="1081"/>
      <c r="I168" s="1081" t="s">
        <v>318</v>
      </c>
      <c r="J168" s="1081"/>
      <c r="K168" s="1081"/>
      <c r="L168" s="1081"/>
      <c r="M168" s="1080" t="s">
        <v>205</v>
      </c>
      <c r="N168" s="1080"/>
      <c r="O168" s="1080"/>
      <c r="P168" s="1080"/>
      <c r="Q168" s="1080"/>
      <c r="R168" s="1080"/>
      <c r="S168" s="1080"/>
      <c r="T168" s="1080"/>
      <c r="U168" s="1080"/>
      <c r="V168" s="1080"/>
      <c r="W168" s="1081" t="s">
        <v>343</v>
      </c>
      <c r="X168" s="1081"/>
      <c r="Y168" s="1081"/>
      <c r="Z168" s="1081"/>
      <c r="AA168" s="1106" t="s">
        <v>205</v>
      </c>
      <c r="AB168" s="1221"/>
      <c r="AC168" s="1221"/>
      <c r="AD168" s="1221"/>
      <c r="AE168" s="1221"/>
      <c r="AF168" s="1221"/>
      <c r="AG168" s="1221"/>
      <c r="AH168" s="1221"/>
      <c r="AI168" s="1221"/>
      <c r="AJ168" s="1222"/>
    </row>
    <row r="169" spans="1:67" ht="15" customHeight="1">
      <c r="A169" s="1623"/>
      <c r="B169" s="1624"/>
      <c r="C169" s="1885" t="s">
        <v>326</v>
      </c>
      <c r="D169" s="1886"/>
      <c r="E169" s="1886"/>
      <c r="F169" s="1886"/>
      <c r="G169" s="1886"/>
      <c r="H169" s="1887"/>
      <c r="I169" s="1918"/>
      <c r="J169" s="1919"/>
      <c r="K169" s="1919"/>
      <c r="L169" s="1919"/>
      <c r="M169" s="1919"/>
      <c r="N169" s="1919"/>
      <c r="O169" s="1919"/>
      <c r="P169" s="1919"/>
      <c r="Q169" s="1919"/>
      <c r="R169" s="1919"/>
      <c r="S169" s="1919"/>
      <c r="T169" s="1919"/>
      <c r="U169" s="1919"/>
      <c r="V169" s="1919"/>
      <c r="W169" s="1919"/>
      <c r="X169" s="1919"/>
      <c r="Y169" s="1919"/>
      <c r="Z169" s="1919"/>
      <c r="AA169" s="1919"/>
      <c r="AB169" s="1919"/>
      <c r="AC169" s="1919"/>
      <c r="AD169" s="1919"/>
      <c r="AE169" s="1919"/>
      <c r="AF169" s="1919"/>
      <c r="AG169" s="1919"/>
      <c r="AH169" s="1919"/>
      <c r="AI169" s="1919"/>
      <c r="AJ169" s="1920"/>
    </row>
    <row r="170" spans="1:67" ht="18" customHeight="1">
      <c r="A170" s="1623"/>
      <c r="B170" s="1624"/>
      <c r="C170" s="1885" t="s">
        <v>327</v>
      </c>
      <c r="D170" s="1886"/>
      <c r="E170" s="1886"/>
      <c r="F170" s="1886"/>
      <c r="G170" s="1886"/>
      <c r="H170" s="1887"/>
      <c r="I170" s="1530">
        <v>4</v>
      </c>
      <c r="J170" s="1531"/>
      <c r="K170" s="1531"/>
      <c r="L170" s="1531"/>
      <c r="M170" s="1531"/>
      <c r="N170" s="1531"/>
      <c r="O170" s="1531"/>
      <c r="P170" s="1531"/>
      <c r="Q170" s="1531"/>
      <c r="R170" s="1531"/>
      <c r="S170" s="1531"/>
      <c r="T170" s="1531"/>
      <c r="U170" s="1531"/>
      <c r="V170" s="1531"/>
      <c r="W170" s="1531"/>
      <c r="X170" s="1531"/>
      <c r="Y170" s="1531"/>
      <c r="Z170" s="1904" t="s">
        <v>329</v>
      </c>
      <c r="AA170" s="1904"/>
      <c r="AB170" s="1904"/>
      <c r="AC170" s="1904"/>
      <c r="AD170" s="1904"/>
      <c r="AE170" s="1918"/>
      <c r="AF170" s="1919"/>
      <c r="AG170" s="1919"/>
      <c r="AH170" s="1919"/>
      <c r="AI170" s="1919"/>
      <c r="AJ170" s="1920"/>
    </row>
    <row r="171" spans="1:67" ht="15" customHeight="1">
      <c r="A171" s="1623"/>
      <c r="B171" s="1624"/>
      <c r="C171" s="1885" t="s">
        <v>328</v>
      </c>
      <c r="D171" s="1886"/>
      <c r="E171" s="1886"/>
      <c r="F171" s="1886"/>
      <c r="G171" s="1886"/>
      <c r="H171" s="1887"/>
      <c r="I171" s="1918"/>
      <c r="J171" s="1919"/>
      <c r="K171" s="1919"/>
      <c r="L171" s="1919"/>
      <c r="M171" s="1919"/>
      <c r="N171" s="1919"/>
      <c r="O171" s="1919"/>
      <c r="P171" s="1919"/>
      <c r="Q171" s="1919"/>
      <c r="R171" s="1919"/>
      <c r="S171" s="1919"/>
      <c r="T171" s="1919"/>
      <c r="U171" s="1919"/>
      <c r="V171" s="1919"/>
      <c r="W171" s="1919"/>
      <c r="X171" s="1919"/>
      <c r="Y171" s="1919"/>
      <c r="Z171" s="1919"/>
      <c r="AA171" s="1919"/>
      <c r="AB171" s="1919"/>
      <c r="AC171" s="1919"/>
      <c r="AD171" s="1919"/>
      <c r="AE171" s="1919"/>
      <c r="AF171" s="1919"/>
      <c r="AG171" s="1919"/>
      <c r="AH171" s="1919"/>
      <c r="AI171" s="1919"/>
      <c r="AJ171" s="1920"/>
    </row>
    <row r="172" spans="1:67" ht="15" customHeight="1">
      <c r="A172" s="1623"/>
      <c r="B172" s="1624"/>
      <c r="C172" s="1949" t="s">
        <v>737</v>
      </c>
      <c r="D172" s="1886"/>
      <c r="E172" s="1886"/>
      <c r="F172" s="1886"/>
      <c r="G172" s="1886"/>
      <c r="H172" s="1887"/>
      <c r="I172" s="1078" t="s">
        <v>544</v>
      </c>
      <c r="J172" s="1077"/>
      <c r="K172" s="1890"/>
      <c r="L172" s="1890"/>
      <c r="M172" s="1890"/>
      <c r="N172" s="1890"/>
      <c r="O172" s="1890"/>
      <c r="P172" s="1126" t="s">
        <v>109</v>
      </c>
      <c r="Q172" s="1884"/>
      <c r="R172" s="1078" t="s">
        <v>331</v>
      </c>
      <c r="S172" s="1077"/>
      <c r="T172" s="1890"/>
      <c r="U172" s="1890"/>
      <c r="V172" s="1890"/>
      <c r="W172" s="1890"/>
      <c r="X172" s="1890"/>
      <c r="Y172" s="1126" t="s">
        <v>109</v>
      </c>
      <c r="Z172" s="1126"/>
      <c r="AA172" s="1937" t="s">
        <v>330</v>
      </c>
      <c r="AB172" s="1938"/>
      <c r="AC172" s="1939"/>
      <c r="AD172" s="1890"/>
      <c r="AE172" s="1890"/>
      <c r="AF172" s="1890"/>
      <c r="AG172" s="1890"/>
      <c r="AH172" s="1890"/>
      <c r="AI172" s="1126" t="s">
        <v>109</v>
      </c>
      <c r="AJ172" s="1127"/>
    </row>
    <row r="173" spans="1:67" ht="27" customHeight="1">
      <c r="A173" s="1623"/>
      <c r="B173" s="1624"/>
      <c r="C173" s="1950"/>
      <c r="D173" s="1951"/>
      <c r="E173" s="1951"/>
      <c r="F173" s="1951"/>
      <c r="G173" s="1951"/>
      <c r="H173" s="1952"/>
      <c r="I173" s="1078" t="s">
        <v>543</v>
      </c>
      <c r="J173" s="1223"/>
      <c r="K173" s="1223"/>
      <c r="L173" s="1077"/>
      <c r="M173" s="1890"/>
      <c r="N173" s="1890"/>
      <c r="O173" s="1890"/>
      <c r="P173" s="1126" t="s">
        <v>332</v>
      </c>
      <c r="Q173" s="1884"/>
      <c r="R173" s="1078" t="s">
        <v>333</v>
      </c>
      <c r="S173" s="1223"/>
      <c r="T173" s="1223"/>
      <c r="U173" s="1223"/>
      <c r="V173" s="1223"/>
      <c r="W173" s="1223"/>
      <c r="X173" s="1077"/>
      <c r="Y173" s="1212"/>
      <c r="Z173" s="1213"/>
      <c r="AA173" s="1213"/>
      <c r="AB173" s="1213"/>
      <c r="AC173" s="1213"/>
      <c r="AD173" s="1213"/>
      <c r="AE173" s="1213"/>
      <c r="AF173" s="1213"/>
      <c r="AG173" s="1213"/>
      <c r="AH173" s="1213"/>
      <c r="AI173" s="1213"/>
      <c r="AJ173" s="1214"/>
    </row>
    <row r="174" spans="1:67" ht="15" customHeight="1">
      <c r="A174" s="1623"/>
      <c r="B174" s="1624"/>
      <c r="C174" s="1903" t="s">
        <v>738</v>
      </c>
      <c r="D174" s="1904"/>
      <c r="E174" s="1904"/>
      <c r="F174" s="1904"/>
      <c r="G174" s="1904"/>
      <c r="H174" s="1905"/>
      <c r="I174" s="1095"/>
      <c r="J174" s="1096"/>
      <c r="K174" s="1096"/>
      <c r="L174" s="1096"/>
      <c r="M174" s="1096"/>
      <c r="N174" s="1096"/>
      <c r="O174" s="1096"/>
      <c r="P174" s="1126" t="s">
        <v>114</v>
      </c>
      <c r="Q174" s="1884"/>
      <c r="R174" s="1931"/>
      <c r="S174" s="1932"/>
      <c r="T174" s="1932"/>
      <c r="U174" s="1932"/>
      <c r="V174" s="1932"/>
      <c r="W174" s="1932"/>
      <c r="X174" s="1932"/>
      <c r="Y174" s="1932"/>
      <c r="Z174" s="1932"/>
      <c r="AA174" s="1932"/>
      <c r="AB174" s="1932"/>
      <c r="AC174" s="1932"/>
      <c r="AD174" s="1932"/>
      <c r="AE174" s="1932"/>
      <c r="AF174" s="1932"/>
      <c r="AG174" s="1932"/>
      <c r="AH174" s="1932"/>
      <c r="AI174" s="1932"/>
      <c r="AJ174" s="1933"/>
    </row>
    <row r="175" spans="1:67" ht="15" customHeight="1">
      <c r="A175" s="1623"/>
      <c r="B175" s="1624"/>
      <c r="C175" s="1903" t="s">
        <v>110</v>
      </c>
      <c r="D175" s="1904"/>
      <c r="E175" s="1904"/>
      <c r="F175" s="1904"/>
      <c r="G175" s="1904"/>
      <c r="H175" s="1905"/>
      <c r="I175" s="1095"/>
      <c r="J175" s="1096"/>
      <c r="K175" s="1096"/>
      <c r="L175" s="1096"/>
      <c r="M175" s="1096"/>
      <c r="N175" s="1096"/>
      <c r="O175" s="1096"/>
      <c r="P175" s="1126" t="s">
        <v>739</v>
      </c>
      <c r="Q175" s="1884"/>
      <c r="R175" s="1078" t="s">
        <v>740</v>
      </c>
      <c r="S175" s="1223"/>
      <c r="T175" s="1223"/>
      <c r="U175" s="1223"/>
      <c r="V175" s="1223"/>
      <c r="W175" s="1077"/>
      <c r="X175" s="1095"/>
      <c r="Y175" s="1096"/>
      <c r="Z175" s="1096"/>
      <c r="AA175" s="1096"/>
      <c r="AB175" s="1096"/>
      <c r="AC175" s="1096"/>
      <c r="AD175" s="1096"/>
      <c r="AE175" s="1126" t="s">
        <v>739</v>
      </c>
      <c r="AF175" s="1126"/>
      <c r="AG175" s="1126"/>
      <c r="AH175" s="1126"/>
      <c r="AI175" s="1126"/>
      <c r="AJ175" s="1127"/>
    </row>
    <row r="176" spans="1:67" ht="15" customHeight="1">
      <c r="A176" s="1953" t="s">
        <v>763</v>
      </c>
      <c r="B176" s="1954"/>
      <c r="C176" s="1903" t="s">
        <v>545</v>
      </c>
      <c r="D176" s="1904"/>
      <c r="E176" s="1904"/>
      <c r="F176" s="1904"/>
      <c r="G176" s="1904"/>
      <c r="H176" s="1904"/>
      <c r="I176" s="1904"/>
      <c r="J176" s="1904"/>
      <c r="K176" s="1904"/>
      <c r="L176" s="1904"/>
      <c r="M176" s="1904"/>
      <c r="N176" s="1904"/>
      <c r="O176" s="1904"/>
      <c r="P176" s="1904"/>
      <c r="Q176" s="1905"/>
      <c r="R176" s="1096"/>
      <c r="S176" s="1096"/>
      <c r="T176" s="1096"/>
      <c r="U176" s="1096"/>
      <c r="V176" s="1096"/>
      <c r="W176" s="1096"/>
      <c r="X176" s="1096"/>
      <c r="Y176" s="1096"/>
      <c r="Z176" s="1096"/>
      <c r="AA176" s="1096"/>
      <c r="AB176" s="1096"/>
      <c r="AC176" s="1096"/>
      <c r="AD176" s="1096"/>
      <c r="AE176" s="1126" t="s">
        <v>759</v>
      </c>
      <c r="AF176" s="1126"/>
      <c r="AG176" s="1126"/>
      <c r="AH176" s="1126"/>
      <c r="AI176" s="1126"/>
      <c r="AJ176" s="1127"/>
    </row>
    <row r="177" spans="1:42" ht="18" customHeight="1">
      <c r="A177" s="372"/>
      <c r="B177" s="373"/>
      <c r="C177" s="1903" t="s">
        <v>657</v>
      </c>
      <c r="D177" s="1904"/>
      <c r="E177" s="1904"/>
      <c r="F177" s="1904"/>
      <c r="G177" s="1904"/>
      <c r="H177" s="1905"/>
      <c r="I177" s="1209"/>
      <c r="J177" s="1210"/>
      <c r="K177" s="1210"/>
      <c r="L177" s="1210"/>
      <c r="M177" s="1210"/>
      <c r="N177" s="1210"/>
      <c r="O177" s="1210"/>
      <c r="P177" s="1210"/>
      <c r="Q177" s="1210"/>
      <c r="R177" s="1210"/>
      <c r="S177" s="1210"/>
      <c r="T177" s="1210"/>
      <c r="U177" s="1210"/>
      <c r="V177" s="1210"/>
      <c r="W177" s="1210"/>
      <c r="X177" s="1210"/>
      <c r="Y177" s="1210"/>
      <c r="Z177" s="1210"/>
      <c r="AA177" s="1210"/>
      <c r="AB177" s="1210"/>
      <c r="AC177" s="1210"/>
      <c r="AD177" s="1210"/>
      <c r="AE177" s="1210"/>
      <c r="AF177" s="1210"/>
      <c r="AG177" s="1210"/>
      <c r="AH177" s="1210"/>
      <c r="AI177" s="1210"/>
      <c r="AJ177" s="1211"/>
      <c r="AL177" s="686" t="b">
        <v>0</v>
      </c>
      <c r="AM177" s="686" t="b">
        <v>0</v>
      </c>
      <c r="AN177" s="686" t="b">
        <v>0</v>
      </c>
    </row>
    <row r="178" spans="1:42" ht="15" customHeight="1">
      <c r="A178" s="372"/>
      <c r="B178" s="373"/>
      <c r="C178" s="1885" t="s">
        <v>499</v>
      </c>
      <c r="D178" s="1886"/>
      <c r="E178" s="1886"/>
      <c r="F178" s="1886"/>
      <c r="G178" s="1886"/>
      <c r="H178" s="1887"/>
      <c r="I178" s="1212"/>
      <c r="J178" s="1213"/>
      <c r="K178" s="1213"/>
      <c r="L178" s="1213"/>
      <c r="M178" s="1213"/>
      <c r="N178" s="1213"/>
      <c r="O178" s="1213"/>
      <c r="P178" s="1213"/>
      <c r="Q178" s="1213"/>
      <c r="R178" s="1213"/>
      <c r="S178" s="1213"/>
      <c r="T178" s="1213"/>
      <c r="U178" s="1213"/>
      <c r="V178" s="1213"/>
      <c r="W178" s="1213"/>
      <c r="X178" s="1213"/>
      <c r="Y178" s="1213"/>
      <c r="Z178" s="1213"/>
      <c r="AA178" s="1213"/>
      <c r="AB178" s="1213"/>
      <c r="AC178" s="1213"/>
      <c r="AD178" s="1213"/>
      <c r="AE178" s="1213"/>
      <c r="AF178" s="1213"/>
      <c r="AG178" s="1213"/>
      <c r="AH178" s="1213"/>
      <c r="AI178" s="1213"/>
      <c r="AJ178" s="1214"/>
    </row>
    <row r="179" spans="1:42" ht="15" customHeight="1">
      <c r="A179" s="372"/>
      <c r="B179" s="373"/>
      <c r="C179" s="1903" t="s">
        <v>305</v>
      </c>
      <c r="D179" s="1904"/>
      <c r="E179" s="1904"/>
      <c r="F179" s="1904"/>
      <c r="G179" s="1904"/>
      <c r="H179" s="1905"/>
      <c r="I179" s="1212"/>
      <c r="J179" s="1213"/>
      <c r="K179" s="1213"/>
      <c r="L179" s="1213"/>
      <c r="M179" s="1213"/>
      <c r="N179" s="1213"/>
      <c r="O179" s="1213"/>
      <c r="P179" s="1213"/>
      <c r="Q179" s="1213"/>
      <c r="R179" s="1213"/>
      <c r="S179" s="1213"/>
      <c r="T179" s="1213"/>
      <c r="U179" s="1213"/>
      <c r="V179" s="1213"/>
      <c r="W179" s="1213"/>
      <c r="X179" s="1213"/>
      <c r="Y179" s="1213"/>
      <c r="Z179" s="1213"/>
      <c r="AA179" s="1213"/>
      <c r="AB179" s="1213"/>
      <c r="AC179" s="1213"/>
      <c r="AD179" s="1213"/>
      <c r="AE179" s="1213"/>
      <c r="AF179" s="1213"/>
      <c r="AG179" s="1213"/>
      <c r="AH179" s="1213"/>
      <c r="AI179" s="1213"/>
      <c r="AJ179" s="1214"/>
    </row>
    <row r="180" spans="1:42" ht="22.5" hidden="1" customHeight="1">
      <c r="A180" s="372"/>
      <c r="B180" s="373"/>
      <c r="C180" s="1900" t="s">
        <v>25</v>
      </c>
      <c r="D180" s="1894" t="s">
        <v>760</v>
      </c>
      <c r="E180" s="1895"/>
      <c r="F180" s="1895"/>
      <c r="G180" s="1895"/>
      <c r="H180" s="1896"/>
      <c r="I180" s="664"/>
      <c r="J180" s="668"/>
      <c r="K180" s="668"/>
      <c r="L180" s="668"/>
      <c r="M180" s="668"/>
      <c r="N180" s="669"/>
      <c r="O180" s="669"/>
      <c r="P180" s="672"/>
      <c r="Q180" s="678"/>
      <c r="R180" s="679"/>
      <c r="S180" s="679"/>
      <c r="T180" s="681">
        <v>3</v>
      </c>
      <c r="U180" s="680"/>
      <c r="V180" s="1891"/>
      <c r="W180" s="1892"/>
      <c r="X180" s="1892"/>
      <c r="Y180" s="1892"/>
      <c r="Z180" s="1892"/>
      <c r="AA180" s="1893"/>
      <c r="AB180" s="1269"/>
      <c r="AC180" s="1640"/>
      <c r="AD180" s="1640"/>
      <c r="AE180" s="1640"/>
      <c r="AF180" s="1640"/>
      <c r="AG180" s="1640"/>
      <c r="AH180" s="1640"/>
      <c r="AI180" s="1640"/>
      <c r="AJ180" s="1641"/>
      <c r="AM180" s="687">
        <v>0</v>
      </c>
      <c r="AO180" s="687">
        <v>2</v>
      </c>
      <c r="AP180" s="687">
        <v>2</v>
      </c>
    </row>
    <row r="181" spans="1:42" ht="23.1" customHeight="1">
      <c r="A181" s="372"/>
      <c r="B181" s="373"/>
      <c r="C181" s="1900"/>
      <c r="D181" s="1921" t="s">
        <v>993</v>
      </c>
      <c r="E181" s="1922"/>
      <c r="F181" s="1922"/>
      <c r="G181" s="1922"/>
      <c r="H181" s="1923"/>
      <c r="I181" s="328">
        <v>1</v>
      </c>
      <c r="J181" s="383" t="str">
        <f>IF(ISNA(VLOOKUP(I181, 出力変換_夜間支援等体制加算,4,FALSE)),0, VLOOKUP(I181, 出力変換_夜間支援等体制加算,4,FALSE)) &amp; ""</f>
        <v>1</v>
      </c>
      <c r="K181" s="384" t="s">
        <v>96</v>
      </c>
      <c r="L181" s="383" t="str">
        <f>IF(ISNA(VLOOKUP(K181, 取込変換_夜間支援等体制加算,2,FALSE)),1, VLOOKUP(K181, 取込変換_夜間支援等体制加算,2,FALSE)) &amp; ""</f>
        <v>1</v>
      </c>
      <c r="M181" s="328"/>
      <c r="N181" s="328"/>
      <c r="O181" s="328"/>
      <c r="P181" s="328"/>
      <c r="Q181" s="1928" t="s">
        <v>1232</v>
      </c>
      <c r="R181" s="1929"/>
      <c r="S181" s="1929"/>
      <c r="T181" s="1929"/>
      <c r="U181" s="1930"/>
      <c r="V181" s="1788"/>
      <c r="W181" s="1789"/>
      <c r="X181" s="1789"/>
      <c r="Y181" s="1789"/>
      <c r="Z181" s="1789"/>
      <c r="AA181" s="1902"/>
      <c r="AB181" s="1269"/>
      <c r="AC181" s="1640"/>
      <c r="AD181" s="1640"/>
      <c r="AE181" s="1640"/>
      <c r="AF181" s="1640"/>
      <c r="AG181" s="1640"/>
      <c r="AH181" s="1640"/>
      <c r="AI181" s="1640"/>
      <c r="AJ181" s="1641"/>
      <c r="AL181" s="687">
        <v>2</v>
      </c>
      <c r="AM181" s="687">
        <v>0</v>
      </c>
    </row>
    <row r="182" spans="1:42" ht="23.1" customHeight="1">
      <c r="A182" s="372"/>
      <c r="B182" s="373"/>
      <c r="C182" s="1900"/>
      <c r="D182" s="1925" t="s">
        <v>994</v>
      </c>
      <c r="E182" s="1926"/>
      <c r="F182" s="1926"/>
      <c r="G182" s="1926"/>
      <c r="H182" s="1927"/>
      <c r="I182" s="260">
        <v>1</v>
      </c>
      <c r="J182" s="369" t="str">
        <f>IF(ISNA(VLOOKUP(I182, 出力変換_夜間支援体制加算の人数_付７,4,FALSE)),0, VLOOKUP(I182, 出力変換_夜間支援体制加算の人数_付７,4,FALSE)) &amp; ""</f>
        <v>00</v>
      </c>
      <c r="K182" s="253" t="s">
        <v>1344</v>
      </c>
      <c r="L182" s="374" t="str">
        <f>IF(ISNA(VLOOKUP(K182, 取込変換_夜間支援体制加算の人数_付７,2,FALSE)),1, VLOOKUP(K182, 取込変換_夜間支援体制加算の人数_付７,2,FALSE)) &amp; ""</f>
        <v>1</v>
      </c>
      <c r="M182" s="375"/>
      <c r="N182" s="280"/>
      <c r="P182" s="643" t="s">
        <v>114</v>
      </c>
      <c r="Q182" s="1906"/>
      <c r="R182" s="1907"/>
      <c r="S182" s="1907"/>
      <c r="T182" s="1907"/>
      <c r="U182" s="1908"/>
      <c r="V182" s="1891"/>
      <c r="W182" s="1892"/>
      <c r="X182" s="1892"/>
      <c r="Y182" s="1892"/>
      <c r="Z182" s="1892"/>
      <c r="AA182" s="1893"/>
      <c r="AB182" s="1269"/>
      <c r="AC182" s="1640"/>
      <c r="AD182" s="1640"/>
      <c r="AE182" s="1640"/>
      <c r="AF182" s="1640"/>
      <c r="AG182" s="1640"/>
      <c r="AH182" s="1640"/>
      <c r="AI182" s="1640"/>
      <c r="AJ182" s="1641"/>
      <c r="AM182" s="687">
        <v>0</v>
      </c>
    </row>
    <row r="183" spans="1:42" ht="18" customHeight="1" thickBot="1">
      <c r="A183" s="377"/>
      <c r="B183" s="378"/>
      <c r="C183" s="1901"/>
      <c r="D183" s="1897" t="s">
        <v>829</v>
      </c>
      <c r="E183" s="1898"/>
      <c r="F183" s="1898"/>
      <c r="G183" s="1898"/>
      <c r="H183" s="1899"/>
      <c r="I183" s="210">
        <v>1</v>
      </c>
      <c r="J183" s="211"/>
      <c r="K183" s="211"/>
      <c r="L183" s="211"/>
      <c r="M183" s="211"/>
      <c r="N183" s="379"/>
      <c r="O183" s="379"/>
      <c r="P183" s="379"/>
      <c r="Q183" s="379"/>
      <c r="R183" s="379"/>
      <c r="S183" s="379"/>
      <c r="T183" s="387"/>
      <c r="U183" s="387"/>
      <c r="V183" s="387"/>
      <c r="W183" s="387"/>
      <c r="X183" s="387"/>
      <c r="Y183" s="387"/>
      <c r="Z183" s="387"/>
      <c r="AA183" s="387"/>
      <c r="AB183" s="387"/>
      <c r="AC183" s="387"/>
      <c r="AD183" s="387"/>
      <c r="AE183" s="387"/>
      <c r="AF183" s="387"/>
      <c r="AG183" s="387"/>
      <c r="AH183" s="387"/>
      <c r="AI183" s="387"/>
      <c r="AJ183" s="387"/>
    </row>
    <row r="184" spans="1:42" ht="18" hidden="1" customHeight="1">
      <c r="A184" s="502" t="s">
        <v>931</v>
      </c>
      <c r="B184" s="503"/>
      <c r="C184" s="498"/>
      <c r="D184" s="499"/>
      <c r="E184" s="217"/>
      <c r="F184" s="217"/>
      <c r="G184" s="217"/>
      <c r="H184" s="491"/>
      <c r="I184" s="192"/>
      <c r="J184" s="206"/>
      <c r="K184" s="206"/>
      <c r="L184" s="206"/>
      <c r="M184" s="206"/>
      <c r="N184" s="494"/>
      <c r="O184" s="494"/>
      <c r="P184" s="494"/>
      <c r="Q184" s="494"/>
      <c r="R184" s="494"/>
      <c r="S184" s="494"/>
      <c r="T184" s="495"/>
      <c r="U184" s="495"/>
      <c r="V184" s="495"/>
      <c r="W184" s="495"/>
      <c r="X184" s="495"/>
      <c r="Y184" s="495"/>
      <c r="Z184" s="495"/>
      <c r="AA184" s="495"/>
      <c r="AB184" s="495"/>
      <c r="AC184" s="495"/>
      <c r="AD184" s="495"/>
      <c r="AE184" s="495"/>
      <c r="AF184" s="495"/>
      <c r="AG184" s="495"/>
      <c r="AH184" s="495"/>
      <c r="AI184" s="495"/>
      <c r="AJ184" s="495"/>
    </row>
    <row r="185" spans="1:42" ht="18" hidden="1" customHeight="1">
      <c r="A185" s="502" t="s">
        <v>931</v>
      </c>
      <c r="B185" s="503"/>
      <c r="C185" s="498"/>
      <c r="D185" s="499"/>
      <c r="E185" s="217"/>
      <c r="F185" s="217"/>
      <c r="G185" s="217"/>
      <c r="H185" s="491"/>
      <c r="I185" s="192"/>
      <c r="J185" s="206"/>
      <c r="K185" s="206"/>
      <c r="L185" s="206"/>
      <c r="M185" s="206"/>
      <c r="N185" s="494"/>
      <c r="O185" s="494"/>
      <c r="P185" s="494"/>
      <c r="Q185" s="494"/>
      <c r="R185" s="494"/>
      <c r="S185" s="494"/>
      <c r="T185" s="495"/>
      <c r="U185" s="495"/>
      <c r="V185" s="495"/>
      <c r="W185" s="495"/>
      <c r="X185" s="495"/>
      <c r="Y185" s="495"/>
      <c r="Z185" s="495"/>
      <c r="AA185" s="495"/>
      <c r="AB185" s="495"/>
      <c r="AC185" s="495"/>
      <c r="AD185" s="495"/>
      <c r="AE185" s="495"/>
      <c r="AF185" s="495"/>
      <c r="AG185" s="495"/>
      <c r="AH185" s="495"/>
      <c r="AI185" s="495"/>
      <c r="AJ185" s="495"/>
    </row>
    <row r="186" spans="1:42" ht="18" hidden="1" customHeight="1">
      <c r="A186" s="502" t="s">
        <v>931</v>
      </c>
      <c r="B186" s="503"/>
      <c r="C186" s="498"/>
      <c r="D186" s="499"/>
      <c r="E186" s="217"/>
      <c r="F186" s="217"/>
      <c r="G186" s="217"/>
      <c r="H186" s="491"/>
      <c r="I186" s="192"/>
      <c r="J186" s="206"/>
      <c r="K186" s="206"/>
      <c r="L186" s="206"/>
      <c r="M186" s="206"/>
      <c r="N186" s="494"/>
      <c r="O186" s="494"/>
      <c r="P186" s="494"/>
      <c r="Q186" s="494"/>
      <c r="R186" s="494"/>
      <c r="S186" s="494"/>
      <c r="T186" s="495"/>
      <c r="U186" s="495"/>
      <c r="V186" s="495"/>
      <c r="W186" s="495"/>
      <c r="X186" s="495"/>
      <c r="Y186" s="495"/>
      <c r="Z186" s="495"/>
      <c r="AA186" s="495"/>
      <c r="AB186" s="495"/>
      <c r="AC186" s="495"/>
      <c r="AD186" s="495"/>
      <c r="AE186" s="495"/>
      <c r="AF186" s="495"/>
      <c r="AG186" s="495"/>
      <c r="AH186" s="495"/>
      <c r="AI186" s="495"/>
      <c r="AJ186" s="495"/>
    </row>
    <row r="187" spans="1:42" ht="18" hidden="1" customHeight="1">
      <c r="A187" s="502" t="s">
        <v>931</v>
      </c>
      <c r="B187" s="503"/>
      <c r="C187" s="498"/>
      <c r="D187" s="499"/>
      <c r="E187" s="217"/>
      <c r="F187" s="217"/>
      <c r="G187" s="217"/>
      <c r="H187" s="491"/>
      <c r="I187" s="192"/>
      <c r="J187" s="206"/>
      <c r="K187" s="206"/>
      <c r="L187" s="206"/>
      <c r="M187" s="206"/>
      <c r="N187" s="494"/>
      <c r="O187" s="494"/>
      <c r="P187" s="494"/>
      <c r="Q187" s="494"/>
      <c r="R187" s="494"/>
      <c r="S187" s="494"/>
      <c r="T187" s="495"/>
      <c r="U187" s="495"/>
      <c r="V187" s="495"/>
      <c r="W187" s="495"/>
      <c r="X187" s="495"/>
      <c r="Y187" s="495"/>
      <c r="Z187" s="495"/>
      <c r="AA187" s="495"/>
      <c r="AB187" s="495"/>
      <c r="AC187" s="495"/>
      <c r="AD187" s="495"/>
      <c r="AE187" s="495"/>
      <c r="AF187" s="495"/>
      <c r="AG187" s="495"/>
      <c r="AH187" s="495"/>
      <c r="AI187" s="495"/>
      <c r="AJ187" s="495"/>
    </row>
    <row r="188" spans="1:42" ht="18" hidden="1" customHeight="1" thickBot="1">
      <c r="A188" s="502" t="s">
        <v>931</v>
      </c>
      <c r="B188" s="503"/>
      <c r="C188" s="498"/>
      <c r="D188" s="499"/>
      <c r="E188" s="217"/>
      <c r="F188" s="217"/>
      <c r="G188" s="217"/>
      <c r="H188" s="491"/>
      <c r="I188" s="192"/>
      <c r="J188" s="206"/>
      <c r="K188" s="206"/>
      <c r="L188" s="206"/>
      <c r="M188" s="206"/>
      <c r="N188" s="494"/>
      <c r="O188" s="494"/>
      <c r="P188" s="494"/>
      <c r="Q188" s="494"/>
      <c r="R188" s="494"/>
      <c r="S188" s="494"/>
      <c r="T188" s="495"/>
      <c r="U188" s="495"/>
      <c r="V188" s="495"/>
      <c r="W188" s="495"/>
      <c r="X188" s="495"/>
      <c r="Y188" s="495"/>
      <c r="Z188" s="495"/>
      <c r="AA188" s="495"/>
      <c r="AB188" s="495"/>
      <c r="AC188" s="495"/>
      <c r="AD188" s="495"/>
      <c r="AE188" s="495"/>
      <c r="AF188" s="495"/>
      <c r="AG188" s="495"/>
      <c r="AH188" s="495"/>
      <c r="AI188" s="495"/>
      <c r="AJ188" s="495"/>
    </row>
    <row r="189" spans="1:42" ht="15" customHeight="1">
      <c r="A189" s="1621" t="s">
        <v>61</v>
      </c>
      <c r="B189" s="1622"/>
      <c r="C189" s="1217" t="s">
        <v>463</v>
      </c>
      <c r="D189" s="1217"/>
      <c r="E189" s="1217"/>
      <c r="F189" s="1217"/>
      <c r="G189" s="1217"/>
      <c r="H189" s="1217"/>
      <c r="I189" s="1909"/>
      <c r="J189" s="1910"/>
      <c r="K189" s="1910"/>
      <c r="L189" s="1910"/>
      <c r="M189" s="1910"/>
      <c r="N189" s="1910"/>
      <c r="O189" s="1910"/>
      <c r="P189" s="1910"/>
      <c r="Q189" s="1910"/>
      <c r="R189" s="1910"/>
      <c r="S189" s="1910"/>
      <c r="T189" s="1910"/>
      <c r="U189" s="1910"/>
      <c r="V189" s="1910"/>
      <c r="W189" s="1910"/>
      <c r="X189" s="1910"/>
      <c r="Y189" s="1910"/>
      <c r="Z189" s="1910"/>
      <c r="AA189" s="1910"/>
      <c r="AB189" s="1910"/>
      <c r="AC189" s="1910"/>
      <c r="AD189" s="1911"/>
      <c r="AE189" s="1912" t="s">
        <v>565</v>
      </c>
      <c r="AF189" s="1912"/>
      <c r="AG189" s="1912"/>
      <c r="AH189" s="1912"/>
      <c r="AI189" s="1913"/>
      <c r="AJ189" s="1914"/>
    </row>
    <row r="190" spans="1:42" ht="15" customHeight="1">
      <c r="A190" s="1623"/>
      <c r="B190" s="1624"/>
      <c r="C190" s="1177" t="s">
        <v>339</v>
      </c>
      <c r="D190" s="1177"/>
      <c r="E190" s="1177"/>
      <c r="F190" s="1177"/>
      <c r="G190" s="1177"/>
      <c r="H190" s="1177"/>
      <c r="I190" s="1934"/>
      <c r="J190" s="1935"/>
      <c r="K190" s="1935"/>
      <c r="L190" s="1935"/>
      <c r="M190" s="1935"/>
      <c r="N190" s="1935"/>
      <c r="O190" s="1935"/>
      <c r="P190" s="1935"/>
      <c r="Q190" s="1935"/>
      <c r="R190" s="1935"/>
      <c r="S190" s="1935"/>
      <c r="T190" s="1935"/>
      <c r="U190" s="1935"/>
      <c r="V190" s="1935"/>
      <c r="W190" s="1935"/>
      <c r="X190" s="1935"/>
      <c r="Y190" s="1935"/>
      <c r="Z190" s="1935"/>
      <c r="AA190" s="1935"/>
      <c r="AB190" s="1935"/>
      <c r="AC190" s="1935"/>
      <c r="AD190" s="1935"/>
      <c r="AE190" s="1935"/>
      <c r="AF190" s="1935"/>
      <c r="AG190" s="1935"/>
      <c r="AH190" s="1935"/>
      <c r="AI190" s="1935"/>
      <c r="AJ190" s="1936"/>
    </row>
    <row r="191" spans="1:42" ht="15" customHeight="1">
      <c r="A191" s="1623"/>
      <c r="B191" s="1624"/>
      <c r="C191" s="1081" t="s">
        <v>340</v>
      </c>
      <c r="D191" s="1081"/>
      <c r="E191" s="1081"/>
      <c r="F191" s="1081"/>
      <c r="G191" s="1081"/>
      <c r="H191" s="1081"/>
      <c r="I191" s="1204" t="s">
        <v>255</v>
      </c>
      <c r="J191" s="1205"/>
      <c r="K191" s="1890"/>
      <c r="L191" s="1890"/>
      <c r="M191" s="1890"/>
      <c r="N191" s="1890"/>
      <c r="O191" s="1890"/>
      <c r="P191" s="2072"/>
      <c r="Q191" s="1029" t="s">
        <v>534</v>
      </c>
      <c r="R191" s="1030"/>
      <c r="S191" s="1030"/>
      <c r="T191" s="1030"/>
      <c r="U191" s="1030"/>
      <c r="V191" s="1030"/>
      <c r="W191" s="1030"/>
      <c r="X191" s="1030"/>
      <c r="Y191" s="1030"/>
      <c r="Z191" s="1030"/>
      <c r="AA191" s="1030"/>
      <c r="AB191" s="1030"/>
      <c r="AC191" s="1030"/>
      <c r="AD191" s="1030"/>
      <c r="AE191" s="1030"/>
      <c r="AF191" s="1030"/>
      <c r="AG191" s="1030"/>
      <c r="AH191" s="1030"/>
      <c r="AI191" s="1030"/>
      <c r="AJ191" s="1031"/>
    </row>
    <row r="192" spans="1:42" ht="15" customHeight="1">
      <c r="A192" s="1623"/>
      <c r="B192" s="1624"/>
      <c r="C192" s="1081"/>
      <c r="D192" s="1081"/>
      <c r="E192" s="1081"/>
      <c r="F192" s="1081"/>
      <c r="G192" s="1081"/>
      <c r="H192" s="1081"/>
      <c r="I192" s="1281" t="s">
        <v>205</v>
      </c>
      <c r="J192" s="1281"/>
      <c r="K192" s="1281"/>
      <c r="L192" s="1281"/>
      <c r="M192" s="1281"/>
      <c r="N192" s="1281"/>
      <c r="O192" s="1281"/>
      <c r="P192" s="1281"/>
      <c r="Q192" s="1281"/>
      <c r="R192" s="1281"/>
      <c r="S192" s="1281"/>
      <c r="T192" s="1281"/>
      <c r="U192" s="1281"/>
      <c r="V192" s="1281"/>
      <c r="W192" s="1281"/>
      <c r="X192" s="1281"/>
      <c r="Y192" s="1281"/>
      <c r="Z192" s="1281"/>
      <c r="AA192" s="1281"/>
      <c r="AB192" s="1281"/>
      <c r="AC192" s="1281"/>
      <c r="AD192" s="1281"/>
      <c r="AE192" s="1281"/>
      <c r="AF192" s="1281"/>
      <c r="AG192" s="1281"/>
      <c r="AH192" s="1281"/>
      <c r="AI192" s="1281"/>
      <c r="AJ192" s="1282"/>
    </row>
    <row r="193" spans="1:42" ht="15" customHeight="1">
      <c r="A193" s="1623"/>
      <c r="B193" s="1624"/>
      <c r="C193" s="1081"/>
      <c r="D193" s="1081"/>
      <c r="E193" s="1081"/>
      <c r="F193" s="1081"/>
      <c r="G193" s="1081"/>
      <c r="H193" s="1081"/>
      <c r="I193" s="1200" t="s">
        <v>205</v>
      </c>
      <c r="J193" s="1200"/>
      <c r="K193" s="1200"/>
      <c r="L193" s="1200"/>
      <c r="M193" s="1200"/>
      <c r="N193" s="1200"/>
      <c r="O193" s="1200"/>
      <c r="P193" s="1200"/>
      <c r="Q193" s="1200"/>
      <c r="R193" s="1200"/>
      <c r="S193" s="1200"/>
      <c r="T193" s="1200"/>
      <c r="U193" s="1200"/>
      <c r="V193" s="1200"/>
      <c r="W193" s="1200"/>
      <c r="X193" s="1200"/>
      <c r="Y193" s="1200"/>
      <c r="Z193" s="1200"/>
      <c r="AA193" s="1200"/>
      <c r="AB193" s="1200"/>
      <c r="AC193" s="1200"/>
      <c r="AD193" s="1200"/>
      <c r="AE193" s="1200"/>
      <c r="AF193" s="1200"/>
      <c r="AG193" s="1200"/>
      <c r="AH193" s="1200"/>
      <c r="AI193" s="1200"/>
      <c r="AJ193" s="1201"/>
    </row>
    <row r="194" spans="1:42" ht="15" customHeight="1">
      <c r="A194" s="1623"/>
      <c r="B194" s="1624"/>
      <c r="C194" s="1081" t="s">
        <v>995</v>
      </c>
      <c r="D194" s="1081"/>
      <c r="E194" s="1081"/>
      <c r="F194" s="1081"/>
      <c r="G194" s="1081"/>
      <c r="H194" s="1081"/>
      <c r="I194" s="1881">
        <v>1</v>
      </c>
      <c r="J194" s="1882"/>
      <c r="K194" s="1882"/>
      <c r="L194" s="1882"/>
      <c r="M194" s="1882"/>
      <c r="N194" s="1882"/>
      <c r="O194" s="1882"/>
      <c r="P194" s="1882"/>
      <c r="Q194" s="1882"/>
      <c r="R194" s="1882"/>
      <c r="S194" s="1882"/>
      <c r="T194" s="1882"/>
      <c r="U194" s="1882"/>
      <c r="V194" s="1882"/>
      <c r="W194" s="1882"/>
      <c r="X194" s="1882"/>
      <c r="Y194" s="1882"/>
      <c r="Z194" s="1882"/>
      <c r="AA194" s="1882"/>
      <c r="AB194" s="1882"/>
      <c r="AC194" s="1882"/>
      <c r="AD194" s="1882"/>
      <c r="AE194" s="1882"/>
      <c r="AF194" s="1882"/>
      <c r="AG194" s="1882"/>
      <c r="AH194" s="1882"/>
      <c r="AI194" s="1882"/>
      <c r="AJ194" s="1883"/>
    </row>
    <row r="195" spans="1:42" ht="15" customHeight="1">
      <c r="A195" s="1623"/>
      <c r="B195" s="1624"/>
      <c r="C195" s="1081" t="s">
        <v>341</v>
      </c>
      <c r="D195" s="1081"/>
      <c r="E195" s="1081"/>
      <c r="F195" s="1081"/>
      <c r="G195" s="1081"/>
      <c r="H195" s="1081"/>
      <c r="I195" s="1081" t="s">
        <v>318</v>
      </c>
      <c r="J195" s="1081"/>
      <c r="K195" s="1081"/>
      <c r="L195" s="1081"/>
      <c r="M195" s="1080" t="s">
        <v>205</v>
      </c>
      <c r="N195" s="1080"/>
      <c r="O195" s="1080"/>
      <c r="P195" s="1080"/>
      <c r="Q195" s="1080"/>
      <c r="R195" s="1080"/>
      <c r="S195" s="1080"/>
      <c r="T195" s="1080"/>
      <c r="U195" s="1080"/>
      <c r="V195" s="1080"/>
      <c r="W195" s="1081" t="s">
        <v>343</v>
      </c>
      <c r="X195" s="1081"/>
      <c r="Y195" s="1081"/>
      <c r="Z195" s="1081"/>
      <c r="AA195" s="1106" t="s">
        <v>205</v>
      </c>
      <c r="AB195" s="1221"/>
      <c r="AC195" s="1221"/>
      <c r="AD195" s="1221"/>
      <c r="AE195" s="1221"/>
      <c r="AF195" s="1221"/>
      <c r="AG195" s="1221"/>
      <c r="AH195" s="1221"/>
      <c r="AI195" s="1221"/>
      <c r="AJ195" s="1222"/>
    </row>
    <row r="196" spans="1:42" ht="15" customHeight="1">
      <c r="A196" s="1623"/>
      <c r="B196" s="1624"/>
      <c r="C196" s="1885" t="s">
        <v>326</v>
      </c>
      <c r="D196" s="1886"/>
      <c r="E196" s="1886"/>
      <c r="F196" s="1886"/>
      <c r="G196" s="1886"/>
      <c r="H196" s="1887"/>
      <c r="I196" s="1918"/>
      <c r="J196" s="1919"/>
      <c r="K196" s="1919"/>
      <c r="L196" s="1919"/>
      <c r="M196" s="1919"/>
      <c r="N196" s="1919"/>
      <c r="O196" s="1919"/>
      <c r="P196" s="1919"/>
      <c r="Q196" s="1919"/>
      <c r="R196" s="1919"/>
      <c r="S196" s="1919"/>
      <c r="T196" s="1919"/>
      <c r="U196" s="1919"/>
      <c r="V196" s="1919"/>
      <c r="W196" s="1919"/>
      <c r="X196" s="1919"/>
      <c r="Y196" s="1919"/>
      <c r="Z196" s="1919"/>
      <c r="AA196" s="1919"/>
      <c r="AB196" s="1919"/>
      <c r="AC196" s="1919"/>
      <c r="AD196" s="1919"/>
      <c r="AE196" s="1919"/>
      <c r="AF196" s="1919"/>
      <c r="AG196" s="1919"/>
      <c r="AH196" s="1919"/>
      <c r="AI196" s="1919"/>
      <c r="AJ196" s="1920"/>
    </row>
    <row r="197" spans="1:42" ht="18" customHeight="1">
      <c r="A197" s="1623"/>
      <c r="B197" s="1624"/>
      <c r="C197" s="1885" t="s">
        <v>327</v>
      </c>
      <c r="D197" s="1886"/>
      <c r="E197" s="1886"/>
      <c r="F197" s="1886"/>
      <c r="G197" s="1886"/>
      <c r="H197" s="1887"/>
      <c r="I197" s="1530">
        <v>4</v>
      </c>
      <c r="J197" s="1531"/>
      <c r="K197" s="1531"/>
      <c r="L197" s="1531"/>
      <c r="M197" s="1531"/>
      <c r="N197" s="1531"/>
      <c r="O197" s="1531"/>
      <c r="P197" s="1531"/>
      <c r="Q197" s="1531"/>
      <c r="R197" s="1531"/>
      <c r="S197" s="1531"/>
      <c r="T197" s="1531"/>
      <c r="U197" s="1531"/>
      <c r="V197" s="1531"/>
      <c r="W197" s="1531"/>
      <c r="X197" s="1531"/>
      <c r="Y197" s="1531"/>
      <c r="Z197" s="1904" t="s">
        <v>329</v>
      </c>
      <c r="AA197" s="1904"/>
      <c r="AB197" s="1904"/>
      <c r="AC197" s="1904"/>
      <c r="AD197" s="1904"/>
      <c r="AE197" s="1940"/>
      <c r="AF197" s="1941"/>
      <c r="AG197" s="1941"/>
      <c r="AH197" s="1941"/>
      <c r="AI197" s="1941"/>
      <c r="AJ197" s="1942"/>
    </row>
    <row r="198" spans="1:42" ht="15" customHeight="1">
      <c r="A198" s="1623"/>
      <c r="B198" s="1624"/>
      <c r="C198" s="1885" t="s">
        <v>328</v>
      </c>
      <c r="D198" s="1886"/>
      <c r="E198" s="1886"/>
      <c r="F198" s="1886"/>
      <c r="G198" s="1886"/>
      <c r="H198" s="1887"/>
      <c r="I198" s="1918"/>
      <c r="J198" s="1919"/>
      <c r="K198" s="1919"/>
      <c r="L198" s="1919"/>
      <c r="M198" s="1919"/>
      <c r="N198" s="1919"/>
      <c r="O198" s="1919"/>
      <c r="P198" s="1919"/>
      <c r="Q198" s="1919"/>
      <c r="R198" s="1919"/>
      <c r="S198" s="1919"/>
      <c r="T198" s="1919"/>
      <c r="U198" s="1919"/>
      <c r="V198" s="1919"/>
      <c r="W198" s="1919"/>
      <c r="X198" s="1919"/>
      <c r="Y198" s="1919"/>
      <c r="Z198" s="1919"/>
      <c r="AA198" s="1919"/>
      <c r="AB198" s="1919"/>
      <c r="AC198" s="1919"/>
      <c r="AD198" s="1919"/>
      <c r="AE198" s="1919"/>
      <c r="AF198" s="1919"/>
      <c r="AG198" s="1919"/>
      <c r="AH198" s="1919"/>
      <c r="AI198" s="1919"/>
      <c r="AJ198" s="1920"/>
    </row>
    <row r="199" spans="1:42" ht="15" customHeight="1">
      <c r="A199" s="1623"/>
      <c r="B199" s="1624"/>
      <c r="C199" s="1949" t="s">
        <v>737</v>
      </c>
      <c r="D199" s="1886"/>
      <c r="E199" s="1886"/>
      <c r="F199" s="1886"/>
      <c r="G199" s="1886"/>
      <c r="H199" s="1887"/>
      <c r="I199" s="1078" t="s">
        <v>544</v>
      </c>
      <c r="J199" s="1077"/>
      <c r="K199" s="1890"/>
      <c r="L199" s="1890"/>
      <c r="M199" s="1890"/>
      <c r="N199" s="1890"/>
      <c r="O199" s="1890"/>
      <c r="P199" s="1126" t="s">
        <v>109</v>
      </c>
      <c r="Q199" s="1884"/>
      <c r="R199" s="1078" t="s">
        <v>331</v>
      </c>
      <c r="S199" s="1077"/>
      <c r="T199" s="1890"/>
      <c r="U199" s="1890"/>
      <c r="V199" s="1890"/>
      <c r="W199" s="1890"/>
      <c r="X199" s="1890"/>
      <c r="Y199" s="1126" t="s">
        <v>109</v>
      </c>
      <c r="Z199" s="1126"/>
      <c r="AA199" s="1937" t="s">
        <v>330</v>
      </c>
      <c r="AB199" s="1938"/>
      <c r="AC199" s="1939"/>
      <c r="AD199" s="1890"/>
      <c r="AE199" s="1890"/>
      <c r="AF199" s="1890"/>
      <c r="AG199" s="1890"/>
      <c r="AH199" s="1890"/>
      <c r="AI199" s="1126" t="s">
        <v>109</v>
      </c>
      <c r="AJ199" s="1127"/>
    </row>
    <row r="200" spans="1:42" ht="27" customHeight="1">
      <c r="A200" s="1623"/>
      <c r="B200" s="1624"/>
      <c r="C200" s="1950"/>
      <c r="D200" s="1951"/>
      <c r="E200" s="1951"/>
      <c r="F200" s="1951"/>
      <c r="G200" s="1951"/>
      <c r="H200" s="1952"/>
      <c r="I200" s="1078" t="s">
        <v>543</v>
      </c>
      <c r="J200" s="1223"/>
      <c r="K200" s="1223"/>
      <c r="L200" s="1077"/>
      <c r="M200" s="1890"/>
      <c r="N200" s="1890"/>
      <c r="O200" s="1890"/>
      <c r="P200" s="1126" t="s">
        <v>332</v>
      </c>
      <c r="Q200" s="1884"/>
      <c r="R200" s="1078" t="s">
        <v>333</v>
      </c>
      <c r="S200" s="1223"/>
      <c r="T200" s="1223"/>
      <c r="U200" s="1223"/>
      <c r="V200" s="1223"/>
      <c r="W200" s="1223"/>
      <c r="X200" s="1077"/>
      <c r="Y200" s="1212"/>
      <c r="Z200" s="1213"/>
      <c r="AA200" s="1213"/>
      <c r="AB200" s="1213"/>
      <c r="AC200" s="1213"/>
      <c r="AD200" s="1213"/>
      <c r="AE200" s="1213"/>
      <c r="AF200" s="1213"/>
      <c r="AG200" s="1213"/>
      <c r="AH200" s="1213"/>
      <c r="AI200" s="1213"/>
      <c r="AJ200" s="1214"/>
    </row>
    <row r="201" spans="1:42" ht="15" customHeight="1">
      <c r="A201" s="1623"/>
      <c r="B201" s="1624"/>
      <c r="C201" s="1903" t="s">
        <v>738</v>
      </c>
      <c r="D201" s="1904"/>
      <c r="E201" s="1904"/>
      <c r="F201" s="1904"/>
      <c r="G201" s="1904"/>
      <c r="H201" s="1905"/>
      <c r="I201" s="1095"/>
      <c r="J201" s="1096"/>
      <c r="K201" s="1096"/>
      <c r="L201" s="1096"/>
      <c r="M201" s="1096"/>
      <c r="N201" s="1096"/>
      <c r="O201" s="1096"/>
      <c r="P201" s="1126" t="s">
        <v>114</v>
      </c>
      <c r="Q201" s="1884"/>
      <c r="R201" s="1931"/>
      <c r="S201" s="1932"/>
      <c r="T201" s="1932"/>
      <c r="U201" s="1932"/>
      <c r="V201" s="1932"/>
      <c r="W201" s="1932"/>
      <c r="X201" s="1932"/>
      <c r="Y201" s="1932"/>
      <c r="Z201" s="1932"/>
      <c r="AA201" s="1932"/>
      <c r="AB201" s="1932"/>
      <c r="AC201" s="1932"/>
      <c r="AD201" s="1932"/>
      <c r="AE201" s="1932"/>
      <c r="AF201" s="1932"/>
      <c r="AG201" s="1932"/>
      <c r="AH201" s="1932"/>
      <c r="AI201" s="1932"/>
      <c r="AJ201" s="1933"/>
    </row>
    <row r="202" spans="1:42" ht="15" customHeight="1">
      <c r="A202" s="1623"/>
      <c r="B202" s="1624"/>
      <c r="C202" s="1903" t="s">
        <v>110</v>
      </c>
      <c r="D202" s="1904"/>
      <c r="E202" s="1904"/>
      <c r="F202" s="1904"/>
      <c r="G202" s="1904"/>
      <c r="H202" s="1905"/>
      <c r="I202" s="1095"/>
      <c r="J202" s="1096"/>
      <c r="K202" s="1096"/>
      <c r="L202" s="1096"/>
      <c r="M202" s="1096"/>
      <c r="N202" s="1096"/>
      <c r="O202" s="1096"/>
      <c r="P202" s="1126" t="s">
        <v>739</v>
      </c>
      <c r="Q202" s="1884"/>
      <c r="R202" s="1078" t="s">
        <v>740</v>
      </c>
      <c r="S202" s="1223"/>
      <c r="T202" s="1223"/>
      <c r="U202" s="1223"/>
      <c r="V202" s="1223"/>
      <c r="W202" s="1077"/>
      <c r="X202" s="1095"/>
      <c r="Y202" s="1096"/>
      <c r="Z202" s="1096"/>
      <c r="AA202" s="1096"/>
      <c r="AB202" s="1096"/>
      <c r="AC202" s="1096"/>
      <c r="AD202" s="1096"/>
      <c r="AE202" s="1126" t="s">
        <v>739</v>
      </c>
      <c r="AF202" s="1126"/>
      <c r="AG202" s="1126"/>
      <c r="AH202" s="1126"/>
      <c r="AI202" s="1126"/>
      <c r="AJ202" s="1127"/>
    </row>
    <row r="203" spans="1:42" ht="15" customHeight="1">
      <c r="A203" s="1953" t="s">
        <v>764</v>
      </c>
      <c r="B203" s="1954"/>
      <c r="C203" s="1903" t="s">
        <v>545</v>
      </c>
      <c r="D203" s="1904"/>
      <c r="E203" s="1904"/>
      <c r="F203" s="1904"/>
      <c r="G203" s="1904"/>
      <c r="H203" s="1904"/>
      <c r="I203" s="1904"/>
      <c r="J203" s="1904"/>
      <c r="K203" s="1904"/>
      <c r="L203" s="1904"/>
      <c r="M203" s="1904"/>
      <c r="N203" s="1904"/>
      <c r="O203" s="1904"/>
      <c r="P203" s="1904"/>
      <c r="Q203" s="1905"/>
      <c r="R203" s="1096"/>
      <c r="S203" s="1096"/>
      <c r="T203" s="1096"/>
      <c r="U203" s="1096"/>
      <c r="V203" s="1096"/>
      <c r="W203" s="1096"/>
      <c r="X203" s="1096"/>
      <c r="Y203" s="1096"/>
      <c r="Z203" s="1096"/>
      <c r="AA203" s="1096"/>
      <c r="AB203" s="1096"/>
      <c r="AC203" s="1096"/>
      <c r="AD203" s="1096"/>
      <c r="AE203" s="1126" t="s">
        <v>759</v>
      </c>
      <c r="AF203" s="1126"/>
      <c r="AG203" s="1126"/>
      <c r="AH203" s="1126"/>
      <c r="AI203" s="1126"/>
      <c r="AJ203" s="1127"/>
    </row>
    <row r="204" spans="1:42" ht="18" customHeight="1">
      <c r="A204" s="394"/>
      <c r="B204" s="395"/>
      <c r="C204" s="1903" t="s">
        <v>657</v>
      </c>
      <c r="D204" s="1904"/>
      <c r="E204" s="1904"/>
      <c r="F204" s="1904"/>
      <c r="G204" s="1904"/>
      <c r="H204" s="1905"/>
      <c r="I204" s="1209"/>
      <c r="J204" s="1210"/>
      <c r="K204" s="1210"/>
      <c r="L204" s="1210"/>
      <c r="M204" s="1210"/>
      <c r="N204" s="1210"/>
      <c r="O204" s="1210"/>
      <c r="P204" s="1210"/>
      <c r="Q204" s="1210"/>
      <c r="R204" s="1210"/>
      <c r="S204" s="1210"/>
      <c r="T204" s="1210"/>
      <c r="U204" s="1210"/>
      <c r="V204" s="1210"/>
      <c r="W204" s="1210"/>
      <c r="X204" s="1210"/>
      <c r="Y204" s="1210"/>
      <c r="Z204" s="1210"/>
      <c r="AA204" s="1210"/>
      <c r="AB204" s="1210"/>
      <c r="AC204" s="1210"/>
      <c r="AD204" s="1210"/>
      <c r="AE204" s="1210"/>
      <c r="AF204" s="1210"/>
      <c r="AG204" s="1210"/>
      <c r="AH204" s="1210"/>
      <c r="AI204" s="1210"/>
      <c r="AJ204" s="1211"/>
      <c r="AL204" s="686" t="b">
        <v>0</v>
      </c>
      <c r="AM204" s="686" t="b">
        <v>0</v>
      </c>
      <c r="AN204" s="686" t="b">
        <v>0</v>
      </c>
    </row>
    <row r="205" spans="1:42" ht="15" customHeight="1">
      <c r="A205" s="394"/>
      <c r="B205" s="395"/>
      <c r="C205" s="1885" t="s">
        <v>499</v>
      </c>
      <c r="D205" s="1886"/>
      <c r="E205" s="1886"/>
      <c r="F205" s="1886"/>
      <c r="G205" s="1886"/>
      <c r="H205" s="1887"/>
      <c r="I205" s="1212"/>
      <c r="J205" s="1213"/>
      <c r="K205" s="1213"/>
      <c r="L205" s="1213"/>
      <c r="M205" s="1213"/>
      <c r="N205" s="1213"/>
      <c r="O205" s="1213"/>
      <c r="P205" s="1213"/>
      <c r="Q205" s="1213"/>
      <c r="R205" s="1213"/>
      <c r="S205" s="1213"/>
      <c r="T205" s="1213"/>
      <c r="U205" s="1213"/>
      <c r="V205" s="1213"/>
      <c r="W205" s="1213"/>
      <c r="X205" s="1213"/>
      <c r="Y205" s="1213"/>
      <c r="Z205" s="1213"/>
      <c r="AA205" s="1213"/>
      <c r="AB205" s="1213"/>
      <c r="AC205" s="1213"/>
      <c r="AD205" s="1213"/>
      <c r="AE205" s="1213"/>
      <c r="AF205" s="1213"/>
      <c r="AG205" s="1213"/>
      <c r="AH205" s="1213"/>
      <c r="AI205" s="1213"/>
      <c r="AJ205" s="1214"/>
    </row>
    <row r="206" spans="1:42" ht="15" customHeight="1">
      <c r="A206" s="394"/>
      <c r="B206" s="395"/>
      <c r="C206" s="1903" t="s">
        <v>305</v>
      </c>
      <c r="D206" s="1904"/>
      <c r="E206" s="1904"/>
      <c r="F206" s="1904"/>
      <c r="G206" s="1904"/>
      <c r="H206" s="1904"/>
      <c r="I206" s="1212"/>
      <c r="J206" s="1213"/>
      <c r="K206" s="1213"/>
      <c r="L206" s="1213"/>
      <c r="M206" s="1213"/>
      <c r="N206" s="1213"/>
      <c r="O206" s="1213"/>
      <c r="P206" s="1213"/>
      <c r="Q206" s="1213"/>
      <c r="R206" s="1213"/>
      <c r="S206" s="1213"/>
      <c r="T206" s="1213"/>
      <c r="U206" s="1213"/>
      <c r="V206" s="1213"/>
      <c r="W206" s="1213"/>
      <c r="X206" s="1213"/>
      <c r="Y206" s="1213"/>
      <c r="Z206" s="1213"/>
      <c r="AA206" s="1213"/>
      <c r="AB206" s="1213"/>
      <c r="AC206" s="1213"/>
      <c r="AD206" s="1213"/>
      <c r="AE206" s="1213"/>
      <c r="AF206" s="1213"/>
      <c r="AG206" s="1213"/>
      <c r="AH206" s="1213"/>
      <c r="AI206" s="1213"/>
      <c r="AJ206" s="1214"/>
    </row>
    <row r="207" spans="1:42" ht="22.5" hidden="1" customHeight="1">
      <c r="A207" s="394"/>
      <c r="B207" s="395"/>
      <c r="C207" s="1900" t="s">
        <v>25</v>
      </c>
      <c r="D207" s="1894" t="s">
        <v>760</v>
      </c>
      <c r="E207" s="1895"/>
      <c r="F207" s="1895"/>
      <c r="G207" s="1895"/>
      <c r="H207" s="1896"/>
      <c r="I207" s="664"/>
      <c r="J207" s="668"/>
      <c r="K207" s="668"/>
      <c r="L207" s="668"/>
      <c r="M207" s="668"/>
      <c r="N207" s="669"/>
      <c r="O207" s="669"/>
      <c r="P207" s="672"/>
      <c r="Q207" s="678"/>
      <c r="R207" s="679"/>
      <c r="S207" s="679"/>
      <c r="T207" s="681">
        <v>3</v>
      </c>
      <c r="U207" s="680"/>
      <c r="V207" s="1891"/>
      <c r="W207" s="1892"/>
      <c r="X207" s="1892"/>
      <c r="Y207" s="1892"/>
      <c r="Z207" s="1892"/>
      <c r="AA207" s="1893"/>
      <c r="AB207" s="1269"/>
      <c r="AC207" s="1640"/>
      <c r="AD207" s="1640"/>
      <c r="AE207" s="1640"/>
      <c r="AF207" s="1640"/>
      <c r="AG207" s="1640"/>
      <c r="AH207" s="1640"/>
      <c r="AI207" s="1640"/>
      <c r="AJ207" s="1641"/>
      <c r="AM207" s="687">
        <v>0</v>
      </c>
      <c r="AO207" s="687">
        <v>2</v>
      </c>
      <c r="AP207" s="687">
        <v>2</v>
      </c>
    </row>
    <row r="208" spans="1:42" ht="23.1" customHeight="1">
      <c r="A208" s="394"/>
      <c r="B208" s="395"/>
      <c r="C208" s="1900"/>
      <c r="D208" s="1921" t="s">
        <v>993</v>
      </c>
      <c r="E208" s="1922"/>
      <c r="F208" s="1922"/>
      <c r="G208" s="1922"/>
      <c r="H208" s="1923"/>
      <c r="I208" s="328">
        <v>1</v>
      </c>
      <c r="J208" s="383" t="str">
        <f>IF(ISNA(VLOOKUP(I208, 出力変換_夜間支援等体制加算,4,FALSE)),0, VLOOKUP(I208, 出力変換_夜間支援等体制加算,4,FALSE)) &amp; ""</f>
        <v>1</v>
      </c>
      <c r="K208" s="384" t="s">
        <v>96</v>
      </c>
      <c r="L208" s="383" t="str">
        <f>IF(ISNA(VLOOKUP(K208, 取込変換_夜間支援等体制加算,2,FALSE)),1, VLOOKUP(K208, 取込変換_夜間支援等体制加算,2,FALSE)) &amp; ""</f>
        <v>1</v>
      </c>
      <c r="M208" s="328"/>
      <c r="N208" s="328"/>
      <c r="O208" s="328"/>
      <c r="P208" s="328"/>
      <c r="Q208" s="1928" t="s">
        <v>1232</v>
      </c>
      <c r="R208" s="1929"/>
      <c r="S208" s="1929"/>
      <c r="T208" s="1929"/>
      <c r="U208" s="1930"/>
      <c r="V208" s="1788"/>
      <c r="W208" s="1789"/>
      <c r="X208" s="1789"/>
      <c r="Y208" s="1789"/>
      <c r="Z208" s="1789"/>
      <c r="AA208" s="1902"/>
      <c r="AB208" s="1269"/>
      <c r="AC208" s="1640"/>
      <c r="AD208" s="1640"/>
      <c r="AE208" s="1640"/>
      <c r="AF208" s="1640"/>
      <c r="AG208" s="1640"/>
      <c r="AH208" s="1640"/>
      <c r="AI208" s="1640"/>
      <c r="AJ208" s="1641"/>
      <c r="AL208" s="687">
        <v>2</v>
      </c>
      <c r="AM208" s="687">
        <v>0</v>
      </c>
    </row>
    <row r="209" spans="1:39" ht="23.1" customHeight="1">
      <c r="A209" s="394"/>
      <c r="B209" s="395"/>
      <c r="C209" s="1900"/>
      <c r="D209" s="1925" t="s">
        <v>994</v>
      </c>
      <c r="E209" s="1926"/>
      <c r="F209" s="1926"/>
      <c r="G209" s="1926"/>
      <c r="H209" s="1927"/>
      <c r="I209" s="260">
        <v>1</v>
      </c>
      <c r="J209" s="369" t="str">
        <f>IF(ISNA(VLOOKUP(I209, 出力変換_夜間支援体制加算の人数_付７,4,FALSE)),0, VLOOKUP(I209, 出力変換_夜間支援体制加算の人数_付７,4,FALSE)) &amp; ""</f>
        <v>00</v>
      </c>
      <c r="K209" s="253" t="s">
        <v>1344</v>
      </c>
      <c r="L209" s="374" t="str">
        <f>IF(ISNA(VLOOKUP(K209, 取込変換_夜間支援体制加算の人数_付７,2,FALSE)),1, VLOOKUP(K209, 取込変換_夜間支援体制加算の人数_付７,2,FALSE)) &amp; ""</f>
        <v>1</v>
      </c>
      <c r="M209" s="375"/>
      <c r="N209" s="280"/>
      <c r="P209" s="643" t="s">
        <v>114</v>
      </c>
      <c r="Q209" s="1906"/>
      <c r="R209" s="1907"/>
      <c r="S209" s="1907"/>
      <c r="T209" s="1907"/>
      <c r="U209" s="1908"/>
      <c r="V209" s="1891"/>
      <c r="W209" s="1892"/>
      <c r="X209" s="1892"/>
      <c r="Y209" s="1892"/>
      <c r="Z209" s="1892"/>
      <c r="AA209" s="1893"/>
      <c r="AB209" s="1269"/>
      <c r="AC209" s="1640"/>
      <c r="AD209" s="1640"/>
      <c r="AE209" s="1640"/>
      <c r="AF209" s="1640"/>
      <c r="AG209" s="1640"/>
      <c r="AH209" s="1640"/>
      <c r="AI209" s="1640"/>
      <c r="AJ209" s="1641"/>
      <c r="AM209" s="687">
        <v>0</v>
      </c>
    </row>
    <row r="210" spans="1:39" ht="18" customHeight="1" thickBot="1">
      <c r="A210" s="396"/>
      <c r="B210" s="397"/>
      <c r="C210" s="1901"/>
      <c r="D210" s="1897" t="s">
        <v>829</v>
      </c>
      <c r="E210" s="1898"/>
      <c r="F210" s="1898"/>
      <c r="G210" s="1898"/>
      <c r="H210" s="1899"/>
      <c r="I210" s="210">
        <v>1</v>
      </c>
      <c r="J210" s="211"/>
      <c r="K210" s="211"/>
      <c r="L210" s="211"/>
      <c r="M210" s="211"/>
      <c r="N210" s="379"/>
      <c r="O210" s="379"/>
      <c r="P210" s="379"/>
      <c r="Q210" s="379"/>
      <c r="R210" s="379"/>
      <c r="S210" s="379"/>
      <c r="T210" s="387"/>
      <c r="U210" s="387"/>
      <c r="V210" s="387"/>
      <c r="W210" s="387"/>
      <c r="X210" s="387"/>
      <c r="Y210" s="387"/>
      <c r="Z210" s="387"/>
      <c r="AA210" s="387"/>
      <c r="AB210" s="387"/>
      <c r="AC210" s="387"/>
      <c r="AD210" s="387"/>
      <c r="AE210" s="387"/>
      <c r="AF210" s="387"/>
      <c r="AG210" s="387"/>
      <c r="AH210" s="387"/>
      <c r="AI210" s="387"/>
      <c r="AJ210" s="387"/>
    </row>
    <row r="211" spans="1:39" ht="18" hidden="1" customHeight="1">
      <c r="A211" s="496" t="s">
        <v>931</v>
      </c>
      <c r="B211" s="497"/>
      <c r="C211" s="498"/>
      <c r="D211" s="499"/>
      <c r="E211" s="217"/>
      <c r="F211" s="217"/>
      <c r="G211" s="217"/>
      <c r="H211" s="491"/>
      <c r="I211" s="192"/>
      <c r="J211" s="206"/>
      <c r="K211" s="206"/>
      <c r="L211" s="206"/>
      <c r="M211" s="206"/>
      <c r="N211" s="494"/>
      <c r="O211" s="494"/>
      <c r="P211" s="494"/>
      <c r="Q211" s="494"/>
      <c r="R211" s="494"/>
      <c r="S211" s="494"/>
      <c r="T211" s="495"/>
      <c r="U211" s="495"/>
      <c r="V211" s="495"/>
      <c r="W211" s="495"/>
      <c r="X211" s="495"/>
      <c r="Y211" s="495"/>
      <c r="Z211" s="495"/>
      <c r="AA211" s="495"/>
      <c r="AB211" s="495"/>
      <c r="AC211" s="495"/>
      <c r="AD211" s="495"/>
      <c r="AE211" s="495"/>
      <c r="AF211" s="495"/>
      <c r="AG211" s="495"/>
      <c r="AH211" s="495"/>
      <c r="AI211" s="495"/>
      <c r="AJ211" s="495"/>
    </row>
    <row r="212" spans="1:39" ht="18" hidden="1" customHeight="1">
      <c r="A212" s="496" t="s">
        <v>931</v>
      </c>
      <c r="B212" s="497"/>
      <c r="C212" s="498"/>
      <c r="D212" s="499"/>
      <c r="E212" s="217"/>
      <c r="F212" s="217"/>
      <c r="G212" s="217"/>
      <c r="H212" s="491"/>
      <c r="I212" s="192"/>
      <c r="J212" s="206"/>
      <c r="K212" s="206"/>
      <c r="L212" s="206"/>
      <c r="M212" s="206"/>
      <c r="N212" s="494"/>
      <c r="O212" s="494"/>
      <c r="P212" s="494"/>
      <c r="Q212" s="494"/>
      <c r="R212" s="494"/>
      <c r="S212" s="494"/>
      <c r="T212" s="495"/>
      <c r="U212" s="495"/>
      <c r="V212" s="495"/>
      <c r="W212" s="495"/>
      <c r="X212" s="495"/>
      <c r="Y212" s="495"/>
      <c r="Z212" s="495"/>
      <c r="AA212" s="495"/>
      <c r="AB212" s="495"/>
      <c r="AC212" s="495"/>
      <c r="AD212" s="495"/>
      <c r="AE212" s="495"/>
      <c r="AF212" s="495"/>
      <c r="AG212" s="495"/>
      <c r="AH212" s="495"/>
      <c r="AI212" s="495"/>
      <c r="AJ212" s="495"/>
    </row>
    <row r="213" spans="1:39" ht="18" hidden="1" customHeight="1">
      <c r="A213" s="496" t="s">
        <v>931</v>
      </c>
      <c r="B213" s="497"/>
      <c r="C213" s="498"/>
      <c r="D213" s="499"/>
      <c r="E213" s="217"/>
      <c r="F213" s="217"/>
      <c r="G213" s="217"/>
      <c r="H213" s="491"/>
      <c r="I213" s="192"/>
      <c r="J213" s="206"/>
      <c r="K213" s="206"/>
      <c r="L213" s="206"/>
      <c r="M213" s="206"/>
      <c r="N213" s="494"/>
      <c r="O213" s="494"/>
      <c r="P213" s="494"/>
      <c r="Q213" s="494"/>
      <c r="R213" s="494"/>
      <c r="S213" s="494"/>
      <c r="T213" s="495"/>
      <c r="U213" s="495"/>
      <c r="V213" s="495"/>
      <c r="W213" s="495"/>
      <c r="X213" s="495"/>
      <c r="Y213" s="495"/>
      <c r="Z213" s="495"/>
      <c r="AA213" s="495"/>
      <c r="AB213" s="495"/>
      <c r="AC213" s="495"/>
      <c r="AD213" s="495"/>
      <c r="AE213" s="495"/>
      <c r="AF213" s="495"/>
      <c r="AG213" s="495"/>
      <c r="AH213" s="495"/>
      <c r="AI213" s="495"/>
      <c r="AJ213" s="495"/>
    </row>
    <row r="214" spans="1:39" ht="18" hidden="1" customHeight="1">
      <c r="A214" s="496" t="s">
        <v>931</v>
      </c>
      <c r="B214" s="497"/>
      <c r="C214" s="498"/>
      <c r="D214" s="499"/>
      <c r="E214" s="217"/>
      <c r="F214" s="217"/>
      <c r="G214" s="217"/>
      <c r="H214" s="491"/>
      <c r="I214" s="192"/>
      <c r="J214" s="206"/>
      <c r="K214" s="206"/>
      <c r="L214" s="206"/>
      <c r="M214" s="206"/>
      <c r="N214" s="494"/>
      <c r="O214" s="494"/>
      <c r="P214" s="494"/>
      <c r="Q214" s="494"/>
      <c r="R214" s="494"/>
      <c r="S214" s="494"/>
      <c r="T214" s="495"/>
      <c r="U214" s="495"/>
      <c r="V214" s="495"/>
      <c r="W214" s="495"/>
      <c r="X214" s="495"/>
      <c r="Y214" s="495"/>
      <c r="Z214" s="495"/>
      <c r="AA214" s="495"/>
      <c r="AB214" s="495"/>
      <c r="AC214" s="495"/>
      <c r="AD214" s="495"/>
      <c r="AE214" s="495"/>
      <c r="AF214" s="495"/>
      <c r="AG214" s="495"/>
      <c r="AH214" s="495"/>
      <c r="AI214" s="495"/>
      <c r="AJ214" s="495"/>
    </row>
    <row r="215" spans="1:39" ht="18" hidden="1" customHeight="1" thickBot="1">
      <c r="A215" s="496" t="s">
        <v>931</v>
      </c>
      <c r="B215" s="497"/>
      <c r="C215" s="498"/>
      <c r="D215" s="499"/>
      <c r="E215" s="217"/>
      <c r="F215" s="217"/>
      <c r="G215" s="217"/>
      <c r="H215" s="491"/>
      <c r="I215" s="192"/>
      <c r="J215" s="206"/>
      <c r="K215" s="206"/>
      <c r="L215" s="206"/>
      <c r="M215" s="206"/>
      <c r="N215" s="494"/>
      <c r="O215" s="494"/>
      <c r="P215" s="494"/>
      <c r="Q215" s="494"/>
      <c r="R215" s="494"/>
      <c r="S215" s="494"/>
      <c r="T215" s="495"/>
      <c r="U215" s="495"/>
      <c r="V215" s="495"/>
      <c r="W215" s="495"/>
      <c r="X215" s="495"/>
      <c r="Y215" s="495"/>
      <c r="Z215" s="495"/>
      <c r="AA215" s="495"/>
      <c r="AB215" s="495"/>
      <c r="AC215" s="495"/>
      <c r="AD215" s="495"/>
      <c r="AE215" s="495"/>
      <c r="AF215" s="495"/>
      <c r="AG215" s="495"/>
      <c r="AH215" s="495"/>
      <c r="AI215" s="495"/>
      <c r="AJ215" s="495"/>
    </row>
    <row r="216" spans="1:39" ht="15" customHeight="1">
      <c r="A216" s="1621" t="s">
        <v>61</v>
      </c>
      <c r="B216" s="1622"/>
      <c r="C216" s="1217" t="s">
        <v>463</v>
      </c>
      <c r="D216" s="1217"/>
      <c r="E216" s="1217"/>
      <c r="F216" s="1217"/>
      <c r="G216" s="1217"/>
      <c r="H216" s="1217"/>
      <c r="I216" s="1909"/>
      <c r="J216" s="1910"/>
      <c r="K216" s="1910"/>
      <c r="L216" s="1910"/>
      <c r="M216" s="1910"/>
      <c r="N216" s="1910"/>
      <c r="O216" s="1910"/>
      <c r="P216" s="1910"/>
      <c r="Q216" s="1910"/>
      <c r="R216" s="1910"/>
      <c r="S216" s="1910"/>
      <c r="T216" s="1910"/>
      <c r="U216" s="1910"/>
      <c r="V216" s="1910"/>
      <c r="W216" s="1910"/>
      <c r="X216" s="1910"/>
      <c r="Y216" s="1910"/>
      <c r="Z216" s="1910"/>
      <c r="AA216" s="1910"/>
      <c r="AB216" s="1910"/>
      <c r="AC216" s="1910"/>
      <c r="AD216" s="1911"/>
      <c r="AE216" s="1912" t="s">
        <v>565</v>
      </c>
      <c r="AF216" s="1912"/>
      <c r="AG216" s="1912"/>
      <c r="AH216" s="1912"/>
      <c r="AI216" s="1913"/>
      <c r="AJ216" s="1914"/>
    </row>
    <row r="217" spans="1:39" ht="15" customHeight="1">
      <c r="A217" s="1623"/>
      <c r="B217" s="1624"/>
      <c r="C217" s="1177" t="s">
        <v>339</v>
      </c>
      <c r="D217" s="1177"/>
      <c r="E217" s="1177"/>
      <c r="F217" s="1177"/>
      <c r="G217" s="1177"/>
      <c r="H217" s="1177"/>
      <c r="I217" s="1934"/>
      <c r="J217" s="1935"/>
      <c r="K217" s="1935"/>
      <c r="L217" s="1935"/>
      <c r="M217" s="1935"/>
      <c r="N217" s="1935"/>
      <c r="O217" s="1935"/>
      <c r="P217" s="1935"/>
      <c r="Q217" s="1935"/>
      <c r="R217" s="1935"/>
      <c r="S217" s="1935"/>
      <c r="T217" s="1935"/>
      <c r="U217" s="1935"/>
      <c r="V217" s="1935"/>
      <c r="W217" s="1935"/>
      <c r="X217" s="1935"/>
      <c r="Y217" s="1935"/>
      <c r="Z217" s="1935"/>
      <c r="AA217" s="1935"/>
      <c r="AB217" s="1935"/>
      <c r="AC217" s="1935"/>
      <c r="AD217" s="1935"/>
      <c r="AE217" s="1935"/>
      <c r="AF217" s="1935"/>
      <c r="AG217" s="1935"/>
      <c r="AH217" s="1935"/>
      <c r="AI217" s="1935"/>
      <c r="AJ217" s="1936"/>
    </row>
    <row r="218" spans="1:39" ht="15" customHeight="1">
      <c r="A218" s="1623"/>
      <c r="B218" s="1624"/>
      <c r="C218" s="1081" t="s">
        <v>340</v>
      </c>
      <c r="D218" s="1081"/>
      <c r="E218" s="1081"/>
      <c r="F218" s="1081"/>
      <c r="G218" s="1081"/>
      <c r="H218" s="1081"/>
      <c r="I218" s="1204" t="s">
        <v>255</v>
      </c>
      <c r="J218" s="1205"/>
      <c r="K218" s="1202"/>
      <c r="L218" s="1202"/>
      <c r="M218" s="1202"/>
      <c r="N218" s="1202"/>
      <c r="O218" s="1202"/>
      <c r="P218" s="1203"/>
      <c r="Q218" s="1029" t="s">
        <v>534</v>
      </c>
      <c r="R218" s="1030"/>
      <c r="S218" s="1030"/>
      <c r="T218" s="1030"/>
      <c r="U218" s="1030"/>
      <c r="V218" s="1030"/>
      <c r="W218" s="1030"/>
      <c r="X218" s="1030"/>
      <c r="Y218" s="1030"/>
      <c r="Z218" s="1030"/>
      <c r="AA218" s="1030"/>
      <c r="AB218" s="1030"/>
      <c r="AC218" s="1030"/>
      <c r="AD218" s="1030"/>
      <c r="AE218" s="1030"/>
      <c r="AF218" s="1030"/>
      <c r="AG218" s="1030"/>
      <c r="AH218" s="1030"/>
      <c r="AI218" s="1030"/>
      <c r="AJ218" s="1031"/>
    </row>
    <row r="219" spans="1:39" ht="15" customHeight="1">
      <c r="A219" s="1623"/>
      <c r="B219" s="1624"/>
      <c r="C219" s="1081"/>
      <c r="D219" s="1081"/>
      <c r="E219" s="1081"/>
      <c r="F219" s="1081"/>
      <c r="G219" s="1081"/>
      <c r="H219" s="1081"/>
      <c r="I219" s="1281" t="s">
        <v>205</v>
      </c>
      <c r="J219" s="1281"/>
      <c r="K219" s="1281"/>
      <c r="L219" s="1281"/>
      <c r="M219" s="1281"/>
      <c r="N219" s="1281"/>
      <c r="O219" s="1281"/>
      <c r="P219" s="1281"/>
      <c r="Q219" s="1281"/>
      <c r="R219" s="1281"/>
      <c r="S219" s="1281"/>
      <c r="T219" s="1281"/>
      <c r="U219" s="1281"/>
      <c r="V219" s="1281"/>
      <c r="W219" s="1281"/>
      <c r="X219" s="1281"/>
      <c r="Y219" s="1281"/>
      <c r="Z219" s="1281"/>
      <c r="AA219" s="1281"/>
      <c r="AB219" s="1281"/>
      <c r="AC219" s="1281"/>
      <c r="AD219" s="1281"/>
      <c r="AE219" s="1281"/>
      <c r="AF219" s="1281"/>
      <c r="AG219" s="1281"/>
      <c r="AH219" s="1281"/>
      <c r="AI219" s="1281"/>
      <c r="AJ219" s="1282"/>
    </row>
    <row r="220" spans="1:39" ht="15" customHeight="1">
      <c r="A220" s="1623"/>
      <c r="B220" s="1624"/>
      <c r="C220" s="1081"/>
      <c r="D220" s="1081"/>
      <c r="E220" s="1081"/>
      <c r="F220" s="1081"/>
      <c r="G220" s="1081"/>
      <c r="H220" s="1081"/>
      <c r="I220" s="1200" t="s">
        <v>205</v>
      </c>
      <c r="J220" s="1200"/>
      <c r="K220" s="1200"/>
      <c r="L220" s="1200"/>
      <c r="M220" s="1200"/>
      <c r="N220" s="1200"/>
      <c r="O220" s="1200"/>
      <c r="P220" s="1200"/>
      <c r="Q220" s="1200"/>
      <c r="R220" s="1200"/>
      <c r="S220" s="1200"/>
      <c r="T220" s="1200"/>
      <c r="U220" s="1200"/>
      <c r="V220" s="1200"/>
      <c r="W220" s="1200"/>
      <c r="X220" s="1200"/>
      <c r="Y220" s="1200"/>
      <c r="Z220" s="1200"/>
      <c r="AA220" s="1200"/>
      <c r="AB220" s="1200"/>
      <c r="AC220" s="1200"/>
      <c r="AD220" s="1200"/>
      <c r="AE220" s="1200"/>
      <c r="AF220" s="1200"/>
      <c r="AG220" s="1200"/>
      <c r="AH220" s="1200"/>
      <c r="AI220" s="1200"/>
      <c r="AJ220" s="1201"/>
    </row>
    <row r="221" spans="1:39" ht="15" customHeight="1">
      <c r="A221" s="1623"/>
      <c r="B221" s="1624"/>
      <c r="C221" s="1081" t="s">
        <v>995</v>
      </c>
      <c r="D221" s="1081"/>
      <c r="E221" s="1081"/>
      <c r="F221" s="1081"/>
      <c r="G221" s="1081"/>
      <c r="H221" s="1081"/>
      <c r="I221" s="1881">
        <v>1</v>
      </c>
      <c r="J221" s="1882"/>
      <c r="K221" s="1882"/>
      <c r="L221" s="1882"/>
      <c r="M221" s="1882"/>
      <c r="N221" s="1882"/>
      <c r="O221" s="1882"/>
      <c r="P221" s="1882"/>
      <c r="Q221" s="1882"/>
      <c r="R221" s="1882"/>
      <c r="S221" s="1882"/>
      <c r="T221" s="1882"/>
      <c r="U221" s="1882"/>
      <c r="V221" s="1882"/>
      <c r="W221" s="1882"/>
      <c r="X221" s="1882"/>
      <c r="Y221" s="1882"/>
      <c r="Z221" s="1882"/>
      <c r="AA221" s="1882"/>
      <c r="AB221" s="1882"/>
      <c r="AC221" s="1882"/>
      <c r="AD221" s="1882"/>
      <c r="AE221" s="1882"/>
      <c r="AF221" s="1882"/>
      <c r="AG221" s="1882"/>
      <c r="AH221" s="1882"/>
      <c r="AI221" s="1882"/>
      <c r="AJ221" s="1883"/>
    </row>
    <row r="222" spans="1:39" ht="15" customHeight="1">
      <c r="A222" s="1623"/>
      <c r="B222" s="1624"/>
      <c r="C222" s="1081" t="s">
        <v>341</v>
      </c>
      <c r="D222" s="1081"/>
      <c r="E222" s="1081"/>
      <c r="F222" s="1081"/>
      <c r="G222" s="1081"/>
      <c r="H222" s="1081"/>
      <c r="I222" s="1081" t="s">
        <v>318</v>
      </c>
      <c r="J222" s="1081"/>
      <c r="K222" s="1081"/>
      <c r="L222" s="1081"/>
      <c r="M222" s="1080" t="s">
        <v>205</v>
      </c>
      <c r="N222" s="1080"/>
      <c r="O222" s="1080"/>
      <c r="P222" s="1080"/>
      <c r="Q222" s="1080"/>
      <c r="R222" s="1080"/>
      <c r="S222" s="1080"/>
      <c r="T222" s="1080"/>
      <c r="U222" s="1080"/>
      <c r="V222" s="1080"/>
      <c r="W222" s="1081" t="s">
        <v>343</v>
      </c>
      <c r="X222" s="1081"/>
      <c r="Y222" s="1081"/>
      <c r="Z222" s="1081"/>
      <c r="AA222" s="1106" t="s">
        <v>205</v>
      </c>
      <c r="AB222" s="1221"/>
      <c r="AC222" s="1221"/>
      <c r="AD222" s="1221"/>
      <c r="AE222" s="1221"/>
      <c r="AF222" s="1221"/>
      <c r="AG222" s="1221"/>
      <c r="AH222" s="1221"/>
      <c r="AI222" s="1221"/>
      <c r="AJ222" s="1222"/>
    </row>
    <row r="223" spans="1:39" ht="15" customHeight="1">
      <c r="A223" s="1623"/>
      <c r="B223" s="1624"/>
      <c r="C223" s="1885" t="s">
        <v>326</v>
      </c>
      <c r="D223" s="1886"/>
      <c r="E223" s="1886"/>
      <c r="F223" s="1886"/>
      <c r="G223" s="1886"/>
      <c r="H223" s="1887"/>
      <c r="I223" s="1918"/>
      <c r="J223" s="1919"/>
      <c r="K223" s="1919"/>
      <c r="L223" s="1919"/>
      <c r="M223" s="1919"/>
      <c r="N223" s="1919"/>
      <c r="O223" s="1919"/>
      <c r="P223" s="1919"/>
      <c r="Q223" s="1919"/>
      <c r="R223" s="1919"/>
      <c r="S223" s="1919"/>
      <c r="T223" s="1919"/>
      <c r="U223" s="1919"/>
      <c r="V223" s="1919"/>
      <c r="W223" s="1919"/>
      <c r="X223" s="1919"/>
      <c r="Y223" s="1919"/>
      <c r="Z223" s="1919"/>
      <c r="AA223" s="1919"/>
      <c r="AB223" s="1919"/>
      <c r="AC223" s="1919"/>
      <c r="AD223" s="1919"/>
      <c r="AE223" s="1919"/>
      <c r="AF223" s="1919"/>
      <c r="AG223" s="1919"/>
      <c r="AH223" s="1919"/>
      <c r="AI223" s="1919"/>
      <c r="AJ223" s="1920"/>
    </row>
    <row r="224" spans="1:39" ht="18.75" customHeight="1">
      <c r="A224" s="1623"/>
      <c r="B224" s="1624"/>
      <c r="C224" s="1885" t="s">
        <v>327</v>
      </c>
      <c r="D224" s="1886"/>
      <c r="E224" s="1886"/>
      <c r="F224" s="1886"/>
      <c r="G224" s="1886"/>
      <c r="H224" s="1887"/>
      <c r="I224" s="1530">
        <v>4</v>
      </c>
      <c r="J224" s="1531"/>
      <c r="K224" s="1531"/>
      <c r="L224" s="1531"/>
      <c r="M224" s="1531"/>
      <c r="N224" s="1531"/>
      <c r="O224" s="1531"/>
      <c r="P224" s="1531"/>
      <c r="Q224" s="1531"/>
      <c r="R224" s="1531"/>
      <c r="S224" s="1531"/>
      <c r="T224" s="1531"/>
      <c r="U224" s="1531"/>
      <c r="V224" s="1531"/>
      <c r="W224" s="1531"/>
      <c r="X224" s="1531"/>
      <c r="Y224" s="1531"/>
      <c r="Z224" s="1904" t="s">
        <v>329</v>
      </c>
      <c r="AA224" s="1904"/>
      <c r="AB224" s="1904"/>
      <c r="AC224" s="1904"/>
      <c r="AD224" s="1904"/>
      <c r="AE224" s="1918"/>
      <c r="AF224" s="1919"/>
      <c r="AG224" s="1919"/>
      <c r="AH224" s="1919"/>
      <c r="AI224" s="1919"/>
      <c r="AJ224" s="1920"/>
    </row>
    <row r="225" spans="1:42" ht="15" customHeight="1">
      <c r="A225" s="1623"/>
      <c r="B225" s="1624"/>
      <c r="C225" s="1885" t="s">
        <v>328</v>
      </c>
      <c r="D225" s="1886"/>
      <c r="E225" s="1886"/>
      <c r="F225" s="1886"/>
      <c r="G225" s="1886"/>
      <c r="H225" s="1887"/>
      <c r="I225" s="1918"/>
      <c r="J225" s="1919"/>
      <c r="K225" s="1919"/>
      <c r="L225" s="1919"/>
      <c r="M225" s="1919"/>
      <c r="N225" s="1919"/>
      <c r="O225" s="1919"/>
      <c r="P225" s="1919"/>
      <c r="Q225" s="1919"/>
      <c r="R225" s="1919"/>
      <c r="S225" s="1919"/>
      <c r="T225" s="1919"/>
      <c r="U225" s="1919"/>
      <c r="V225" s="1919"/>
      <c r="W225" s="1919"/>
      <c r="X225" s="1919"/>
      <c r="Y225" s="1919"/>
      <c r="Z225" s="1919"/>
      <c r="AA225" s="1919"/>
      <c r="AB225" s="1919"/>
      <c r="AC225" s="1919"/>
      <c r="AD225" s="1919"/>
      <c r="AE225" s="1919"/>
      <c r="AF225" s="1919"/>
      <c r="AG225" s="1919"/>
      <c r="AH225" s="1919"/>
      <c r="AI225" s="1919"/>
      <c r="AJ225" s="1920"/>
    </row>
    <row r="226" spans="1:42" ht="15" customHeight="1">
      <c r="A226" s="1623"/>
      <c r="B226" s="1624"/>
      <c r="C226" s="1949" t="s">
        <v>737</v>
      </c>
      <c r="D226" s="1886"/>
      <c r="E226" s="1886"/>
      <c r="F226" s="1886"/>
      <c r="G226" s="1886"/>
      <c r="H226" s="1887"/>
      <c r="I226" s="1078" t="s">
        <v>544</v>
      </c>
      <c r="J226" s="1077"/>
      <c r="K226" s="1890"/>
      <c r="L226" s="1890"/>
      <c r="M226" s="1890"/>
      <c r="N226" s="1890"/>
      <c r="O226" s="1890"/>
      <c r="P226" s="1126" t="s">
        <v>109</v>
      </c>
      <c r="Q226" s="1884"/>
      <c r="R226" s="1078" t="s">
        <v>331</v>
      </c>
      <c r="S226" s="1077"/>
      <c r="T226" s="1890"/>
      <c r="U226" s="1890"/>
      <c r="V226" s="1890"/>
      <c r="W226" s="1890"/>
      <c r="X226" s="1890"/>
      <c r="Y226" s="1126" t="s">
        <v>109</v>
      </c>
      <c r="Z226" s="1126"/>
      <c r="AA226" s="1937" t="s">
        <v>330</v>
      </c>
      <c r="AB226" s="1938"/>
      <c r="AC226" s="1939"/>
      <c r="AD226" s="1890"/>
      <c r="AE226" s="1890"/>
      <c r="AF226" s="1890"/>
      <c r="AG226" s="1890"/>
      <c r="AH226" s="1890"/>
      <c r="AI226" s="1126" t="s">
        <v>109</v>
      </c>
      <c r="AJ226" s="1127"/>
    </row>
    <row r="227" spans="1:42" ht="27" customHeight="1">
      <c r="A227" s="1623"/>
      <c r="B227" s="1624"/>
      <c r="C227" s="1950"/>
      <c r="D227" s="1951"/>
      <c r="E227" s="1951"/>
      <c r="F227" s="1951"/>
      <c r="G227" s="1951"/>
      <c r="H227" s="1952"/>
      <c r="I227" s="1078" t="s">
        <v>543</v>
      </c>
      <c r="J227" s="1223"/>
      <c r="K227" s="1223"/>
      <c r="L227" s="1077"/>
      <c r="M227" s="1890"/>
      <c r="N227" s="1890"/>
      <c r="O227" s="1890"/>
      <c r="P227" s="1126" t="s">
        <v>332</v>
      </c>
      <c r="Q227" s="1884"/>
      <c r="R227" s="1078" t="s">
        <v>333</v>
      </c>
      <c r="S227" s="1223"/>
      <c r="T227" s="1223"/>
      <c r="U227" s="1223"/>
      <c r="V227" s="1223"/>
      <c r="W227" s="1223"/>
      <c r="X227" s="1077"/>
      <c r="Y227" s="1212"/>
      <c r="Z227" s="1213"/>
      <c r="AA227" s="1213"/>
      <c r="AB227" s="1213"/>
      <c r="AC227" s="1213"/>
      <c r="AD227" s="1213"/>
      <c r="AE227" s="1213"/>
      <c r="AF227" s="1213"/>
      <c r="AG227" s="1213"/>
      <c r="AH227" s="1213"/>
      <c r="AI227" s="1213"/>
      <c r="AJ227" s="1214"/>
    </row>
    <row r="228" spans="1:42" ht="15" customHeight="1">
      <c r="A228" s="1623"/>
      <c r="B228" s="1624"/>
      <c r="C228" s="1903" t="s">
        <v>738</v>
      </c>
      <c r="D228" s="1904"/>
      <c r="E228" s="1904"/>
      <c r="F228" s="1904"/>
      <c r="G228" s="1904"/>
      <c r="H228" s="1905"/>
      <c r="I228" s="1095"/>
      <c r="J228" s="1096"/>
      <c r="K228" s="1096"/>
      <c r="L228" s="1096"/>
      <c r="M228" s="1096"/>
      <c r="N228" s="1096"/>
      <c r="O228" s="1096"/>
      <c r="P228" s="1126" t="s">
        <v>114</v>
      </c>
      <c r="Q228" s="1884"/>
      <c r="R228" s="1931"/>
      <c r="S228" s="1932"/>
      <c r="T228" s="1932"/>
      <c r="U228" s="1932"/>
      <c r="V228" s="1932"/>
      <c r="W228" s="1932"/>
      <c r="X228" s="1932"/>
      <c r="Y228" s="1932"/>
      <c r="Z228" s="1932"/>
      <c r="AA228" s="1932"/>
      <c r="AB228" s="1932"/>
      <c r="AC228" s="1932"/>
      <c r="AD228" s="1932"/>
      <c r="AE228" s="1932"/>
      <c r="AF228" s="1932"/>
      <c r="AG228" s="1932"/>
      <c r="AH228" s="1932"/>
      <c r="AI228" s="1932"/>
      <c r="AJ228" s="1933"/>
    </row>
    <row r="229" spans="1:42" ht="15" customHeight="1">
      <c r="A229" s="1623"/>
      <c r="B229" s="1624"/>
      <c r="C229" s="1903" t="s">
        <v>110</v>
      </c>
      <c r="D229" s="1904"/>
      <c r="E229" s="1904"/>
      <c r="F229" s="1904"/>
      <c r="G229" s="1904"/>
      <c r="H229" s="1905"/>
      <c r="I229" s="1095"/>
      <c r="J229" s="1096"/>
      <c r="K229" s="1096"/>
      <c r="L229" s="1096"/>
      <c r="M229" s="1096"/>
      <c r="N229" s="1096"/>
      <c r="O229" s="1096"/>
      <c r="P229" s="1126" t="s">
        <v>739</v>
      </c>
      <c r="Q229" s="1884"/>
      <c r="R229" s="1078" t="s">
        <v>740</v>
      </c>
      <c r="S229" s="1223"/>
      <c r="T229" s="1223"/>
      <c r="U229" s="1223"/>
      <c r="V229" s="1223"/>
      <c r="W229" s="1077"/>
      <c r="X229" s="1095"/>
      <c r="Y229" s="1096"/>
      <c r="Z229" s="1096"/>
      <c r="AA229" s="1096"/>
      <c r="AB229" s="1096"/>
      <c r="AC229" s="1096"/>
      <c r="AD229" s="1096"/>
      <c r="AE229" s="1126" t="s">
        <v>739</v>
      </c>
      <c r="AF229" s="1126"/>
      <c r="AG229" s="1126"/>
      <c r="AH229" s="1126"/>
      <c r="AI229" s="1126"/>
      <c r="AJ229" s="1127"/>
    </row>
    <row r="230" spans="1:42" ht="15" customHeight="1">
      <c r="A230" s="1953" t="s">
        <v>765</v>
      </c>
      <c r="B230" s="1954"/>
      <c r="C230" s="1903" t="s">
        <v>545</v>
      </c>
      <c r="D230" s="1904"/>
      <c r="E230" s="1904"/>
      <c r="F230" s="1904"/>
      <c r="G230" s="1904"/>
      <c r="H230" s="1904"/>
      <c r="I230" s="1904"/>
      <c r="J230" s="1904"/>
      <c r="K230" s="1904"/>
      <c r="L230" s="1904"/>
      <c r="M230" s="1904"/>
      <c r="N230" s="1904"/>
      <c r="O230" s="1904"/>
      <c r="P230" s="1904"/>
      <c r="Q230" s="1905"/>
      <c r="R230" s="1096"/>
      <c r="S230" s="1096"/>
      <c r="T230" s="1096"/>
      <c r="U230" s="1096"/>
      <c r="V230" s="1096"/>
      <c r="W230" s="1096"/>
      <c r="X230" s="1096"/>
      <c r="Y230" s="1096"/>
      <c r="Z230" s="1096"/>
      <c r="AA230" s="1096"/>
      <c r="AB230" s="1096"/>
      <c r="AC230" s="1096"/>
      <c r="AD230" s="1096"/>
      <c r="AE230" s="1126" t="s">
        <v>759</v>
      </c>
      <c r="AF230" s="1126"/>
      <c r="AG230" s="1126"/>
      <c r="AH230" s="1126"/>
      <c r="AI230" s="1126"/>
      <c r="AJ230" s="1127"/>
    </row>
    <row r="231" spans="1:42" ht="18" customHeight="1">
      <c r="A231" s="394"/>
      <c r="B231" s="395"/>
      <c r="C231" s="1903" t="s">
        <v>657</v>
      </c>
      <c r="D231" s="1904"/>
      <c r="E231" s="1904"/>
      <c r="F231" s="1904"/>
      <c r="G231" s="1904"/>
      <c r="H231" s="1905"/>
      <c r="I231" s="1209"/>
      <c r="J231" s="1210"/>
      <c r="K231" s="1210"/>
      <c r="L231" s="1210"/>
      <c r="M231" s="1210"/>
      <c r="N231" s="1210"/>
      <c r="O231" s="1210"/>
      <c r="P231" s="1210"/>
      <c r="Q231" s="1210"/>
      <c r="R231" s="1210"/>
      <c r="S231" s="1210"/>
      <c r="T231" s="1210"/>
      <c r="U231" s="1210"/>
      <c r="V231" s="1210"/>
      <c r="W231" s="1210"/>
      <c r="X231" s="1210"/>
      <c r="Y231" s="1210"/>
      <c r="Z231" s="1210"/>
      <c r="AA231" s="1210"/>
      <c r="AB231" s="1210"/>
      <c r="AC231" s="1210"/>
      <c r="AD231" s="1210"/>
      <c r="AE231" s="1210"/>
      <c r="AF231" s="1210"/>
      <c r="AG231" s="1210"/>
      <c r="AH231" s="1210"/>
      <c r="AI231" s="1210"/>
      <c r="AJ231" s="1211"/>
      <c r="AL231" s="686" t="b">
        <v>0</v>
      </c>
      <c r="AM231" s="686" t="b">
        <v>0</v>
      </c>
      <c r="AN231" s="686" t="b">
        <v>0</v>
      </c>
    </row>
    <row r="232" spans="1:42" ht="15" customHeight="1">
      <c r="A232" s="394"/>
      <c r="B232" s="395"/>
      <c r="C232" s="1885" t="s">
        <v>499</v>
      </c>
      <c r="D232" s="1886"/>
      <c r="E232" s="1886"/>
      <c r="F232" s="1886"/>
      <c r="G232" s="1886"/>
      <c r="H232" s="1887"/>
      <c r="I232" s="1212"/>
      <c r="J232" s="1213"/>
      <c r="K232" s="1213"/>
      <c r="L232" s="1213"/>
      <c r="M232" s="1213"/>
      <c r="N232" s="1213"/>
      <c r="O232" s="1213"/>
      <c r="P232" s="1213"/>
      <c r="Q232" s="1213"/>
      <c r="R232" s="1213"/>
      <c r="S232" s="1213"/>
      <c r="T232" s="1213"/>
      <c r="U232" s="1213"/>
      <c r="V232" s="1213"/>
      <c r="W232" s="1213"/>
      <c r="X232" s="1213"/>
      <c r="Y232" s="1213"/>
      <c r="Z232" s="1213"/>
      <c r="AA232" s="1213"/>
      <c r="AB232" s="1213"/>
      <c r="AC232" s="1213"/>
      <c r="AD232" s="1213"/>
      <c r="AE232" s="1213"/>
      <c r="AF232" s="1213"/>
      <c r="AG232" s="1213"/>
      <c r="AH232" s="1213"/>
      <c r="AI232" s="1213"/>
      <c r="AJ232" s="1214"/>
    </row>
    <row r="233" spans="1:42" ht="15" customHeight="1">
      <c r="A233" s="394"/>
      <c r="B233" s="395"/>
      <c r="C233" s="1903" t="s">
        <v>305</v>
      </c>
      <c r="D233" s="1904"/>
      <c r="E233" s="1904"/>
      <c r="F233" s="1904"/>
      <c r="G233" s="1904"/>
      <c r="H233" s="1905"/>
      <c r="I233" s="1212"/>
      <c r="J233" s="1213"/>
      <c r="K233" s="1213"/>
      <c r="L233" s="1213"/>
      <c r="M233" s="1213"/>
      <c r="N233" s="1213"/>
      <c r="O233" s="1213"/>
      <c r="P233" s="1213"/>
      <c r="Q233" s="1213"/>
      <c r="R233" s="1213"/>
      <c r="S233" s="1213"/>
      <c r="T233" s="1213"/>
      <c r="U233" s="1213"/>
      <c r="V233" s="1213"/>
      <c r="W233" s="1213"/>
      <c r="X233" s="1213"/>
      <c r="Y233" s="1213"/>
      <c r="Z233" s="1213"/>
      <c r="AA233" s="1213"/>
      <c r="AB233" s="1213"/>
      <c r="AC233" s="1213"/>
      <c r="AD233" s="1213"/>
      <c r="AE233" s="1213"/>
      <c r="AF233" s="1213"/>
      <c r="AG233" s="1213"/>
      <c r="AH233" s="1213"/>
      <c r="AI233" s="1213"/>
      <c r="AJ233" s="1214"/>
    </row>
    <row r="234" spans="1:42" ht="22.5" hidden="1" customHeight="1">
      <c r="A234" s="394"/>
      <c r="B234" s="395"/>
      <c r="C234" s="1900" t="s">
        <v>25</v>
      </c>
      <c r="D234" s="1894" t="s">
        <v>760</v>
      </c>
      <c r="E234" s="1895"/>
      <c r="F234" s="1895"/>
      <c r="G234" s="1895"/>
      <c r="H234" s="1896"/>
      <c r="I234" s="664"/>
      <c r="J234" s="668"/>
      <c r="K234" s="668"/>
      <c r="L234" s="668"/>
      <c r="M234" s="668"/>
      <c r="N234" s="669"/>
      <c r="O234" s="669"/>
      <c r="P234" s="672"/>
      <c r="Q234" s="678"/>
      <c r="R234" s="679"/>
      <c r="S234" s="679"/>
      <c r="T234" s="681">
        <v>3</v>
      </c>
      <c r="U234" s="680"/>
      <c r="V234" s="1891"/>
      <c r="W234" s="1892"/>
      <c r="X234" s="1892"/>
      <c r="Y234" s="1892"/>
      <c r="Z234" s="1892"/>
      <c r="AA234" s="1893"/>
      <c r="AB234" s="1269"/>
      <c r="AC234" s="1640"/>
      <c r="AD234" s="1640"/>
      <c r="AE234" s="1640"/>
      <c r="AF234" s="1640"/>
      <c r="AG234" s="1640"/>
      <c r="AH234" s="1640"/>
      <c r="AI234" s="1640"/>
      <c r="AJ234" s="1641"/>
      <c r="AM234" s="687">
        <v>0</v>
      </c>
      <c r="AO234" s="687">
        <v>2</v>
      </c>
      <c r="AP234" s="687">
        <v>2</v>
      </c>
    </row>
    <row r="235" spans="1:42" ht="23.1" customHeight="1">
      <c r="A235" s="394"/>
      <c r="B235" s="395"/>
      <c r="C235" s="1900"/>
      <c r="D235" s="1921" t="s">
        <v>993</v>
      </c>
      <c r="E235" s="1922"/>
      <c r="F235" s="1922"/>
      <c r="G235" s="1922"/>
      <c r="H235" s="1923"/>
      <c r="I235" s="328">
        <v>1</v>
      </c>
      <c r="J235" s="383" t="str">
        <f>IF(ISNA(VLOOKUP(I235, 出力変換_夜間支援等体制加算,4,FALSE)),0, VLOOKUP(I235, 出力変換_夜間支援等体制加算,4,FALSE)) &amp; ""</f>
        <v>1</v>
      </c>
      <c r="K235" s="384" t="s">
        <v>96</v>
      </c>
      <c r="L235" s="383" t="str">
        <f>IF(ISNA(VLOOKUP(K235, 取込変換_夜間支援等体制加算,2,FALSE)),1, VLOOKUP(K235, 取込変換_夜間支援等体制加算,2,FALSE)) &amp; ""</f>
        <v>1</v>
      </c>
      <c r="M235" s="328"/>
      <c r="N235" s="328"/>
      <c r="O235" s="328"/>
      <c r="P235" s="328"/>
      <c r="Q235" s="1928" t="s">
        <v>1232</v>
      </c>
      <c r="R235" s="1929"/>
      <c r="S235" s="1929"/>
      <c r="T235" s="1929"/>
      <c r="U235" s="1930"/>
      <c r="V235" s="1788"/>
      <c r="W235" s="1789"/>
      <c r="X235" s="1789"/>
      <c r="Y235" s="1789"/>
      <c r="Z235" s="1789"/>
      <c r="AA235" s="1902"/>
      <c r="AB235" s="1269"/>
      <c r="AC235" s="1640"/>
      <c r="AD235" s="1640"/>
      <c r="AE235" s="1640"/>
      <c r="AF235" s="1640"/>
      <c r="AG235" s="1640"/>
      <c r="AH235" s="1640"/>
      <c r="AI235" s="1640"/>
      <c r="AJ235" s="1641"/>
      <c r="AL235" s="687">
        <v>2</v>
      </c>
      <c r="AM235" s="687">
        <v>0</v>
      </c>
    </row>
    <row r="236" spans="1:42" ht="23.1" customHeight="1">
      <c r="A236" s="394"/>
      <c r="B236" s="395"/>
      <c r="C236" s="1900"/>
      <c r="D236" s="1925" t="s">
        <v>994</v>
      </c>
      <c r="E236" s="1926"/>
      <c r="F236" s="1926"/>
      <c r="G236" s="1926"/>
      <c r="H236" s="1927"/>
      <c r="I236" s="260">
        <v>1</v>
      </c>
      <c r="J236" s="369" t="str">
        <f>IF(ISNA(VLOOKUP(I236, 出力変換_夜間支援体制加算の人数_付７,4,FALSE)),0, VLOOKUP(I236, 出力変換_夜間支援体制加算の人数_付７,4,FALSE)) &amp; ""</f>
        <v>00</v>
      </c>
      <c r="K236" s="253" t="s">
        <v>1344</v>
      </c>
      <c r="L236" s="374" t="str">
        <f>IF(ISNA(VLOOKUP(K236, 取込変換_夜間支援体制加算の人数_付７,2,FALSE)),1, VLOOKUP(K236, 取込変換_夜間支援体制加算の人数_付７,2,FALSE)) &amp; ""</f>
        <v>1</v>
      </c>
      <c r="M236" s="375"/>
      <c r="N236" s="280"/>
      <c r="P236" s="643" t="s">
        <v>114</v>
      </c>
      <c r="Q236" s="1906"/>
      <c r="R236" s="1907"/>
      <c r="S236" s="1907"/>
      <c r="T236" s="1907"/>
      <c r="U236" s="1908"/>
      <c r="V236" s="1891"/>
      <c r="W236" s="1892"/>
      <c r="X236" s="1892"/>
      <c r="Y236" s="1892"/>
      <c r="Z236" s="1892"/>
      <c r="AA236" s="1893"/>
      <c r="AB236" s="1269"/>
      <c r="AC236" s="1640"/>
      <c r="AD236" s="1640"/>
      <c r="AE236" s="1640"/>
      <c r="AF236" s="1640"/>
      <c r="AG236" s="1640"/>
      <c r="AH236" s="1640"/>
      <c r="AI236" s="1640"/>
      <c r="AJ236" s="1641"/>
      <c r="AM236" s="687">
        <v>0</v>
      </c>
    </row>
    <row r="237" spans="1:42" ht="18" customHeight="1" thickBot="1">
      <c r="A237" s="396"/>
      <c r="B237" s="397"/>
      <c r="C237" s="1901"/>
      <c r="D237" s="1897" t="s">
        <v>829</v>
      </c>
      <c r="E237" s="1898"/>
      <c r="F237" s="1898"/>
      <c r="G237" s="1898"/>
      <c r="H237" s="1899"/>
      <c r="I237" s="210">
        <v>1</v>
      </c>
      <c r="J237" s="211"/>
      <c r="K237" s="211"/>
      <c r="L237" s="211"/>
      <c r="M237" s="211"/>
      <c r="N237" s="379"/>
      <c r="O237" s="379"/>
      <c r="P237" s="379"/>
      <c r="Q237" s="379"/>
      <c r="R237" s="379"/>
      <c r="S237" s="379"/>
      <c r="T237" s="387"/>
      <c r="U237" s="387"/>
      <c r="V237" s="387"/>
      <c r="W237" s="387"/>
      <c r="X237" s="387"/>
      <c r="Y237" s="387"/>
      <c r="Z237" s="387"/>
      <c r="AA237" s="387"/>
      <c r="AB237" s="387"/>
      <c r="AC237" s="387"/>
      <c r="AD237" s="387"/>
      <c r="AE237" s="387"/>
      <c r="AF237" s="387"/>
      <c r="AG237" s="387"/>
      <c r="AH237" s="387"/>
      <c r="AI237" s="387"/>
      <c r="AJ237" s="387"/>
    </row>
    <row r="238" spans="1:42" ht="18" hidden="1" customHeight="1">
      <c r="A238" s="500" t="s">
        <v>931</v>
      </c>
      <c r="B238" s="500"/>
      <c r="C238" s="501"/>
      <c r="D238" s="217"/>
      <c r="E238" s="217"/>
      <c r="F238" s="217"/>
      <c r="G238" s="217"/>
      <c r="H238" s="217"/>
      <c r="I238" s="192"/>
      <c r="J238" s="206"/>
      <c r="K238" s="206"/>
      <c r="L238" s="206"/>
      <c r="M238" s="206"/>
      <c r="N238" s="494"/>
      <c r="O238" s="494"/>
      <c r="P238" s="494"/>
      <c r="Q238" s="494"/>
      <c r="R238" s="494"/>
      <c r="S238" s="494"/>
      <c r="T238" s="495"/>
      <c r="U238" s="495"/>
      <c r="V238" s="495"/>
      <c r="W238" s="495"/>
      <c r="X238" s="495"/>
      <c r="Y238" s="495"/>
      <c r="Z238" s="495"/>
      <c r="AA238" s="495"/>
      <c r="AB238" s="495"/>
      <c r="AC238" s="495"/>
      <c r="AD238" s="495"/>
      <c r="AE238" s="495"/>
      <c r="AF238" s="495"/>
      <c r="AG238" s="495"/>
      <c r="AH238" s="495"/>
      <c r="AI238" s="495"/>
      <c r="AJ238" s="495"/>
    </row>
    <row r="239" spans="1:42" ht="18" hidden="1" customHeight="1">
      <c r="A239" s="500" t="s">
        <v>931</v>
      </c>
      <c r="B239" s="500"/>
      <c r="C239" s="501"/>
      <c r="D239" s="217"/>
      <c r="E239" s="217"/>
      <c r="F239" s="217"/>
      <c r="G239" s="217"/>
      <c r="H239" s="217"/>
      <c r="I239" s="192"/>
      <c r="J239" s="206"/>
      <c r="K239" s="206"/>
      <c r="L239" s="206"/>
      <c r="M239" s="206"/>
      <c r="N239" s="494"/>
      <c r="O239" s="494"/>
      <c r="P239" s="494"/>
      <c r="Q239" s="494"/>
      <c r="R239" s="494"/>
      <c r="S239" s="494"/>
      <c r="T239" s="495"/>
      <c r="U239" s="495"/>
      <c r="V239" s="495"/>
      <c r="W239" s="495"/>
      <c r="X239" s="495"/>
      <c r="Y239" s="495"/>
      <c r="Z239" s="495"/>
      <c r="AA239" s="495"/>
      <c r="AB239" s="495"/>
      <c r="AC239" s="495"/>
      <c r="AD239" s="495"/>
      <c r="AE239" s="495"/>
      <c r="AF239" s="495"/>
      <c r="AG239" s="495"/>
      <c r="AH239" s="495"/>
      <c r="AI239" s="495"/>
      <c r="AJ239" s="495"/>
    </row>
    <row r="240" spans="1:42" ht="18" hidden="1" customHeight="1">
      <c r="A240" s="500" t="s">
        <v>931</v>
      </c>
      <c r="B240" s="500"/>
      <c r="C240" s="501"/>
      <c r="D240" s="217"/>
      <c r="E240" s="217"/>
      <c r="F240" s="217"/>
      <c r="G240" s="217"/>
      <c r="H240" s="217"/>
      <c r="I240" s="192"/>
      <c r="J240" s="206"/>
      <c r="K240" s="206"/>
      <c r="L240" s="206"/>
      <c r="M240" s="206"/>
      <c r="N240" s="494"/>
      <c r="O240" s="494"/>
      <c r="P240" s="494"/>
      <c r="Q240" s="494"/>
      <c r="R240" s="494"/>
      <c r="S240" s="494"/>
      <c r="T240" s="495"/>
      <c r="U240" s="495"/>
      <c r="V240" s="495"/>
      <c r="W240" s="495"/>
      <c r="X240" s="495"/>
      <c r="Y240" s="495"/>
      <c r="Z240" s="495"/>
      <c r="AA240" s="495"/>
      <c r="AB240" s="495"/>
      <c r="AC240" s="495"/>
      <c r="AD240" s="495"/>
      <c r="AE240" s="495"/>
      <c r="AF240" s="495"/>
      <c r="AG240" s="495"/>
      <c r="AH240" s="495"/>
      <c r="AI240" s="495"/>
      <c r="AJ240" s="495"/>
    </row>
    <row r="241" spans="1:67" ht="18" hidden="1" customHeight="1">
      <c r="A241" s="500" t="s">
        <v>931</v>
      </c>
      <c r="B241" s="500"/>
      <c r="C241" s="501"/>
      <c r="D241" s="217"/>
      <c r="E241" s="217"/>
      <c r="F241" s="217"/>
      <c r="G241" s="217"/>
      <c r="H241" s="217"/>
      <c r="I241" s="192"/>
      <c r="J241" s="206"/>
      <c r="K241" s="206"/>
      <c r="L241" s="206"/>
      <c r="M241" s="206"/>
      <c r="N241" s="494"/>
      <c r="O241" s="494"/>
      <c r="P241" s="494"/>
      <c r="Q241" s="494"/>
      <c r="R241" s="494"/>
      <c r="S241" s="494"/>
      <c r="T241" s="495"/>
      <c r="U241" s="495"/>
      <c r="V241" s="495"/>
      <c r="W241" s="495"/>
      <c r="X241" s="495"/>
      <c r="Y241" s="495"/>
      <c r="Z241" s="495"/>
      <c r="AA241" s="495"/>
      <c r="AB241" s="495"/>
      <c r="AC241" s="495"/>
      <c r="AD241" s="495"/>
      <c r="AE241" s="495"/>
      <c r="AF241" s="495"/>
      <c r="AG241" s="495"/>
      <c r="AH241" s="495"/>
      <c r="AI241" s="495"/>
      <c r="AJ241" s="495"/>
    </row>
    <row r="242" spans="1:67" ht="18" hidden="1" customHeight="1">
      <c r="A242" s="500" t="s">
        <v>931</v>
      </c>
      <c r="B242" s="500"/>
      <c r="C242" s="501"/>
      <c r="D242" s="217"/>
      <c r="E242" s="217"/>
      <c r="F242" s="217"/>
      <c r="G242" s="217"/>
      <c r="H242" s="217"/>
      <c r="I242" s="192"/>
      <c r="J242" s="206"/>
      <c r="K242" s="206"/>
      <c r="L242" s="206"/>
      <c r="M242" s="206"/>
      <c r="N242" s="494"/>
      <c r="O242" s="494"/>
      <c r="P242" s="494"/>
      <c r="Q242" s="494"/>
      <c r="R242" s="494"/>
      <c r="S242" s="494"/>
      <c r="T242" s="495"/>
      <c r="U242" s="495"/>
      <c r="V242" s="495"/>
      <c r="W242" s="495"/>
      <c r="X242" s="495"/>
      <c r="Y242" s="495"/>
      <c r="Z242" s="495"/>
      <c r="AA242" s="495"/>
      <c r="AB242" s="495"/>
      <c r="AC242" s="495"/>
      <c r="AD242" s="495"/>
      <c r="AE242" s="495"/>
      <c r="AF242" s="495"/>
      <c r="AG242" s="495"/>
      <c r="AH242" s="495"/>
      <c r="AI242" s="495"/>
      <c r="AJ242" s="495"/>
    </row>
    <row r="243" spans="1:67" s="363" customFormat="1" ht="15" customHeight="1">
      <c r="A243" s="203" t="s">
        <v>907</v>
      </c>
      <c r="B243" s="370"/>
      <c r="C243" s="370"/>
      <c r="D243" s="370"/>
      <c r="E243" s="370"/>
      <c r="F243" s="370"/>
      <c r="G243" s="370"/>
      <c r="H243" s="370"/>
      <c r="I243" s="370"/>
      <c r="J243" s="370"/>
      <c r="K243" s="370"/>
      <c r="L243" s="370"/>
      <c r="M243" s="370"/>
      <c r="N243" s="370"/>
      <c r="O243" s="370"/>
      <c r="P243" s="370"/>
      <c r="Q243" s="370"/>
      <c r="R243" s="370"/>
      <c r="S243" s="370"/>
      <c r="T243" s="370"/>
      <c r="U243" s="370"/>
      <c r="V243" s="370"/>
      <c r="W243" s="370"/>
      <c r="X243" s="370"/>
      <c r="Y243" s="370"/>
      <c r="Z243" s="370"/>
      <c r="AA243" s="370"/>
      <c r="AB243" s="370"/>
      <c r="AC243" s="370"/>
      <c r="AD243" s="370"/>
      <c r="AE243" s="370"/>
      <c r="AF243" s="370"/>
      <c r="AG243" s="1924" t="s">
        <v>910</v>
      </c>
      <c r="AH243" s="1924"/>
      <c r="AI243" s="1924"/>
      <c r="AJ243" s="1924"/>
      <c r="AK243" s="693"/>
      <c r="AL243" s="693"/>
      <c r="AM243" s="693"/>
      <c r="AN243" s="692"/>
      <c r="AO243" s="693"/>
      <c r="AP243" s="693"/>
      <c r="AQ243" s="693"/>
      <c r="AR243" s="693"/>
      <c r="AS243" s="693"/>
      <c r="AT243" s="693"/>
      <c r="AU243" s="693"/>
      <c r="AV243" s="825"/>
      <c r="AW243" s="825"/>
      <c r="AX243" s="693"/>
      <c r="AY243" s="693"/>
      <c r="AZ243" s="693"/>
      <c r="BA243" s="686"/>
      <c r="BB243" s="686"/>
      <c r="BC243" s="687"/>
      <c r="BD243" s="687"/>
      <c r="BE243" s="687"/>
      <c r="BF243" s="687"/>
      <c r="BG243" s="687"/>
      <c r="BH243" s="687"/>
      <c r="BI243" s="687"/>
      <c r="BJ243" s="687"/>
      <c r="BK243" s="687"/>
      <c r="BL243" s="687"/>
      <c r="BM243" s="687"/>
      <c r="BN243" s="281"/>
      <c r="BO243" s="281"/>
    </row>
    <row r="244" spans="1:67" s="363" customFormat="1" ht="15" customHeight="1">
      <c r="A244" s="370"/>
      <c r="B244" s="370"/>
      <c r="C244" s="370"/>
      <c r="D244" s="370"/>
      <c r="E244" s="370"/>
      <c r="F244" s="370"/>
      <c r="G244" s="370"/>
      <c r="H244" s="370"/>
      <c r="I244" s="370"/>
      <c r="J244" s="370"/>
      <c r="K244" s="370"/>
      <c r="L244" s="370"/>
      <c r="M244" s="370"/>
      <c r="N244" s="370"/>
      <c r="O244" s="370"/>
      <c r="P244" s="370"/>
      <c r="Q244" s="370"/>
      <c r="R244" s="370"/>
      <c r="S244" s="370"/>
      <c r="T244" s="370"/>
      <c r="U244" s="370"/>
      <c r="V244" s="370"/>
      <c r="W244" s="370"/>
      <c r="X244" s="370"/>
      <c r="Y244" s="370"/>
      <c r="Z244" s="370"/>
      <c r="AA244" s="370"/>
      <c r="AB244" s="370"/>
      <c r="AC244" s="370"/>
      <c r="AD244" s="370"/>
      <c r="AE244" s="370"/>
      <c r="AF244" s="370"/>
      <c r="AG244" s="370"/>
      <c r="AH244" s="370"/>
      <c r="AI244" s="370"/>
      <c r="AJ244" s="370"/>
      <c r="AK244" s="693"/>
      <c r="AL244" s="693"/>
      <c r="AM244" s="693"/>
      <c r="AN244" s="692"/>
      <c r="AO244" s="693"/>
      <c r="AP244" s="693"/>
      <c r="AQ244" s="693"/>
      <c r="AR244" s="693"/>
      <c r="AS244" s="693"/>
      <c r="AT244" s="693"/>
      <c r="AU244" s="693"/>
      <c r="AV244" s="825"/>
      <c r="AW244" s="825"/>
      <c r="AX244" s="693"/>
      <c r="AY244" s="693"/>
      <c r="AZ244" s="693"/>
      <c r="BA244" s="686"/>
      <c r="BB244" s="686"/>
      <c r="BC244" s="687"/>
      <c r="BD244" s="687"/>
      <c r="BE244" s="687"/>
      <c r="BF244" s="687"/>
      <c r="BG244" s="687"/>
      <c r="BH244" s="687"/>
      <c r="BI244" s="687"/>
      <c r="BJ244" s="687"/>
      <c r="BK244" s="687"/>
      <c r="BL244" s="687"/>
      <c r="BM244" s="687"/>
      <c r="BN244" s="281"/>
      <c r="BO244" s="281"/>
    </row>
    <row r="245" spans="1:67" s="363" customFormat="1" ht="15" customHeight="1" thickBot="1">
      <c r="A245" s="371"/>
      <c r="B245" s="371"/>
      <c r="C245" s="371"/>
      <c r="D245" s="371"/>
      <c r="E245" s="371"/>
      <c r="F245" s="371"/>
      <c r="G245" s="371"/>
      <c r="H245" s="371"/>
      <c r="I245" s="371"/>
      <c r="J245" s="371"/>
      <c r="K245" s="371"/>
      <c r="L245" s="371"/>
      <c r="M245" s="371"/>
      <c r="N245" s="371"/>
      <c r="O245" s="371"/>
      <c r="P245" s="371"/>
      <c r="Q245" s="371"/>
      <c r="R245" s="371"/>
      <c r="S245" s="371"/>
      <c r="T245" s="371"/>
      <c r="U245" s="371"/>
      <c r="V245" s="371"/>
      <c r="W245" s="371"/>
      <c r="X245" s="371"/>
      <c r="Y245" s="1880"/>
      <c r="Z245" s="1880"/>
      <c r="AA245" s="1880"/>
      <c r="AB245" s="1888" t="s">
        <v>169</v>
      </c>
      <c r="AC245" s="1888"/>
      <c r="AD245" s="1888"/>
      <c r="AE245" s="1889"/>
      <c r="AF245" s="1889"/>
      <c r="AG245" s="1889"/>
      <c r="AH245" s="1946" t="s">
        <v>546</v>
      </c>
      <c r="AI245" s="1947"/>
      <c r="AJ245" s="1948"/>
      <c r="AK245" s="693"/>
      <c r="AL245" s="693"/>
      <c r="AM245" s="693"/>
      <c r="AN245" s="692"/>
      <c r="AO245" s="693"/>
      <c r="AP245" s="693"/>
      <c r="AQ245" s="693"/>
      <c r="AR245" s="693"/>
      <c r="AS245" s="693"/>
      <c r="AT245" s="693"/>
      <c r="AU245" s="693"/>
      <c r="AV245" s="825"/>
      <c r="AW245" s="825"/>
      <c r="AX245" s="693"/>
      <c r="AY245" s="693"/>
      <c r="AZ245" s="693"/>
      <c r="BA245" s="686"/>
      <c r="BB245" s="686"/>
      <c r="BC245" s="687"/>
      <c r="BD245" s="687"/>
      <c r="BE245" s="687"/>
      <c r="BF245" s="687"/>
      <c r="BG245" s="687"/>
      <c r="BH245" s="687"/>
      <c r="BI245" s="687"/>
      <c r="BJ245" s="687"/>
      <c r="BK245" s="687"/>
      <c r="BL245" s="687"/>
      <c r="BM245" s="687"/>
      <c r="BN245" s="281"/>
      <c r="BO245" s="281"/>
    </row>
    <row r="246" spans="1:67" ht="15" customHeight="1">
      <c r="A246" s="1621" t="s">
        <v>61</v>
      </c>
      <c r="B246" s="1622"/>
      <c r="C246" s="1217" t="s">
        <v>463</v>
      </c>
      <c r="D246" s="1217"/>
      <c r="E246" s="1217"/>
      <c r="F246" s="1217"/>
      <c r="G246" s="1217"/>
      <c r="H246" s="1217"/>
      <c r="I246" s="1909"/>
      <c r="J246" s="1910"/>
      <c r="K246" s="1910"/>
      <c r="L246" s="1910"/>
      <c r="M246" s="1910"/>
      <c r="N246" s="1910"/>
      <c r="O246" s="1910"/>
      <c r="P246" s="1910"/>
      <c r="Q246" s="1910"/>
      <c r="R246" s="1910"/>
      <c r="S246" s="1910"/>
      <c r="T246" s="1910"/>
      <c r="U246" s="1910"/>
      <c r="V246" s="1910"/>
      <c r="W246" s="1910"/>
      <c r="X246" s="1910"/>
      <c r="Y246" s="1910"/>
      <c r="Z246" s="1910"/>
      <c r="AA246" s="1910"/>
      <c r="AB246" s="1910"/>
      <c r="AC246" s="1910"/>
      <c r="AD246" s="1911"/>
      <c r="AE246" s="1912" t="s">
        <v>565</v>
      </c>
      <c r="AF246" s="1912"/>
      <c r="AG246" s="1912"/>
      <c r="AH246" s="1912"/>
      <c r="AI246" s="1913"/>
      <c r="AJ246" s="1914"/>
    </row>
    <row r="247" spans="1:67" ht="15" customHeight="1">
      <c r="A247" s="1623"/>
      <c r="B247" s="1624"/>
      <c r="C247" s="1177" t="s">
        <v>339</v>
      </c>
      <c r="D247" s="1177"/>
      <c r="E247" s="1177"/>
      <c r="F247" s="1177"/>
      <c r="G247" s="1177"/>
      <c r="H247" s="1177"/>
      <c r="I247" s="1934"/>
      <c r="J247" s="1935"/>
      <c r="K247" s="1935"/>
      <c r="L247" s="1935"/>
      <c r="M247" s="1935"/>
      <c r="N247" s="1935"/>
      <c r="O247" s="1935"/>
      <c r="P247" s="1935"/>
      <c r="Q247" s="1935"/>
      <c r="R247" s="1935"/>
      <c r="S247" s="1935"/>
      <c r="T247" s="1935"/>
      <c r="U247" s="1935"/>
      <c r="V247" s="1935"/>
      <c r="W247" s="1935"/>
      <c r="X247" s="1935"/>
      <c r="Y247" s="1935"/>
      <c r="Z247" s="1935"/>
      <c r="AA247" s="1935"/>
      <c r="AB247" s="1935"/>
      <c r="AC247" s="1935"/>
      <c r="AD247" s="1935"/>
      <c r="AE247" s="1935"/>
      <c r="AF247" s="1935"/>
      <c r="AG247" s="1935"/>
      <c r="AH247" s="1935"/>
      <c r="AI247" s="1935"/>
      <c r="AJ247" s="1936"/>
    </row>
    <row r="248" spans="1:67" ht="15" customHeight="1">
      <c r="A248" s="1623"/>
      <c r="B248" s="1624"/>
      <c r="C248" s="1081" t="s">
        <v>340</v>
      </c>
      <c r="D248" s="1081"/>
      <c r="E248" s="1081"/>
      <c r="F248" s="1081"/>
      <c r="G248" s="1081"/>
      <c r="H248" s="1081"/>
      <c r="I248" s="1204" t="s">
        <v>255</v>
      </c>
      <c r="J248" s="1205"/>
      <c r="K248" s="1202"/>
      <c r="L248" s="1202"/>
      <c r="M248" s="1202"/>
      <c r="N248" s="1202"/>
      <c r="O248" s="1202"/>
      <c r="P248" s="1203"/>
      <c r="Q248" s="1029" t="s">
        <v>534</v>
      </c>
      <c r="R248" s="1030"/>
      <c r="S248" s="1030"/>
      <c r="T248" s="1030"/>
      <c r="U248" s="1030"/>
      <c r="V248" s="1030"/>
      <c r="W248" s="1030"/>
      <c r="X248" s="1030"/>
      <c r="Y248" s="1030"/>
      <c r="Z248" s="1030"/>
      <c r="AA248" s="1030"/>
      <c r="AB248" s="1030"/>
      <c r="AC248" s="1030"/>
      <c r="AD248" s="1030"/>
      <c r="AE248" s="1030"/>
      <c r="AF248" s="1030"/>
      <c r="AG248" s="1030"/>
      <c r="AH248" s="1030"/>
      <c r="AI248" s="1030"/>
      <c r="AJ248" s="1031"/>
    </row>
    <row r="249" spans="1:67" ht="15" customHeight="1">
      <c r="A249" s="1623"/>
      <c r="B249" s="1624"/>
      <c r="C249" s="1081"/>
      <c r="D249" s="1081"/>
      <c r="E249" s="1081"/>
      <c r="F249" s="1081"/>
      <c r="G249" s="1081"/>
      <c r="H249" s="1081"/>
      <c r="I249" s="1281" t="s">
        <v>205</v>
      </c>
      <c r="J249" s="1281"/>
      <c r="K249" s="1281"/>
      <c r="L249" s="1281"/>
      <c r="M249" s="1281"/>
      <c r="N249" s="1281"/>
      <c r="O249" s="1281"/>
      <c r="P249" s="1281"/>
      <c r="Q249" s="1281"/>
      <c r="R249" s="1281"/>
      <c r="S249" s="1281"/>
      <c r="T249" s="1281"/>
      <c r="U249" s="1281"/>
      <c r="V249" s="1281"/>
      <c r="W249" s="1281"/>
      <c r="X249" s="1281"/>
      <c r="Y249" s="1281"/>
      <c r="Z249" s="1281"/>
      <c r="AA249" s="1281"/>
      <c r="AB249" s="1281"/>
      <c r="AC249" s="1281"/>
      <c r="AD249" s="1281"/>
      <c r="AE249" s="1281"/>
      <c r="AF249" s="1281"/>
      <c r="AG249" s="1281"/>
      <c r="AH249" s="1281"/>
      <c r="AI249" s="1281"/>
      <c r="AJ249" s="1282"/>
    </row>
    <row r="250" spans="1:67" ht="15" customHeight="1">
      <c r="A250" s="1623"/>
      <c r="B250" s="1624"/>
      <c r="C250" s="1081"/>
      <c r="D250" s="1081"/>
      <c r="E250" s="1081"/>
      <c r="F250" s="1081"/>
      <c r="G250" s="1081"/>
      <c r="H250" s="1081"/>
      <c r="I250" s="1200" t="s">
        <v>205</v>
      </c>
      <c r="J250" s="1200"/>
      <c r="K250" s="1200"/>
      <c r="L250" s="1200"/>
      <c r="M250" s="1200"/>
      <c r="N250" s="1200"/>
      <c r="O250" s="1200"/>
      <c r="P250" s="1200"/>
      <c r="Q250" s="1200"/>
      <c r="R250" s="1200"/>
      <c r="S250" s="1200"/>
      <c r="T250" s="1200"/>
      <c r="U250" s="1200"/>
      <c r="V250" s="1200"/>
      <c r="W250" s="1200"/>
      <c r="X250" s="1200"/>
      <c r="Y250" s="1200"/>
      <c r="Z250" s="1200"/>
      <c r="AA250" s="1200"/>
      <c r="AB250" s="1200"/>
      <c r="AC250" s="1200"/>
      <c r="AD250" s="1200"/>
      <c r="AE250" s="1200"/>
      <c r="AF250" s="1200"/>
      <c r="AG250" s="1200"/>
      <c r="AH250" s="1200"/>
      <c r="AI250" s="1200"/>
      <c r="AJ250" s="1201"/>
    </row>
    <row r="251" spans="1:67" ht="15" customHeight="1">
      <c r="A251" s="1623"/>
      <c r="B251" s="1624"/>
      <c r="C251" s="1081" t="s">
        <v>996</v>
      </c>
      <c r="D251" s="1081"/>
      <c r="E251" s="1081"/>
      <c r="F251" s="1081"/>
      <c r="G251" s="1081"/>
      <c r="H251" s="1081"/>
      <c r="I251" s="1881">
        <v>1</v>
      </c>
      <c r="J251" s="1882"/>
      <c r="K251" s="1882"/>
      <c r="L251" s="1882"/>
      <c r="M251" s="1882"/>
      <c r="N251" s="1882"/>
      <c r="O251" s="1882"/>
      <c r="P251" s="1882"/>
      <c r="Q251" s="1882"/>
      <c r="R251" s="1882"/>
      <c r="S251" s="1882"/>
      <c r="T251" s="1882"/>
      <c r="U251" s="1882"/>
      <c r="V251" s="1882"/>
      <c r="W251" s="1882"/>
      <c r="X251" s="1882"/>
      <c r="Y251" s="1882"/>
      <c r="Z251" s="1882"/>
      <c r="AA251" s="1882"/>
      <c r="AB251" s="1882"/>
      <c r="AC251" s="1882"/>
      <c r="AD251" s="1882"/>
      <c r="AE251" s="1882"/>
      <c r="AF251" s="1882"/>
      <c r="AG251" s="1882"/>
      <c r="AH251" s="1882"/>
      <c r="AI251" s="1882"/>
      <c r="AJ251" s="1883"/>
    </row>
    <row r="252" spans="1:67" ht="15" customHeight="1">
      <c r="A252" s="1623"/>
      <c r="B252" s="1624"/>
      <c r="C252" s="1081" t="s">
        <v>341</v>
      </c>
      <c r="D252" s="1081"/>
      <c r="E252" s="1081"/>
      <c r="F252" s="1081"/>
      <c r="G252" s="1081"/>
      <c r="H252" s="1081"/>
      <c r="I252" s="1081" t="s">
        <v>318</v>
      </c>
      <c r="J252" s="1081"/>
      <c r="K252" s="1081"/>
      <c r="L252" s="1081"/>
      <c r="M252" s="1080" t="s">
        <v>205</v>
      </c>
      <c r="N252" s="1080"/>
      <c r="O252" s="1080"/>
      <c r="P252" s="1080"/>
      <c r="Q252" s="1080"/>
      <c r="R252" s="1080"/>
      <c r="S252" s="1080"/>
      <c r="T252" s="1080"/>
      <c r="U252" s="1080"/>
      <c r="V252" s="1080"/>
      <c r="W252" s="1081" t="s">
        <v>343</v>
      </c>
      <c r="X252" s="1081"/>
      <c r="Y252" s="1081"/>
      <c r="Z252" s="1081"/>
      <c r="AA252" s="1106" t="s">
        <v>205</v>
      </c>
      <c r="AB252" s="1221"/>
      <c r="AC252" s="1221"/>
      <c r="AD252" s="1221"/>
      <c r="AE252" s="1221"/>
      <c r="AF252" s="1221"/>
      <c r="AG252" s="1221"/>
      <c r="AH252" s="1221"/>
      <c r="AI252" s="1221"/>
      <c r="AJ252" s="1222"/>
    </row>
    <row r="253" spans="1:67" ht="15" customHeight="1">
      <c r="A253" s="1623"/>
      <c r="B253" s="1624"/>
      <c r="C253" s="1885" t="s">
        <v>326</v>
      </c>
      <c r="D253" s="1886"/>
      <c r="E253" s="1886"/>
      <c r="F253" s="1886"/>
      <c r="G253" s="1886"/>
      <c r="H253" s="1887"/>
      <c r="I253" s="1918"/>
      <c r="J253" s="1919"/>
      <c r="K253" s="1919"/>
      <c r="L253" s="1919"/>
      <c r="M253" s="1919"/>
      <c r="N253" s="1919"/>
      <c r="O253" s="1919"/>
      <c r="P253" s="1919"/>
      <c r="Q253" s="1919"/>
      <c r="R253" s="1919"/>
      <c r="S253" s="1919"/>
      <c r="T253" s="1919"/>
      <c r="U253" s="1919"/>
      <c r="V253" s="1919"/>
      <c r="W253" s="1919"/>
      <c r="X253" s="1919"/>
      <c r="Y253" s="1919"/>
      <c r="Z253" s="1919"/>
      <c r="AA253" s="1919"/>
      <c r="AB253" s="1919"/>
      <c r="AC253" s="1919"/>
      <c r="AD253" s="1919"/>
      <c r="AE253" s="1919"/>
      <c r="AF253" s="1919"/>
      <c r="AG253" s="1919"/>
      <c r="AH253" s="1919"/>
      <c r="AI253" s="1919"/>
      <c r="AJ253" s="1920"/>
    </row>
    <row r="254" spans="1:67" ht="18" customHeight="1">
      <c r="A254" s="1623"/>
      <c r="B254" s="1624"/>
      <c r="C254" s="1885" t="s">
        <v>327</v>
      </c>
      <c r="D254" s="1886"/>
      <c r="E254" s="1886"/>
      <c r="F254" s="1886"/>
      <c r="G254" s="1886"/>
      <c r="H254" s="1887"/>
      <c r="I254" s="1530">
        <v>4</v>
      </c>
      <c r="J254" s="1531"/>
      <c r="K254" s="1531"/>
      <c r="L254" s="1531"/>
      <c r="M254" s="1531"/>
      <c r="N254" s="1531"/>
      <c r="O254" s="1531"/>
      <c r="P254" s="1531"/>
      <c r="Q254" s="1531"/>
      <c r="R254" s="1531"/>
      <c r="S254" s="1531"/>
      <c r="T254" s="1531"/>
      <c r="U254" s="1531"/>
      <c r="V254" s="1531"/>
      <c r="W254" s="1531"/>
      <c r="X254" s="1531"/>
      <c r="Y254" s="1531"/>
      <c r="Z254" s="1904" t="s">
        <v>329</v>
      </c>
      <c r="AA254" s="1904"/>
      <c r="AB254" s="1904"/>
      <c r="AC254" s="1904"/>
      <c r="AD254" s="1904"/>
      <c r="AE254" s="1918"/>
      <c r="AF254" s="1919"/>
      <c r="AG254" s="1919"/>
      <c r="AH254" s="1919"/>
      <c r="AI254" s="1919"/>
      <c r="AJ254" s="1920"/>
    </row>
    <row r="255" spans="1:67" ht="15" customHeight="1">
      <c r="A255" s="1623"/>
      <c r="B255" s="1624"/>
      <c r="C255" s="1885" t="s">
        <v>328</v>
      </c>
      <c r="D255" s="1886"/>
      <c r="E255" s="1886"/>
      <c r="F255" s="1886"/>
      <c r="G255" s="1886"/>
      <c r="H255" s="1887"/>
      <c r="I255" s="1918"/>
      <c r="J255" s="1919"/>
      <c r="K255" s="1919"/>
      <c r="L255" s="1919"/>
      <c r="M255" s="1919"/>
      <c r="N255" s="1919"/>
      <c r="O255" s="1919"/>
      <c r="P255" s="1919"/>
      <c r="Q255" s="1919"/>
      <c r="R255" s="1919"/>
      <c r="S255" s="1919"/>
      <c r="T255" s="1919"/>
      <c r="U255" s="1919"/>
      <c r="V255" s="1919"/>
      <c r="W255" s="1919"/>
      <c r="X255" s="1919"/>
      <c r="Y255" s="1919"/>
      <c r="Z255" s="1919"/>
      <c r="AA255" s="1919"/>
      <c r="AB255" s="1919"/>
      <c r="AC255" s="1919"/>
      <c r="AD255" s="1919"/>
      <c r="AE255" s="1919"/>
      <c r="AF255" s="1919"/>
      <c r="AG255" s="1919"/>
      <c r="AH255" s="1919"/>
      <c r="AI255" s="1919"/>
      <c r="AJ255" s="1920"/>
    </row>
    <row r="256" spans="1:67" ht="15" customHeight="1">
      <c r="A256" s="1623"/>
      <c r="B256" s="1624"/>
      <c r="C256" s="1949" t="s">
        <v>737</v>
      </c>
      <c r="D256" s="1886"/>
      <c r="E256" s="1886"/>
      <c r="F256" s="1886"/>
      <c r="G256" s="1886"/>
      <c r="H256" s="1887"/>
      <c r="I256" s="1078" t="s">
        <v>544</v>
      </c>
      <c r="J256" s="1077"/>
      <c r="K256" s="1890"/>
      <c r="L256" s="1890"/>
      <c r="M256" s="1890"/>
      <c r="N256" s="1890"/>
      <c r="O256" s="1890"/>
      <c r="P256" s="1126" t="s">
        <v>109</v>
      </c>
      <c r="Q256" s="1884"/>
      <c r="R256" s="1078" t="s">
        <v>331</v>
      </c>
      <c r="S256" s="1077"/>
      <c r="T256" s="1890"/>
      <c r="U256" s="1890"/>
      <c r="V256" s="1890"/>
      <c r="W256" s="1890"/>
      <c r="X256" s="1890"/>
      <c r="Y256" s="1126" t="s">
        <v>109</v>
      </c>
      <c r="Z256" s="1126"/>
      <c r="AA256" s="1937" t="s">
        <v>330</v>
      </c>
      <c r="AB256" s="1938"/>
      <c r="AC256" s="1939"/>
      <c r="AD256" s="1890"/>
      <c r="AE256" s="1890"/>
      <c r="AF256" s="1890"/>
      <c r="AG256" s="1890"/>
      <c r="AH256" s="1890"/>
      <c r="AI256" s="1126" t="s">
        <v>109</v>
      </c>
      <c r="AJ256" s="1127"/>
    </row>
    <row r="257" spans="1:42" ht="27" customHeight="1">
      <c r="A257" s="1623"/>
      <c r="B257" s="1624"/>
      <c r="C257" s="1950"/>
      <c r="D257" s="1951"/>
      <c r="E257" s="1951"/>
      <c r="F257" s="1951"/>
      <c r="G257" s="1951"/>
      <c r="H257" s="1952"/>
      <c r="I257" s="1078" t="s">
        <v>543</v>
      </c>
      <c r="J257" s="1223"/>
      <c r="K257" s="1223"/>
      <c r="L257" s="1077"/>
      <c r="M257" s="1890"/>
      <c r="N257" s="1890"/>
      <c r="O257" s="1890"/>
      <c r="P257" s="1126" t="s">
        <v>332</v>
      </c>
      <c r="Q257" s="1884"/>
      <c r="R257" s="1078" t="s">
        <v>333</v>
      </c>
      <c r="S257" s="1223"/>
      <c r="T257" s="1223"/>
      <c r="U257" s="1223"/>
      <c r="V257" s="1223"/>
      <c r="W257" s="1223"/>
      <c r="X257" s="1077"/>
      <c r="Y257" s="1212"/>
      <c r="Z257" s="1213"/>
      <c r="AA257" s="1213"/>
      <c r="AB257" s="1213"/>
      <c r="AC257" s="1213"/>
      <c r="AD257" s="1213"/>
      <c r="AE257" s="1213"/>
      <c r="AF257" s="1213"/>
      <c r="AG257" s="1213"/>
      <c r="AH257" s="1213"/>
      <c r="AI257" s="1213"/>
      <c r="AJ257" s="1214"/>
    </row>
    <row r="258" spans="1:42" ht="15" customHeight="1">
      <c r="A258" s="1623"/>
      <c r="B258" s="1624"/>
      <c r="C258" s="1903" t="s">
        <v>738</v>
      </c>
      <c r="D258" s="1904"/>
      <c r="E258" s="1904"/>
      <c r="F258" s="1904"/>
      <c r="G258" s="1904"/>
      <c r="H258" s="1905"/>
      <c r="I258" s="1095"/>
      <c r="J258" s="1096"/>
      <c r="K258" s="1096"/>
      <c r="L258" s="1096"/>
      <c r="M258" s="1096"/>
      <c r="N258" s="1096"/>
      <c r="O258" s="1096"/>
      <c r="P258" s="1126" t="s">
        <v>114</v>
      </c>
      <c r="Q258" s="1884"/>
      <c r="R258" s="1931"/>
      <c r="S258" s="1932"/>
      <c r="T258" s="1932"/>
      <c r="U258" s="1932"/>
      <c r="V258" s="1932"/>
      <c r="W258" s="1932"/>
      <c r="X258" s="1932"/>
      <c r="Y258" s="1932"/>
      <c r="Z258" s="1932"/>
      <c r="AA258" s="1932"/>
      <c r="AB258" s="1932"/>
      <c r="AC258" s="1932"/>
      <c r="AD258" s="1932"/>
      <c r="AE258" s="1932"/>
      <c r="AF258" s="1932"/>
      <c r="AG258" s="1932"/>
      <c r="AH258" s="1932"/>
      <c r="AI258" s="1932"/>
      <c r="AJ258" s="1933"/>
    </row>
    <row r="259" spans="1:42" ht="15" customHeight="1">
      <c r="A259" s="1623"/>
      <c r="B259" s="1624"/>
      <c r="C259" s="1903" t="s">
        <v>110</v>
      </c>
      <c r="D259" s="1904"/>
      <c r="E259" s="1904"/>
      <c r="F259" s="1904"/>
      <c r="G259" s="1904"/>
      <c r="H259" s="1905"/>
      <c r="I259" s="1095"/>
      <c r="J259" s="1096"/>
      <c r="K259" s="1096"/>
      <c r="L259" s="1096"/>
      <c r="M259" s="1096"/>
      <c r="N259" s="1096"/>
      <c r="O259" s="1096"/>
      <c r="P259" s="1126" t="s">
        <v>739</v>
      </c>
      <c r="Q259" s="1884"/>
      <c r="R259" s="1078" t="s">
        <v>740</v>
      </c>
      <c r="S259" s="1223"/>
      <c r="T259" s="1223"/>
      <c r="U259" s="1223"/>
      <c r="V259" s="1223"/>
      <c r="W259" s="1077"/>
      <c r="X259" s="1095"/>
      <c r="Y259" s="1096"/>
      <c r="Z259" s="1096"/>
      <c r="AA259" s="1096"/>
      <c r="AB259" s="1096"/>
      <c r="AC259" s="1096"/>
      <c r="AD259" s="1096"/>
      <c r="AE259" s="1126" t="s">
        <v>739</v>
      </c>
      <c r="AF259" s="1126"/>
      <c r="AG259" s="1126"/>
      <c r="AH259" s="1126"/>
      <c r="AI259" s="1126"/>
      <c r="AJ259" s="1127"/>
    </row>
    <row r="260" spans="1:42" ht="15" customHeight="1">
      <c r="A260" s="1953" t="s">
        <v>745</v>
      </c>
      <c r="B260" s="1954"/>
      <c r="C260" s="1903" t="s">
        <v>545</v>
      </c>
      <c r="D260" s="1904"/>
      <c r="E260" s="1904"/>
      <c r="F260" s="1904"/>
      <c r="G260" s="1904"/>
      <c r="H260" s="1904"/>
      <c r="I260" s="1904"/>
      <c r="J260" s="1904"/>
      <c r="K260" s="1904"/>
      <c r="L260" s="1904"/>
      <c r="M260" s="1904"/>
      <c r="N260" s="1904"/>
      <c r="O260" s="1904"/>
      <c r="P260" s="1904"/>
      <c r="Q260" s="1905"/>
      <c r="R260" s="1096"/>
      <c r="S260" s="1096"/>
      <c r="T260" s="1096"/>
      <c r="U260" s="1096"/>
      <c r="V260" s="1096"/>
      <c r="W260" s="1096"/>
      <c r="X260" s="1096"/>
      <c r="Y260" s="1096"/>
      <c r="Z260" s="1096"/>
      <c r="AA260" s="1096"/>
      <c r="AB260" s="1096"/>
      <c r="AC260" s="1096"/>
      <c r="AD260" s="1096"/>
      <c r="AE260" s="1126" t="s">
        <v>759</v>
      </c>
      <c r="AF260" s="1126"/>
      <c r="AG260" s="1126"/>
      <c r="AH260" s="1126"/>
      <c r="AI260" s="1126"/>
      <c r="AJ260" s="1127"/>
    </row>
    <row r="261" spans="1:42" ht="18" customHeight="1">
      <c r="A261" s="394"/>
      <c r="B261" s="395"/>
      <c r="C261" s="1903" t="s">
        <v>657</v>
      </c>
      <c r="D261" s="1904"/>
      <c r="E261" s="1904"/>
      <c r="F261" s="1904"/>
      <c r="G261" s="1904"/>
      <c r="H261" s="1905"/>
      <c r="I261" s="1209"/>
      <c r="J261" s="1210"/>
      <c r="K261" s="1210"/>
      <c r="L261" s="1210"/>
      <c r="M261" s="1210"/>
      <c r="N261" s="1210"/>
      <c r="O261" s="1210"/>
      <c r="P261" s="1210"/>
      <c r="Q261" s="1210"/>
      <c r="R261" s="1210"/>
      <c r="S261" s="1210"/>
      <c r="T261" s="1210"/>
      <c r="U261" s="1210"/>
      <c r="V261" s="1210"/>
      <c r="W261" s="1210"/>
      <c r="X261" s="1210"/>
      <c r="Y261" s="1210"/>
      <c r="Z261" s="1210"/>
      <c r="AA261" s="1210"/>
      <c r="AB261" s="1210"/>
      <c r="AC261" s="1210"/>
      <c r="AD261" s="1210"/>
      <c r="AE261" s="1210"/>
      <c r="AF261" s="1210"/>
      <c r="AG261" s="1210"/>
      <c r="AH261" s="1210"/>
      <c r="AI261" s="1210"/>
      <c r="AJ261" s="1211"/>
      <c r="AL261" s="686" t="b">
        <v>0</v>
      </c>
      <c r="AM261" s="686" t="b">
        <v>0</v>
      </c>
      <c r="AN261" s="686" t="b">
        <v>0</v>
      </c>
    </row>
    <row r="262" spans="1:42" ht="15" customHeight="1">
      <c r="A262" s="394"/>
      <c r="B262" s="395"/>
      <c r="C262" s="1885" t="s">
        <v>499</v>
      </c>
      <c r="D262" s="1886"/>
      <c r="E262" s="1886"/>
      <c r="F262" s="1886"/>
      <c r="G262" s="1886"/>
      <c r="H262" s="1887"/>
      <c r="I262" s="1212"/>
      <c r="J262" s="1213"/>
      <c r="K262" s="1213"/>
      <c r="L262" s="1213"/>
      <c r="M262" s="1213"/>
      <c r="N262" s="1213"/>
      <c r="O262" s="1213"/>
      <c r="P262" s="1213"/>
      <c r="Q262" s="1213"/>
      <c r="R262" s="1213"/>
      <c r="S262" s="1213"/>
      <c r="T262" s="1213"/>
      <c r="U262" s="1213"/>
      <c r="V262" s="1213"/>
      <c r="W262" s="1213"/>
      <c r="X262" s="1213"/>
      <c r="Y262" s="1213"/>
      <c r="Z262" s="1213"/>
      <c r="AA262" s="1213"/>
      <c r="AB262" s="1213"/>
      <c r="AC262" s="1213"/>
      <c r="AD262" s="1213"/>
      <c r="AE262" s="1213"/>
      <c r="AF262" s="1213"/>
      <c r="AG262" s="1213"/>
      <c r="AH262" s="1213"/>
      <c r="AI262" s="1213"/>
      <c r="AJ262" s="1214"/>
    </row>
    <row r="263" spans="1:42" ht="15" customHeight="1">
      <c r="A263" s="394"/>
      <c r="B263" s="395"/>
      <c r="C263" s="1903" t="s">
        <v>305</v>
      </c>
      <c r="D263" s="1904"/>
      <c r="E263" s="1904"/>
      <c r="F263" s="1904"/>
      <c r="G263" s="1904"/>
      <c r="H263" s="1905"/>
      <c r="I263" s="1212"/>
      <c r="J263" s="1213"/>
      <c r="K263" s="1213"/>
      <c r="L263" s="1213"/>
      <c r="M263" s="1213"/>
      <c r="N263" s="1213"/>
      <c r="O263" s="1213"/>
      <c r="P263" s="1213"/>
      <c r="Q263" s="1213"/>
      <c r="R263" s="1213"/>
      <c r="S263" s="1213"/>
      <c r="T263" s="1213"/>
      <c r="U263" s="1213"/>
      <c r="V263" s="1213"/>
      <c r="W263" s="1213"/>
      <c r="X263" s="1213"/>
      <c r="Y263" s="1213"/>
      <c r="Z263" s="1213"/>
      <c r="AA263" s="1213"/>
      <c r="AB263" s="1213"/>
      <c r="AC263" s="1213"/>
      <c r="AD263" s="1213"/>
      <c r="AE263" s="1213"/>
      <c r="AF263" s="1213"/>
      <c r="AG263" s="1213"/>
      <c r="AH263" s="1213"/>
      <c r="AI263" s="1213"/>
      <c r="AJ263" s="1214"/>
    </row>
    <row r="264" spans="1:42" ht="22.5" hidden="1" customHeight="1">
      <c r="A264" s="394"/>
      <c r="B264" s="395"/>
      <c r="C264" s="1900" t="s">
        <v>25</v>
      </c>
      <c r="D264" s="1894" t="s">
        <v>760</v>
      </c>
      <c r="E264" s="1895"/>
      <c r="F264" s="1895"/>
      <c r="G264" s="1895"/>
      <c r="H264" s="1896"/>
      <c r="I264" s="673"/>
      <c r="J264" s="673"/>
      <c r="K264" s="673"/>
      <c r="L264" s="673"/>
      <c r="M264" s="673"/>
      <c r="N264" s="674"/>
      <c r="O264" s="674"/>
      <c r="P264" s="675"/>
      <c r="Q264" s="678"/>
      <c r="R264" s="679"/>
      <c r="S264" s="679"/>
      <c r="T264" s="681">
        <v>3</v>
      </c>
      <c r="U264" s="680"/>
      <c r="V264" s="1891"/>
      <c r="W264" s="1892"/>
      <c r="X264" s="1892"/>
      <c r="Y264" s="1892"/>
      <c r="Z264" s="1892"/>
      <c r="AA264" s="1893"/>
      <c r="AB264" s="1269"/>
      <c r="AC264" s="1640"/>
      <c r="AD264" s="1640"/>
      <c r="AE264" s="1640"/>
      <c r="AF264" s="1640"/>
      <c r="AG264" s="1640"/>
      <c r="AH264" s="1640"/>
      <c r="AI264" s="1640"/>
      <c r="AJ264" s="1641"/>
      <c r="AM264" s="687">
        <v>0</v>
      </c>
      <c r="AO264" s="687">
        <v>2</v>
      </c>
      <c r="AP264" s="687">
        <v>2</v>
      </c>
    </row>
    <row r="265" spans="1:42" ht="23.1" customHeight="1">
      <c r="A265" s="394"/>
      <c r="B265" s="395"/>
      <c r="C265" s="1900"/>
      <c r="D265" s="1921" t="s">
        <v>993</v>
      </c>
      <c r="E265" s="1922"/>
      <c r="F265" s="1922"/>
      <c r="G265" s="1922"/>
      <c r="H265" s="1923"/>
      <c r="I265" s="636">
        <v>1</v>
      </c>
      <c r="J265" s="637" t="str">
        <f>IF(ISNA(VLOOKUP(I265, 出力変換_夜間支援等体制加算,4,FALSE)),0, VLOOKUP(I265, 出力変換_夜間支援等体制加算,4,FALSE)) &amp; ""</f>
        <v>1</v>
      </c>
      <c r="K265" s="619" t="s">
        <v>96</v>
      </c>
      <c r="L265" s="637" t="str">
        <f>IF(ISNA(VLOOKUP(K265, 取込変換_夜間支援等体制加算,2,FALSE)),1, VLOOKUP(K265, 取込変換_夜間支援等体制加算,2,FALSE)) &amp; ""</f>
        <v>1</v>
      </c>
      <c r="M265" s="301"/>
      <c r="N265" s="301"/>
      <c r="O265" s="301"/>
      <c r="P265" s="638"/>
      <c r="Q265" s="1928" t="s">
        <v>1232</v>
      </c>
      <c r="R265" s="1929"/>
      <c r="S265" s="1929"/>
      <c r="T265" s="1929"/>
      <c r="U265" s="1930"/>
      <c r="V265" s="1788"/>
      <c r="W265" s="1789"/>
      <c r="X265" s="1789"/>
      <c r="Y265" s="1789"/>
      <c r="Z265" s="1789"/>
      <c r="AA265" s="1902"/>
      <c r="AB265" s="1269"/>
      <c r="AC265" s="1640"/>
      <c r="AD265" s="1640"/>
      <c r="AE265" s="1640"/>
      <c r="AF265" s="1640"/>
      <c r="AG265" s="1640"/>
      <c r="AH265" s="1640"/>
      <c r="AI265" s="1640"/>
      <c r="AJ265" s="1641"/>
      <c r="AL265" s="687">
        <v>2</v>
      </c>
      <c r="AM265" s="687">
        <v>0</v>
      </c>
    </row>
    <row r="266" spans="1:42" ht="23.1" customHeight="1">
      <c r="A266" s="394"/>
      <c r="B266" s="395"/>
      <c r="C266" s="1900"/>
      <c r="D266" s="1925" t="s">
        <v>997</v>
      </c>
      <c r="E266" s="1926"/>
      <c r="F266" s="1926"/>
      <c r="G266" s="1926"/>
      <c r="H266" s="1927"/>
      <c r="I266" s="630">
        <v>1</v>
      </c>
      <c r="J266" s="631" t="str">
        <f>IF(ISNA(VLOOKUP(I266, 出力変換_夜間支援体制加算の人数_付７,4,FALSE)),0, VLOOKUP(I266, 出力変換_夜間支援体制加算の人数_付７,4,FALSE)) &amp; ""</f>
        <v>00</v>
      </c>
      <c r="K266" s="632" t="s">
        <v>1344</v>
      </c>
      <c r="L266" s="633" t="str">
        <f>IF(ISNA(VLOOKUP(K266, 取込変換_夜間支援体制加算の人数_付７,2,FALSE)),1, VLOOKUP(K266, 取込変換_夜間支援体制加算の人数_付７,2,FALSE)) &amp; ""</f>
        <v>1</v>
      </c>
      <c r="M266" s="634"/>
      <c r="N266" s="635"/>
      <c r="P266" s="643" t="s">
        <v>114</v>
      </c>
      <c r="Q266" s="1906"/>
      <c r="R266" s="1907"/>
      <c r="S266" s="1907"/>
      <c r="T266" s="1907"/>
      <c r="U266" s="1908"/>
      <c r="V266" s="1891"/>
      <c r="W266" s="1892"/>
      <c r="X266" s="1892"/>
      <c r="Y266" s="1892"/>
      <c r="Z266" s="1892"/>
      <c r="AA266" s="1893"/>
      <c r="AB266" s="1269"/>
      <c r="AC266" s="1640"/>
      <c r="AD266" s="1640"/>
      <c r="AE266" s="1640"/>
      <c r="AF266" s="1640"/>
      <c r="AG266" s="1640"/>
      <c r="AH266" s="1640"/>
      <c r="AI266" s="1640"/>
      <c r="AJ266" s="1641"/>
      <c r="AM266" s="687">
        <v>0</v>
      </c>
    </row>
    <row r="267" spans="1:42" ht="18" customHeight="1" thickBot="1">
      <c r="A267" s="396"/>
      <c r="B267" s="397"/>
      <c r="C267" s="1901"/>
      <c r="D267" s="1897" t="s">
        <v>829</v>
      </c>
      <c r="E267" s="1898"/>
      <c r="F267" s="1898"/>
      <c r="G267" s="1898"/>
      <c r="H267" s="1899"/>
      <c r="I267" s="210">
        <v>1</v>
      </c>
      <c r="J267" s="211"/>
      <c r="K267" s="211"/>
      <c r="L267" s="211"/>
      <c r="M267" s="211"/>
      <c r="N267" s="379"/>
      <c r="O267" s="379"/>
      <c r="P267" s="379"/>
      <c r="Q267" s="379"/>
      <c r="R267" s="379"/>
      <c r="S267" s="379"/>
      <c r="T267" s="387"/>
      <c r="U267" s="387"/>
      <c r="V267" s="387"/>
      <c r="W267" s="387"/>
      <c r="X267" s="387"/>
      <c r="Y267" s="387"/>
      <c r="Z267" s="387"/>
      <c r="AA267" s="387"/>
      <c r="AB267" s="387"/>
      <c r="AC267" s="387"/>
      <c r="AD267" s="387"/>
      <c r="AE267" s="387"/>
      <c r="AF267" s="387"/>
      <c r="AG267" s="387"/>
      <c r="AH267" s="387"/>
      <c r="AI267" s="387"/>
      <c r="AJ267" s="387"/>
    </row>
    <row r="268" spans="1:42" ht="18" hidden="1" customHeight="1">
      <c r="A268" s="496" t="s">
        <v>931</v>
      </c>
      <c r="B268" s="497"/>
      <c r="C268" s="498"/>
      <c r="D268" s="499"/>
      <c r="E268" s="217"/>
      <c r="F268" s="217"/>
      <c r="G268" s="217"/>
      <c r="H268" s="491"/>
      <c r="I268" s="192"/>
      <c r="J268" s="206"/>
      <c r="K268" s="206"/>
      <c r="L268" s="206"/>
      <c r="M268" s="206"/>
      <c r="N268" s="494"/>
      <c r="O268" s="494"/>
      <c r="P268" s="494"/>
      <c r="Q268" s="494"/>
      <c r="R268" s="494"/>
      <c r="S268" s="494"/>
      <c r="T268" s="495"/>
      <c r="U268" s="495"/>
      <c r="V268" s="495"/>
      <c r="W268" s="495"/>
      <c r="X268" s="495"/>
      <c r="Y268" s="495"/>
      <c r="Z268" s="495"/>
      <c r="AA268" s="495"/>
      <c r="AB268" s="495"/>
      <c r="AC268" s="495"/>
      <c r="AD268" s="495"/>
      <c r="AE268" s="495"/>
      <c r="AF268" s="495"/>
      <c r="AG268" s="495"/>
      <c r="AH268" s="495"/>
      <c r="AI268" s="495"/>
      <c r="AJ268" s="495"/>
    </row>
    <row r="269" spans="1:42" ht="18" hidden="1" customHeight="1">
      <c r="A269" s="496" t="s">
        <v>931</v>
      </c>
      <c r="B269" s="497"/>
      <c r="C269" s="498"/>
      <c r="D269" s="499"/>
      <c r="E269" s="217"/>
      <c r="F269" s="217"/>
      <c r="G269" s="217"/>
      <c r="H269" s="491"/>
      <c r="I269" s="192"/>
      <c r="J269" s="206"/>
      <c r="K269" s="206"/>
      <c r="L269" s="206"/>
      <c r="M269" s="206"/>
      <c r="N269" s="494"/>
      <c r="O269" s="494"/>
      <c r="P269" s="494"/>
      <c r="Q269" s="494"/>
      <c r="R269" s="494"/>
      <c r="S269" s="494"/>
      <c r="T269" s="495"/>
      <c r="U269" s="495"/>
      <c r="V269" s="495"/>
      <c r="W269" s="495"/>
      <c r="X269" s="495"/>
      <c r="Y269" s="495"/>
      <c r="Z269" s="495"/>
      <c r="AA269" s="495"/>
      <c r="AB269" s="495"/>
      <c r="AC269" s="495"/>
      <c r="AD269" s="495"/>
      <c r="AE269" s="495"/>
      <c r="AF269" s="495"/>
      <c r="AG269" s="495"/>
      <c r="AH269" s="495"/>
      <c r="AI269" s="495"/>
      <c r="AJ269" s="495"/>
    </row>
    <row r="270" spans="1:42" ht="18" hidden="1" customHeight="1">
      <c r="A270" s="496" t="s">
        <v>931</v>
      </c>
      <c r="B270" s="497"/>
      <c r="C270" s="498"/>
      <c r="D270" s="499"/>
      <c r="E270" s="217"/>
      <c r="F270" s="217"/>
      <c r="G270" s="217"/>
      <c r="H270" s="491"/>
      <c r="I270" s="192"/>
      <c r="J270" s="206"/>
      <c r="K270" s="206"/>
      <c r="L270" s="206"/>
      <c r="M270" s="206"/>
      <c r="N270" s="494"/>
      <c r="O270" s="494"/>
      <c r="P270" s="494"/>
      <c r="Q270" s="494"/>
      <c r="R270" s="494"/>
      <c r="S270" s="494"/>
      <c r="T270" s="495"/>
      <c r="U270" s="495"/>
      <c r="V270" s="495"/>
      <c r="W270" s="495"/>
      <c r="X270" s="495"/>
      <c r="Y270" s="495"/>
      <c r="Z270" s="495"/>
      <c r="AA270" s="495"/>
      <c r="AB270" s="495"/>
      <c r="AC270" s="495"/>
      <c r="AD270" s="495"/>
      <c r="AE270" s="495"/>
      <c r="AF270" s="495"/>
      <c r="AG270" s="495"/>
      <c r="AH270" s="495"/>
      <c r="AI270" s="495"/>
      <c r="AJ270" s="495"/>
    </row>
    <row r="271" spans="1:42" ht="18" hidden="1" customHeight="1">
      <c r="A271" s="496" t="s">
        <v>931</v>
      </c>
      <c r="B271" s="497"/>
      <c r="C271" s="498"/>
      <c r="D271" s="499"/>
      <c r="E271" s="217"/>
      <c r="F271" s="217"/>
      <c r="G271" s="217"/>
      <c r="H271" s="491"/>
      <c r="I271" s="192"/>
      <c r="J271" s="206"/>
      <c r="K271" s="206"/>
      <c r="L271" s="206"/>
      <c r="M271" s="206"/>
      <c r="N271" s="494"/>
      <c r="O271" s="494"/>
      <c r="P271" s="494"/>
      <c r="Q271" s="494"/>
      <c r="R271" s="494"/>
      <c r="S271" s="494"/>
      <c r="T271" s="495"/>
      <c r="U271" s="495"/>
      <c r="V271" s="495"/>
      <c r="W271" s="495"/>
      <c r="X271" s="495"/>
      <c r="Y271" s="495"/>
      <c r="Z271" s="495"/>
      <c r="AA271" s="495"/>
      <c r="AB271" s="495"/>
      <c r="AC271" s="495"/>
      <c r="AD271" s="495"/>
      <c r="AE271" s="495"/>
      <c r="AF271" s="495"/>
      <c r="AG271" s="495"/>
      <c r="AH271" s="495"/>
      <c r="AI271" s="495"/>
      <c r="AJ271" s="495"/>
    </row>
    <row r="272" spans="1:42" ht="18" hidden="1" customHeight="1" thickBot="1">
      <c r="A272" s="496" t="s">
        <v>931</v>
      </c>
      <c r="B272" s="497"/>
      <c r="C272" s="498"/>
      <c r="D272" s="499"/>
      <c r="E272" s="217"/>
      <c r="F272" s="217"/>
      <c r="G272" s="217"/>
      <c r="H272" s="491"/>
      <c r="I272" s="192"/>
      <c r="J272" s="206"/>
      <c r="K272" s="206"/>
      <c r="L272" s="206"/>
      <c r="M272" s="206"/>
      <c r="N272" s="494"/>
      <c r="O272" s="494"/>
      <c r="P272" s="494"/>
      <c r="Q272" s="494"/>
      <c r="R272" s="494"/>
      <c r="S272" s="494"/>
      <c r="T272" s="495"/>
      <c r="U272" s="495"/>
      <c r="V272" s="495"/>
      <c r="W272" s="495"/>
      <c r="X272" s="495"/>
      <c r="Y272" s="495"/>
      <c r="Z272" s="495"/>
      <c r="AA272" s="495"/>
      <c r="AB272" s="495"/>
      <c r="AC272" s="495"/>
      <c r="AD272" s="495"/>
      <c r="AE272" s="495"/>
      <c r="AF272" s="495"/>
      <c r="AG272" s="495"/>
      <c r="AH272" s="495"/>
      <c r="AI272" s="495"/>
      <c r="AJ272" s="495"/>
    </row>
    <row r="273" spans="1:40" ht="15" customHeight="1">
      <c r="A273" s="1621" t="s">
        <v>61</v>
      </c>
      <c r="B273" s="1622"/>
      <c r="C273" s="1217" t="s">
        <v>463</v>
      </c>
      <c r="D273" s="1217"/>
      <c r="E273" s="1217"/>
      <c r="F273" s="1217"/>
      <c r="G273" s="1217"/>
      <c r="H273" s="1217"/>
      <c r="I273" s="1909"/>
      <c r="J273" s="1910"/>
      <c r="K273" s="1910"/>
      <c r="L273" s="1910"/>
      <c r="M273" s="1910"/>
      <c r="N273" s="1910"/>
      <c r="O273" s="1910"/>
      <c r="P273" s="1910"/>
      <c r="Q273" s="1910"/>
      <c r="R273" s="1910"/>
      <c r="S273" s="1910"/>
      <c r="T273" s="1910"/>
      <c r="U273" s="1910"/>
      <c r="V273" s="1910"/>
      <c r="W273" s="1910"/>
      <c r="X273" s="1910"/>
      <c r="Y273" s="1910"/>
      <c r="Z273" s="1910"/>
      <c r="AA273" s="1910"/>
      <c r="AB273" s="1910"/>
      <c r="AC273" s="1910"/>
      <c r="AD273" s="1911"/>
      <c r="AE273" s="1912" t="s">
        <v>565</v>
      </c>
      <c r="AF273" s="1912"/>
      <c r="AG273" s="1912"/>
      <c r="AH273" s="1912"/>
      <c r="AI273" s="1913"/>
      <c r="AJ273" s="1914"/>
    </row>
    <row r="274" spans="1:40" ht="15" customHeight="1">
      <c r="A274" s="1623"/>
      <c r="B274" s="1624"/>
      <c r="C274" s="1177" t="s">
        <v>339</v>
      </c>
      <c r="D274" s="1177"/>
      <c r="E274" s="1177"/>
      <c r="F274" s="1177"/>
      <c r="G274" s="1177"/>
      <c r="H274" s="1177"/>
      <c r="I274" s="1934"/>
      <c r="J274" s="1935"/>
      <c r="K274" s="1935"/>
      <c r="L274" s="1935"/>
      <c r="M274" s="1935"/>
      <c r="N274" s="1935"/>
      <c r="O274" s="1935"/>
      <c r="P274" s="1935"/>
      <c r="Q274" s="1935"/>
      <c r="R274" s="1935"/>
      <c r="S274" s="1935"/>
      <c r="T274" s="1935"/>
      <c r="U274" s="1935"/>
      <c r="V274" s="1935"/>
      <c r="W274" s="1935"/>
      <c r="X274" s="1935"/>
      <c r="Y274" s="1935"/>
      <c r="Z274" s="1935"/>
      <c r="AA274" s="1935"/>
      <c r="AB274" s="1935"/>
      <c r="AC274" s="1935"/>
      <c r="AD274" s="1935"/>
      <c r="AE274" s="1935"/>
      <c r="AF274" s="1935"/>
      <c r="AG274" s="1935"/>
      <c r="AH274" s="1935"/>
      <c r="AI274" s="1935"/>
      <c r="AJ274" s="1936"/>
    </row>
    <row r="275" spans="1:40" ht="15" customHeight="1">
      <c r="A275" s="1623"/>
      <c r="B275" s="1624"/>
      <c r="C275" s="1081" t="s">
        <v>340</v>
      </c>
      <c r="D275" s="1081"/>
      <c r="E275" s="1081"/>
      <c r="F275" s="1081"/>
      <c r="G275" s="1081"/>
      <c r="H275" s="1081"/>
      <c r="I275" s="1204" t="s">
        <v>255</v>
      </c>
      <c r="J275" s="1205"/>
      <c r="K275" s="1202"/>
      <c r="L275" s="1202"/>
      <c r="M275" s="1202"/>
      <c r="N275" s="1202"/>
      <c r="O275" s="1202"/>
      <c r="P275" s="1203"/>
      <c r="Q275" s="1029" t="s">
        <v>534</v>
      </c>
      <c r="R275" s="1030"/>
      <c r="S275" s="1030"/>
      <c r="T275" s="1030"/>
      <c r="U275" s="1030"/>
      <c r="V275" s="1030"/>
      <c r="W275" s="1030"/>
      <c r="X275" s="1030"/>
      <c r="Y275" s="1030"/>
      <c r="Z275" s="1030"/>
      <c r="AA275" s="1030"/>
      <c r="AB275" s="1030"/>
      <c r="AC275" s="1030"/>
      <c r="AD275" s="1030"/>
      <c r="AE275" s="1030"/>
      <c r="AF275" s="1030"/>
      <c r="AG275" s="1030"/>
      <c r="AH275" s="1030"/>
      <c r="AI275" s="1030"/>
      <c r="AJ275" s="1031"/>
    </row>
    <row r="276" spans="1:40" ht="15" customHeight="1">
      <c r="A276" s="1623"/>
      <c r="B276" s="1624"/>
      <c r="C276" s="1081"/>
      <c r="D276" s="1081"/>
      <c r="E276" s="1081"/>
      <c r="F276" s="1081"/>
      <c r="G276" s="1081"/>
      <c r="H276" s="1081"/>
      <c r="I276" s="1281" t="s">
        <v>205</v>
      </c>
      <c r="J276" s="1281"/>
      <c r="K276" s="1281"/>
      <c r="L276" s="1281"/>
      <c r="M276" s="1281"/>
      <c r="N276" s="1281"/>
      <c r="O276" s="1281"/>
      <c r="P276" s="1281"/>
      <c r="Q276" s="1281"/>
      <c r="R276" s="1281"/>
      <c r="S276" s="1281"/>
      <c r="T276" s="1281"/>
      <c r="U276" s="1281"/>
      <c r="V276" s="1281"/>
      <c r="W276" s="1281"/>
      <c r="X276" s="1281"/>
      <c r="Y276" s="1281"/>
      <c r="Z276" s="1281"/>
      <c r="AA276" s="1281"/>
      <c r="AB276" s="1281"/>
      <c r="AC276" s="1281"/>
      <c r="AD276" s="1281"/>
      <c r="AE276" s="1281"/>
      <c r="AF276" s="1281"/>
      <c r="AG276" s="1281"/>
      <c r="AH276" s="1281"/>
      <c r="AI276" s="1281"/>
      <c r="AJ276" s="1282"/>
    </row>
    <row r="277" spans="1:40" ht="15" customHeight="1">
      <c r="A277" s="1623"/>
      <c r="B277" s="1624"/>
      <c r="C277" s="1081"/>
      <c r="D277" s="1081"/>
      <c r="E277" s="1081"/>
      <c r="F277" s="1081"/>
      <c r="G277" s="1081"/>
      <c r="H277" s="1081"/>
      <c r="I277" s="1200" t="s">
        <v>205</v>
      </c>
      <c r="J277" s="1200"/>
      <c r="K277" s="1200"/>
      <c r="L277" s="1200"/>
      <c r="M277" s="1200"/>
      <c r="N277" s="1200"/>
      <c r="O277" s="1200"/>
      <c r="P277" s="1200"/>
      <c r="Q277" s="1200"/>
      <c r="R277" s="1200"/>
      <c r="S277" s="1200"/>
      <c r="T277" s="1200"/>
      <c r="U277" s="1200"/>
      <c r="V277" s="1200"/>
      <c r="W277" s="1200"/>
      <c r="X277" s="1200"/>
      <c r="Y277" s="1200"/>
      <c r="Z277" s="1200"/>
      <c r="AA277" s="1200"/>
      <c r="AB277" s="1200"/>
      <c r="AC277" s="1200"/>
      <c r="AD277" s="1200"/>
      <c r="AE277" s="1200"/>
      <c r="AF277" s="1200"/>
      <c r="AG277" s="1200"/>
      <c r="AH277" s="1200"/>
      <c r="AI277" s="1200"/>
      <c r="AJ277" s="1201"/>
    </row>
    <row r="278" spans="1:40" ht="15" customHeight="1">
      <c r="A278" s="1623"/>
      <c r="B278" s="1624"/>
      <c r="C278" s="1081" t="s">
        <v>996</v>
      </c>
      <c r="D278" s="1081"/>
      <c r="E278" s="1081"/>
      <c r="F278" s="1081"/>
      <c r="G278" s="1081"/>
      <c r="H278" s="1081"/>
      <c r="I278" s="1881">
        <v>1</v>
      </c>
      <c r="J278" s="1882"/>
      <c r="K278" s="1882"/>
      <c r="L278" s="1882"/>
      <c r="M278" s="1882"/>
      <c r="N278" s="1882"/>
      <c r="O278" s="1882"/>
      <c r="P278" s="1882"/>
      <c r="Q278" s="1882"/>
      <c r="R278" s="1882"/>
      <c r="S278" s="1882"/>
      <c r="T278" s="1882"/>
      <c r="U278" s="1882"/>
      <c r="V278" s="1882"/>
      <c r="W278" s="1882"/>
      <c r="X278" s="1882"/>
      <c r="Y278" s="1882"/>
      <c r="Z278" s="1882"/>
      <c r="AA278" s="1882"/>
      <c r="AB278" s="1882"/>
      <c r="AC278" s="1882"/>
      <c r="AD278" s="1882"/>
      <c r="AE278" s="1882"/>
      <c r="AF278" s="1882"/>
      <c r="AG278" s="1882"/>
      <c r="AH278" s="1882"/>
      <c r="AI278" s="1882"/>
      <c r="AJ278" s="1883"/>
    </row>
    <row r="279" spans="1:40" ht="15" customHeight="1">
      <c r="A279" s="1623"/>
      <c r="B279" s="1624"/>
      <c r="C279" s="1081" t="s">
        <v>341</v>
      </c>
      <c r="D279" s="1081"/>
      <c r="E279" s="1081"/>
      <c r="F279" s="1081"/>
      <c r="G279" s="1081"/>
      <c r="H279" s="1081"/>
      <c r="I279" s="1081" t="s">
        <v>318</v>
      </c>
      <c r="J279" s="1081"/>
      <c r="K279" s="1081"/>
      <c r="L279" s="1081"/>
      <c r="M279" s="1080" t="s">
        <v>205</v>
      </c>
      <c r="N279" s="1080"/>
      <c r="O279" s="1080"/>
      <c r="P279" s="1080"/>
      <c r="Q279" s="1080"/>
      <c r="R279" s="1080"/>
      <c r="S279" s="1080"/>
      <c r="T279" s="1080"/>
      <c r="U279" s="1080"/>
      <c r="V279" s="1080"/>
      <c r="W279" s="1081" t="s">
        <v>343</v>
      </c>
      <c r="X279" s="1081"/>
      <c r="Y279" s="1081"/>
      <c r="Z279" s="1081"/>
      <c r="AA279" s="1106" t="s">
        <v>205</v>
      </c>
      <c r="AB279" s="1221"/>
      <c r="AC279" s="1221"/>
      <c r="AD279" s="1221"/>
      <c r="AE279" s="1221"/>
      <c r="AF279" s="1221"/>
      <c r="AG279" s="1221"/>
      <c r="AH279" s="1221"/>
      <c r="AI279" s="1221"/>
      <c r="AJ279" s="1222"/>
    </row>
    <row r="280" spans="1:40" ht="15" customHeight="1">
      <c r="A280" s="1623"/>
      <c r="B280" s="1624"/>
      <c r="C280" s="1885" t="s">
        <v>326</v>
      </c>
      <c r="D280" s="1886"/>
      <c r="E280" s="1886"/>
      <c r="F280" s="1886"/>
      <c r="G280" s="1886"/>
      <c r="H280" s="1887"/>
      <c r="I280" s="1918"/>
      <c r="J280" s="1919"/>
      <c r="K280" s="1919"/>
      <c r="L280" s="1919"/>
      <c r="M280" s="1919"/>
      <c r="N280" s="1919"/>
      <c r="O280" s="1919"/>
      <c r="P280" s="1919"/>
      <c r="Q280" s="1919"/>
      <c r="R280" s="1919"/>
      <c r="S280" s="1919"/>
      <c r="T280" s="1919"/>
      <c r="U280" s="1919"/>
      <c r="V280" s="1919"/>
      <c r="W280" s="1919"/>
      <c r="X280" s="1919"/>
      <c r="Y280" s="1919"/>
      <c r="Z280" s="1919"/>
      <c r="AA280" s="1919"/>
      <c r="AB280" s="1919"/>
      <c r="AC280" s="1919"/>
      <c r="AD280" s="1919"/>
      <c r="AE280" s="1919"/>
      <c r="AF280" s="1919"/>
      <c r="AG280" s="1919"/>
      <c r="AH280" s="1919"/>
      <c r="AI280" s="1919"/>
      <c r="AJ280" s="1920"/>
    </row>
    <row r="281" spans="1:40" ht="18" customHeight="1">
      <c r="A281" s="1623"/>
      <c r="B281" s="1624"/>
      <c r="C281" s="1885" t="s">
        <v>327</v>
      </c>
      <c r="D281" s="1886"/>
      <c r="E281" s="1886"/>
      <c r="F281" s="1886"/>
      <c r="G281" s="1886"/>
      <c r="H281" s="1887"/>
      <c r="I281" s="1530">
        <v>4</v>
      </c>
      <c r="J281" s="1531"/>
      <c r="K281" s="1531"/>
      <c r="L281" s="1531"/>
      <c r="M281" s="1531"/>
      <c r="N281" s="1531"/>
      <c r="O281" s="1531"/>
      <c r="P281" s="1531"/>
      <c r="Q281" s="1531"/>
      <c r="R281" s="1531"/>
      <c r="S281" s="1531"/>
      <c r="T281" s="1531"/>
      <c r="U281" s="1531"/>
      <c r="V281" s="1531"/>
      <c r="W281" s="1531"/>
      <c r="X281" s="1531"/>
      <c r="Y281" s="1531"/>
      <c r="Z281" s="1904" t="s">
        <v>329</v>
      </c>
      <c r="AA281" s="1904"/>
      <c r="AB281" s="1904"/>
      <c r="AC281" s="1904"/>
      <c r="AD281" s="1904"/>
      <c r="AE281" s="1940"/>
      <c r="AF281" s="1941"/>
      <c r="AG281" s="1941"/>
      <c r="AH281" s="1941"/>
      <c r="AI281" s="1941"/>
      <c r="AJ281" s="1942"/>
    </row>
    <row r="282" spans="1:40" ht="15" customHeight="1">
      <c r="A282" s="1623"/>
      <c r="B282" s="1624"/>
      <c r="C282" s="1885" t="s">
        <v>328</v>
      </c>
      <c r="D282" s="1886"/>
      <c r="E282" s="1886"/>
      <c r="F282" s="1886"/>
      <c r="G282" s="1886"/>
      <c r="H282" s="1887"/>
      <c r="I282" s="1918"/>
      <c r="J282" s="1919"/>
      <c r="K282" s="1919"/>
      <c r="L282" s="1919"/>
      <c r="M282" s="1919"/>
      <c r="N282" s="1919"/>
      <c r="O282" s="1919"/>
      <c r="P282" s="1919"/>
      <c r="Q282" s="1919"/>
      <c r="R282" s="1919"/>
      <c r="S282" s="1919"/>
      <c r="T282" s="1919"/>
      <c r="U282" s="1919"/>
      <c r="V282" s="1919"/>
      <c r="W282" s="1919"/>
      <c r="X282" s="1919"/>
      <c r="Y282" s="1919"/>
      <c r="Z282" s="1919"/>
      <c r="AA282" s="1919"/>
      <c r="AB282" s="1919"/>
      <c r="AC282" s="1919"/>
      <c r="AD282" s="1919"/>
      <c r="AE282" s="1919"/>
      <c r="AF282" s="1919"/>
      <c r="AG282" s="1919"/>
      <c r="AH282" s="1919"/>
      <c r="AI282" s="1919"/>
      <c r="AJ282" s="1920"/>
    </row>
    <row r="283" spans="1:40" ht="15" customHeight="1">
      <c r="A283" s="1623"/>
      <c r="B283" s="1624"/>
      <c r="C283" s="1949" t="s">
        <v>737</v>
      </c>
      <c r="D283" s="1886"/>
      <c r="E283" s="1886"/>
      <c r="F283" s="1886"/>
      <c r="G283" s="1886"/>
      <c r="H283" s="1887"/>
      <c r="I283" s="1078" t="s">
        <v>544</v>
      </c>
      <c r="J283" s="1077"/>
      <c r="K283" s="1890"/>
      <c r="L283" s="1890"/>
      <c r="M283" s="1890"/>
      <c r="N283" s="1890"/>
      <c r="O283" s="1890"/>
      <c r="P283" s="1126" t="s">
        <v>109</v>
      </c>
      <c r="Q283" s="1884"/>
      <c r="R283" s="1078" t="s">
        <v>331</v>
      </c>
      <c r="S283" s="1077"/>
      <c r="T283" s="1890"/>
      <c r="U283" s="1890"/>
      <c r="V283" s="1890"/>
      <c r="W283" s="1890"/>
      <c r="X283" s="1890"/>
      <c r="Y283" s="1126" t="s">
        <v>109</v>
      </c>
      <c r="Z283" s="1126"/>
      <c r="AA283" s="1937" t="s">
        <v>330</v>
      </c>
      <c r="AB283" s="1938"/>
      <c r="AC283" s="1939"/>
      <c r="AD283" s="1890"/>
      <c r="AE283" s="1890"/>
      <c r="AF283" s="1890"/>
      <c r="AG283" s="1890"/>
      <c r="AH283" s="1890"/>
      <c r="AI283" s="1126" t="s">
        <v>109</v>
      </c>
      <c r="AJ283" s="1127"/>
    </row>
    <row r="284" spans="1:40" ht="27" customHeight="1">
      <c r="A284" s="1623"/>
      <c r="B284" s="1624"/>
      <c r="C284" s="1950"/>
      <c r="D284" s="1951"/>
      <c r="E284" s="1951"/>
      <c r="F284" s="1951"/>
      <c r="G284" s="1951"/>
      <c r="H284" s="1952"/>
      <c r="I284" s="1078" t="s">
        <v>543</v>
      </c>
      <c r="J284" s="1223"/>
      <c r="K284" s="1223"/>
      <c r="L284" s="1077"/>
      <c r="M284" s="1890"/>
      <c r="N284" s="1890"/>
      <c r="O284" s="1890"/>
      <c r="P284" s="1126" t="s">
        <v>332</v>
      </c>
      <c r="Q284" s="1884"/>
      <c r="R284" s="1078" t="s">
        <v>333</v>
      </c>
      <c r="S284" s="1223"/>
      <c r="T284" s="1223"/>
      <c r="U284" s="1223"/>
      <c r="V284" s="1223"/>
      <c r="W284" s="1223"/>
      <c r="X284" s="1077"/>
      <c r="Y284" s="1095"/>
      <c r="Z284" s="1096"/>
      <c r="AA284" s="1096"/>
      <c r="AB284" s="1096"/>
      <c r="AC284" s="1096"/>
      <c r="AD284" s="1096"/>
      <c r="AE284" s="1096"/>
      <c r="AF284" s="1096"/>
      <c r="AG284" s="1096"/>
      <c r="AH284" s="1096"/>
      <c r="AI284" s="1096"/>
      <c r="AJ284" s="1097"/>
    </row>
    <row r="285" spans="1:40" ht="15" customHeight="1">
      <c r="A285" s="1623"/>
      <c r="B285" s="1624"/>
      <c r="C285" s="1903" t="s">
        <v>738</v>
      </c>
      <c r="D285" s="1904"/>
      <c r="E285" s="1904"/>
      <c r="F285" s="1904"/>
      <c r="G285" s="1904"/>
      <c r="H285" s="1905"/>
      <c r="I285" s="1095"/>
      <c r="J285" s="1096"/>
      <c r="K285" s="1096"/>
      <c r="L285" s="1096"/>
      <c r="M285" s="1096"/>
      <c r="N285" s="1096"/>
      <c r="O285" s="1096"/>
      <c r="P285" s="1126" t="s">
        <v>114</v>
      </c>
      <c r="Q285" s="1884"/>
      <c r="R285" s="1931"/>
      <c r="S285" s="1932"/>
      <c r="T285" s="1932"/>
      <c r="U285" s="1932"/>
      <c r="V285" s="1932"/>
      <c r="W285" s="1932"/>
      <c r="X285" s="1932"/>
      <c r="Y285" s="1932"/>
      <c r="Z285" s="1932"/>
      <c r="AA285" s="1932"/>
      <c r="AB285" s="1932"/>
      <c r="AC285" s="1932"/>
      <c r="AD285" s="1932"/>
      <c r="AE285" s="1932"/>
      <c r="AF285" s="1932"/>
      <c r="AG285" s="1932"/>
      <c r="AH285" s="1932"/>
      <c r="AI285" s="1932"/>
      <c r="AJ285" s="1933"/>
    </row>
    <row r="286" spans="1:40" ht="15" customHeight="1">
      <c r="A286" s="1623"/>
      <c r="B286" s="1624"/>
      <c r="C286" s="1903" t="s">
        <v>110</v>
      </c>
      <c r="D286" s="1904"/>
      <c r="E286" s="1904"/>
      <c r="F286" s="1904"/>
      <c r="G286" s="1904"/>
      <c r="H286" s="1905"/>
      <c r="I286" s="1095"/>
      <c r="J286" s="1096"/>
      <c r="K286" s="1096"/>
      <c r="L286" s="1096"/>
      <c r="M286" s="1096"/>
      <c r="N286" s="1096"/>
      <c r="O286" s="1096"/>
      <c r="P286" s="1126" t="s">
        <v>739</v>
      </c>
      <c r="Q286" s="1884"/>
      <c r="R286" s="1078" t="s">
        <v>740</v>
      </c>
      <c r="S286" s="1223"/>
      <c r="T286" s="1223"/>
      <c r="U286" s="1223"/>
      <c r="V286" s="1223"/>
      <c r="W286" s="1077"/>
      <c r="X286" s="1095"/>
      <c r="Y286" s="1096"/>
      <c r="Z286" s="1096"/>
      <c r="AA286" s="1096"/>
      <c r="AB286" s="1096"/>
      <c r="AC286" s="1096"/>
      <c r="AD286" s="1096"/>
      <c r="AE286" s="1126" t="s">
        <v>739</v>
      </c>
      <c r="AF286" s="1126"/>
      <c r="AG286" s="1126"/>
      <c r="AH286" s="1126"/>
      <c r="AI286" s="1126"/>
      <c r="AJ286" s="1127"/>
    </row>
    <row r="287" spans="1:40" ht="15" customHeight="1">
      <c r="A287" s="1953" t="s">
        <v>208</v>
      </c>
      <c r="B287" s="1954"/>
      <c r="C287" s="1903" t="s">
        <v>545</v>
      </c>
      <c r="D287" s="1904"/>
      <c r="E287" s="1904"/>
      <c r="F287" s="1904"/>
      <c r="G287" s="1904"/>
      <c r="H287" s="1904"/>
      <c r="I287" s="1904"/>
      <c r="J287" s="1904"/>
      <c r="K287" s="1904"/>
      <c r="L287" s="1904"/>
      <c r="M287" s="1904"/>
      <c r="N287" s="1904"/>
      <c r="O287" s="1904"/>
      <c r="P287" s="1904"/>
      <c r="Q287" s="1905"/>
      <c r="R287" s="1096"/>
      <c r="S287" s="1096"/>
      <c r="T287" s="1096"/>
      <c r="U287" s="1096"/>
      <c r="V287" s="1096"/>
      <c r="W287" s="1096"/>
      <c r="X287" s="1096"/>
      <c r="Y287" s="1096"/>
      <c r="Z287" s="1096"/>
      <c r="AA287" s="1096"/>
      <c r="AB287" s="1096"/>
      <c r="AC287" s="1096"/>
      <c r="AD287" s="1096"/>
      <c r="AE287" s="1126" t="s">
        <v>759</v>
      </c>
      <c r="AF287" s="1126"/>
      <c r="AG287" s="1126"/>
      <c r="AH287" s="1126"/>
      <c r="AI287" s="1126"/>
      <c r="AJ287" s="1127"/>
    </row>
    <row r="288" spans="1:40" ht="18" customHeight="1">
      <c r="A288" s="394"/>
      <c r="B288" s="395"/>
      <c r="C288" s="1903" t="s">
        <v>657</v>
      </c>
      <c r="D288" s="1904"/>
      <c r="E288" s="1904"/>
      <c r="F288" s="1904"/>
      <c r="G288" s="1904"/>
      <c r="H288" s="1905"/>
      <c r="I288" s="1209"/>
      <c r="J288" s="1210"/>
      <c r="K288" s="1210"/>
      <c r="L288" s="1210"/>
      <c r="M288" s="1210"/>
      <c r="N288" s="1210"/>
      <c r="O288" s="1210"/>
      <c r="P288" s="1210"/>
      <c r="Q288" s="1210"/>
      <c r="R288" s="1210"/>
      <c r="S288" s="1210"/>
      <c r="T288" s="1210"/>
      <c r="U288" s="1210"/>
      <c r="V288" s="1210"/>
      <c r="W288" s="1210"/>
      <c r="X288" s="1210"/>
      <c r="Y288" s="1210"/>
      <c r="Z288" s="1210"/>
      <c r="AA288" s="1210"/>
      <c r="AB288" s="1210"/>
      <c r="AC288" s="1210"/>
      <c r="AD288" s="1210"/>
      <c r="AE288" s="1210"/>
      <c r="AF288" s="1210"/>
      <c r="AG288" s="1210"/>
      <c r="AH288" s="1210"/>
      <c r="AI288" s="1210"/>
      <c r="AJ288" s="1211"/>
      <c r="AL288" s="686" t="b">
        <v>0</v>
      </c>
      <c r="AM288" s="686" t="b">
        <v>0</v>
      </c>
      <c r="AN288" s="686" t="b">
        <v>0</v>
      </c>
    </row>
    <row r="289" spans="1:42" ht="15" customHeight="1">
      <c r="A289" s="394"/>
      <c r="B289" s="395"/>
      <c r="C289" s="1885" t="s">
        <v>499</v>
      </c>
      <c r="D289" s="1886"/>
      <c r="E289" s="1886"/>
      <c r="F289" s="1886"/>
      <c r="G289" s="1886"/>
      <c r="H289" s="1887"/>
      <c r="I289" s="1212"/>
      <c r="J289" s="1213"/>
      <c r="K289" s="1213"/>
      <c r="L289" s="1213"/>
      <c r="M289" s="1213"/>
      <c r="N289" s="1213"/>
      <c r="O289" s="1213"/>
      <c r="P289" s="1213"/>
      <c r="Q289" s="1213"/>
      <c r="R289" s="1213"/>
      <c r="S289" s="1213"/>
      <c r="T289" s="1213"/>
      <c r="U289" s="1213"/>
      <c r="V289" s="1213"/>
      <c r="W289" s="1213"/>
      <c r="X289" s="1213"/>
      <c r="Y289" s="1213"/>
      <c r="Z289" s="1213"/>
      <c r="AA289" s="1213"/>
      <c r="AB289" s="1213"/>
      <c r="AC289" s="1213"/>
      <c r="AD289" s="1213"/>
      <c r="AE289" s="1213"/>
      <c r="AF289" s="1213"/>
      <c r="AG289" s="1213"/>
      <c r="AH289" s="1213"/>
      <c r="AI289" s="1213"/>
      <c r="AJ289" s="1214"/>
    </row>
    <row r="290" spans="1:42" ht="15" customHeight="1">
      <c r="A290" s="394"/>
      <c r="B290" s="395"/>
      <c r="C290" s="1903" t="s">
        <v>305</v>
      </c>
      <c r="D290" s="1904"/>
      <c r="E290" s="1904"/>
      <c r="F290" s="1904"/>
      <c r="G290" s="1904"/>
      <c r="H290" s="1905"/>
      <c r="I290" s="1212"/>
      <c r="J290" s="1213"/>
      <c r="K290" s="1213"/>
      <c r="L290" s="1213"/>
      <c r="M290" s="1213"/>
      <c r="N290" s="1213"/>
      <c r="O290" s="1213"/>
      <c r="P290" s="1213"/>
      <c r="Q290" s="1213"/>
      <c r="R290" s="1213"/>
      <c r="S290" s="1213"/>
      <c r="T290" s="1213"/>
      <c r="U290" s="1213"/>
      <c r="V290" s="1213"/>
      <c r="W290" s="1213"/>
      <c r="X290" s="1213"/>
      <c r="Y290" s="1213"/>
      <c r="Z290" s="1213"/>
      <c r="AA290" s="1213"/>
      <c r="AB290" s="1213"/>
      <c r="AC290" s="1213"/>
      <c r="AD290" s="1213"/>
      <c r="AE290" s="1213"/>
      <c r="AF290" s="1213"/>
      <c r="AG290" s="1213"/>
      <c r="AH290" s="1213"/>
      <c r="AI290" s="1213"/>
      <c r="AJ290" s="1214"/>
    </row>
    <row r="291" spans="1:42" ht="22.5" hidden="1" customHeight="1">
      <c r="A291" s="394"/>
      <c r="B291" s="395"/>
      <c r="C291" s="1900" t="s">
        <v>25</v>
      </c>
      <c r="D291" s="1894" t="s">
        <v>760</v>
      </c>
      <c r="E291" s="1895"/>
      <c r="F291" s="1895"/>
      <c r="G291" s="1895"/>
      <c r="H291" s="1896"/>
      <c r="I291" s="673"/>
      <c r="J291" s="673"/>
      <c r="K291" s="673"/>
      <c r="L291" s="673"/>
      <c r="M291" s="673"/>
      <c r="N291" s="674"/>
      <c r="O291" s="674"/>
      <c r="P291" s="675"/>
      <c r="Q291" s="678"/>
      <c r="R291" s="679"/>
      <c r="S291" s="679"/>
      <c r="T291" s="681">
        <v>3</v>
      </c>
      <c r="U291" s="680"/>
      <c r="V291" s="1891"/>
      <c r="W291" s="1892"/>
      <c r="X291" s="1892"/>
      <c r="Y291" s="1892"/>
      <c r="Z291" s="1892"/>
      <c r="AA291" s="1893"/>
      <c r="AB291" s="1269"/>
      <c r="AC291" s="1640"/>
      <c r="AD291" s="1640"/>
      <c r="AE291" s="1640"/>
      <c r="AF291" s="1640"/>
      <c r="AG291" s="1640"/>
      <c r="AH291" s="1640"/>
      <c r="AI291" s="1640"/>
      <c r="AJ291" s="1641"/>
      <c r="AM291" s="687">
        <v>0</v>
      </c>
      <c r="AO291" s="687">
        <v>2</v>
      </c>
      <c r="AP291" s="687">
        <v>2</v>
      </c>
    </row>
    <row r="292" spans="1:42" ht="23.1" customHeight="1">
      <c r="A292" s="394"/>
      <c r="B292" s="395"/>
      <c r="C292" s="1900"/>
      <c r="D292" s="1921" t="s">
        <v>993</v>
      </c>
      <c r="E292" s="1922"/>
      <c r="F292" s="1922"/>
      <c r="G292" s="1922"/>
      <c r="H292" s="1923"/>
      <c r="I292" s="636">
        <v>1</v>
      </c>
      <c r="J292" s="637" t="str">
        <f>IF(ISNA(VLOOKUP(I292, 出力変換_夜間支援等体制加算,4,FALSE)),0, VLOOKUP(I292, 出力変換_夜間支援等体制加算,4,FALSE)) &amp; ""</f>
        <v>1</v>
      </c>
      <c r="K292" s="619" t="s">
        <v>96</v>
      </c>
      <c r="L292" s="637" t="str">
        <f>IF(ISNA(VLOOKUP(K292, 取込変換_夜間支援等体制加算,2,FALSE)),1, VLOOKUP(K292, 取込変換_夜間支援等体制加算,2,FALSE)) &amp; ""</f>
        <v>1</v>
      </c>
      <c r="M292" s="301"/>
      <c r="N292" s="301"/>
      <c r="O292" s="301"/>
      <c r="P292" s="638"/>
      <c r="Q292" s="1928" t="s">
        <v>1232</v>
      </c>
      <c r="R292" s="1929"/>
      <c r="S292" s="1929"/>
      <c r="T292" s="1929"/>
      <c r="U292" s="1930"/>
      <c r="V292" s="1788"/>
      <c r="W292" s="1789"/>
      <c r="X292" s="1789"/>
      <c r="Y292" s="1789"/>
      <c r="Z292" s="1789"/>
      <c r="AA292" s="1902"/>
      <c r="AB292" s="1269"/>
      <c r="AC292" s="1640"/>
      <c r="AD292" s="1640"/>
      <c r="AE292" s="1640"/>
      <c r="AF292" s="1640"/>
      <c r="AG292" s="1640"/>
      <c r="AH292" s="1640"/>
      <c r="AI292" s="1640"/>
      <c r="AJ292" s="1641"/>
      <c r="AL292" s="687">
        <v>2</v>
      </c>
      <c r="AM292" s="687">
        <v>0</v>
      </c>
    </row>
    <row r="293" spans="1:42" ht="23.1" customHeight="1">
      <c r="A293" s="394"/>
      <c r="B293" s="395"/>
      <c r="C293" s="1900"/>
      <c r="D293" s="1925" t="s">
        <v>997</v>
      </c>
      <c r="E293" s="1926"/>
      <c r="F293" s="1926"/>
      <c r="G293" s="1926"/>
      <c r="H293" s="1927"/>
      <c r="I293" s="630">
        <v>1</v>
      </c>
      <c r="J293" s="631" t="str">
        <f>IF(ISNA(VLOOKUP(I293, 出力変換_夜間支援体制加算の人数_付７,4,FALSE)),0, VLOOKUP(I293, 出力変換_夜間支援体制加算の人数_付７,4,FALSE)) &amp; ""</f>
        <v>00</v>
      </c>
      <c r="K293" s="632" t="s">
        <v>1344</v>
      </c>
      <c r="L293" s="633" t="str">
        <f>IF(ISNA(VLOOKUP(K293, 取込変換_夜間支援体制加算の人数_付７,2,FALSE)),1, VLOOKUP(K293, 取込変換_夜間支援体制加算の人数_付７,2,FALSE)) &amp; ""</f>
        <v>1</v>
      </c>
      <c r="M293" s="634"/>
      <c r="N293" s="635"/>
      <c r="P293" s="643" t="s">
        <v>114</v>
      </c>
      <c r="Q293" s="1906"/>
      <c r="R293" s="1907"/>
      <c r="S293" s="1907"/>
      <c r="T293" s="1907"/>
      <c r="U293" s="1908"/>
      <c r="V293" s="1891"/>
      <c r="W293" s="1892"/>
      <c r="X293" s="1892"/>
      <c r="Y293" s="1892"/>
      <c r="Z293" s="1892"/>
      <c r="AA293" s="1893"/>
      <c r="AB293" s="1269"/>
      <c r="AC293" s="1640"/>
      <c r="AD293" s="1640"/>
      <c r="AE293" s="1640"/>
      <c r="AF293" s="1640"/>
      <c r="AG293" s="1640"/>
      <c r="AH293" s="1640"/>
      <c r="AI293" s="1640"/>
      <c r="AJ293" s="1641"/>
      <c r="AM293" s="687">
        <v>0</v>
      </c>
    </row>
    <row r="294" spans="1:42" ht="18" customHeight="1" thickBot="1">
      <c r="A294" s="396"/>
      <c r="B294" s="397"/>
      <c r="C294" s="1901"/>
      <c r="D294" s="1897" t="s">
        <v>829</v>
      </c>
      <c r="E294" s="1898"/>
      <c r="F294" s="1898"/>
      <c r="G294" s="1898"/>
      <c r="H294" s="1899"/>
      <c r="I294" s="210">
        <v>1</v>
      </c>
      <c r="J294" s="211"/>
      <c r="K294" s="211"/>
      <c r="L294" s="211"/>
      <c r="M294" s="211"/>
      <c r="N294" s="379"/>
      <c r="O294" s="379"/>
      <c r="P294" s="379"/>
      <c r="Q294" s="379"/>
      <c r="R294" s="379"/>
      <c r="S294" s="379"/>
      <c r="T294" s="387"/>
      <c r="U294" s="387"/>
      <c r="V294" s="387"/>
      <c r="W294" s="387"/>
      <c r="X294" s="387"/>
      <c r="Y294" s="387"/>
      <c r="Z294" s="387"/>
      <c r="AA294" s="387"/>
      <c r="AB294" s="387"/>
      <c r="AC294" s="387"/>
      <c r="AD294" s="387"/>
      <c r="AE294" s="387"/>
      <c r="AF294" s="387"/>
      <c r="AG294" s="387"/>
      <c r="AH294" s="387"/>
      <c r="AI294" s="387"/>
      <c r="AJ294" s="387"/>
    </row>
    <row r="295" spans="1:42" ht="18" hidden="1" customHeight="1">
      <c r="A295" s="496" t="s">
        <v>931</v>
      </c>
      <c r="B295" s="497"/>
      <c r="C295" s="498"/>
      <c r="D295" s="499"/>
      <c r="E295" s="217"/>
      <c r="F295" s="217"/>
      <c r="G295" s="217"/>
      <c r="H295" s="491"/>
      <c r="I295" s="192"/>
      <c r="J295" s="206"/>
      <c r="K295" s="206"/>
      <c r="L295" s="206"/>
      <c r="M295" s="206"/>
      <c r="N295" s="494"/>
      <c r="O295" s="494"/>
      <c r="P295" s="494"/>
      <c r="Q295" s="494"/>
      <c r="R295" s="494"/>
      <c r="S295" s="494"/>
      <c r="T295" s="495"/>
      <c r="U295" s="495"/>
      <c r="V295" s="495"/>
      <c r="W295" s="495"/>
      <c r="X295" s="495"/>
      <c r="Y295" s="495"/>
      <c r="Z295" s="495"/>
      <c r="AA295" s="495"/>
      <c r="AB295" s="495"/>
      <c r="AC295" s="495"/>
      <c r="AD295" s="495"/>
      <c r="AE295" s="495"/>
      <c r="AF295" s="495"/>
      <c r="AG295" s="495"/>
      <c r="AH295" s="495"/>
      <c r="AI295" s="495"/>
      <c r="AJ295" s="495"/>
    </row>
    <row r="296" spans="1:42" ht="18" hidden="1" customHeight="1">
      <c r="A296" s="496" t="s">
        <v>931</v>
      </c>
      <c r="B296" s="497"/>
      <c r="C296" s="498"/>
      <c r="D296" s="499"/>
      <c r="E296" s="217"/>
      <c r="F296" s="217"/>
      <c r="G296" s="217"/>
      <c r="H296" s="491"/>
      <c r="I296" s="192"/>
      <c r="J296" s="206"/>
      <c r="K296" s="206"/>
      <c r="L296" s="206"/>
      <c r="M296" s="206"/>
      <c r="N296" s="494"/>
      <c r="O296" s="494"/>
      <c r="P296" s="494"/>
      <c r="Q296" s="494"/>
      <c r="R296" s="494"/>
      <c r="S296" s="494"/>
      <c r="T296" s="495"/>
      <c r="U296" s="495"/>
      <c r="V296" s="495"/>
      <c r="W296" s="495"/>
      <c r="X296" s="495"/>
      <c r="Y296" s="495"/>
      <c r="Z296" s="495"/>
      <c r="AA296" s="495"/>
      <c r="AB296" s="495"/>
      <c r="AC296" s="495"/>
      <c r="AD296" s="495"/>
      <c r="AE296" s="495"/>
      <c r="AF296" s="495"/>
      <c r="AG296" s="495"/>
      <c r="AH296" s="495"/>
      <c r="AI296" s="495"/>
      <c r="AJ296" s="495"/>
    </row>
    <row r="297" spans="1:42" ht="18" hidden="1" customHeight="1">
      <c r="A297" s="496" t="s">
        <v>931</v>
      </c>
      <c r="B297" s="497"/>
      <c r="C297" s="498"/>
      <c r="D297" s="499"/>
      <c r="E297" s="217"/>
      <c r="F297" s="217"/>
      <c r="G297" s="217"/>
      <c r="H297" s="491"/>
      <c r="I297" s="192"/>
      <c r="J297" s="206"/>
      <c r="K297" s="206"/>
      <c r="L297" s="206"/>
      <c r="M297" s="206"/>
      <c r="N297" s="494"/>
      <c r="O297" s="494"/>
      <c r="P297" s="494"/>
      <c r="Q297" s="494"/>
      <c r="R297" s="494"/>
      <c r="S297" s="494"/>
      <c r="T297" s="495"/>
      <c r="U297" s="495"/>
      <c r="V297" s="495"/>
      <c r="W297" s="495"/>
      <c r="X297" s="495"/>
      <c r="Y297" s="495"/>
      <c r="Z297" s="495"/>
      <c r="AA297" s="495"/>
      <c r="AB297" s="495"/>
      <c r="AC297" s="495"/>
      <c r="AD297" s="495"/>
      <c r="AE297" s="495"/>
      <c r="AF297" s="495"/>
      <c r="AG297" s="495"/>
      <c r="AH297" s="495"/>
      <c r="AI297" s="495"/>
      <c r="AJ297" s="495"/>
    </row>
    <row r="298" spans="1:42" ht="18" hidden="1" customHeight="1">
      <c r="A298" s="496" t="s">
        <v>931</v>
      </c>
      <c r="B298" s="497"/>
      <c r="C298" s="498"/>
      <c r="D298" s="499"/>
      <c r="E298" s="217"/>
      <c r="F298" s="217"/>
      <c r="G298" s="217"/>
      <c r="H298" s="491"/>
      <c r="I298" s="192"/>
      <c r="J298" s="206"/>
      <c r="K298" s="206"/>
      <c r="L298" s="206"/>
      <c r="M298" s="206"/>
      <c r="N298" s="494"/>
      <c r="O298" s="494"/>
      <c r="P298" s="494"/>
      <c r="Q298" s="494"/>
      <c r="R298" s="494"/>
      <c r="S298" s="494"/>
      <c r="T298" s="495"/>
      <c r="U298" s="495"/>
      <c r="V298" s="495"/>
      <c r="W298" s="495"/>
      <c r="X298" s="495"/>
      <c r="Y298" s="495"/>
      <c r="Z298" s="495"/>
      <c r="AA298" s="495"/>
      <c r="AB298" s="495"/>
      <c r="AC298" s="495"/>
      <c r="AD298" s="495"/>
      <c r="AE298" s="495"/>
      <c r="AF298" s="495"/>
      <c r="AG298" s="495"/>
      <c r="AH298" s="495"/>
      <c r="AI298" s="495"/>
      <c r="AJ298" s="495"/>
    </row>
    <row r="299" spans="1:42" ht="18" hidden="1" customHeight="1" thickBot="1">
      <c r="A299" s="496" t="s">
        <v>931</v>
      </c>
      <c r="B299" s="497"/>
      <c r="C299" s="498"/>
      <c r="D299" s="499"/>
      <c r="E299" s="217"/>
      <c r="F299" s="217"/>
      <c r="G299" s="217"/>
      <c r="H299" s="491"/>
      <c r="I299" s="192"/>
      <c r="J299" s="206"/>
      <c r="K299" s="206"/>
      <c r="L299" s="206"/>
      <c r="M299" s="206"/>
      <c r="N299" s="494"/>
      <c r="O299" s="494"/>
      <c r="P299" s="494"/>
      <c r="Q299" s="494"/>
      <c r="R299" s="494"/>
      <c r="S299" s="494"/>
      <c r="T299" s="495"/>
      <c r="U299" s="495"/>
      <c r="V299" s="495"/>
      <c r="W299" s="495"/>
      <c r="X299" s="495"/>
      <c r="Y299" s="495"/>
      <c r="Z299" s="495"/>
      <c r="AA299" s="495"/>
      <c r="AB299" s="495"/>
      <c r="AC299" s="495"/>
      <c r="AD299" s="495"/>
      <c r="AE299" s="495"/>
      <c r="AF299" s="495"/>
      <c r="AG299" s="495"/>
      <c r="AH299" s="495"/>
      <c r="AI299" s="495"/>
      <c r="AJ299" s="495"/>
    </row>
    <row r="300" spans="1:42" ht="15" customHeight="1">
      <c r="A300" s="1621" t="s">
        <v>61</v>
      </c>
      <c r="B300" s="1622"/>
      <c r="C300" s="1217" t="s">
        <v>463</v>
      </c>
      <c r="D300" s="1217"/>
      <c r="E300" s="1217"/>
      <c r="F300" s="1217"/>
      <c r="G300" s="1217"/>
      <c r="H300" s="1217"/>
      <c r="I300" s="1909"/>
      <c r="J300" s="1910"/>
      <c r="K300" s="1910"/>
      <c r="L300" s="1910"/>
      <c r="M300" s="1910"/>
      <c r="N300" s="1910"/>
      <c r="O300" s="1910"/>
      <c r="P300" s="1910"/>
      <c r="Q300" s="1910"/>
      <c r="R300" s="1910"/>
      <c r="S300" s="1910"/>
      <c r="T300" s="1910"/>
      <c r="U300" s="1910"/>
      <c r="V300" s="1910"/>
      <c r="W300" s="1910"/>
      <c r="X300" s="1910"/>
      <c r="Y300" s="1910"/>
      <c r="Z300" s="1910"/>
      <c r="AA300" s="1910"/>
      <c r="AB300" s="1910"/>
      <c r="AC300" s="1910"/>
      <c r="AD300" s="1911"/>
      <c r="AE300" s="1912" t="s">
        <v>565</v>
      </c>
      <c r="AF300" s="1912"/>
      <c r="AG300" s="1912"/>
      <c r="AH300" s="1912"/>
      <c r="AI300" s="1913"/>
      <c r="AJ300" s="1914"/>
    </row>
    <row r="301" spans="1:42" ht="15" customHeight="1">
      <c r="A301" s="1623"/>
      <c r="B301" s="1624"/>
      <c r="C301" s="1177" t="s">
        <v>339</v>
      </c>
      <c r="D301" s="1177"/>
      <c r="E301" s="1177"/>
      <c r="F301" s="1177"/>
      <c r="G301" s="1177"/>
      <c r="H301" s="1177"/>
      <c r="I301" s="1934"/>
      <c r="J301" s="1935"/>
      <c r="K301" s="1935"/>
      <c r="L301" s="1935"/>
      <c r="M301" s="1935"/>
      <c r="N301" s="1935"/>
      <c r="O301" s="1935"/>
      <c r="P301" s="1935"/>
      <c r="Q301" s="1935"/>
      <c r="R301" s="1935"/>
      <c r="S301" s="1935"/>
      <c r="T301" s="1935"/>
      <c r="U301" s="1935"/>
      <c r="V301" s="1935"/>
      <c r="W301" s="1935"/>
      <c r="X301" s="1935"/>
      <c r="Y301" s="1935"/>
      <c r="Z301" s="1935"/>
      <c r="AA301" s="1935"/>
      <c r="AB301" s="1935"/>
      <c r="AC301" s="1935"/>
      <c r="AD301" s="1935"/>
      <c r="AE301" s="1935"/>
      <c r="AF301" s="1935"/>
      <c r="AG301" s="1935"/>
      <c r="AH301" s="1935"/>
      <c r="AI301" s="1935"/>
      <c r="AJ301" s="1936"/>
    </row>
    <row r="302" spans="1:42" ht="15" customHeight="1">
      <c r="A302" s="1623"/>
      <c r="B302" s="1624"/>
      <c r="C302" s="1081" t="s">
        <v>340</v>
      </c>
      <c r="D302" s="1081"/>
      <c r="E302" s="1081"/>
      <c r="F302" s="1081"/>
      <c r="G302" s="1081"/>
      <c r="H302" s="1081"/>
      <c r="I302" s="1204" t="s">
        <v>255</v>
      </c>
      <c r="J302" s="1205"/>
      <c r="K302" s="1202"/>
      <c r="L302" s="1202"/>
      <c r="M302" s="1202"/>
      <c r="N302" s="1202"/>
      <c r="O302" s="1202"/>
      <c r="P302" s="1203"/>
      <c r="Q302" s="1029" t="s">
        <v>534</v>
      </c>
      <c r="R302" s="1030"/>
      <c r="S302" s="1030"/>
      <c r="T302" s="1030"/>
      <c r="U302" s="1030"/>
      <c r="V302" s="1030"/>
      <c r="W302" s="1030"/>
      <c r="X302" s="1030"/>
      <c r="Y302" s="1030"/>
      <c r="Z302" s="1030"/>
      <c r="AA302" s="1030"/>
      <c r="AB302" s="1030"/>
      <c r="AC302" s="1030"/>
      <c r="AD302" s="1030"/>
      <c r="AE302" s="1030"/>
      <c r="AF302" s="1030"/>
      <c r="AG302" s="1030"/>
      <c r="AH302" s="1030"/>
      <c r="AI302" s="1030"/>
      <c r="AJ302" s="1031"/>
    </row>
    <row r="303" spans="1:42" ht="15" customHeight="1">
      <c r="A303" s="1623"/>
      <c r="B303" s="1624"/>
      <c r="C303" s="1081"/>
      <c r="D303" s="1081"/>
      <c r="E303" s="1081"/>
      <c r="F303" s="1081"/>
      <c r="G303" s="1081"/>
      <c r="H303" s="1081"/>
      <c r="I303" s="1281" t="s">
        <v>205</v>
      </c>
      <c r="J303" s="1281"/>
      <c r="K303" s="1281"/>
      <c r="L303" s="1281"/>
      <c r="M303" s="1281"/>
      <c r="N303" s="1281"/>
      <c r="O303" s="1281"/>
      <c r="P303" s="1281"/>
      <c r="Q303" s="1281"/>
      <c r="R303" s="1281"/>
      <c r="S303" s="1281"/>
      <c r="T303" s="1281"/>
      <c r="U303" s="1281"/>
      <c r="V303" s="1281"/>
      <c r="W303" s="1281"/>
      <c r="X303" s="1281"/>
      <c r="Y303" s="1281"/>
      <c r="Z303" s="1281"/>
      <c r="AA303" s="1281"/>
      <c r="AB303" s="1281"/>
      <c r="AC303" s="1281"/>
      <c r="AD303" s="1281"/>
      <c r="AE303" s="1281"/>
      <c r="AF303" s="1281"/>
      <c r="AG303" s="1281"/>
      <c r="AH303" s="1281"/>
      <c r="AI303" s="1281"/>
      <c r="AJ303" s="1282"/>
    </row>
    <row r="304" spans="1:42" ht="15" customHeight="1">
      <c r="A304" s="1623"/>
      <c r="B304" s="1624"/>
      <c r="C304" s="1081"/>
      <c r="D304" s="1081"/>
      <c r="E304" s="1081"/>
      <c r="F304" s="1081"/>
      <c r="G304" s="1081"/>
      <c r="H304" s="1081"/>
      <c r="I304" s="1200" t="s">
        <v>205</v>
      </c>
      <c r="J304" s="1200"/>
      <c r="K304" s="1200"/>
      <c r="L304" s="1200"/>
      <c r="M304" s="1200"/>
      <c r="N304" s="1200"/>
      <c r="O304" s="1200"/>
      <c r="P304" s="1200"/>
      <c r="Q304" s="1200"/>
      <c r="R304" s="1200"/>
      <c r="S304" s="1200"/>
      <c r="T304" s="1200"/>
      <c r="U304" s="1200"/>
      <c r="V304" s="1200"/>
      <c r="W304" s="1200"/>
      <c r="X304" s="1200"/>
      <c r="Y304" s="1200"/>
      <c r="Z304" s="1200"/>
      <c r="AA304" s="1200"/>
      <c r="AB304" s="1200"/>
      <c r="AC304" s="1200"/>
      <c r="AD304" s="1200"/>
      <c r="AE304" s="1200"/>
      <c r="AF304" s="1200"/>
      <c r="AG304" s="1200"/>
      <c r="AH304" s="1200"/>
      <c r="AI304" s="1200"/>
      <c r="AJ304" s="1201"/>
    </row>
    <row r="305" spans="1:42" ht="15" customHeight="1">
      <c r="A305" s="1623"/>
      <c r="B305" s="1624"/>
      <c r="C305" s="1081" t="s">
        <v>996</v>
      </c>
      <c r="D305" s="1081"/>
      <c r="E305" s="1081"/>
      <c r="F305" s="1081"/>
      <c r="G305" s="1081"/>
      <c r="H305" s="1081"/>
      <c r="I305" s="1881">
        <v>1</v>
      </c>
      <c r="J305" s="1882"/>
      <c r="K305" s="1882"/>
      <c r="L305" s="1882"/>
      <c r="M305" s="1882"/>
      <c r="N305" s="1882"/>
      <c r="O305" s="1882"/>
      <c r="P305" s="1882"/>
      <c r="Q305" s="1882"/>
      <c r="R305" s="1882"/>
      <c r="S305" s="1882"/>
      <c r="T305" s="1882"/>
      <c r="U305" s="1882"/>
      <c r="V305" s="1882"/>
      <c r="W305" s="1882"/>
      <c r="X305" s="1882"/>
      <c r="Y305" s="1882"/>
      <c r="Z305" s="1882"/>
      <c r="AA305" s="1882"/>
      <c r="AB305" s="1882"/>
      <c r="AC305" s="1882"/>
      <c r="AD305" s="1882"/>
      <c r="AE305" s="1882"/>
      <c r="AF305" s="1882"/>
      <c r="AG305" s="1882"/>
      <c r="AH305" s="1882"/>
      <c r="AI305" s="1882"/>
      <c r="AJ305" s="1883"/>
    </row>
    <row r="306" spans="1:42" ht="15" customHeight="1">
      <c r="A306" s="1623"/>
      <c r="B306" s="1624"/>
      <c r="C306" s="1081" t="s">
        <v>341</v>
      </c>
      <c r="D306" s="1081"/>
      <c r="E306" s="1081"/>
      <c r="F306" s="1081"/>
      <c r="G306" s="1081"/>
      <c r="H306" s="1081"/>
      <c r="I306" s="1081" t="s">
        <v>318</v>
      </c>
      <c r="J306" s="1081"/>
      <c r="K306" s="1081"/>
      <c r="L306" s="1081"/>
      <c r="M306" s="1080" t="s">
        <v>205</v>
      </c>
      <c r="N306" s="1080"/>
      <c r="O306" s="1080"/>
      <c r="P306" s="1080"/>
      <c r="Q306" s="1080"/>
      <c r="R306" s="1080"/>
      <c r="S306" s="1080"/>
      <c r="T306" s="1080"/>
      <c r="U306" s="1080"/>
      <c r="V306" s="1080"/>
      <c r="W306" s="1081" t="s">
        <v>343</v>
      </c>
      <c r="X306" s="1081"/>
      <c r="Y306" s="1081"/>
      <c r="Z306" s="1081"/>
      <c r="AA306" s="1106" t="s">
        <v>205</v>
      </c>
      <c r="AB306" s="1221"/>
      <c r="AC306" s="1221"/>
      <c r="AD306" s="1221"/>
      <c r="AE306" s="1221"/>
      <c r="AF306" s="1221"/>
      <c r="AG306" s="1221"/>
      <c r="AH306" s="1221"/>
      <c r="AI306" s="1221"/>
      <c r="AJ306" s="1222"/>
    </row>
    <row r="307" spans="1:42" ht="15" customHeight="1">
      <c r="A307" s="1623"/>
      <c r="B307" s="1624"/>
      <c r="C307" s="1885" t="s">
        <v>326</v>
      </c>
      <c r="D307" s="1886"/>
      <c r="E307" s="1886"/>
      <c r="F307" s="1886"/>
      <c r="G307" s="1886"/>
      <c r="H307" s="1887"/>
      <c r="I307" s="1918"/>
      <c r="J307" s="1919"/>
      <c r="K307" s="1919"/>
      <c r="L307" s="1919"/>
      <c r="M307" s="1919"/>
      <c r="N307" s="1919"/>
      <c r="O307" s="1919"/>
      <c r="P307" s="1919"/>
      <c r="Q307" s="1919"/>
      <c r="R307" s="1919"/>
      <c r="S307" s="1919"/>
      <c r="T307" s="1919"/>
      <c r="U307" s="1919"/>
      <c r="V307" s="1919"/>
      <c r="W307" s="1919"/>
      <c r="X307" s="1919"/>
      <c r="Y307" s="1919"/>
      <c r="Z307" s="1919"/>
      <c r="AA307" s="1919"/>
      <c r="AB307" s="1919"/>
      <c r="AC307" s="1919"/>
      <c r="AD307" s="1919"/>
      <c r="AE307" s="1919"/>
      <c r="AF307" s="1919"/>
      <c r="AG307" s="1919"/>
      <c r="AH307" s="1919"/>
      <c r="AI307" s="1919"/>
      <c r="AJ307" s="1920"/>
    </row>
    <row r="308" spans="1:42" ht="18" customHeight="1">
      <c r="A308" s="1623"/>
      <c r="B308" s="1624"/>
      <c r="C308" s="1885" t="s">
        <v>327</v>
      </c>
      <c r="D308" s="1886"/>
      <c r="E308" s="1886"/>
      <c r="F308" s="1886"/>
      <c r="G308" s="1886"/>
      <c r="H308" s="1887"/>
      <c r="I308" s="1530">
        <v>4</v>
      </c>
      <c r="J308" s="1531"/>
      <c r="K308" s="1531"/>
      <c r="L308" s="1531"/>
      <c r="M308" s="1531"/>
      <c r="N308" s="1531"/>
      <c r="O308" s="1531"/>
      <c r="P308" s="1531"/>
      <c r="Q308" s="1531"/>
      <c r="R308" s="1531"/>
      <c r="S308" s="1531"/>
      <c r="T308" s="1531"/>
      <c r="U308" s="1531"/>
      <c r="V308" s="1531"/>
      <c r="W308" s="1531"/>
      <c r="X308" s="1531"/>
      <c r="Y308" s="1531"/>
      <c r="Z308" s="1904" t="s">
        <v>329</v>
      </c>
      <c r="AA308" s="1904"/>
      <c r="AB308" s="1904"/>
      <c r="AC308" s="1904"/>
      <c r="AD308" s="1904"/>
      <c r="AE308" s="1918"/>
      <c r="AF308" s="1919"/>
      <c r="AG308" s="1919"/>
      <c r="AH308" s="1919"/>
      <c r="AI308" s="1919"/>
      <c r="AJ308" s="1920"/>
    </row>
    <row r="309" spans="1:42" ht="15" customHeight="1">
      <c r="A309" s="1623"/>
      <c r="B309" s="1624"/>
      <c r="C309" s="1885" t="s">
        <v>328</v>
      </c>
      <c r="D309" s="1886"/>
      <c r="E309" s="1886"/>
      <c r="F309" s="1886"/>
      <c r="G309" s="1886"/>
      <c r="H309" s="1887"/>
      <c r="I309" s="1918"/>
      <c r="J309" s="1919"/>
      <c r="K309" s="1919"/>
      <c r="L309" s="1919"/>
      <c r="M309" s="1919"/>
      <c r="N309" s="1919"/>
      <c r="O309" s="1919"/>
      <c r="P309" s="1919"/>
      <c r="Q309" s="1919"/>
      <c r="R309" s="1919"/>
      <c r="S309" s="1919"/>
      <c r="T309" s="1919"/>
      <c r="U309" s="1919"/>
      <c r="V309" s="1919"/>
      <c r="W309" s="1919"/>
      <c r="X309" s="1919"/>
      <c r="Y309" s="1919"/>
      <c r="Z309" s="1919"/>
      <c r="AA309" s="1919"/>
      <c r="AB309" s="1919"/>
      <c r="AC309" s="1919"/>
      <c r="AD309" s="1919"/>
      <c r="AE309" s="1919"/>
      <c r="AF309" s="1919"/>
      <c r="AG309" s="1919"/>
      <c r="AH309" s="1919"/>
      <c r="AI309" s="1919"/>
      <c r="AJ309" s="1920"/>
    </row>
    <row r="310" spans="1:42" ht="15" customHeight="1">
      <c r="A310" s="1623"/>
      <c r="B310" s="1624"/>
      <c r="C310" s="1949" t="s">
        <v>737</v>
      </c>
      <c r="D310" s="1886"/>
      <c r="E310" s="1886"/>
      <c r="F310" s="1886"/>
      <c r="G310" s="1886"/>
      <c r="H310" s="1887"/>
      <c r="I310" s="1078" t="s">
        <v>544</v>
      </c>
      <c r="J310" s="1077"/>
      <c r="K310" s="1890"/>
      <c r="L310" s="1890"/>
      <c r="M310" s="1890"/>
      <c r="N310" s="1890"/>
      <c r="O310" s="1890"/>
      <c r="P310" s="1126" t="s">
        <v>109</v>
      </c>
      <c r="Q310" s="1884"/>
      <c r="R310" s="1078" t="s">
        <v>331</v>
      </c>
      <c r="S310" s="1077"/>
      <c r="T310" s="1890"/>
      <c r="U310" s="1890"/>
      <c r="V310" s="1890"/>
      <c r="W310" s="1890"/>
      <c r="X310" s="1890"/>
      <c r="Y310" s="1126" t="s">
        <v>109</v>
      </c>
      <c r="Z310" s="1126"/>
      <c r="AA310" s="1937" t="s">
        <v>330</v>
      </c>
      <c r="AB310" s="1938"/>
      <c r="AC310" s="1939"/>
      <c r="AD310" s="1890"/>
      <c r="AE310" s="1890"/>
      <c r="AF310" s="1890"/>
      <c r="AG310" s="1890"/>
      <c r="AH310" s="1890"/>
      <c r="AI310" s="1126" t="s">
        <v>109</v>
      </c>
      <c r="AJ310" s="1127"/>
    </row>
    <row r="311" spans="1:42" ht="27" customHeight="1">
      <c r="A311" s="1623"/>
      <c r="B311" s="1624"/>
      <c r="C311" s="1950"/>
      <c r="D311" s="1951"/>
      <c r="E311" s="1951"/>
      <c r="F311" s="1951"/>
      <c r="G311" s="1951"/>
      <c r="H311" s="1952"/>
      <c r="I311" s="1078" t="s">
        <v>543</v>
      </c>
      <c r="J311" s="1223"/>
      <c r="K311" s="1223"/>
      <c r="L311" s="1077"/>
      <c r="M311" s="1890"/>
      <c r="N311" s="1890"/>
      <c r="O311" s="1890"/>
      <c r="P311" s="1126" t="s">
        <v>332</v>
      </c>
      <c r="Q311" s="1884"/>
      <c r="R311" s="1078" t="s">
        <v>333</v>
      </c>
      <c r="S311" s="1223"/>
      <c r="T311" s="1223"/>
      <c r="U311" s="1223"/>
      <c r="V311" s="1223"/>
      <c r="W311" s="1223"/>
      <c r="X311" s="1077"/>
      <c r="Y311" s="1095"/>
      <c r="Z311" s="1096"/>
      <c r="AA311" s="1096"/>
      <c r="AB311" s="1096"/>
      <c r="AC311" s="1096"/>
      <c r="AD311" s="1096"/>
      <c r="AE311" s="1096"/>
      <c r="AF311" s="1096"/>
      <c r="AG311" s="1096"/>
      <c r="AH311" s="1096"/>
      <c r="AI311" s="1096"/>
      <c r="AJ311" s="1097"/>
    </row>
    <row r="312" spans="1:42" ht="15" customHeight="1">
      <c r="A312" s="1623"/>
      <c r="B312" s="1624"/>
      <c r="C312" s="1903" t="s">
        <v>738</v>
      </c>
      <c r="D312" s="1904"/>
      <c r="E312" s="1904"/>
      <c r="F312" s="1904"/>
      <c r="G312" s="1904"/>
      <c r="H312" s="1905"/>
      <c r="I312" s="1095"/>
      <c r="J312" s="1096"/>
      <c r="K312" s="1096"/>
      <c r="L312" s="1096"/>
      <c r="M312" s="1096"/>
      <c r="N312" s="1096"/>
      <c r="O312" s="1096"/>
      <c r="P312" s="1126" t="s">
        <v>114</v>
      </c>
      <c r="Q312" s="1884"/>
      <c r="R312" s="1931"/>
      <c r="S312" s="1932"/>
      <c r="T312" s="1932"/>
      <c r="U312" s="1932"/>
      <c r="V312" s="1932"/>
      <c r="W312" s="1932"/>
      <c r="X312" s="1932"/>
      <c r="Y312" s="1932"/>
      <c r="Z312" s="1932"/>
      <c r="AA312" s="1932"/>
      <c r="AB312" s="1932"/>
      <c r="AC312" s="1932"/>
      <c r="AD312" s="1932"/>
      <c r="AE312" s="1932"/>
      <c r="AF312" s="1932"/>
      <c r="AG312" s="1932"/>
      <c r="AH312" s="1932"/>
      <c r="AI312" s="1932"/>
      <c r="AJ312" s="1933"/>
    </row>
    <row r="313" spans="1:42" ht="15" customHeight="1">
      <c r="A313" s="1623"/>
      <c r="B313" s="1624"/>
      <c r="C313" s="1903" t="s">
        <v>110</v>
      </c>
      <c r="D313" s="1904"/>
      <c r="E313" s="1904"/>
      <c r="F313" s="1904"/>
      <c r="G313" s="1904"/>
      <c r="H313" s="1905"/>
      <c r="I313" s="1095"/>
      <c r="J313" s="1096"/>
      <c r="K313" s="1096"/>
      <c r="L313" s="1096"/>
      <c r="M313" s="1096"/>
      <c r="N313" s="1096"/>
      <c r="O313" s="1096"/>
      <c r="P313" s="1126" t="s">
        <v>739</v>
      </c>
      <c r="Q313" s="1884"/>
      <c r="R313" s="1078" t="s">
        <v>740</v>
      </c>
      <c r="S313" s="1223"/>
      <c r="T313" s="1223"/>
      <c r="U313" s="1223"/>
      <c r="V313" s="1223"/>
      <c r="W313" s="1077"/>
      <c r="X313" s="1095"/>
      <c r="Y313" s="1096"/>
      <c r="Z313" s="1096"/>
      <c r="AA313" s="1096"/>
      <c r="AB313" s="1096"/>
      <c r="AC313" s="1096"/>
      <c r="AD313" s="1096"/>
      <c r="AE313" s="1126" t="s">
        <v>739</v>
      </c>
      <c r="AF313" s="1126"/>
      <c r="AG313" s="1126"/>
      <c r="AH313" s="1126"/>
      <c r="AI313" s="1126"/>
      <c r="AJ313" s="1127"/>
    </row>
    <row r="314" spans="1:42" ht="15" customHeight="1">
      <c r="A314" s="1953" t="s">
        <v>209</v>
      </c>
      <c r="B314" s="1954"/>
      <c r="C314" s="1903" t="s">
        <v>545</v>
      </c>
      <c r="D314" s="1904"/>
      <c r="E314" s="1904"/>
      <c r="F314" s="1904"/>
      <c r="G314" s="1904"/>
      <c r="H314" s="1904"/>
      <c r="I314" s="1904"/>
      <c r="J314" s="1904"/>
      <c r="K314" s="1904"/>
      <c r="L314" s="1904"/>
      <c r="M314" s="1904"/>
      <c r="N314" s="1904"/>
      <c r="O314" s="1904"/>
      <c r="P314" s="1904"/>
      <c r="Q314" s="1905"/>
      <c r="R314" s="1096"/>
      <c r="S314" s="1096"/>
      <c r="T314" s="1096"/>
      <c r="U314" s="1096"/>
      <c r="V314" s="1096"/>
      <c r="W314" s="1096"/>
      <c r="X314" s="1096"/>
      <c r="Y314" s="1096"/>
      <c r="Z314" s="1096"/>
      <c r="AA314" s="1096"/>
      <c r="AB314" s="1096"/>
      <c r="AC314" s="1096"/>
      <c r="AD314" s="1096"/>
      <c r="AE314" s="1126" t="s">
        <v>759</v>
      </c>
      <c r="AF314" s="1126"/>
      <c r="AG314" s="1126"/>
      <c r="AH314" s="1126"/>
      <c r="AI314" s="1126"/>
      <c r="AJ314" s="1127"/>
    </row>
    <row r="315" spans="1:42" ht="18" customHeight="1">
      <c r="A315" s="394"/>
      <c r="B315" s="395"/>
      <c r="C315" s="1903" t="s">
        <v>657</v>
      </c>
      <c r="D315" s="1904"/>
      <c r="E315" s="1904"/>
      <c r="F315" s="1904"/>
      <c r="G315" s="1904"/>
      <c r="H315" s="1905"/>
      <c r="I315" s="1209"/>
      <c r="J315" s="1210"/>
      <c r="K315" s="1210"/>
      <c r="L315" s="1210"/>
      <c r="M315" s="1210"/>
      <c r="N315" s="1210"/>
      <c r="O315" s="1210"/>
      <c r="P315" s="1210"/>
      <c r="Q315" s="1210"/>
      <c r="R315" s="1210"/>
      <c r="S315" s="1210"/>
      <c r="T315" s="1210"/>
      <c r="U315" s="1210"/>
      <c r="V315" s="1210"/>
      <c r="W315" s="1210"/>
      <c r="X315" s="1210"/>
      <c r="Y315" s="1210"/>
      <c r="Z315" s="1210"/>
      <c r="AA315" s="1210"/>
      <c r="AB315" s="1210"/>
      <c r="AC315" s="1210"/>
      <c r="AD315" s="1210"/>
      <c r="AE315" s="1210"/>
      <c r="AF315" s="1210"/>
      <c r="AG315" s="1210"/>
      <c r="AH315" s="1210"/>
      <c r="AI315" s="1210"/>
      <c r="AJ315" s="1211"/>
      <c r="AL315" s="686" t="b">
        <v>0</v>
      </c>
      <c r="AM315" s="686" t="b">
        <v>0</v>
      </c>
      <c r="AN315" s="686" t="b">
        <v>0</v>
      </c>
    </row>
    <row r="316" spans="1:42" ht="15" customHeight="1">
      <c r="A316" s="394"/>
      <c r="B316" s="395"/>
      <c r="C316" s="1885" t="s">
        <v>499</v>
      </c>
      <c r="D316" s="1886"/>
      <c r="E316" s="1886"/>
      <c r="F316" s="1886"/>
      <c r="G316" s="1886"/>
      <c r="H316" s="1887"/>
      <c r="I316" s="1212"/>
      <c r="J316" s="1213"/>
      <c r="K316" s="1213"/>
      <c r="L316" s="1213"/>
      <c r="M316" s="1213"/>
      <c r="N316" s="1213"/>
      <c r="O316" s="1213"/>
      <c r="P316" s="1213"/>
      <c r="Q316" s="1213"/>
      <c r="R316" s="1213"/>
      <c r="S316" s="1213"/>
      <c r="T316" s="1213"/>
      <c r="U316" s="1213"/>
      <c r="V316" s="1213"/>
      <c r="W316" s="1213"/>
      <c r="X316" s="1213"/>
      <c r="Y316" s="1213"/>
      <c r="Z316" s="1213"/>
      <c r="AA316" s="1213"/>
      <c r="AB316" s="1213"/>
      <c r="AC316" s="1213"/>
      <c r="AD316" s="1213"/>
      <c r="AE316" s="1213"/>
      <c r="AF316" s="1213"/>
      <c r="AG316" s="1213"/>
      <c r="AH316" s="1213"/>
      <c r="AI316" s="1213"/>
      <c r="AJ316" s="1214"/>
    </row>
    <row r="317" spans="1:42" ht="15" customHeight="1">
      <c r="A317" s="394"/>
      <c r="B317" s="395"/>
      <c r="C317" s="1903" t="s">
        <v>305</v>
      </c>
      <c r="D317" s="1904"/>
      <c r="E317" s="1904"/>
      <c r="F317" s="1904"/>
      <c r="G317" s="1904"/>
      <c r="H317" s="1905"/>
      <c r="I317" s="1212"/>
      <c r="J317" s="1213"/>
      <c r="K317" s="1213"/>
      <c r="L317" s="1213"/>
      <c r="M317" s="1213"/>
      <c r="N317" s="1213"/>
      <c r="O317" s="1213"/>
      <c r="P317" s="1213"/>
      <c r="Q317" s="1213"/>
      <c r="R317" s="1213"/>
      <c r="S317" s="1213"/>
      <c r="T317" s="1213"/>
      <c r="U317" s="1213"/>
      <c r="V317" s="1213"/>
      <c r="W317" s="1213"/>
      <c r="X317" s="1213"/>
      <c r="Y317" s="1213"/>
      <c r="Z317" s="1213"/>
      <c r="AA317" s="1213"/>
      <c r="AB317" s="1213"/>
      <c r="AC317" s="1213"/>
      <c r="AD317" s="1213"/>
      <c r="AE317" s="1213"/>
      <c r="AF317" s="1213"/>
      <c r="AG317" s="1213"/>
      <c r="AH317" s="1213"/>
      <c r="AI317" s="1213"/>
      <c r="AJ317" s="1214"/>
    </row>
    <row r="318" spans="1:42" ht="22.5" hidden="1" customHeight="1">
      <c r="A318" s="394"/>
      <c r="B318" s="395"/>
      <c r="C318" s="1900" t="s">
        <v>25</v>
      </c>
      <c r="D318" s="1894" t="s">
        <v>760</v>
      </c>
      <c r="E318" s="1895"/>
      <c r="F318" s="1895"/>
      <c r="G318" s="1895"/>
      <c r="H318" s="1896"/>
      <c r="I318" s="664"/>
      <c r="J318" s="668"/>
      <c r="K318" s="668"/>
      <c r="L318" s="668"/>
      <c r="M318" s="668"/>
      <c r="N318" s="669"/>
      <c r="O318" s="669"/>
      <c r="P318" s="672"/>
      <c r="Q318" s="678"/>
      <c r="R318" s="679"/>
      <c r="S318" s="679"/>
      <c r="T318" s="681">
        <v>3</v>
      </c>
      <c r="U318" s="680"/>
      <c r="V318" s="1891"/>
      <c r="W318" s="1892"/>
      <c r="X318" s="1892"/>
      <c r="Y318" s="1892"/>
      <c r="Z318" s="1892"/>
      <c r="AA318" s="1893"/>
      <c r="AB318" s="1269"/>
      <c r="AC318" s="1640"/>
      <c r="AD318" s="1640"/>
      <c r="AE318" s="1640"/>
      <c r="AF318" s="1640"/>
      <c r="AG318" s="1640"/>
      <c r="AH318" s="1640"/>
      <c r="AI318" s="1640"/>
      <c r="AJ318" s="1641"/>
      <c r="AM318" s="687">
        <v>0</v>
      </c>
      <c r="AO318" s="687">
        <v>2</v>
      </c>
      <c r="AP318" s="687">
        <v>2</v>
      </c>
    </row>
    <row r="319" spans="1:42" ht="23.1" customHeight="1">
      <c r="A319" s="394"/>
      <c r="B319" s="395"/>
      <c r="C319" s="1900"/>
      <c r="D319" s="1921" t="s">
        <v>993</v>
      </c>
      <c r="E319" s="1922"/>
      <c r="F319" s="1922"/>
      <c r="G319" s="1922"/>
      <c r="H319" s="1923"/>
      <c r="I319" s="328">
        <v>1</v>
      </c>
      <c r="J319" s="383" t="str">
        <f>IF(ISNA(VLOOKUP(I319, 出力変換_夜間支援等体制加算,4,FALSE)),0, VLOOKUP(I319, 出力変換_夜間支援等体制加算,4,FALSE)) &amp; ""</f>
        <v>1</v>
      </c>
      <c r="K319" s="384" t="s">
        <v>96</v>
      </c>
      <c r="L319" s="383" t="str">
        <f>IF(ISNA(VLOOKUP(K319, 取込変換_夜間支援等体制加算,2,FALSE)),1, VLOOKUP(K319, 取込変換_夜間支援等体制加算,2,FALSE)) &amp; ""</f>
        <v>1</v>
      </c>
      <c r="M319" s="328"/>
      <c r="N319" s="328"/>
      <c r="O319" s="328"/>
      <c r="P319" s="328"/>
      <c r="Q319" s="1928" t="s">
        <v>1232</v>
      </c>
      <c r="R319" s="1929"/>
      <c r="S319" s="1929"/>
      <c r="T319" s="1929"/>
      <c r="U319" s="1930"/>
      <c r="V319" s="1788"/>
      <c r="W319" s="1789"/>
      <c r="X319" s="1789"/>
      <c r="Y319" s="1789"/>
      <c r="Z319" s="1789"/>
      <c r="AA319" s="1902"/>
      <c r="AB319" s="1269"/>
      <c r="AC319" s="1640"/>
      <c r="AD319" s="1640"/>
      <c r="AE319" s="1640"/>
      <c r="AF319" s="1640"/>
      <c r="AG319" s="1640"/>
      <c r="AH319" s="1640"/>
      <c r="AI319" s="1640"/>
      <c r="AJ319" s="1641"/>
      <c r="AL319" s="687">
        <v>2</v>
      </c>
      <c r="AM319" s="687">
        <v>0</v>
      </c>
    </row>
    <row r="320" spans="1:42" ht="23.1" customHeight="1">
      <c r="A320" s="394"/>
      <c r="B320" s="395"/>
      <c r="C320" s="1900"/>
      <c r="D320" s="1925" t="s">
        <v>997</v>
      </c>
      <c r="E320" s="1926"/>
      <c r="F320" s="1926"/>
      <c r="G320" s="1926"/>
      <c r="H320" s="1927"/>
      <c r="I320" s="260">
        <v>1</v>
      </c>
      <c r="J320" s="369" t="str">
        <f>IF(ISNA(VLOOKUP(I320, 出力変換_夜間支援体制加算の人数_付７,4,FALSE)),0, VLOOKUP(I320, 出力変換_夜間支援体制加算の人数_付７,4,FALSE)) &amp; ""</f>
        <v>00</v>
      </c>
      <c r="K320" s="253" t="s">
        <v>1344</v>
      </c>
      <c r="L320" s="374" t="str">
        <f>IF(ISNA(VLOOKUP(K320, 取込変換_夜間支援体制加算の人数_付７,2,FALSE)),1, VLOOKUP(K320, 取込変換_夜間支援体制加算の人数_付７,2,FALSE)) &amp; ""</f>
        <v>1</v>
      </c>
      <c r="M320" s="375"/>
      <c r="N320" s="280"/>
      <c r="P320" s="643" t="s">
        <v>114</v>
      </c>
      <c r="Q320" s="1906"/>
      <c r="R320" s="1907"/>
      <c r="S320" s="1907"/>
      <c r="T320" s="1907"/>
      <c r="U320" s="1908"/>
      <c r="V320" s="1891"/>
      <c r="W320" s="1892"/>
      <c r="X320" s="1892"/>
      <c r="Y320" s="1892"/>
      <c r="Z320" s="1892"/>
      <c r="AA320" s="1893"/>
      <c r="AB320" s="1269"/>
      <c r="AC320" s="1640"/>
      <c r="AD320" s="1640"/>
      <c r="AE320" s="1640"/>
      <c r="AF320" s="1640"/>
      <c r="AG320" s="1640"/>
      <c r="AH320" s="1640"/>
      <c r="AI320" s="1640"/>
      <c r="AJ320" s="1641"/>
      <c r="AM320" s="687">
        <v>0</v>
      </c>
    </row>
    <row r="321" spans="1:67" ht="18" customHeight="1" thickBot="1">
      <c r="A321" s="396"/>
      <c r="B321" s="397"/>
      <c r="C321" s="1901"/>
      <c r="D321" s="1897" t="s">
        <v>829</v>
      </c>
      <c r="E321" s="1898"/>
      <c r="F321" s="1898"/>
      <c r="G321" s="1898"/>
      <c r="H321" s="1899"/>
      <c r="I321" s="210">
        <v>1</v>
      </c>
      <c r="J321" s="211"/>
      <c r="K321" s="211"/>
      <c r="L321" s="211"/>
      <c r="M321" s="211"/>
      <c r="N321" s="379"/>
      <c r="O321" s="379"/>
      <c r="P321" s="379"/>
      <c r="Q321" s="379"/>
      <c r="R321" s="379"/>
      <c r="S321" s="379"/>
      <c r="T321" s="387"/>
      <c r="U321" s="387"/>
      <c r="V321" s="387"/>
      <c r="W321" s="387"/>
      <c r="X321" s="387"/>
      <c r="Y321" s="387"/>
      <c r="Z321" s="387"/>
      <c r="AA321" s="387"/>
      <c r="AB321" s="387"/>
      <c r="AC321" s="387"/>
      <c r="AD321" s="387"/>
      <c r="AE321" s="387"/>
      <c r="AF321" s="387"/>
      <c r="AG321" s="387"/>
      <c r="AH321" s="387"/>
      <c r="AI321" s="387"/>
      <c r="AJ321" s="717"/>
    </row>
    <row r="322" spans="1:67" s="388" customFormat="1" ht="18" hidden="1" customHeight="1">
      <c r="A322" s="500" t="s">
        <v>931</v>
      </c>
      <c r="B322" s="500"/>
      <c r="C322" s="501"/>
      <c r="D322" s="217"/>
      <c r="E322" s="217"/>
      <c r="F322" s="217"/>
      <c r="G322" s="217"/>
      <c r="H322" s="217"/>
      <c r="I322" s="192"/>
      <c r="J322" s="206"/>
      <c r="K322" s="206"/>
      <c r="L322" s="206"/>
      <c r="M322" s="206"/>
      <c r="N322" s="494"/>
      <c r="O322" s="494"/>
      <c r="P322" s="494"/>
      <c r="Q322" s="494"/>
      <c r="R322" s="494"/>
      <c r="S322" s="494"/>
      <c r="T322" s="495"/>
      <c r="U322" s="495"/>
      <c r="V322" s="495"/>
      <c r="W322" s="495"/>
      <c r="X322" s="495"/>
      <c r="Y322" s="495"/>
      <c r="Z322" s="495"/>
      <c r="AA322" s="495"/>
      <c r="AB322" s="495"/>
      <c r="AC322" s="495"/>
      <c r="AD322" s="495"/>
      <c r="AE322" s="495"/>
      <c r="AF322" s="495"/>
      <c r="AG322" s="495"/>
      <c r="AH322" s="495"/>
      <c r="AI322" s="495"/>
      <c r="AJ322" s="504"/>
      <c r="AK322" s="687"/>
      <c r="AL322" s="687"/>
      <c r="AM322" s="687"/>
      <c r="AN322" s="686"/>
      <c r="AO322" s="687"/>
      <c r="AP322" s="687"/>
      <c r="AQ322" s="687"/>
      <c r="AR322" s="687"/>
      <c r="AS322" s="687"/>
      <c r="AT322" s="687"/>
      <c r="AU322" s="687"/>
      <c r="AV322" s="824"/>
      <c r="AW322" s="824"/>
      <c r="AX322" s="687"/>
      <c r="AY322" s="687"/>
      <c r="AZ322" s="687"/>
      <c r="BA322" s="686"/>
      <c r="BB322" s="686"/>
      <c r="BC322" s="687"/>
      <c r="BD322" s="687"/>
      <c r="BE322" s="687"/>
      <c r="BF322" s="687"/>
      <c r="BG322" s="687"/>
      <c r="BH322" s="687"/>
      <c r="BI322" s="687"/>
      <c r="BJ322" s="687"/>
      <c r="BK322" s="687"/>
      <c r="BL322" s="687"/>
      <c r="BM322" s="687"/>
      <c r="BN322" s="281"/>
      <c r="BO322" s="281"/>
    </row>
    <row r="323" spans="1:67" s="388" customFormat="1" ht="18" hidden="1" customHeight="1">
      <c r="A323" s="500" t="s">
        <v>931</v>
      </c>
      <c r="B323" s="500"/>
      <c r="C323" s="501"/>
      <c r="D323" s="217"/>
      <c r="E323" s="217"/>
      <c r="F323" s="217"/>
      <c r="G323" s="217"/>
      <c r="H323" s="217"/>
      <c r="I323" s="192"/>
      <c r="J323" s="206"/>
      <c r="K323" s="206"/>
      <c r="L323" s="206"/>
      <c r="M323" s="206"/>
      <c r="N323" s="494"/>
      <c r="O323" s="494"/>
      <c r="P323" s="494"/>
      <c r="Q323" s="494"/>
      <c r="R323" s="494"/>
      <c r="S323" s="494"/>
      <c r="T323" s="495"/>
      <c r="U323" s="495"/>
      <c r="V323" s="495"/>
      <c r="W323" s="495"/>
      <c r="X323" s="495"/>
      <c r="Y323" s="495"/>
      <c r="Z323" s="495"/>
      <c r="AA323" s="495"/>
      <c r="AB323" s="495"/>
      <c r="AC323" s="495"/>
      <c r="AD323" s="495"/>
      <c r="AE323" s="495"/>
      <c r="AF323" s="495"/>
      <c r="AG323" s="495"/>
      <c r="AH323" s="495"/>
      <c r="AI323" s="495"/>
      <c r="AJ323" s="504"/>
      <c r="AK323" s="687"/>
      <c r="AL323" s="687"/>
      <c r="AM323" s="687"/>
      <c r="AN323" s="686"/>
      <c r="AO323" s="687"/>
      <c r="AP323" s="687"/>
      <c r="AQ323" s="687"/>
      <c r="AR323" s="687"/>
      <c r="AS323" s="687"/>
      <c r="AT323" s="687"/>
      <c r="AU323" s="687"/>
      <c r="AV323" s="824"/>
      <c r="AW323" s="824"/>
      <c r="AX323" s="687"/>
      <c r="AY323" s="687"/>
      <c r="AZ323" s="687"/>
      <c r="BA323" s="686"/>
      <c r="BB323" s="686"/>
      <c r="BC323" s="687"/>
      <c r="BD323" s="687"/>
      <c r="BE323" s="687"/>
      <c r="BF323" s="687"/>
      <c r="BG323" s="687"/>
      <c r="BH323" s="687"/>
      <c r="BI323" s="687"/>
      <c r="BJ323" s="687"/>
      <c r="BK323" s="687"/>
      <c r="BL323" s="687"/>
      <c r="BM323" s="687"/>
      <c r="BN323" s="281"/>
      <c r="BO323" s="281"/>
    </row>
    <row r="324" spans="1:67" s="388" customFormat="1" ht="18" hidden="1" customHeight="1">
      <c r="A324" s="500" t="s">
        <v>931</v>
      </c>
      <c r="B324" s="500"/>
      <c r="C324" s="501"/>
      <c r="D324" s="217"/>
      <c r="E324" s="217"/>
      <c r="F324" s="217"/>
      <c r="G324" s="217"/>
      <c r="H324" s="217"/>
      <c r="I324" s="192"/>
      <c r="J324" s="206"/>
      <c r="K324" s="206"/>
      <c r="L324" s="206"/>
      <c r="M324" s="206"/>
      <c r="N324" s="494"/>
      <c r="O324" s="494"/>
      <c r="P324" s="494"/>
      <c r="Q324" s="494"/>
      <c r="R324" s="494"/>
      <c r="S324" s="494"/>
      <c r="T324" s="495"/>
      <c r="U324" s="495"/>
      <c r="V324" s="495"/>
      <c r="W324" s="495"/>
      <c r="X324" s="495"/>
      <c r="Y324" s="495"/>
      <c r="Z324" s="495"/>
      <c r="AA324" s="495"/>
      <c r="AB324" s="495"/>
      <c r="AC324" s="495"/>
      <c r="AD324" s="495"/>
      <c r="AE324" s="495"/>
      <c r="AF324" s="495"/>
      <c r="AG324" s="495"/>
      <c r="AH324" s="495"/>
      <c r="AI324" s="495"/>
      <c r="AJ324" s="504"/>
      <c r="AK324" s="687"/>
      <c r="AL324" s="687"/>
      <c r="AM324" s="687"/>
      <c r="AN324" s="686"/>
      <c r="AO324" s="687"/>
      <c r="AP324" s="687"/>
      <c r="AQ324" s="687"/>
      <c r="AR324" s="687"/>
      <c r="AS324" s="687"/>
      <c r="AT324" s="687"/>
      <c r="AU324" s="687"/>
      <c r="AV324" s="824"/>
      <c r="AW324" s="824"/>
      <c r="AX324" s="687"/>
      <c r="AY324" s="687"/>
      <c r="AZ324" s="687"/>
      <c r="BA324" s="686"/>
      <c r="BB324" s="686"/>
      <c r="BC324" s="687"/>
      <c r="BD324" s="687"/>
      <c r="BE324" s="687"/>
      <c r="BF324" s="687"/>
      <c r="BG324" s="687"/>
      <c r="BH324" s="687"/>
      <c r="BI324" s="687"/>
      <c r="BJ324" s="687"/>
      <c r="BK324" s="687"/>
      <c r="BL324" s="687"/>
      <c r="BM324" s="687"/>
      <c r="BN324" s="281"/>
      <c r="BO324" s="281"/>
    </row>
    <row r="325" spans="1:67" s="388" customFormat="1" ht="18" hidden="1" customHeight="1">
      <c r="A325" s="500" t="s">
        <v>931</v>
      </c>
      <c r="B325" s="500"/>
      <c r="C325" s="501"/>
      <c r="D325" s="217"/>
      <c r="E325" s="217"/>
      <c r="F325" s="217"/>
      <c r="G325" s="217"/>
      <c r="H325" s="217"/>
      <c r="I325" s="192"/>
      <c r="J325" s="206"/>
      <c r="K325" s="206"/>
      <c r="L325" s="206"/>
      <c r="M325" s="206"/>
      <c r="N325" s="494"/>
      <c r="O325" s="494"/>
      <c r="P325" s="494"/>
      <c r="Q325" s="494"/>
      <c r="R325" s="494"/>
      <c r="S325" s="494"/>
      <c r="T325" s="495"/>
      <c r="U325" s="495"/>
      <c r="V325" s="495"/>
      <c r="W325" s="495"/>
      <c r="X325" s="495"/>
      <c r="Y325" s="495"/>
      <c r="Z325" s="495"/>
      <c r="AA325" s="495"/>
      <c r="AB325" s="495"/>
      <c r="AC325" s="495"/>
      <c r="AD325" s="495"/>
      <c r="AE325" s="495"/>
      <c r="AF325" s="495"/>
      <c r="AG325" s="495"/>
      <c r="AH325" s="495"/>
      <c r="AI325" s="495"/>
      <c r="AJ325" s="504"/>
      <c r="AK325" s="687"/>
      <c r="AL325" s="687"/>
      <c r="AM325" s="687"/>
      <c r="AN325" s="686"/>
      <c r="AO325" s="687"/>
      <c r="AP325" s="687"/>
      <c r="AQ325" s="687"/>
      <c r="AR325" s="687"/>
      <c r="AS325" s="687"/>
      <c r="AT325" s="687"/>
      <c r="AU325" s="687"/>
      <c r="AV325" s="824"/>
      <c r="AW325" s="824"/>
      <c r="AX325" s="687"/>
      <c r="AY325" s="687"/>
      <c r="AZ325" s="687"/>
      <c r="BA325" s="686"/>
      <c r="BB325" s="686"/>
      <c r="BC325" s="687"/>
      <c r="BD325" s="687"/>
      <c r="BE325" s="687"/>
      <c r="BF325" s="687"/>
      <c r="BG325" s="687"/>
      <c r="BH325" s="687"/>
      <c r="BI325" s="687"/>
      <c r="BJ325" s="687"/>
      <c r="BK325" s="687"/>
      <c r="BL325" s="687"/>
      <c r="BM325" s="687"/>
      <c r="BN325" s="281"/>
      <c r="BO325" s="281"/>
    </row>
    <row r="326" spans="1:67" s="388" customFormat="1" ht="18" hidden="1" customHeight="1">
      <c r="A326" s="500" t="s">
        <v>931</v>
      </c>
      <c r="B326" s="500"/>
      <c r="C326" s="501"/>
      <c r="D326" s="217"/>
      <c r="E326" s="217"/>
      <c r="F326" s="217"/>
      <c r="G326" s="217"/>
      <c r="H326" s="217"/>
      <c r="I326" s="192"/>
      <c r="J326" s="206"/>
      <c r="K326" s="206"/>
      <c r="L326" s="206"/>
      <c r="M326" s="206"/>
      <c r="N326" s="494"/>
      <c r="O326" s="494"/>
      <c r="P326" s="494"/>
      <c r="Q326" s="494"/>
      <c r="R326" s="494"/>
      <c r="S326" s="494"/>
      <c r="T326" s="495"/>
      <c r="U326" s="495"/>
      <c r="V326" s="495"/>
      <c r="W326" s="495"/>
      <c r="X326" s="495"/>
      <c r="Y326" s="495"/>
      <c r="Z326" s="495"/>
      <c r="AA326" s="495"/>
      <c r="AB326" s="495"/>
      <c r="AC326" s="495"/>
      <c r="AD326" s="495"/>
      <c r="AE326" s="495"/>
      <c r="AF326" s="495"/>
      <c r="AG326" s="495"/>
      <c r="AH326" s="495"/>
      <c r="AI326" s="495"/>
      <c r="AJ326" s="504"/>
      <c r="AK326" s="687"/>
      <c r="AL326" s="687"/>
      <c r="AM326" s="687"/>
      <c r="AN326" s="686"/>
      <c r="AO326" s="687"/>
      <c r="AP326" s="687"/>
      <c r="AQ326" s="687"/>
      <c r="AR326" s="687"/>
      <c r="AS326" s="687"/>
      <c r="AT326" s="687"/>
      <c r="AU326" s="687"/>
      <c r="AV326" s="824"/>
      <c r="AW326" s="824"/>
      <c r="AX326" s="687"/>
      <c r="AY326" s="687"/>
      <c r="AZ326" s="687"/>
      <c r="BA326" s="686"/>
      <c r="BB326" s="686"/>
      <c r="BC326" s="687"/>
      <c r="BD326" s="687"/>
      <c r="BE326" s="687"/>
      <c r="BF326" s="687"/>
      <c r="BG326" s="687"/>
      <c r="BH326" s="687"/>
      <c r="BI326" s="687"/>
      <c r="BJ326" s="687"/>
      <c r="BK326" s="687"/>
      <c r="BL326" s="687"/>
      <c r="BM326" s="687"/>
      <c r="BN326" s="281"/>
      <c r="BO326" s="281"/>
    </row>
    <row r="327" spans="1:67" s="363" customFormat="1" ht="15" customHeight="1">
      <c r="A327" s="203" t="s">
        <v>907</v>
      </c>
      <c r="B327" s="370"/>
      <c r="C327" s="370"/>
      <c r="D327" s="370"/>
      <c r="E327" s="370"/>
      <c r="F327" s="370"/>
      <c r="G327" s="370"/>
      <c r="H327" s="370"/>
      <c r="I327" s="370"/>
      <c r="J327" s="370"/>
      <c r="K327" s="370"/>
      <c r="L327" s="370"/>
      <c r="M327" s="370"/>
      <c r="N327" s="370"/>
      <c r="O327" s="370"/>
      <c r="P327" s="370"/>
      <c r="Q327" s="370"/>
      <c r="R327" s="370"/>
      <c r="S327" s="370"/>
      <c r="T327" s="370"/>
      <c r="U327" s="370"/>
      <c r="V327" s="370"/>
      <c r="W327" s="370"/>
      <c r="X327" s="370"/>
      <c r="Y327" s="370"/>
      <c r="Z327" s="370"/>
      <c r="AA327" s="370"/>
      <c r="AB327" s="370"/>
      <c r="AC327" s="370"/>
      <c r="AD327" s="370"/>
      <c r="AE327" s="370"/>
      <c r="AF327" s="370"/>
      <c r="AG327" s="1924" t="s">
        <v>911</v>
      </c>
      <c r="AH327" s="1924"/>
      <c r="AI327" s="1924"/>
      <c r="AJ327" s="1924"/>
      <c r="AK327" s="693"/>
      <c r="AL327" s="693"/>
      <c r="AM327" s="693"/>
      <c r="AN327" s="692"/>
      <c r="AO327" s="693"/>
      <c r="AP327" s="693"/>
      <c r="AQ327" s="693"/>
      <c r="AR327" s="693"/>
      <c r="AS327" s="693"/>
      <c r="AT327" s="693"/>
      <c r="AU327" s="693"/>
      <c r="AV327" s="825"/>
      <c r="AW327" s="825"/>
      <c r="AX327" s="693"/>
      <c r="AY327" s="693"/>
      <c r="AZ327" s="693"/>
      <c r="BA327" s="686"/>
      <c r="BB327" s="686"/>
      <c r="BC327" s="687"/>
      <c r="BD327" s="687"/>
      <c r="BE327" s="687"/>
      <c r="BF327" s="687"/>
      <c r="BG327" s="687"/>
      <c r="BH327" s="687"/>
      <c r="BI327" s="687"/>
      <c r="BJ327" s="687"/>
      <c r="BK327" s="687"/>
      <c r="BL327" s="687"/>
      <c r="BM327" s="687"/>
      <c r="BN327" s="281"/>
      <c r="BO327" s="281"/>
    </row>
    <row r="328" spans="1:67" s="363" customFormat="1" ht="15" customHeight="1">
      <c r="A328" s="370"/>
      <c r="B328" s="370"/>
      <c r="C328" s="370"/>
      <c r="D328" s="370"/>
      <c r="E328" s="370"/>
      <c r="F328" s="370"/>
      <c r="G328" s="370"/>
      <c r="H328" s="370"/>
      <c r="I328" s="370"/>
      <c r="J328" s="370"/>
      <c r="K328" s="370"/>
      <c r="L328" s="370"/>
      <c r="M328" s="370"/>
      <c r="N328" s="370"/>
      <c r="O328" s="370"/>
      <c r="P328" s="370"/>
      <c r="Q328" s="370"/>
      <c r="R328" s="370"/>
      <c r="S328" s="370"/>
      <c r="T328" s="370"/>
      <c r="U328" s="370"/>
      <c r="V328" s="370"/>
      <c r="W328" s="370"/>
      <c r="X328" s="370"/>
      <c r="Y328" s="370"/>
      <c r="Z328" s="380"/>
      <c r="AA328" s="370"/>
      <c r="AB328" s="370"/>
      <c r="AC328" s="370"/>
      <c r="AD328" s="370"/>
      <c r="AE328" s="370"/>
      <c r="AF328" s="370"/>
      <c r="AG328" s="370"/>
      <c r="AH328" s="370"/>
      <c r="AI328" s="370"/>
      <c r="AJ328" s="370"/>
      <c r="AK328" s="693"/>
      <c r="AL328" s="693"/>
      <c r="AM328" s="693"/>
      <c r="AN328" s="692"/>
      <c r="AO328" s="693"/>
      <c r="AP328" s="693"/>
      <c r="AQ328" s="693"/>
      <c r="AR328" s="693"/>
      <c r="AS328" s="693"/>
      <c r="AT328" s="693"/>
      <c r="AU328" s="693"/>
      <c r="AV328" s="825"/>
      <c r="AW328" s="825"/>
      <c r="AX328" s="693"/>
      <c r="AY328" s="693"/>
      <c r="AZ328" s="693"/>
      <c r="BA328" s="686"/>
      <c r="BB328" s="686"/>
      <c r="BC328" s="687"/>
      <c r="BD328" s="687"/>
      <c r="BE328" s="687"/>
      <c r="BF328" s="687"/>
      <c r="BG328" s="687"/>
      <c r="BH328" s="687"/>
      <c r="BI328" s="687"/>
      <c r="BJ328" s="687"/>
      <c r="BK328" s="687"/>
      <c r="BL328" s="687"/>
      <c r="BM328" s="687"/>
      <c r="BN328" s="281"/>
      <c r="BO328" s="281"/>
    </row>
    <row r="329" spans="1:67" s="363" customFormat="1" ht="15" customHeight="1" thickBot="1">
      <c r="A329" s="371"/>
      <c r="B329" s="371"/>
      <c r="C329" s="371"/>
      <c r="D329" s="371"/>
      <c r="E329" s="371"/>
      <c r="F329" s="371"/>
      <c r="G329" s="371"/>
      <c r="H329" s="371"/>
      <c r="I329" s="371"/>
      <c r="J329" s="371"/>
      <c r="K329" s="371"/>
      <c r="L329" s="371"/>
      <c r="M329" s="371"/>
      <c r="N329" s="371"/>
      <c r="O329" s="371"/>
      <c r="P329" s="371"/>
      <c r="Q329" s="371"/>
      <c r="R329" s="371"/>
      <c r="S329" s="371"/>
      <c r="T329" s="371"/>
      <c r="U329" s="371"/>
      <c r="V329" s="371"/>
      <c r="W329" s="371"/>
      <c r="X329" s="371"/>
      <c r="Y329" s="1880"/>
      <c r="Z329" s="1880"/>
      <c r="AA329" s="1880"/>
      <c r="AB329" s="1888" t="s">
        <v>169</v>
      </c>
      <c r="AC329" s="1888"/>
      <c r="AD329" s="1888"/>
      <c r="AE329" s="1889"/>
      <c r="AF329" s="1889"/>
      <c r="AG329" s="1889"/>
      <c r="AH329" s="1946" t="s">
        <v>546</v>
      </c>
      <c r="AI329" s="1947"/>
      <c r="AJ329" s="1948"/>
      <c r="AK329" s="693"/>
      <c r="AL329" s="693"/>
      <c r="AM329" s="693"/>
      <c r="AN329" s="692"/>
      <c r="AO329" s="693"/>
      <c r="AP329" s="693"/>
      <c r="AQ329" s="693"/>
      <c r="AR329" s="693"/>
      <c r="AS329" s="693"/>
      <c r="AT329" s="693"/>
      <c r="AU329" s="693"/>
      <c r="AV329" s="825"/>
      <c r="AW329" s="825"/>
      <c r="AX329" s="693"/>
      <c r="AY329" s="693"/>
      <c r="AZ329" s="693"/>
      <c r="BA329" s="686"/>
      <c r="BB329" s="686"/>
      <c r="BC329" s="687"/>
      <c r="BD329" s="687"/>
      <c r="BE329" s="687"/>
      <c r="BF329" s="687"/>
      <c r="BG329" s="687"/>
      <c r="BH329" s="687"/>
      <c r="BI329" s="687"/>
      <c r="BJ329" s="687"/>
      <c r="BK329" s="687"/>
      <c r="BL329" s="687"/>
      <c r="BM329" s="687"/>
      <c r="BN329" s="281"/>
      <c r="BO329" s="281"/>
    </row>
    <row r="330" spans="1:67" ht="15" customHeight="1">
      <c r="A330" s="1621" t="s">
        <v>61</v>
      </c>
      <c r="B330" s="1622"/>
      <c r="C330" s="1217" t="s">
        <v>463</v>
      </c>
      <c r="D330" s="1217"/>
      <c r="E330" s="1217"/>
      <c r="F330" s="1217"/>
      <c r="G330" s="1217"/>
      <c r="H330" s="1217"/>
      <c r="I330" s="1909"/>
      <c r="J330" s="1910"/>
      <c r="K330" s="1910"/>
      <c r="L330" s="1910"/>
      <c r="M330" s="1910"/>
      <c r="N330" s="1910"/>
      <c r="O330" s="1910"/>
      <c r="P330" s="1910"/>
      <c r="Q330" s="1910"/>
      <c r="R330" s="1910"/>
      <c r="S330" s="1910"/>
      <c r="T330" s="1910"/>
      <c r="U330" s="1910"/>
      <c r="V330" s="1910"/>
      <c r="W330" s="1910"/>
      <c r="X330" s="1910"/>
      <c r="Y330" s="1910"/>
      <c r="Z330" s="1910"/>
      <c r="AA330" s="1910"/>
      <c r="AB330" s="1910"/>
      <c r="AC330" s="1910"/>
      <c r="AD330" s="1911"/>
      <c r="AE330" s="1912" t="s">
        <v>565</v>
      </c>
      <c r="AF330" s="1912"/>
      <c r="AG330" s="1912"/>
      <c r="AH330" s="1912"/>
      <c r="AI330" s="1913"/>
      <c r="AJ330" s="1914"/>
    </row>
    <row r="331" spans="1:67" ht="15" customHeight="1">
      <c r="A331" s="1623"/>
      <c r="B331" s="1624"/>
      <c r="C331" s="1177" t="s">
        <v>339</v>
      </c>
      <c r="D331" s="1177"/>
      <c r="E331" s="1177"/>
      <c r="F331" s="1177"/>
      <c r="G331" s="1177"/>
      <c r="H331" s="1177"/>
      <c r="I331" s="1934"/>
      <c r="J331" s="1935"/>
      <c r="K331" s="1935"/>
      <c r="L331" s="1935"/>
      <c r="M331" s="1935"/>
      <c r="N331" s="1935"/>
      <c r="O331" s="1935"/>
      <c r="P331" s="1935"/>
      <c r="Q331" s="1935"/>
      <c r="R331" s="1935"/>
      <c r="S331" s="1935"/>
      <c r="T331" s="1935"/>
      <c r="U331" s="1935"/>
      <c r="V331" s="1935"/>
      <c r="W331" s="1935"/>
      <c r="X331" s="1935"/>
      <c r="Y331" s="1935"/>
      <c r="Z331" s="1935"/>
      <c r="AA331" s="1935"/>
      <c r="AB331" s="1935"/>
      <c r="AC331" s="1935"/>
      <c r="AD331" s="1935"/>
      <c r="AE331" s="1935"/>
      <c r="AF331" s="1935"/>
      <c r="AG331" s="1935"/>
      <c r="AH331" s="1935"/>
      <c r="AI331" s="1935"/>
      <c r="AJ331" s="1936"/>
    </row>
    <row r="332" spans="1:67" ht="15" customHeight="1">
      <c r="A332" s="1623"/>
      <c r="B332" s="1624"/>
      <c r="C332" s="1081" t="s">
        <v>340</v>
      </c>
      <c r="D332" s="1081"/>
      <c r="E332" s="1081"/>
      <c r="F332" s="1081"/>
      <c r="G332" s="1081"/>
      <c r="H332" s="1081"/>
      <c r="I332" s="1204" t="s">
        <v>255</v>
      </c>
      <c r="J332" s="1205"/>
      <c r="K332" s="1202"/>
      <c r="L332" s="1202"/>
      <c r="M332" s="1202"/>
      <c r="N332" s="1202"/>
      <c r="O332" s="1202"/>
      <c r="P332" s="1203"/>
      <c r="Q332" s="1029" t="s">
        <v>534</v>
      </c>
      <c r="R332" s="1030"/>
      <c r="S332" s="1030"/>
      <c r="T332" s="1030"/>
      <c r="U332" s="1030"/>
      <c r="V332" s="1030"/>
      <c r="W332" s="1030"/>
      <c r="X332" s="1030"/>
      <c r="Y332" s="1030"/>
      <c r="Z332" s="1030"/>
      <c r="AA332" s="1030"/>
      <c r="AB332" s="1030"/>
      <c r="AC332" s="1030"/>
      <c r="AD332" s="1030"/>
      <c r="AE332" s="1030"/>
      <c r="AF332" s="1030"/>
      <c r="AG332" s="1030"/>
      <c r="AH332" s="1030"/>
      <c r="AI332" s="1030"/>
      <c r="AJ332" s="1031"/>
    </row>
    <row r="333" spans="1:67" ht="15" customHeight="1">
      <c r="A333" s="1623"/>
      <c r="B333" s="1624"/>
      <c r="C333" s="1081"/>
      <c r="D333" s="1081"/>
      <c r="E333" s="1081"/>
      <c r="F333" s="1081"/>
      <c r="G333" s="1081"/>
      <c r="H333" s="1081"/>
      <c r="I333" s="1281" t="s">
        <v>205</v>
      </c>
      <c r="J333" s="1281"/>
      <c r="K333" s="1281"/>
      <c r="L333" s="1281"/>
      <c r="M333" s="1281"/>
      <c r="N333" s="1281"/>
      <c r="O333" s="1281"/>
      <c r="P333" s="1281"/>
      <c r="Q333" s="1281"/>
      <c r="R333" s="1281"/>
      <c r="S333" s="1281"/>
      <c r="T333" s="1281"/>
      <c r="U333" s="1281"/>
      <c r="V333" s="1281"/>
      <c r="W333" s="1281"/>
      <c r="X333" s="1281"/>
      <c r="Y333" s="1281"/>
      <c r="Z333" s="1281"/>
      <c r="AA333" s="1281"/>
      <c r="AB333" s="1281"/>
      <c r="AC333" s="1281"/>
      <c r="AD333" s="1281"/>
      <c r="AE333" s="1281"/>
      <c r="AF333" s="1281"/>
      <c r="AG333" s="1281"/>
      <c r="AH333" s="1281"/>
      <c r="AI333" s="1281"/>
      <c r="AJ333" s="1282"/>
    </row>
    <row r="334" spans="1:67" ht="15" customHeight="1">
      <c r="A334" s="1623"/>
      <c r="B334" s="1624"/>
      <c r="C334" s="1081"/>
      <c r="D334" s="1081"/>
      <c r="E334" s="1081"/>
      <c r="F334" s="1081"/>
      <c r="G334" s="1081"/>
      <c r="H334" s="1081"/>
      <c r="I334" s="1200" t="s">
        <v>205</v>
      </c>
      <c r="J334" s="1200"/>
      <c r="K334" s="1200"/>
      <c r="L334" s="1200"/>
      <c r="M334" s="1200"/>
      <c r="N334" s="1200"/>
      <c r="O334" s="1200"/>
      <c r="P334" s="1200"/>
      <c r="Q334" s="1200"/>
      <c r="R334" s="1200"/>
      <c r="S334" s="1200"/>
      <c r="T334" s="1200"/>
      <c r="U334" s="1200"/>
      <c r="V334" s="1200"/>
      <c r="W334" s="1200"/>
      <c r="X334" s="1200"/>
      <c r="Y334" s="1200"/>
      <c r="Z334" s="1200"/>
      <c r="AA334" s="1200"/>
      <c r="AB334" s="1200"/>
      <c r="AC334" s="1200"/>
      <c r="AD334" s="1200"/>
      <c r="AE334" s="1200"/>
      <c r="AF334" s="1200"/>
      <c r="AG334" s="1200"/>
      <c r="AH334" s="1200"/>
      <c r="AI334" s="1200"/>
      <c r="AJ334" s="1201"/>
    </row>
    <row r="335" spans="1:67" ht="15" customHeight="1">
      <c r="A335" s="1623"/>
      <c r="B335" s="1624"/>
      <c r="C335" s="1081" t="s">
        <v>996</v>
      </c>
      <c r="D335" s="1081"/>
      <c r="E335" s="1081"/>
      <c r="F335" s="1081"/>
      <c r="G335" s="1081"/>
      <c r="H335" s="1081"/>
      <c r="I335" s="1881">
        <v>1</v>
      </c>
      <c r="J335" s="1882"/>
      <c r="K335" s="1882"/>
      <c r="L335" s="1882"/>
      <c r="M335" s="1882"/>
      <c r="N335" s="1882"/>
      <c r="O335" s="1882"/>
      <c r="P335" s="1882"/>
      <c r="Q335" s="1882"/>
      <c r="R335" s="1882"/>
      <c r="S335" s="1882"/>
      <c r="T335" s="1882"/>
      <c r="U335" s="1882"/>
      <c r="V335" s="1882"/>
      <c r="W335" s="1882"/>
      <c r="X335" s="1882"/>
      <c r="Y335" s="1882"/>
      <c r="Z335" s="1882"/>
      <c r="AA335" s="1882"/>
      <c r="AB335" s="1882"/>
      <c r="AC335" s="1882"/>
      <c r="AD335" s="1882"/>
      <c r="AE335" s="1882"/>
      <c r="AF335" s="1882"/>
      <c r="AG335" s="1882"/>
      <c r="AH335" s="1882"/>
      <c r="AI335" s="1882"/>
      <c r="AJ335" s="1883"/>
    </row>
    <row r="336" spans="1:67" ht="15" customHeight="1">
      <c r="A336" s="1623"/>
      <c r="B336" s="1624"/>
      <c r="C336" s="1081" t="s">
        <v>341</v>
      </c>
      <c r="D336" s="1081"/>
      <c r="E336" s="1081"/>
      <c r="F336" s="1081"/>
      <c r="G336" s="1081"/>
      <c r="H336" s="1081"/>
      <c r="I336" s="1081" t="s">
        <v>318</v>
      </c>
      <c r="J336" s="1081"/>
      <c r="K336" s="1081"/>
      <c r="L336" s="1081"/>
      <c r="M336" s="1080" t="s">
        <v>205</v>
      </c>
      <c r="N336" s="1080"/>
      <c r="O336" s="1080"/>
      <c r="P336" s="1080"/>
      <c r="Q336" s="1080"/>
      <c r="R336" s="1080"/>
      <c r="S336" s="1080"/>
      <c r="T336" s="1080"/>
      <c r="U336" s="1080"/>
      <c r="V336" s="1080"/>
      <c r="W336" s="1081" t="s">
        <v>343</v>
      </c>
      <c r="X336" s="1081"/>
      <c r="Y336" s="1081"/>
      <c r="Z336" s="1081"/>
      <c r="AA336" s="1106" t="s">
        <v>205</v>
      </c>
      <c r="AB336" s="1221"/>
      <c r="AC336" s="1221"/>
      <c r="AD336" s="1221"/>
      <c r="AE336" s="1221"/>
      <c r="AF336" s="1221"/>
      <c r="AG336" s="1221"/>
      <c r="AH336" s="1221"/>
      <c r="AI336" s="1221"/>
      <c r="AJ336" s="1222"/>
    </row>
    <row r="337" spans="1:67" ht="15" customHeight="1">
      <c r="A337" s="1623"/>
      <c r="B337" s="1624"/>
      <c r="C337" s="1885" t="s">
        <v>326</v>
      </c>
      <c r="D337" s="1886"/>
      <c r="E337" s="1886"/>
      <c r="F337" s="1886"/>
      <c r="G337" s="1886"/>
      <c r="H337" s="1887"/>
      <c r="I337" s="1918"/>
      <c r="J337" s="1919"/>
      <c r="K337" s="1919"/>
      <c r="L337" s="1919"/>
      <c r="M337" s="1919"/>
      <c r="N337" s="1919"/>
      <c r="O337" s="1919"/>
      <c r="P337" s="1919"/>
      <c r="Q337" s="1919"/>
      <c r="R337" s="1919"/>
      <c r="S337" s="1919"/>
      <c r="T337" s="1919"/>
      <c r="U337" s="1919"/>
      <c r="V337" s="1919"/>
      <c r="W337" s="1919"/>
      <c r="X337" s="1919"/>
      <c r="Y337" s="1919"/>
      <c r="Z337" s="1919"/>
      <c r="AA337" s="1919"/>
      <c r="AB337" s="1919"/>
      <c r="AC337" s="1919"/>
      <c r="AD337" s="1919"/>
      <c r="AE337" s="1919"/>
      <c r="AF337" s="1919"/>
      <c r="AG337" s="1919"/>
      <c r="AH337" s="1919"/>
      <c r="AI337" s="1919"/>
      <c r="AJ337" s="1920"/>
    </row>
    <row r="338" spans="1:67" ht="18" customHeight="1">
      <c r="A338" s="1623"/>
      <c r="B338" s="1624"/>
      <c r="C338" s="1885" t="s">
        <v>327</v>
      </c>
      <c r="D338" s="1886"/>
      <c r="E338" s="1886"/>
      <c r="F338" s="1886"/>
      <c r="G338" s="1886"/>
      <c r="H338" s="1887"/>
      <c r="I338" s="1530">
        <v>4</v>
      </c>
      <c r="J338" s="1531"/>
      <c r="K338" s="1531"/>
      <c r="L338" s="1531"/>
      <c r="M338" s="1531"/>
      <c r="N338" s="1531"/>
      <c r="O338" s="1531"/>
      <c r="P338" s="1531"/>
      <c r="Q338" s="1531"/>
      <c r="R338" s="1531"/>
      <c r="S338" s="1531"/>
      <c r="T338" s="1531"/>
      <c r="U338" s="1531"/>
      <c r="V338" s="1531"/>
      <c r="W338" s="1531"/>
      <c r="X338" s="1531"/>
      <c r="Y338" s="1531"/>
      <c r="Z338" s="1904" t="s">
        <v>329</v>
      </c>
      <c r="AA338" s="1904"/>
      <c r="AB338" s="1904"/>
      <c r="AC338" s="1904"/>
      <c r="AD338" s="1904"/>
      <c r="AE338" s="1940"/>
      <c r="AF338" s="1941"/>
      <c r="AG338" s="1941"/>
      <c r="AH338" s="1941"/>
      <c r="AI338" s="1941"/>
      <c r="AJ338" s="1942"/>
    </row>
    <row r="339" spans="1:67" ht="15" customHeight="1">
      <c r="A339" s="1623"/>
      <c r="B339" s="1624"/>
      <c r="C339" s="1885" t="s">
        <v>328</v>
      </c>
      <c r="D339" s="1886"/>
      <c r="E339" s="1886"/>
      <c r="F339" s="1886"/>
      <c r="G339" s="1886"/>
      <c r="H339" s="1887"/>
      <c r="I339" s="1918"/>
      <c r="J339" s="1919"/>
      <c r="K339" s="1919"/>
      <c r="L339" s="1919"/>
      <c r="M339" s="1919"/>
      <c r="N339" s="1919"/>
      <c r="O339" s="1919"/>
      <c r="P339" s="1919"/>
      <c r="Q339" s="1919"/>
      <c r="R339" s="1919"/>
      <c r="S339" s="1919"/>
      <c r="T339" s="1919"/>
      <c r="U339" s="1919"/>
      <c r="V339" s="1919"/>
      <c r="W339" s="1919"/>
      <c r="X339" s="1919"/>
      <c r="Y339" s="1919"/>
      <c r="Z339" s="1919"/>
      <c r="AA339" s="1919"/>
      <c r="AB339" s="1919"/>
      <c r="AC339" s="1919"/>
      <c r="AD339" s="1919"/>
      <c r="AE339" s="1919"/>
      <c r="AF339" s="1919"/>
      <c r="AG339" s="1919"/>
      <c r="AH339" s="1919"/>
      <c r="AI339" s="1919"/>
      <c r="AJ339" s="1920"/>
    </row>
    <row r="340" spans="1:67" ht="15" customHeight="1">
      <c r="A340" s="1623"/>
      <c r="B340" s="1624"/>
      <c r="C340" s="1949" t="s">
        <v>737</v>
      </c>
      <c r="D340" s="1886"/>
      <c r="E340" s="1886"/>
      <c r="F340" s="1886"/>
      <c r="G340" s="1886"/>
      <c r="H340" s="1887"/>
      <c r="I340" s="1078" t="s">
        <v>544</v>
      </c>
      <c r="J340" s="1077"/>
      <c r="K340" s="1890"/>
      <c r="L340" s="1890"/>
      <c r="M340" s="1890"/>
      <c r="N340" s="1890"/>
      <c r="O340" s="1890"/>
      <c r="P340" s="1126" t="s">
        <v>109</v>
      </c>
      <c r="Q340" s="1884"/>
      <c r="R340" s="1078" t="s">
        <v>331</v>
      </c>
      <c r="S340" s="1077"/>
      <c r="T340" s="1890"/>
      <c r="U340" s="1890"/>
      <c r="V340" s="1890"/>
      <c r="W340" s="1890"/>
      <c r="X340" s="1890"/>
      <c r="Y340" s="1126" t="s">
        <v>109</v>
      </c>
      <c r="Z340" s="1126"/>
      <c r="AA340" s="1937" t="s">
        <v>330</v>
      </c>
      <c r="AB340" s="1938"/>
      <c r="AC340" s="1939"/>
      <c r="AD340" s="1890"/>
      <c r="AE340" s="1890"/>
      <c r="AF340" s="1890"/>
      <c r="AG340" s="1890"/>
      <c r="AH340" s="1890"/>
      <c r="AI340" s="1126" t="s">
        <v>109</v>
      </c>
      <c r="AJ340" s="1127"/>
    </row>
    <row r="341" spans="1:67" ht="27" customHeight="1">
      <c r="A341" s="1623"/>
      <c r="B341" s="1624"/>
      <c r="C341" s="1950"/>
      <c r="D341" s="1951"/>
      <c r="E341" s="1951"/>
      <c r="F341" s="1951"/>
      <c r="G341" s="1951"/>
      <c r="H341" s="1952"/>
      <c r="I341" s="1078" t="s">
        <v>543</v>
      </c>
      <c r="J341" s="1223"/>
      <c r="K341" s="1223"/>
      <c r="L341" s="1077"/>
      <c r="M341" s="1890"/>
      <c r="N341" s="1890"/>
      <c r="O341" s="1890"/>
      <c r="P341" s="1126" t="s">
        <v>332</v>
      </c>
      <c r="Q341" s="1884"/>
      <c r="R341" s="1078" t="s">
        <v>333</v>
      </c>
      <c r="S341" s="1223"/>
      <c r="T341" s="1223"/>
      <c r="U341" s="1223"/>
      <c r="V341" s="1223"/>
      <c r="W341" s="1223"/>
      <c r="X341" s="1077"/>
      <c r="Y341" s="1212"/>
      <c r="Z341" s="1213"/>
      <c r="AA341" s="1213"/>
      <c r="AB341" s="1213"/>
      <c r="AC341" s="1213"/>
      <c r="AD341" s="1213"/>
      <c r="AE341" s="1213"/>
      <c r="AF341" s="1213"/>
      <c r="AG341" s="1213"/>
      <c r="AH341" s="1213"/>
      <c r="AI341" s="1213"/>
      <c r="AJ341" s="1214"/>
    </row>
    <row r="342" spans="1:67" ht="15" customHeight="1">
      <c r="A342" s="1623"/>
      <c r="B342" s="1624"/>
      <c r="C342" s="1903" t="s">
        <v>738</v>
      </c>
      <c r="D342" s="1904"/>
      <c r="E342" s="1904"/>
      <c r="F342" s="1904"/>
      <c r="G342" s="1904"/>
      <c r="H342" s="1905"/>
      <c r="I342" s="1095"/>
      <c r="J342" s="1096"/>
      <c r="K342" s="1096"/>
      <c r="L342" s="1096"/>
      <c r="M342" s="1096"/>
      <c r="N342" s="1096"/>
      <c r="O342" s="1096"/>
      <c r="P342" s="1126" t="s">
        <v>114</v>
      </c>
      <c r="Q342" s="1884"/>
      <c r="R342" s="1931"/>
      <c r="S342" s="1932"/>
      <c r="T342" s="1932"/>
      <c r="U342" s="1932"/>
      <c r="V342" s="1932"/>
      <c r="W342" s="1932"/>
      <c r="X342" s="1932"/>
      <c r="Y342" s="1932"/>
      <c r="Z342" s="1932"/>
      <c r="AA342" s="1932"/>
      <c r="AB342" s="1932"/>
      <c r="AC342" s="1932"/>
      <c r="AD342" s="1932"/>
      <c r="AE342" s="1932"/>
      <c r="AF342" s="1932"/>
      <c r="AG342" s="1932"/>
      <c r="AH342" s="1932"/>
      <c r="AI342" s="1932"/>
      <c r="AJ342" s="1933"/>
    </row>
    <row r="343" spans="1:67" ht="15" customHeight="1">
      <c r="A343" s="1623"/>
      <c r="B343" s="1624"/>
      <c r="C343" s="1903" t="s">
        <v>110</v>
      </c>
      <c r="D343" s="1904"/>
      <c r="E343" s="1904"/>
      <c r="F343" s="1904"/>
      <c r="G343" s="1904"/>
      <c r="H343" s="1905"/>
      <c r="I343" s="1095"/>
      <c r="J343" s="1096"/>
      <c r="K343" s="1096"/>
      <c r="L343" s="1096"/>
      <c r="M343" s="1096"/>
      <c r="N343" s="1096"/>
      <c r="O343" s="1096"/>
      <c r="P343" s="1126" t="s">
        <v>739</v>
      </c>
      <c r="Q343" s="1884"/>
      <c r="R343" s="1078" t="s">
        <v>740</v>
      </c>
      <c r="S343" s="1223"/>
      <c r="T343" s="1223"/>
      <c r="U343" s="1223"/>
      <c r="V343" s="1223"/>
      <c r="W343" s="1077"/>
      <c r="X343" s="1095"/>
      <c r="Y343" s="1096"/>
      <c r="Z343" s="1096"/>
      <c r="AA343" s="1096"/>
      <c r="AB343" s="1096"/>
      <c r="AC343" s="1096"/>
      <c r="AD343" s="1096"/>
      <c r="AE343" s="1126" t="s">
        <v>739</v>
      </c>
      <c r="AF343" s="1126"/>
      <c r="AG343" s="1126"/>
      <c r="AH343" s="1126"/>
      <c r="AI343" s="1126"/>
      <c r="AJ343" s="1127"/>
    </row>
    <row r="344" spans="1:67" ht="15" customHeight="1">
      <c r="A344" s="1953" t="s">
        <v>210</v>
      </c>
      <c r="B344" s="1954"/>
      <c r="C344" s="1903" t="s">
        <v>545</v>
      </c>
      <c r="D344" s="1904"/>
      <c r="E344" s="1904"/>
      <c r="F344" s="1904"/>
      <c r="G344" s="1904"/>
      <c r="H344" s="1904"/>
      <c r="I344" s="1904"/>
      <c r="J344" s="1904"/>
      <c r="K344" s="1904"/>
      <c r="L344" s="1904"/>
      <c r="M344" s="1904"/>
      <c r="N344" s="1904"/>
      <c r="O344" s="1904"/>
      <c r="P344" s="1904"/>
      <c r="Q344" s="1905"/>
      <c r="R344" s="1096"/>
      <c r="S344" s="1096"/>
      <c r="T344" s="1096"/>
      <c r="U344" s="1096"/>
      <c r="V344" s="1096"/>
      <c r="W344" s="1096"/>
      <c r="X344" s="1096"/>
      <c r="Y344" s="1096"/>
      <c r="Z344" s="1096"/>
      <c r="AA344" s="1096"/>
      <c r="AB344" s="1096"/>
      <c r="AC344" s="1096"/>
      <c r="AD344" s="1096"/>
      <c r="AE344" s="1126" t="s">
        <v>759</v>
      </c>
      <c r="AF344" s="1126"/>
      <c r="AG344" s="1126"/>
      <c r="AH344" s="1126"/>
      <c r="AI344" s="1126"/>
      <c r="AJ344" s="1127"/>
    </row>
    <row r="345" spans="1:67" ht="18" customHeight="1">
      <c r="A345" s="394"/>
      <c r="B345" s="395"/>
      <c r="C345" s="1903" t="s">
        <v>657</v>
      </c>
      <c r="D345" s="1904"/>
      <c r="E345" s="1904"/>
      <c r="F345" s="1904"/>
      <c r="G345" s="1904"/>
      <c r="H345" s="1905"/>
      <c r="I345" s="1209"/>
      <c r="J345" s="1210"/>
      <c r="K345" s="1210"/>
      <c r="L345" s="1210"/>
      <c r="M345" s="1210"/>
      <c r="N345" s="1210"/>
      <c r="O345" s="1210"/>
      <c r="P345" s="1210"/>
      <c r="Q345" s="1210"/>
      <c r="R345" s="1210"/>
      <c r="S345" s="1210"/>
      <c r="T345" s="1210"/>
      <c r="U345" s="1210"/>
      <c r="V345" s="1210"/>
      <c r="W345" s="1210"/>
      <c r="X345" s="1210"/>
      <c r="Y345" s="1210"/>
      <c r="Z345" s="1210"/>
      <c r="AA345" s="1210"/>
      <c r="AB345" s="1210"/>
      <c r="AC345" s="1210"/>
      <c r="AD345" s="1210"/>
      <c r="AE345" s="1210"/>
      <c r="AF345" s="1210"/>
      <c r="AG345" s="1210"/>
      <c r="AH345" s="1210"/>
      <c r="AI345" s="1210"/>
      <c r="AJ345" s="1211"/>
      <c r="AL345" s="686" t="b">
        <v>0</v>
      </c>
      <c r="AM345" s="686" t="b">
        <v>0</v>
      </c>
      <c r="AN345" s="686" t="b">
        <v>0</v>
      </c>
    </row>
    <row r="346" spans="1:67" ht="15" customHeight="1">
      <c r="A346" s="394"/>
      <c r="B346" s="395"/>
      <c r="C346" s="1885" t="s">
        <v>499</v>
      </c>
      <c r="D346" s="1886"/>
      <c r="E346" s="1886"/>
      <c r="F346" s="1886"/>
      <c r="G346" s="1886"/>
      <c r="H346" s="1887"/>
      <c r="I346" s="1212"/>
      <c r="J346" s="1213"/>
      <c r="K346" s="1213"/>
      <c r="L346" s="1213"/>
      <c r="M346" s="1213"/>
      <c r="N346" s="1213"/>
      <c r="O346" s="1213"/>
      <c r="P346" s="1213"/>
      <c r="Q346" s="1213"/>
      <c r="R346" s="1213"/>
      <c r="S346" s="1213"/>
      <c r="T346" s="1213"/>
      <c r="U346" s="1213"/>
      <c r="V346" s="1213"/>
      <c r="W346" s="1213"/>
      <c r="X346" s="1213"/>
      <c r="Y346" s="1213"/>
      <c r="Z346" s="1213"/>
      <c r="AA346" s="1213"/>
      <c r="AB346" s="1213"/>
      <c r="AC346" s="1213"/>
      <c r="AD346" s="1213"/>
      <c r="AE346" s="1213"/>
      <c r="AF346" s="1213"/>
      <c r="AG346" s="1213"/>
      <c r="AH346" s="1213"/>
      <c r="AI346" s="1213"/>
      <c r="AJ346" s="1214"/>
    </row>
    <row r="347" spans="1:67" ht="15" customHeight="1">
      <c r="A347" s="394"/>
      <c r="B347" s="395"/>
      <c r="C347" s="1903" t="s">
        <v>305</v>
      </c>
      <c r="D347" s="1904"/>
      <c r="E347" s="1904"/>
      <c r="F347" s="1904"/>
      <c r="G347" s="1904"/>
      <c r="H347" s="1905"/>
      <c r="I347" s="1212"/>
      <c r="J347" s="1213"/>
      <c r="K347" s="1213"/>
      <c r="L347" s="1213"/>
      <c r="M347" s="1213"/>
      <c r="N347" s="1213"/>
      <c r="O347" s="1213"/>
      <c r="P347" s="1213"/>
      <c r="Q347" s="1213"/>
      <c r="R347" s="1213"/>
      <c r="S347" s="1213"/>
      <c r="T347" s="1213"/>
      <c r="U347" s="1213"/>
      <c r="V347" s="1213"/>
      <c r="W347" s="1213"/>
      <c r="X347" s="1213"/>
      <c r="Y347" s="1213"/>
      <c r="Z347" s="1213"/>
      <c r="AA347" s="1213"/>
      <c r="AB347" s="1213"/>
      <c r="AC347" s="1213"/>
      <c r="AD347" s="1213"/>
      <c r="AE347" s="1213"/>
      <c r="AF347" s="1213"/>
      <c r="AG347" s="1213"/>
      <c r="AH347" s="1213"/>
      <c r="AI347" s="1213"/>
      <c r="AJ347" s="1214"/>
    </row>
    <row r="348" spans="1:67" ht="22.5" hidden="1" customHeight="1">
      <c r="A348" s="394"/>
      <c r="B348" s="395"/>
      <c r="C348" s="1900" t="s">
        <v>25</v>
      </c>
      <c r="D348" s="1894" t="s">
        <v>760</v>
      </c>
      <c r="E348" s="1895"/>
      <c r="F348" s="1895"/>
      <c r="G348" s="1895"/>
      <c r="H348" s="1896"/>
      <c r="I348" s="664"/>
      <c r="J348" s="668"/>
      <c r="K348" s="668"/>
      <c r="L348" s="668"/>
      <c r="M348" s="668"/>
      <c r="N348" s="669"/>
      <c r="O348" s="669"/>
      <c r="P348" s="672"/>
      <c r="Q348" s="678"/>
      <c r="R348" s="679"/>
      <c r="S348" s="679"/>
      <c r="T348" s="681">
        <v>3</v>
      </c>
      <c r="U348" s="680"/>
      <c r="V348" s="1891"/>
      <c r="W348" s="1892"/>
      <c r="X348" s="1892"/>
      <c r="Y348" s="1892"/>
      <c r="Z348" s="1892"/>
      <c r="AA348" s="1893"/>
      <c r="AB348" s="1269"/>
      <c r="AC348" s="1640"/>
      <c r="AD348" s="1640"/>
      <c r="AE348" s="1640"/>
      <c r="AF348" s="1640"/>
      <c r="AG348" s="1640"/>
      <c r="AH348" s="1640"/>
      <c r="AI348" s="1640"/>
      <c r="AJ348" s="1641"/>
      <c r="AM348" s="687">
        <v>0</v>
      </c>
      <c r="AO348" s="687">
        <v>2</v>
      </c>
      <c r="AP348" s="687">
        <v>2</v>
      </c>
    </row>
    <row r="349" spans="1:67" ht="23.1" customHeight="1">
      <c r="A349" s="394"/>
      <c r="B349" s="395"/>
      <c r="C349" s="1900"/>
      <c r="D349" s="1921" t="s">
        <v>993</v>
      </c>
      <c r="E349" s="1922"/>
      <c r="F349" s="1922"/>
      <c r="G349" s="1922"/>
      <c r="H349" s="1923"/>
      <c r="I349" s="328">
        <v>1</v>
      </c>
      <c r="J349" s="383" t="str">
        <f>IF(ISNA(VLOOKUP(I349, 出力変換_夜間支援等体制加算,4,FALSE)),0, VLOOKUP(I349, 出力変換_夜間支援等体制加算,4,FALSE)) &amp; ""</f>
        <v>1</v>
      </c>
      <c r="K349" s="384" t="s">
        <v>96</v>
      </c>
      <c r="L349" s="383" t="str">
        <f>IF(ISNA(VLOOKUP(K349, 取込変換_夜間支援等体制加算,2,FALSE)),1, VLOOKUP(K349, 取込変換_夜間支援等体制加算,2,FALSE)) &amp; ""</f>
        <v>1</v>
      </c>
      <c r="M349" s="328"/>
      <c r="N349" s="328"/>
      <c r="O349" s="328"/>
      <c r="P349" s="328"/>
      <c r="Q349" s="1928" t="s">
        <v>1232</v>
      </c>
      <c r="R349" s="1929"/>
      <c r="S349" s="1929"/>
      <c r="T349" s="1929"/>
      <c r="U349" s="1930"/>
      <c r="V349" s="1788"/>
      <c r="W349" s="1789"/>
      <c r="X349" s="1789"/>
      <c r="Y349" s="1789"/>
      <c r="Z349" s="1789"/>
      <c r="AA349" s="1902"/>
      <c r="AB349" s="1269"/>
      <c r="AC349" s="1640"/>
      <c r="AD349" s="1640"/>
      <c r="AE349" s="1640"/>
      <c r="AF349" s="1640"/>
      <c r="AG349" s="1640"/>
      <c r="AH349" s="1640"/>
      <c r="AI349" s="1640"/>
      <c r="AJ349" s="1641"/>
      <c r="AL349" s="687">
        <v>2</v>
      </c>
      <c r="AM349" s="687">
        <v>0</v>
      </c>
    </row>
    <row r="350" spans="1:67" ht="23.1" customHeight="1">
      <c r="A350" s="394"/>
      <c r="B350" s="395"/>
      <c r="C350" s="1900"/>
      <c r="D350" s="1925" t="s">
        <v>997</v>
      </c>
      <c r="E350" s="1926"/>
      <c r="F350" s="1926"/>
      <c r="G350" s="1926"/>
      <c r="H350" s="1927"/>
      <c r="I350" s="260">
        <v>1</v>
      </c>
      <c r="J350" s="369" t="str">
        <f>IF(ISNA(VLOOKUP(I350, 出力変換_夜間支援体制加算の人数_付７,4,FALSE)),0, VLOOKUP(I350, 出力変換_夜間支援体制加算の人数_付７,4,FALSE)) &amp; ""</f>
        <v>00</v>
      </c>
      <c r="K350" s="253" t="s">
        <v>1344</v>
      </c>
      <c r="L350" s="374" t="str">
        <f>IF(ISNA(VLOOKUP(K350, 取込変換_夜間支援体制加算の人数_付７,2,FALSE)),1, VLOOKUP(K350, 取込変換_夜間支援体制加算の人数_付７,2,FALSE)) &amp; ""</f>
        <v>1</v>
      </c>
      <c r="M350" s="375"/>
      <c r="N350" s="280"/>
      <c r="P350" s="643" t="s">
        <v>114</v>
      </c>
      <c r="Q350" s="1906"/>
      <c r="R350" s="1907"/>
      <c r="S350" s="1907"/>
      <c r="T350" s="1907"/>
      <c r="U350" s="1908"/>
      <c r="V350" s="1891"/>
      <c r="W350" s="1892"/>
      <c r="X350" s="1892"/>
      <c r="Y350" s="1892"/>
      <c r="Z350" s="1892"/>
      <c r="AA350" s="1893"/>
      <c r="AB350" s="1269"/>
      <c r="AC350" s="1640"/>
      <c r="AD350" s="1640"/>
      <c r="AE350" s="1640"/>
      <c r="AF350" s="1640"/>
      <c r="AG350" s="1640"/>
      <c r="AH350" s="1640"/>
      <c r="AI350" s="1640"/>
      <c r="AJ350" s="1641"/>
      <c r="AM350" s="687">
        <v>0</v>
      </c>
    </row>
    <row r="351" spans="1:67" ht="18" customHeight="1" thickBot="1">
      <c r="A351" s="396"/>
      <c r="B351" s="397"/>
      <c r="C351" s="1901"/>
      <c r="D351" s="1897" t="s">
        <v>829</v>
      </c>
      <c r="E351" s="1898"/>
      <c r="F351" s="1898"/>
      <c r="G351" s="1898"/>
      <c r="H351" s="1899"/>
      <c r="I351" s="210">
        <v>1</v>
      </c>
      <c r="J351" s="211"/>
      <c r="K351" s="211"/>
      <c r="L351" s="211"/>
      <c r="M351" s="211"/>
      <c r="N351" s="379"/>
      <c r="O351" s="379"/>
      <c r="P351" s="379"/>
      <c r="Q351" s="379"/>
      <c r="R351" s="379"/>
      <c r="S351" s="379"/>
      <c r="T351" s="387"/>
      <c r="U351" s="387"/>
      <c r="V351" s="387"/>
      <c r="W351" s="387"/>
      <c r="X351" s="387"/>
      <c r="Y351" s="387"/>
      <c r="Z351" s="387"/>
      <c r="AA351" s="387"/>
      <c r="AB351" s="387"/>
      <c r="AC351" s="387"/>
      <c r="AD351" s="387"/>
      <c r="AE351" s="387"/>
      <c r="AF351" s="387"/>
      <c r="AG351" s="387"/>
      <c r="AH351" s="387"/>
      <c r="AI351" s="387"/>
      <c r="AJ351" s="387"/>
    </row>
    <row r="352" spans="1:67" s="388" customFormat="1" ht="18" hidden="1" customHeight="1">
      <c r="A352" s="496" t="s">
        <v>931</v>
      </c>
      <c r="B352" s="497"/>
      <c r="C352" s="498"/>
      <c r="D352" s="499"/>
      <c r="E352" s="217"/>
      <c r="F352" s="217"/>
      <c r="G352" s="217"/>
      <c r="H352" s="491"/>
      <c r="I352" s="192"/>
      <c r="J352" s="206"/>
      <c r="K352" s="206"/>
      <c r="L352" s="206"/>
      <c r="M352" s="206"/>
      <c r="N352" s="494"/>
      <c r="O352" s="494"/>
      <c r="P352" s="494"/>
      <c r="Q352" s="494"/>
      <c r="R352" s="494"/>
      <c r="S352" s="494"/>
      <c r="T352" s="495"/>
      <c r="U352" s="495"/>
      <c r="V352" s="495"/>
      <c r="W352" s="495"/>
      <c r="X352" s="495"/>
      <c r="Y352" s="495"/>
      <c r="Z352" s="495"/>
      <c r="AA352" s="495"/>
      <c r="AB352" s="495"/>
      <c r="AC352" s="495"/>
      <c r="AD352" s="495"/>
      <c r="AE352" s="495"/>
      <c r="AF352" s="495"/>
      <c r="AG352" s="495"/>
      <c r="AH352" s="495"/>
      <c r="AI352" s="495"/>
      <c r="AJ352" s="495"/>
      <c r="AK352" s="687"/>
      <c r="AL352" s="687"/>
      <c r="AM352" s="687"/>
      <c r="AN352" s="686"/>
      <c r="AO352" s="687"/>
      <c r="AP352" s="687"/>
      <c r="AQ352" s="687"/>
      <c r="AR352" s="687"/>
      <c r="AS352" s="687"/>
      <c r="AT352" s="687"/>
      <c r="AU352" s="687"/>
      <c r="AV352" s="824"/>
      <c r="AW352" s="824"/>
      <c r="AX352" s="687"/>
      <c r="AY352" s="687"/>
      <c r="AZ352" s="687"/>
      <c r="BA352" s="686"/>
      <c r="BB352" s="686"/>
      <c r="BC352" s="687"/>
      <c r="BD352" s="687"/>
      <c r="BE352" s="687"/>
      <c r="BF352" s="687"/>
      <c r="BG352" s="687"/>
      <c r="BH352" s="687"/>
      <c r="BI352" s="687"/>
      <c r="BJ352" s="687"/>
      <c r="BK352" s="687"/>
      <c r="BL352" s="687"/>
      <c r="BM352" s="687"/>
      <c r="BN352" s="281"/>
      <c r="BO352" s="281"/>
    </row>
    <row r="353" spans="1:67" s="388" customFormat="1" ht="18" hidden="1" customHeight="1">
      <c r="A353" s="496" t="s">
        <v>931</v>
      </c>
      <c r="B353" s="497"/>
      <c r="C353" s="498"/>
      <c r="D353" s="499"/>
      <c r="E353" s="217"/>
      <c r="F353" s="217"/>
      <c r="G353" s="217"/>
      <c r="H353" s="491"/>
      <c r="I353" s="192"/>
      <c r="J353" s="206"/>
      <c r="K353" s="206"/>
      <c r="L353" s="206"/>
      <c r="M353" s="206"/>
      <c r="N353" s="494"/>
      <c r="O353" s="494"/>
      <c r="P353" s="494"/>
      <c r="Q353" s="494"/>
      <c r="R353" s="494"/>
      <c r="S353" s="494"/>
      <c r="T353" s="495"/>
      <c r="U353" s="495"/>
      <c r="V353" s="495"/>
      <c r="W353" s="495"/>
      <c r="X353" s="495"/>
      <c r="Y353" s="495"/>
      <c r="Z353" s="495"/>
      <c r="AA353" s="495"/>
      <c r="AB353" s="495"/>
      <c r="AC353" s="495"/>
      <c r="AD353" s="495"/>
      <c r="AE353" s="495"/>
      <c r="AF353" s="495"/>
      <c r="AG353" s="495"/>
      <c r="AH353" s="495"/>
      <c r="AI353" s="495"/>
      <c r="AJ353" s="495"/>
      <c r="AK353" s="687"/>
      <c r="AL353" s="687"/>
      <c r="AM353" s="687"/>
      <c r="AN353" s="686"/>
      <c r="AO353" s="687"/>
      <c r="AP353" s="687"/>
      <c r="AQ353" s="687"/>
      <c r="AR353" s="687"/>
      <c r="AS353" s="687"/>
      <c r="AT353" s="687"/>
      <c r="AU353" s="687"/>
      <c r="AV353" s="824"/>
      <c r="AW353" s="824"/>
      <c r="AX353" s="687"/>
      <c r="AY353" s="687"/>
      <c r="AZ353" s="687"/>
      <c r="BA353" s="686"/>
      <c r="BB353" s="686"/>
      <c r="BC353" s="687"/>
      <c r="BD353" s="687"/>
      <c r="BE353" s="687"/>
      <c r="BF353" s="687"/>
      <c r="BG353" s="687"/>
      <c r="BH353" s="687"/>
      <c r="BI353" s="687"/>
      <c r="BJ353" s="687"/>
      <c r="BK353" s="687"/>
      <c r="BL353" s="687"/>
      <c r="BM353" s="687"/>
      <c r="BN353" s="281"/>
      <c r="BO353" s="281"/>
    </row>
    <row r="354" spans="1:67" s="388" customFormat="1" ht="18" hidden="1" customHeight="1">
      <c r="A354" s="496" t="s">
        <v>931</v>
      </c>
      <c r="B354" s="497"/>
      <c r="C354" s="498"/>
      <c r="D354" s="499"/>
      <c r="E354" s="217"/>
      <c r="F354" s="217"/>
      <c r="G354" s="217"/>
      <c r="H354" s="491"/>
      <c r="I354" s="192"/>
      <c r="J354" s="206"/>
      <c r="K354" s="206"/>
      <c r="L354" s="206"/>
      <c r="M354" s="206"/>
      <c r="N354" s="494"/>
      <c r="O354" s="494"/>
      <c r="P354" s="494"/>
      <c r="Q354" s="494"/>
      <c r="R354" s="494"/>
      <c r="S354" s="494"/>
      <c r="T354" s="495"/>
      <c r="U354" s="495"/>
      <c r="V354" s="495"/>
      <c r="W354" s="495"/>
      <c r="X354" s="495"/>
      <c r="Y354" s="495"/>
      <c r="Z354" s="495"/>
      <c r="AA354" s="495"/>
      <c r="AB354" s="495"/>
      <c r="AC354" s="495"/>
      <c r="AD354" s="495"/>
      <c r="AE354" s="495"/>
      <c r="AF354" s="495"/>
      <c r="AG354" s="495"/>
      <c r="AH354" s="495"/>
      <c r="AI354" s="495"/>
      <c r="AJ354" s="495"/>
      <c r="AK354" s="687"/>
      <c r="AL354" s="687"/>
      <c r="AM354" s="687"/>
      <c r="AN354" s="686"/>
      <c r="AO354" s="687"/>
      <c r="AP354" s="687"/>
      <c r="AQ354" s="687"/>
      <c r="AR354" s="687"/>
      <c r="AS354" s="687"/>
      <c r="AT354" s="687"/>
      <c r="AU354" s="687"/>
      <c r="AV354" s="824"/>
      <c r="AW354" s="824"/>
      <c r="AX354" s="687"/>
      <c r="AY354" s="687"/>
      <c r="AZ354" s="687"/>
      <c r="BA354" s="686"/>
      <c r="BB354" s="686"/>
      <c r="BC354" s="687"/>
      <c r="BD354" s="687"/>
      <c r="BE354" s="687"/>
      <c r="BF354" s="687"/>
      <c r="BG354" s="687"/>
      <c r="BH354" s="687"/>
      <c r="BI354" s="687"/>
      <c r="BJ354" s="687"/>
      <c r="BK354" s="687"/>
      <c r="BL354" s="687"/>
      <c r="BM354" s="687"/>
      <c r="BN354" s="281"/>
      <c r="BO354" s="281"/>
    </row>
    <row r="355" spans="1:67" s="388" customFormat="1" ht="18" hidden="1" customHeight="1">
      <c r="A355" s="496" t="s">
        <v>931</v>
      </c>
      <c r="B355" s="497"/>
      <c r="C355" s="498"/>
      <c r="D355" s="499"/>
      <c r="E355" s="217"/>
      <c r="F355" s="217"/>
      <c r="G355" s="217"/>
      <c r="H355" s="491"/>
      <c r="I355" s="192"/>
      <c r="J355" s="206"/>
      <c r="K355" s="206"/>
      <c r="L355" s="206"/>
      <c r="M355" s="206"/>
      <c r="N355" s="494"/>
      <c r="O355" s="494"/>
      <c r="P355" s="494"/>
      <c r="Q355" s="494"/>
      <c r="R355" s="494"/>
      <c r="S355" s="494"/>
      <c r="T355" s="495"/>
      <c r="U355" s="495"/>
      <c r="V355" s="495"/>
      <c r="W355" s="495"/>
      <c r="X355" s="495"/>
      <c r="Y355" s="495"/>
      <c r="Z355" s="495"/>
      <c r="AA355" s="495"/>
      <c r="AB355" s="495"/>
      <c r="AC355" s="495"/>
      <c r="AD355" s="495"/>
      <c r="AE355" s="495"/>
      <c r="AF355" s="495"/>
      <c r="AG355" s="495"/>
      <c r="AH355" s="495"/>
      <c r="AI355" s="495"/>
      <c r="AJ355" s="495"/>
      <c r="AK355" s="687"/>
      <c r="AL355" s="687"/>
      <c r="AM355" s="687"/>
      <c r="AN355" s="686"/>
      <c r="AO355" s="687"/>
      <c r="AP355" s="687"/>
      <c r="AQ355" s="687"/>
      <c r="AR355" s="687"/>
      <c r="AS355" s="687"/>
      <c r="AT355" s="687"/>
      <c r="AU355" s="687"/>
      <c r="AV355" s="824"/>
      <c r="AW355" s="824"/>
      <c r="AX355" s="687"/>
      <c r="AY355" s="687"/>
      <c r="AZ355" s="687"/>
      <c r="BA355" s="686"/>
      <c r="BB355" s="686"/>
      <c r="BC355" s="687"/>
      <c r="BD355" s="687"/>
      <c r="BE355" s="687"/>
      <c r="BF355" s="687"/>
      <c r="BG355" s="687"/>
      <c r="BH355" s="687"/>
      <c r="BI355" s="687"/>
      <c r="BJ355" s="687"/>
      <c r="BK355" s="687"/>
      <c r="BL355" s="687"/>
      <c r="BM355" s="687"/>
      <c r="BN355" s="281"/>
      <c r="BO355" s="281"/>
    </row>
    <row r="356" spans="1:67" s="388" customFormat="1" ht="18" hidden="1" customHeight="1" thickBot="1">
      <c r="A356" s="496" t="s">
        <v>931</v>
      </c>
      <c r="B356" s="497"/>
      <c r="C356" s="498"/>
      <c r="D356" s="499"/>
      <c r="E356" s="217"/>
      <c r="F356" s="217"/>
      <c r="G356" s="217"/>
      <c r="H356" s="491"/>
      <c r="I356" s="192"/>
      <c r="J356" s="206"/>
      <c r="K356" s="206"/>
      <c r="L356" s="206"/>
      <c r="M356" s="206"/>
      <c r="N356" s="494"/>
      <c r="O356" s="494"/>
      <c r="P356" s="494"/>
      <c r="Q356" s="494"/>
      <c r="R356" s="494"/>
      <c r="S356" s="494"/>
      <c r="T356" s="495"/>
      <c r="U356" s="495"/>
      <c r="V356" s="495"/>
      <c r="W356" s="495"/>
      <c r="X356" s="495"/>
      <c r="Y356" s="495"/>
      <c r="Z356" s="495"/>
      <c r="AA356" s="495"/>
      <c r="AB356" s="495"/>
      <c r="AC356" s="495"/>
      <c r="AD356" s="495"/>
      <c r="AE356" s="495"/>
      <c r="AF356" s="495"/>
      <c r="AG356" s="495"/>
      <c r="AH356" s="495"/>
      <c r="AI356" s="495"/>
      <c r="AJ356" s="495"/>
      <c r="AK356" s="687"/>
      <c r="AL356" s="687"/>
      <c r="AM356" s="687"/>
      <c r="AN356" s="686"/>
      <c r="AO356" s="687"/>
      <c r="AP356" s="687"/>
      <c r="AQ356" s="687"/>
      <c r="AR356" s="687"/>
      <c r="AS356" s="687"/>
      <c r="AT356" s="687"/>
      <c r="AU356" s="687"/>
      <c r="AV356" s="824"/>
      <c r="AW356" s="824"/>
      <c r="AX356" s="687"/>
      <c r="AY356" s="687"/>
      <c r="AZ356" s="687"/>
      <c r="BA356" s="686"/>
      <c r="BB356" s="686"/>
      <c r="BC356" s="687"/>
      <c r="BD356" s="687"/>
      <c r="BE356" s="687"/>
      <c r="BF356" s="687"/>
      <c r="BG356" s="687"/>
      <c r="BH356" s="687"/>
      <c r="BI356" s="687"/>
      <c r="BJ356" s="687"/>
      <c r="BK356" s="687"/>
      <c r="BL356" s="687"/>
      <c r="BM356" s="687"/>
      <c r="BN356" s="281"/>
      <c r="BO356" s="281"/>
    </row>
    <row r="357" spans="1:67" ht="15" customHeight="1">
      <c r="A357" s="1621" t="s">
        <v>61</v>
      </c>
      <c r="B357" s="1622"/>
      <c r="C357" s="1217" t="s">
        <v>463</v>
      </c>
      <c r="D357" s="1217"/>
      <c r="E357" s="1217"/>
      <c r="F357" s="1217"/>
      <c r="G357" s="1217"/>
      <c r="H357" s="1217"/>
      <c r="I357" s="1909"/>
      <c r="J357" s="1910"/>
      <c r="K357" s="1910"/>
      <c r="L357" s="1910"/>
      <c r="M357" s="1910"/>
      <c r="N357" s="1910"/>
      <c r="O357" s="1910"/>
      <c r="P357" s="1910"/>
      <c r="Q357" s="1910"/>
      <c r="R357" s="1910"/>
      <c r="S357" s="1910"/>
      <c r="T357" s="1910"/>
      <c r="U357" s="1910"/>
      <c r="V357" s="1910"/>
      <c r="W357" s="1910"/>
      <c r="X357" s="1910"/>
      <c r="Y357" s="1910"/>
      <c r="Z357" s="1910"/>
      <c r="AA357" s="1910"/>
      <c r="AB357" s="1910"/>
      <c r="AC357" s="1910"/>
      <c r="AD357" s="1911"/>
      <c r="AE357" s="1912" t="s">
        <v>565</v>
      </c>
      <c r="AF357" s="1912"/>
      <c r="AG357" s="1912"/>
      <c r="AH357" s="1912"/>
      <c r="AI357" s="1913"/>
      <c r="AJ357" s="1914"/>
    </row>
    <row r="358" spans="1:67" ht="15" customHeight="1">
      <c r="A358" s="1623"/>
      <c r="B358" s="1624"/>
      <c r="C358" s="1177" t="s">
        <v>339</v>
      </c>
      <c r="D358" s="1177"/>
      <c r="E358" s="1177"/>
      <c r="F358" s="1177"/>
      <c r="G358" s="1177"/>
      <c r="H358" s="1177"/>
      <c r="I358" s="1934"/>
      <c r="J358" s="1935"/>
      <c r="K358" s="1935"/>
      <c r="L358" s="1935"/>
      <c r="M358" s="1935"/>
      <c r="N358" s="1935"/>
      <c r="O358" s="1935"/>
      <c r="P358" s="1935"/>
      <c r="Q358" s="1935"/>
      <c r="R358" s="1935"/>
      <c r="S358" s="1935"/>
      <c r="T358" s="1935"/>
      <c r="U358" s="1935"/>
      <c r="V358" s="1935"/>
      <c r="W358" s="1935"/>
      <c r="X358" s="1935"/>
      <c r="Y358" s="1935"/>
      <c r="Z358" s="1935"/>
      <c r="AA358" s="1935"/>
      <c r="AB358" s="1935"/>
      <c r="AC358" s="1935"/>
      <c r="AD358" s="1935"/>
      <c r="AE358" s="1935"/>
      <c r="AF358" s="1935"/>
      <c r="AG358" s="1935"/>
      <c r="AH358" s="1935"/>
      <c r="AI358" s="1935"/>
      <c r="AJ358" s="1936"/>
    </row>
    <row r="359" spans="1:67" ht="15" customHeight="1">
      <c r="A359" s="1623"/>
      <c r="B359" s="1624"/>
      <c r="C359" s="1081" t="s">
        <v>340</v>
      </c>
      <c r="D359" s="1081"/>
      <c r="E359" s="1081"/>
      <c r="F359" s="1081"/>
      <c r="G359" s="1081"/>
      <c r="H359" s="1081"/>
      <c r="I359" s="1204" t="s">
        <v>255</v>
      </c>
      <c r="J359" s="1205"/>
      <c r="K359" s="1202"/>
      <c r="L359" s="1202"/>
      <c r="M359" s="1202"/>
      <c r="N359" s="1202"/>
      <c r="O359" s="1202"/>
      <c r="P359" s="1203"/>
      <c r="Q359" s="1029" t="s">
        <v>534</v>
      </c>
      <c r="R359" s="1030"/>
      <c r="S359" s="1030"/>
      <c r="T359" s="1030"/>
      <c r="U359" s="1030"/>
      <c r="V359" s="1030"/>
      <c r="W359" s="1030"/>
      <c r="X359" s="1030"/>
      <c r="Y359" s="1030"/>
      <c r="Z359" s="1030"/>
      <c r="AA359" s="1030"/>
      <c r="AB359" s="1030"/>
      <c r="AC359" s="1030"/>
      <c r="AD359" s="1030"/>
      <c r="AE359" s="1030"/>
      <c r="AF359" s="1030"/>
      <c r="AG359" s="1030"/>
      <c r="AH359" s="1030"/>
      <c r="AI359" s="1030"/>
      <c r="AJ359" s="1031"/>
    </row>
    <row r="360" spans="1:67" ht="15" customHeight="1">
      <c r="A360" s="1623"/>
      <c r="B360" s="1624"/>
      <c r="C360" s="1081"/>
      <c r="D360" s="1081"/>
      <c r="E360" s="1081"/>
      <c r="F360" s="1081"/>
      <c r="G360" s="1081"/>
      <c r="H360" s="1081"/>
      <c r="I360" s="1197" t="s">
        <v>205</v>
      </c>
      <c r="J360" s="1198"/>
      <c r="K360" s="1198"/>
      <c r="L360" s="1198"/>
      <c r="M360" s="1198"/>
      <c r="N360" s="1198"/>
      <c r="O360" s="1198"/>
      <c r="P360" s="1198"/>
      <c r="Q360" s="1198"/>
      <c r="R360" s="1198"/>
      <c r="S360" s="1198"/>
      <c r="T360" s="1198"/>
      <c r="U360" s="1198"/>
      <c r="V360" s="1198"/>
      <c r="W360" s="1198"/>
      <c r="X360" s="1198"/>
      <c r="Y360" s="1198"/>
      <c r="Z360" s="1198"/>
      <c r="AA360" s="1198"/>
      <c r="AB360" s="1198"/>
      <c r="AC360" s="1198"/>
      <c r="AD360" s="1198"/>
      <c r="AE360" s="1198"/>
      <c r="AF360" s="1198"/>
      <c r="AG360" s="1198"/>
      <c r="AH360" s="1198"/>
      <c r="AI360" s="1198"/>
      <c r="AJ360" s="1199"/>
    </row>
    <row r="361" spans="1:67" ht="15" customHeight="1">
      <c r="A361" s="1623"/>
      <c r="B361" s="1624"/>
      <c r="C361" s="1081"/>
      <c r="D361" s="1081"/>
      <c r="E361" s="1081"/>
      <c r="F361" s="1081"/>
      <c r="G361" s="1081"/>
      <c r="H361" s="1081"/>
      <c r="I361" s="1943" t="s">
        <v>205</v>
      </c>
      <c r="J361" s="1944"/>
      <c r="K361" s="1944"/>
      <c r="L361" s="1944"/>
      <c r="M361" s="1944"/>
      <c r="N361" s="1944"/>
      <c r="O361" s="1944"/>
      <c r="P361" s="1944"/>
      <c r="Q361" s="1944"/>
      <c r="R361" s="1944"/>
      <c r="S361" s="1944"/>
      <c r="T361" s="1944"/>
      <c r="U361" s="1944"/>
      <c r="V361" s="1944"/>
      <c r="W361" s="1944"/>
      <c r="X361" s="1944"/>
      <c r="Y361" s="1944"/>
      <c r="Z361" s="1944"/>
      <c r="AA361" s="1944"/>
      <c r="AB361" s="1944"/>
      <c r="AC361" s="1944"/>
      <c r="AD361" s="1944"/>
      <c r="AE361" s="1944"/>
      <c r="AF361" s="1944"/>
      <c r="AG361" s="1944"/>
      <c r="AH361" s="1944"/>
      <c r="AI361" s="1944"/>
      <c r="AJ361" s="1945"/>
    </row>
    <row r="362" spans="1:67" ht="15" customHeight="1">
      <c r="A362" s="1623"/>
      <c r="B362" s="1624"/>
      <c r="C362" s="1081" t="s">
        <v>996</v>
      </c>
      <c r="D362" s="1081"/>
      <c r="E362" s="1081"/>
      <c r="F362" s="1081"/>
      <c r="G362" s="1081"/>
      <c r="H362" s="1081"/>
      <c r="I362" s="1955">
        <v>1</v>
      </c>
      <c r="J362" s="1956"/>
      <c r="K362" s="1956"/>
      <c r="L362" s="1956"/>
      <c r="M362" s="1956"/>
      <c r="N362" s="1956"/>
      <c r="O362" s="1956"/>
      <c r="P362" s="1956"/>
      <c r="Q362" s="1956"/>
      <c r="R362" s="1956"/>
      <c r="S362" s="1956"/>
      <c r="T362" s="1956"/>
      <c r="U362" s="1956"/>
      <c r="V362" s="1956"/>
      <c r="W362" s="1956"/>
      <c r="X362" s="1956"/>
      <c r="Y362" s="1956"/>
      <c r="Z362" s="1956"/>
      <c r="AA362" s="1956"/>
      <c r="AB362" s="1956"/>
      <c r="AC362" s="1956"/>
      <c r="AD362" s="1956"/>
      <c r="AE362" s="1956"/>
      <c r="AF362" s="1956"/>
      <c r="AG362" s="1956"/>
      <c r="AH362" s="1956"/>
      <c r="AI362" s="1956"/>
      <c r="AJ362" s="1957"/>
    </row>
    <row r="363" spans="1:67" ht="15" customHeight="1">
      <c r="A363" s="1623"/>
      <c r="B363" s="1624"/>
      <c r="C363" s="1081" t="s">
        <v>341</v>
      </c>
      <c r="D363" s="1081"/>
      <c r="E363" s="1081"/>
      <c r="F363" s="1081"/>
      <c r="G363" s="1081"/>
      <c r="H363" s="1081"/>
      <c r="I363" s="1081" t="s">
        <v>318</v>
      </c>
      <c r="J363" s="1081"/>
      <c r="K363" s="1081"/>
      <c r="L363" s="1081"/>
      <c r="M363" s="1080" t="s">
        <v>205</v>
      </c>
      <c r="N363" s="1080"/>
      <c r="O363" s="1080"/>
      <c r="P363" s="1080"/>
      <c r="Q363" s="1080"/>
      <c r="R363" s="1080"/>
      <c r="S363" s="1080"/>
      <c r="T363" s="1080"/>
      <c r="U363" s="1080"/>
      <c r="V363" s="1080"/>
      <c r="W363" s="1081" t="s">
        <v>343</v>
      </c>
      <c r="X363" s="1081"/>
      <c r="Y363" s="1081"/>
      <c r="Z363" s="1081"/>
      <c r="AA363" s="1106" t="s">
        <v>205</v>
      </c>
      <c r="AB363" s="1221"/>
      <c r="AC363" s="1221"/>
      <c r="AD363" s="1221"/>
      <c r="AE363" s="1221"/>
      <c r="AF363" s="1221"/>
      <c r="AG363" s="1221"/>
      <c r="AH363" s="1221"/>
      <c r="AI363" s="1221"/>
      <c r="AJ363" s="1222"/>
    </row>
    <row r="364" spans="1:67" ht="15" customHeight="1">
      <c r="A364" s="1623"/>
      <c r="B364" s="1624"/>
      <c r="C364" s="1885" t="s">
        <v>326</v>
      </c>
      <c r="D364" s="1886"/>
      <c r="E364" s="1886"/>
      <c r="F364" s="1886"/>
      <c r="G364" s="1886"/>
      <c r="H364" s="1887"/>
      <c r="I364" s="1918"/>
      <c r="J364" s="1919"/>
      <c r="K364" s="1919"/>
      <c r="L364" s="1919"/>
      <c r="M364" s="1919"/>
      <c r="N364" s="1919"/>
      <c r="O364" s="1919"/>
      <c r="P364" s="1919"/>
      <c r="Q364" s="1919"/>
      <c r="R364" s="1919"/>
      <c r="S364" s="1919"/>
      <c r="T364" s="1919"/>
      <c r="U364" s="1919"/>
      <c r="V364" s="1919"/>
      <c r="W364" s="1919"/>
      <c r="X364" s="1919"/>
      <c r="Y364" s="1919"/>
      <c r="Z364" s="1919"/>
      <c r="AA364" s="1919"/>
      <c r="AB364" s="1919"/>
      <c r="AC364" s="1919"/>
      <c r="AD364" s="1919"/>
      <c r="AE364" s="1919"/>
      <c r="AF364" s="1919"/>
      <c r="AG364" s="1919"/>
      <c r="AH364" s="1919"/>
      <c r="AI364" s="1919"/>
      <c r="AJ364" s="1920"/>
    </row>
    <row r="365" spans="1:67" ht="18" customHeight="1">
      <c r="A365" s="1623"/>
      <c r="B365" s="1624"/>
      <c r="C365" s="1885" t="s">
        <v>327</v>
      </c>
      <c r="D365" s="1886"/>
      <c r="E365" s="1886"/>
      <c r="F365" s="1886"/>
      <c r="G365" s="1886"/>
      <c r="H365" s="1887"/>
      <c r="I365" s="1530">
        <v>4</v>
      </c>
      <c r="J365" s="1531"/>
      <c r="K365" s="1531"/>
      <c r="L365" s="1531"/>
      <c r="M365" s="1531"/>
      <c r="N365" s="1531"/>
      <c r="O365" s="1531"/>
      <c r="P365" s="1531"/>
      <c r="Q365" s="1531"/>
      <c r="R365" s="1531"/>
      <c r="S365" s="1531"/>
      <c r="T365" s="1531"/>
      <c r="U365" s="1531"/>
      <c r="V365" s="1531"/>
      <c r="W365" s="1531"/>
      <c r="X365" s="1531"/>
      <c r="Y365" s="1531"/>
      <c r="Z365" s="1904" t="s">
        <v>329</v>
      </c>
      <c r="AA365" s="1904"/>
      <c r="AB365" s="1904"/>
      <c r="AC365" s="1904"/>
      <c r="AD365" s="1904"/>
      <c r="AE365" s="1918"/>
      <c r="AF365" s="1919"/>
      <c r="AG365" s="1919"/>
      <c r="AH365" s="1919"/>
      <c r="AI365" s="1919"/>
      <c r="AJ365" s="1920"/>
    </row>
    <row r="366" spans="1:67" ht="15" customHeight="1">
      <c r="A366" s="1623"/>
      <c r="B366" s="1624"/>
      <c r="C366" s="1885" t="s">
        <v>328</v>
      </c>
      <c r="D366" s="1886"/>
      <c r="E366" s="1886"/>
      <c r="F366" s="1886"/>
      <c r="G366" s="1886"/>
      <c r="H366" s="1887"/>
      <c r="I366" s="1918"/>
      <c r="J366" s="1919"/>
      <c r="K366" s="1919"/>
      <c r="L366" s="1919"/>
      <c r="M366" s="1919"/>
      <c r="N366" s="1919"/>
      <c r="O366" s="1919"/>
      <c r="P366" s="1919"/>
      <c r="Q366" s="1919"/>
      <c r="R366" s="1919"/>
      <c r="S366" s="1919"/>
      <c r="T366" s="1919"/>
      <c r="U366" s="1919"/>
      <c r="V366" s="1919"/>
      <c r="W366" s="1919"/>
      <c r="X366" s="1919"/>
      <c r="Y366" s="1919"/>
      <c r="Z366" s="1919"/>
      <c r="AA366" s="1919"/>
      <c r="AB366" s="1919"/>
      <c r="AC366" s="1919"/>
      <c r="AD366" s="1919"/>
      <c r="AE366" s="1919"/>
      <c r="AF366" s="1919"/>
      <c r="AG366" s="1919"/>
      <c r="AH366" s="1919"/>
      <c r="AI366" s="1919"/>
      <c r="AJ366" s="1920"/>
    </row>
    <row r="367" spans="1:67" ht="15" customHeight="1">
      <c r="A367" s="1623"/>
      <c r="B367" s="1624"/>
      <c r="C367" s="1949" t="s">
        <v>737</v>
      </c>
      <c r="D367" s="1886"/>
      <c r="E367" s="1886"/>
      <c r="F367" s="1886"/>
      <c r="G367" s="1886"/>
      <c r="H367" s="1887"/>
      <c r="I367" s="1078" t="s">
        <v>544</v>
      </c>
      <c r="J367" s="1077"/>
      <c r="K367" s="1890"/>
      <c r="L367" s="1890"/>
      <c r="M367" s="1890"/>
      <c r="N367" s="1890"/>
      <c r="O367" s="1890"/>
      <c r="P367" s="1126" t="s">
        <v>109</v>
      </c>
      <c r="Q367" s="1884"/>
      <c r="R367" s="1078" t="s">
        <v>331</v>
      </c>
      <c r="S367" s="1077"/>
      <c r="T367" s="1890"/>
      <c r="U367" s="1890"/>
      <c r="V367" s="1890"/>
      <c r="W367" s="1890"/>
      <c r="X367" s="1890"/>
      <c r="Y367" s="1126" t="s">
        <v>109</v>
      </c>
      <c r="Z367" s="1126"/>
      <c r="AA367" s="1937" t="s">
        <v>330</v>
      </c>
      <c r="AB367" s="1938"/>
      <c r="AC367" s="1939"/>
      <c r="AD367" s="1890"/>
      <c r="AE367" s="1890"/>
      <c r="AF367" s="1890"/>
      <c r="AG367" s="1890"/>
      <c r="AH367" s="1890"/>
      <c r="AI367" s="1126" t="s">
        <v>109</v>
      </c>
      <c r="AJ367" s="1127"/>
    </row>
    <row r="368" spans="1:67" ht="27" customHeight="1">
      <c r="A368" s="1623"/>
      <c r="B368" s="1624"/>
      <c r="C368" s="1950"/>
      <c r="D368" s="1951"/>
      <c r="E368" s="1951"/>
      <c r="F368" s="1951"/>
      <c r="G368" s="1951"/>
      <c r="H368" s="1952"/>
      <c r="I368" s="1078" t="s">
        <v>543</v>
      </c>
      <c r="J368" s="1223"/>
      <c r="K368" s="1223"/>
      <c r="L368" s="1077"/>
      <c r="M368" s="1890"/>
      <c r="N368" s="1890"/>
      <c r="O368" s="1890"/>
      <c r="P368" s="1126" t="s">
        <v>332</v>
      </c>
      <c r="Q368" s="1884"/>
      <c r="R368" s="1078" t="s">
        <v>333</v>
      </c>
      <c r="S368" s="1223"/>
      <c r="T368" s="1223"/>
      <c r="U368" s="1223"/>
      <c r="V368" s="1223"/>
      <c r="W368" s="1223"/>
      <c r="X368" s="1077"/>
      <c r="Y368" s="1212"/>
      <c r="Z368" s="1213"/>
      <c r="AA368" s="1213"/>
      <c r="AB368" s="1213"/>
      <c r="AC368" s="1213"/>
      <c r="AD368" s="1213"/>
      <c r="AE368" s="1213"/>
      <c r="AF368" s="1213"/>
      <c r="AG368" s="1213"/>
      <c r="AH368" s="1213"/>
      <c r="AI368" s="1213"/>
      <c r="AJ368" s="1214"/>
    </row>
    <row r="369" spans="1:67" ht="15" customHeight="1">
      <c r="A369" s="1623"/>
      <c r="B369" s="1624"/>
      <c r="C369" s="1903" t="s">
        <v>738</v>
      </c>
      <c r="D369" s="1904"/>
      <c r="E369" s="1904"/>
      <c r="F369" s="1904"/>
      <c r="G369" s="1904"/>
      <c r="H369" s="1905"/>
      <c r="I369" s="1095"/>
      <c r="J369" s="1096"/>
      <c r="K369" s="1096"/>
      <c r="L369" s="1096"/>
      <c r="M369" s="1096"/>
      <c r="N369" s="1096"/>
      <c r="O369" s="1096"/>
      <c r="P369" s="1126" t="s">
        <v>114</v>
      </c>
      <c r="Q369" s="1884"/>
      <c r="R369" s="1931"/>
      <c r="S369" s="1932"/>
      <c r="T369" s="1932"/>
      <c r="U369" s="1932"/>
      <c r="V369" s="1932"/>
      <c r="W369" s="1932"/>
      <c r="X369" s="1932"/>
      <c r="Y369" s="1932"/>
      <c r="Z369" s="1932"/>
      <c r="AA369" s="1932"/>
      <c r="AB369" s="1932"/>
      <c r="AC369" s="1932"/>
      <c r="AD369" s="1932"/>
      <c r="AE369" s="1932"/>
      <c r="AF369" s="1932"/>
      <c r="AG369" s="1932"/>
      <c r="AH369" s="1932"/>
      <c r="AI369" s="1932"/>
      <c r="AJ369" s="1933"/>
    </row>
    <row r="370" spans="1:67" ht="15" customHeight="1">
      <c r="A370" s="1623"/>
      <c r="B370" s="1624"/>
      <c r="C370" s="1903" t="s">
        <v>110</v>
      </c>
      <c r="D370" s="1904"/>
      <c r="E370" s="1904"/>
      <c r="F370" s="1904"/>
      <c r="G370" s="1904"/>
      <c r="H370" s="1905"/>
      <c r="I370" s="1095"/>
      <c r="J370" s="1096"/>
      <c r="K370" s="1096"/>
      <c r="L370" s="1096"/>
      <c r="M370" s="1096"/>
      <c r="N370" s="1096"/>
      <c r="O370" s="1096"/>
      <c r="P370" s="1126" t="s">
        <v>739</v>
      </c>
      <c r="Q370" s="1884"/>
      <c r="R370" s="1078" t="s">
        <v>740</v>
      </c>
      <c r="S370" s="1223"/>
      <c r="T370" s="1223"/>
      <c r="U370" s="1223"/>
      <c r="V370" s="1223"/>
      <c r="W370" s="1077"/>
      <c r="X370" s="1095"/>
      <c r="Y370" s="1096"/>
      <c r="Z370" s="1096"/>
      <c r="AA370" s="1096"/>
      <c r="AB370" s="1096"/>
      <c r="AC370" s="1096"/>
      <c r="AD370" s="1096"/>
      <c r="AE370" s="1126" t="s">
        <v>739</v>
      </c>
      <c r="AF370" s="1126"/>
      <c r="AG370" s="1126"/>
      <c r="AH370" s="1126"/>
      <c r="AI370" s="1126"/>
      <c r="AJ370" s="1127"/>
    </row>
    <row r="371" spans="1:67" ht="15" customHeight="1">
      <c r="A371" s="1953" t="s">
        <v>211</v>
      </c>
      <c r="B371" s="1954"/>
      <c r="C371" s="1903" t="s">
        <v>545</v>
      </c>
      <c r="D371" s="1904"/>
      <c r="E371" s="1904"/>
      <c r="F371" s="1904"/>
      <c r="G371" s="1904"/>
      <c r="H371" s="1904"/>
      <c r="I371" s="1904"/>
      <c r="J371" s="1904"/>
      <c r="K371" s="1904"/>
      <c r="L371" s="1904"/>
      <c r="M371" s="1904"/>
      <c r="N371" s="1904"/>
      <c r="O371" s="1904"/>
      <c r="P371" s="1904"/>
      <c r="Q371" s="1905"/>
      <c r="R371" s="1096"/>
      <c r="S371" s="1096"/>
      <c r="T371" s="1096"/>
      <c r="U371" s="1096"/>
      <c r="V371" s="1096"/>
      <c r="W371" s="1096"/>
      <c r="X371" s="1096"/>
      <c r="Y371" s="1096"/>
      <c r="Z371" s="1096"/>
      <c r="AA371" s="1096"/>
      <c r="AB371" s="1096"/>
      <c r="AC371" s="1096"/>
      <c r="AD371" s="1096"/>
      <c r="AE371" s="1126" t="s">
        <v>759</v>
      </c>
      <c r="AF371" s="1126"/>
      <c r="AG371" s="1126"/>
      <c r="AH371" s="1126"/>
      <c r="AI371" s="1126"/>
      <c r="AJ371" s="1127"/>
    </row>
    <row r="372" spans="1:67" ht="18" customHeight="1">
      <c r="A372" s="394"/>
      <c r="B372" s="395"/>
      <c r="C372" s="1903" t="s">
        <v>657</v>
      </c>
      <c r="D372" s="1904"/>
      <c r="E372" s="1904"/>
      <c r="F372" s="1904"/>
      <c r="G372" s="1904"/>
      <c r="H372" s="1905"/>
      <c r="I372" s="1209"/>
      <c r="J372" s="1210"/>
      <c r="K372" s="1210"/>
      <c r="L372" s="1210"/>
      <c r="M372" s="1210"/>
      <c r="N372" s="1210"/>
      <c r="O372" s="1210"/>
      <c r="P372" s="1210"/>
      <c r="Q372" s="1210"/>
      <c r="R372" s="1210"/>
      <c r="S372" s="1210"/>
      <c r="T372" s="1210"/>
      <c r="U372" s="1210"/>
      <c r="V372" s="1210"/>
      <c r="W372" s="1210"/>
      <c r="X372" s="1210"/>
      <c r="Y372" s="1210"/>
      <c r="Z372" s="1210"/>
      <c r="AA372" s="1210"/>
      <c r="AB372" s="1210"/>
      <c r="AC372" s="1210"/>
      <c r="AD372" s="1210"/>
      <c r="AE372" s="1210"/>
      <c r="AF372" s="1210"/>
      <c r="AG372" s="1210"/>
      <c r="AH372" s="1210"/>
      <c r="AI372" s="1210"/>
      <c r="AJ372" s="1211"/>
      <c r="AL372" s="686" t="b">
        <v>0</v>
      </c>
      <c r="AM372" s="686" t="b">
        <v>0</v>
      </c>
      <c r="AN372" s="686" t="b">
        <v>0</v>
      </c>
    </row>
    <row r="373" spans="1:67" ht="15" customHeight="1">
      <c r="A373" s="394"/>
      <c r="B373" s="395"/>
      <c r="C373" s="1885" t="s">
        <v>499</v>
      </c>
      <c r="D373" s="1886"/>
      <c r="E373" s="1886"/>
      <c r="F373" s="1886"/>
      <c r="G373" s="1886"/>
      <c r="H373" s="1887"/>
      <c r="I373" s="1212"/>
      <c r="J373" s="1213"/>
      <c r="K373" s="1213"/>
      <c r="L373" s="1213"/>
      <c r="M373" s="1213"/>
      <c r="N373" s="1213"/>
      <c r="O373" s="1213"/>
      <c r="P373" s="1213"/>
      <c r="Q373" s="1213"/>
      <c r="R373" s="1213"/>
      <c r="S373" s="1213"/>
      <c r="T373" s="1213"/>
      <c r="U373" s="1213"/>
      <c r="V373" s="1213"/>
      <c r="W373" s="1213"/>
      <c r="X373" s="1213"/>
      <c r="Y373" s="1213"/>
      <c r="Z373" s="1213"/>
      <c r="AA373" s="1213"/>
      <c r="AB373" s="1213"/>
      <c r="AC373" s="1213"/>
      <c r="AD373" s="1213"/>
      <c r="AE373" s="1213"/>
      <c r="AF373" s="1213"/>
      <c r="AG373" s="1213"/>
      <c r="AH373" s="1213"/>
      <c r="AI373" s="1213"/>
      <c r="AJ373" s="1214"/>
    </row>
    <row r="374" spans="1:67" ht="15" customHeight="1">
      <c r="A374" s="394"/>
      <c r="B374" s="395"/>
      <c r="C374" s="1903" t="s">
        <v>305</v>
      </c>
      <c r="D374" s="1904"/>
      <c r="E374" s="1904"/>
      <c r="F374" s="1904"/>
      <c r="G374" s="1904"/>
      <c r="H374" s="1905"/>
      <c r="I374" s="1212"/>
      <c r="J374" s="1213"/>
      <c r="K374" s="1213"/>
      <c r="L374" s="1213"/>
      <c r="M374" s="1213"/>
      <c r="N374" s="1213"/>
      <c r="O374" s="1213"/>
      <c r="P374" s="1213"/>
      <c r="Q374" s="1213"/>
      <c r="R374" s="1213"/>
      <c r="S374" s="1213"/>
      <c r="T374" s="1213"/>
      <c r="U374" s="1213"/>
      <c r="V374" s="1213"/>
      <c r="W374" s="1213"/>
      <c r="X374" s="1213"/>
      <c r="Y374" s="1213"/>
      <c r="Z374" s="1213"/>
      <c r="AA374" s="1213"/>
      <c r="AB374" s="1213"/>
      <c r="AC374" s="1213"/>
      <c r="AD374" s="1213"/>
      <c r="AE374" s="1213"/>
      <c r="AF374" s="1213"/>
      <c r="AG374" s="1213"/>
      <c r="AH374" s="1213"/>
      <c r="AI374" s="1213"/>
      <c r="AJ374" s="1214"/>
    </row>
    <row r="375" spans="1:67" ht="22.5" hidden="1" customHeight="1">
      <c r="A375" s="394"/>
      <c r="B375" s="395"/>
      <c r="C375" s="1900" t="s">
        <v>25</v>
      </c>
      <c r="D375" s="1894" t="s">
        <v>760</v>
      </c>
      <c r="E375" s="1895"/>
      <c r="F375" s="1895"/>
      <c r="G375" s="1895"/>
      <c r="H375" s="1896"/>
      <c r="I375" s="664"/>
      <c r="J375" s="668"/>
      <c r="K375" s="668"/>
      <c r="L375" s="668"/>
      <c r="M375" s="668"/>
      <c r="N375" s="669"/>
      <c r="O375" s="669"/>
      <c r="P375" s="672"/>
      <c r="Q375" s="678"/>
      <c r="R375" s="679"/>
      <c r="S375" s="679"/>
      <c r="T375" s="681">
        <v>3</v>
      </c>
      <c r="U375" s="680"/>
      <c r="V375" s="1891"/>
      <c r="W375" s="1892"/>
      <c r="X375" s="1892"/>
      <c r="Y375" s="1892"/>
      <c r="Z375" s="1892"/>
      <c r="AA375" s="1893"/>
      <c r="AB375" s="1269"/>
      <c r="AC375" s="1640"/>
      <c r="AD375" s="1640"/>
      <c r="AE375" s="1640"/>
      <c r="AF375" s="1640"/>
      <c r="AG375" s="1640"/>
      <c r="AH375" s="1640"/>
      <c r="AI375" s="1640"/>
      <c r="AJ375" s="1641"/>
      <c r="AM375" s="687">
        <v>0</v>
      </c>
      <c r="AO375" s="687">
        <v>2</v>
      </c>
      <c r="AP375" s="687">
        <v>2</v>
      </c>
    </row>
    <row r="376" spans="1:67" ht="23.1" customHeight="1">
      <c r="A376" s="394"/>
      <c r="B376" s="395"/>
      <c r="C376" s="1900"/>
      <c r="D376" s="1921" t="s">
        <v>993</v>
      </c>
      <c r="E376" s="1922"/>
      <c r="F376" s="1922"/>
      <c r="G376" s="1922"/>
      <c r="H376" s="1923"/>
      <c r="I376" s="328">
        <v>1</v>
      </c>
      <c r="J376" s="383" t="str">
        <f>IF(ISNA(VLOOKUP(I376, 出力変換_夜間支援等体制加算,4,FALSE)),0, VLOOKUP(I376, 出力変換_夜間支援等体制加算,4,FALSE)) &amp; ""</f>
        <v>1</v>
      </c>
      <c r="K376" s="384" t="s">
        <v>96</v>
      </c>
      <c r="L376" s="383" t="str">
        <f>IF(ISNA(VLOOKUP(K376, 取込変換_夜間支援等体制加算,2,FALSE)),1, VLOOKUP(K376, 取込変換_夜間支援等体制加算,2,FALSE)) &amp; ""</f>
        <v>1</v>
      </c>
      <c r="M376" s="328"/>
      <c r="N376" s="328"/>
      <c r="O376" s="328"/>
      <c r="P376" s="328"/>
      <c r="Q376" s="1928" t="s">
        <v>1232</v>
      </c>
      <c r="R376" s="1929"/>
      <c r="S376" s="1929"/>
      <c r="T376" s="1929"/>
      <c r="U376" s="1930"/>
      <c r="V376" s="1788"/>
      <c r="W376" s="1789"/>
      <c r="X376" s="1789"/>
      <c r="Y376" s="1789"/>
      <c r="Z376" s="1789"/>
      <c r="AA376" s="1902"/>
      <c r="AB376" s="1269"/>
      <c r="AC376" s="1640"/>
      <c r="AD376" s="1640"/>
      <c r="AE376" s="1640"/>
      <c r="AF376" s="1640"/>
      <c r="AG376" s="1640"/>
      <c r="AH376" s="1640"/>
      <c r="AI376" s="1640"/>
      <c r="AJ376" s="1641"/>
      <c r="AL376" s="687">
        <v>2</v>
      </c>
      <c r="AM376" s="687">
        <v>0</v>
      </c>
    </row>
    <row r="377" spans="1:67" ht="23.1" customHeight="1">
      <c r="A377" s="394"/>
      <c r="B377" s="395"/>
      <c r="C377" s="1900"/>
      <c r="D377" s="1925" t="s">
        <v>997</v>
      </c>
      <c r="E377" s="1926"/>
      <c r="F377" s="1926"/>
      <c r="G377" s="1926"/>
      <c r="H377" s="1927"/>
      <c r="I377" s="260">
        <v>1</v>
      </c>
      <c r="J377" s="369" t="str">
        <f>IF(ISNA(VLOOKUP(I377, 出力変換_夜間支援体制加算の人数_付７,4,FALSE)),0, VLOOKUP(I377, 出力変換_夜間支援体制加算の人数_付７,4,FALSE)) &amp; ""</f>
        <v>00</v>
      </c>
      <c r="K377" s="253" t="s">
        <v>1344</v>
      </c>
      <c r="L377" s="374" t="str">
        <f>IF(ISNA(VLOOKUP(K377, 取込変換_夜間支援体制加算の人数_付７,2,FALSE)),1, VLOOKUP(K377, 取込変換_夜間支援体制加算の人数_付７,2,FALSE)) &amp; ""</f>
        <v>1</v>
      </c>
      <c r="M377" s="375"/>
      <c r="N377" s="280"/>
      <c r="P377" s="643" t="s">
        <v>114</v>
      </c>
      <c r="Q377" s="1906"/>
      <c r="R377" s="1907"/>
      <c r="S377" s="1907"/>
      <c r="T377" s="1907"/>
      <c r="U377" s="1908"/>
      <c r="V377" s="1891"/>
      <c r="W377" s="1892"/>
      <c r="X377" s="1892"/>
      <c r="Y377" s="1892"/>
      <c r="Z377" s="1892"/>
      <c r="AA377" s="1893"/>
      <c r="AB377" s="1269"/>
      <c r="AC377" s="1640"/>
      <c r="AD377" s="1640"/>
      <c r="AE377" s="1640"/>
      <c r="AF377" s="1640"/>
      <c r="AG377" s="1640"/>
      <c r="AH377" s="1640"/>
      <c r="AI377" s="1640"/>
      <c r="AJ377" s="1641"/>
      <c r="AM377" s="687">
        <v>0</v>
      </c>
    </row>
    <row r="378" spans="1:67" ht="18" customHeight="1" thickBot="1">
      <c r="A378" s="396"/>
      <c r="B378" s="397"/>
      <c r="C378" s="1901"/>
      <c r="D378" s="1897" t="s">
        <v>829</v>
      </c>
      <c r="E378" s="1898"/>
      <c r="F378" s="1898"/>
      <c r="G378" s="1898"/>
      <c r="H378" s="1899"/>
      <c r="I378" s="210">
        <v>1</v>
      </c>
      <c r="J378" s="211"/>
      <c r="K378" s="211"/>
      <c r="L378" s="211"/>
      <c r="M378" s="211"/>
      <c r="N378" s="379"/>
      <c r="O378" s="379"/>
      <c r="P378" s="379"/>
      <c r="Q378" s="379"/>
      <c r="R378" s="379"/>
      <c r="S378" s="379"/>
      <c r="T378" s="387"/>
      <c r="U378" s="387"/>
      <c r="V378" s="387"/>
      <c r="W378" s="387"/>
      <c r="X378" s="387"/>
      <c r="Y378" s="387"/>
      <c r="Z378" s="387"/>
      <c r="AA378" s="387"/>
      <c r="AB378" s="387"/>
      <c r="AC378" s="387"/>
      <c r="AD378" s="387"/>
      <c r="AE378" s="387"/>
      <c r="AF378" s="387"/>
      <c r="AG378" s="387"/>
      <c r="AH378" s="387"/>
      <c r="AI378" s="387"/>
      <c r="AJ378" s="387"/>
    </row>
    <row r="379" spans="1:67" s="388" customFormat="1" ht="18" hidden="1" customHeight="1">
      <c r="A379" s="496" t="s">
        <v>931</v>
      </c>
      <c r="B379" s="497"/>
      <c r="C379" s="498"/>
      <c r="D379" s="499"/>
      <c r="E379" s="217"/>
      <c r="F379" s="217"/>
      <c r="G379" s="217"/>
      <c r="H379" s="491"/>
      <c r="I379" s="192"/>
      <c r="J379" s="206"/>
      <c r="K379" s="206"/>
      <c r="L379" s="206"/>
      <c r="M379" s="206"/>
      <c r="N379" s="494"/>
      <c r="O379" s="494"/>
      <c r="P379" s="494"/>
      <c r="Q379" s="494"/>
      <c r="R379" s="494"/>
      <c r="S379" s="494"/>
      <c r="T379" s="495"/>
      <c r="U379" s="495"/>
      <c r="V379" s="495"/>
      <c r="W379" s="495"/>
      <c r="X379" s="495"/>
      <c r="Y379" s="495"/>
      <c r="Z379" s="495"/>
      <c r="AA379" s="495"/>
      <c r="AB379" s="495"/>
      <c r="AC379" s="495"/>
      <c r="AD379" s="495"/>
      <c r="AE379" s="495"/>
      <c r="AF379" s="495"/>
      <c r="AG379" s="495"/>
      <c r="AH379" s="495"/>
      <c r="AI379" s="495"/>
      <c r="AJ379" s="495"/>
      <c r="AK379" s="687"/>
      <c r="AL379" s="687"/>
      <c r="AM379" s="687"/>
      <c r="AN379" s="686"/>
      <c r="AO379" s="687"/>
      <c r="AP379" s="687"/>
      <c r="AQ379" s="687"/>
      <c r="AR379" s="687"/>
      <c r="AS379" s="687"/>
      <c r="AT379" s="687"/>
      <c r="AU379" s="687"/>
      <c r="AV379" s="824"/>
      <c r="AW379" s="824"/>
      <c r="AX379" s="687"/>
      <c r="AY379" s="687"/>
      <c r="AZ379" s="687"/>
      <c r="BA379" s="686"/>
      <c r="BB379" s="686"/>
      <c r="BC379" s="687"/>
      <c r="BD379" s="687"/>
      <c r="BE379" s="687"/>
      <c r="BF379" s="687"/>
      <c r="BG379" s="687"/>
      <c r="BH379" s="687"/>
      <c r="BI379" s="687"/>
      <c r="BJ379" s="687"/>
      <c r="BK379" s="687"/>
      <c r="BL379" s="687"/>
      <c r="BM379" s="687"/>
      <c r="BN379" s="281"/>
      <c r="BO379" s="281"/>
    </row>
    <row r="380" spans="1:67" s="388" customFormat="1" ht="18" hidden="1" customHeight="1">
      <c r="A380" s="496" t="s">
        <v>931</v>
      </c>
      <c r="B380" s="497"/>
      <c r="C380" s="498"/>
      <c r="D380" s="499"/>
      <c r="E380" s="217"/>
      <c r="F380" s="217"/>
      <c r="G380" s="217"/>
      <c r="H380" s="491"/>
      <c r="I380" s="192"/>
      <c r="J380" s="206"/>
      <c r="K380" s="206"/>
      <c r="L380" s="206"/>
      <c r="M380" s="206"/>
      <c r="N380" s="494"/>
      <c r="O380" s="494"/>
      <c r="P380" s="494"/>
      <c r="Q380" s="494"/>
      <c r="R380" s="494"/>
      <c r="S380" s="494"/>
      <c r="T380" s="495"/>
      <c r="U380" s="495"/>
      <c r="V380" s="495"/>
      <c r="W380" s="495"/>
      <c r="X380" s="495"/>
      <c r="Y380" s="495"/>
      <c r="Z380" s="495"/>
      <c r="AA380" s="495"/>
      <c r="AB380" s="495"/>
      <c r="AC380" s="495"/>
      <c r="AD380" s="495"/>
      <c r="AE380" s="495"/>
      <c r="AF380" s="495"/>
      <c r="AG380" s="495"/>
      <c r="AH380" s="495"/>
      <c r="AI380" s="495"/>
      <c r="AJ380" s="495"/>
      <c r="AK380" s="687"/>
      <c r="AL380" s="687"/>
      <c r="AM380" s="687"/>
      <c r="AN380" s="686"/>
      <c r="AO380" s="687"/>
      <c r="AP380" s="687"/>
      <c r="AQ380" s="687"/>
      <c r="AR380" s="687"/>
      <c r="AS380" s="687"/>
      <c r="AT380" s="687"/>
      <c r="AU380" s="687"/>
      <c r="AV380" s="824"/>
      <c r="AW380" s="824"/>
      <c r="AX380" s="687"/>
      <c r="AY380" s="687"/>
      <c r="AZ380" s="687"/>
      <c r="BA380" s="686"/>
      <c r="BB380" s="686"/>
      <c r="BC380" s="687"/>
      <c r="BD380" s="687"/>
      <c r="BE380" s="687"/>
      <c r="BF380" s="687"/>
      <c r="BG380" s="687"/>
      <c r="BH380" s="687"/>
      <c r="BI380" s="687"/>
      <c r="BJ380" s="687"/>
      <c r="BK380" s="687"/>
      <c r="BL380" s="687"/>
      <c r="BM380" s="687"/>
      <c r="BN380" s="281"/>
      <c r="BO380" s="281"/>
    </row>
    <row r="381" spans="1:67" s="388" customFormat="1" ht="18" hidden="1" customHeight="1">
      <c r="A381" s="496" t="s">
        <v>931</v>
      </c>
      <c r="B381" s="497"/>
      <c r="C381" s="498"/>
      <c r="D381" s="499"/>
      <c r="E381" s="217"/>
      <c r="F381" s="217"/>
      <c r="G381" s="217"/>
      <c r="H381" s="491"/>
      <c r="I381" s="192"/>
      <c r="J381" s="206"/>
      <c r="K381" s="206"/>
      <c r="L381" s="206"/>
      <c r="M381" s="206"/>
      <c r="N381" s="494"/>
      <c r="O381" s="494"/>
      <c r="P381" s="494"/>
      <c r="Q381" s="494"/>
      <c r="R381" s="494"/>
      <c r="S381" s="494"/>
      <c r="T381" s="495"/>
      <c r="U381" s="495"/>
      <c r="V381" s="495"/>
      <c r="W381" s="495"/>
      <c r="X381" s="495"/>
      <c r="Y381" s="495"/>
      <c r="Z381" s="495"/>
      <c r="AA381" s="495"/>
      <c r="AB381" s="495"/>
      <c r="AC381" s="495"/>
      <c r="AD381" s="495"/>
      <c r="AE381" s="495"/>
      <c r="AF381" s="495"/>
      <c r="AG381" s="495"/>
      <c r="AH381" s="495"/>
      <c r="AI381" s="495"/>
      <c r="AJ381" s="495"/>
      <c r="AK381" s="687"/>
      <c r="AL381" s="687"/>
      <c r="AM381" s="687"/>
      <c r="AN381" s="686"/>
      <c r="AO381" s="687"/>
      <c r="AP381" s="687"/>
      <c r="AQ381" s="687"/>
      <c r="AR381" s="687"/>
      <c r="AS381" s="687"/>
      <c r="AT381" s="687"/>
      <c r="AU381" s="687"/>
      <c r="AV381" s="824"/>
      <c r="AW381" s="824"/>
      <c r="AX381" s="687"/>
      <c r="AY381" s="687"/>
      <c r="AZ381" s="687"/>
      <c r="BA381" s="686"/>
      <c r="BB381" s="686"/>
      <c r="BC381" s="687"/>
      <c r="BD381" s="687"/>
      <c r="BE381" s="687"/>
      <c r="BF381" s="687"/>
      <c r="BG381" s="687"/>
      <c r="BH381" s="687"/>
      <c r="BI381" s="687"/>
      <c r="BJ381" s="687"/>
      <c r="BK381" s="687"/>
      <c r="BL381" s="687"/>
      <c r="BM381" s="687"/>
      <c r="BN381" s="281"/>
      <c r="BO381" s="281"/>
    </row>
    <row r="382" spans="1:67" s="388" customFormat="1" ht="18" hidden="1" customHeight="1">
      <c r="A382" s="496" t="s">
        <v>931</v>
      </c>
      <c r="B382" s="497"/>
      <c r="C382" s="498"/>
      <c r="D382" s="499"/>
      <c r="E382" s="217"/>
      <c r="F382" s="217"/>
      <c r="G382" s="217"/>
      <c r="H382" s="491"/>
      <c r="I382" s="192"/>
      <c r="J382" s="206"/>
      <c r="K382" s="206"/>
      <c r="L382" s="206"/>
      <c r="M382" s="206"/>
      <c r="N382" s="494"/>
      <c r="O382" s="494"/>
      <c r="P382" s="494"/>
      <c r="Q382" s="494"/>
      <c r="R382" s="494"/>
      <c r="S382" s="494"/>
      <c r="T382" s="495"/>
      <c r="U382" s="495"/>
      <c r="V382" s="495"/>
      <c r="W382" s="495"/>
      <c r="X382" s="495"/>
      <c r="Y382" s="495"/>
      <c r="Z382" s="495"/>
      <c r="AA382" s="495"/>
      <c r="AB382" s="495"/>
      <c r="AC382" s="495"/>
      <c r="AD382" s="495"/>
      <c r="AE382" s="495"/>
      <c r="AF382" s="495"/>
      <c r="AG382" s="495"/>
      <c r="AH382" s="495"/>
      <c r="AI382" s="495"/>
      <c r="AJ382" s="495"/>
      <c r="AK382" s="687"/>
      <c r="AL382" s="687"/>
      <c r="AM382" s="687"/>
      <c r="AN382" s="686"/>
      <c r="AO382" s="687"/>
      <c r="AP382" s="687"/>
      <c r="AQ382" s="687"/>
      <c r="AR382" s="687"/>
      <c r="AS382" s="687"/>
      <c r="AT382" s="687"/>
      <c r="AU382" s="687"/>
      <c r="AV382" s="824"/>
      <c r="AW382" s="824"/>
      <c r="AX382" s="687"/>
      <c r="AY382" s="687"/>
      <c r="AZ382" s="687"/>
      <c r="BA382" s="686"/>
      <c r="BB382" s="686"/>
      <c r="BC382" s="687"/>
      <c r="BD382" s="687"/>
      <c r="BE382" s="687"/>
      <c r="BF382" s="687"/>
      <c r="BG382" s="687"/>
      <c r="BH382" s="687"/>
      <c r="BI382" s="687"/>
      <c r="BJ382" s="687"/>
      <c r="BK382" s="687"/>
      <c r="BL382" s="687"/>
      <c r="BM382" s="687"/>
      <c r="BN382" s="281"/>
      <c r="BO382" s="281"/>
    </row>
    <row r="383" spans="1:67" s="388" customFormat="1" ht="18" hidden="1" customHeight="1" thickBot="1">
      <c r="A383" s="496" t="s">
        <v>931</v>
      </c>
      <c r="B383" s="497"/>
      <c r="C383" s="498"/>
      <c r="D383" s="499"/>
      <c r="E383" s="217"/>
      <c r="F383" s="217"/>
      <c r="G383" s="217"/>
      <c r="H383" s="491"/>
      <c r="I383" s="192"/>
      <c r="J383" s="206"/>
      <c r="K383" s="206"/>
      <c r="L383" s="206"/>
      <c r="M383" s="206"/>
      <c r="N383" s="494"/>
      <c r="O383" s="494"/>
      <c r="P383" s="494"/>
      <c r="Q383" s="494"/>
      <c r="R383" s="494"/>
      <c r="S383" s="494"/>
      <c r="T383" s="495"/>
      <c r="U383" s="495"/>
      <c r="V383" s="495"/>
      <c r="W383" s="495"/>
      <c r="X383" s="495"/>
      <c r="Y383" s="495"/>
      <c r="Z383" s="495"/>
      <c r="AA383" s="495"/>
      <c r="AB383" s="495"/>
      <c r="AC383" s="495"/>
      <c r="AD383" s="495"/>
      <c r="AE383" s="495"/>
      <c r="AF383" s="495"/>
      <c r="AG383" s="495"/>
      <c r="AH383" s="495"/>
      <c r="AI383" s="495"/>
      <c r="AJ383" s="495"/>
      <c r="AK383" s="687"/>
      <c r="AL383" s="687"/>
      <c r="AM383" s="687"/>
      <c r="AN383" s="686"/>
      <c r="AO383" s="687"/>
      <c r="AP383" s="687"/>
      <c r="AQ383" s="687"/>
      <c r="AR383" s="687"/>
      <c r="AS383" s="687"/>
      <c r="AT383" s="687"/>
      <c r="AU383" s="687"/>
      <c r="AV383" s="824"/>
      <c r="AW383" s="824"/>
      <c r="AX383" s="687"/>
      <c r="AY383" s="687"/>
      <c r="AZ383" s="687"/>
      <c r="BA383" s="686"/>
      <c r="BB383" s="686"/>
      <c r="BC383" s="687"/>
      <c r="BD383" s="687"/>
      <c r="BE383" s="687"/>
      <c r="BF383" s="687"/>
      <c r="BG383" s="687"/>
      <c r="BH383" s="687"/>
      <c r="BI383" s="687"/>
      <c r="BJ383" s="687"/>
      <c r="BK383" s="687"/>
      <c r="BL383" s="687"/>
      <c r="BM383" s="687"/>
      <c r="BN383" s="281"/>
      <c r="BO383" s="281"/>
    </row>
    <row r="384" spans="1:67" ht="15" customHeight="1">
      <c r="A384" s="1621" t="s">
        <v>61</v>
      </c>
      <c r="B384" s="1622"/>
      <c r="C384" s="1217" t="s">
        <v>463</v>
      </c>
      <c r="D384" s="1217"/>
      <c r="E384" s="1217"/>
      <c r="F384" s="1217"/>
      <c r="G384" s="1217"/>
      <c r="H384" s="1217"/>
      <c r="I384" s="1909"/>
      <c r="J384" s="1910"/>
      <c r="K384" s="1910"/>
      <c r="L384" s="1910"/>
      <c r="M384" s="1910"/>
      <c r="N384" s="1910"/>
      <c r="O384" s="1910"/>
      <c r="P384" s="1910"/>
      <c r="Q384" s="1910"/>
      <c r="R384" s="1910"/>
      <c r="S384" s="1910"/>
      <c r="T384" s="1910"/>
      <c r="U384" s="1910"/>
      <c r="V384" s="1910"/>
      <c r="W384" s="1910"/>
      <c r="X384" s="1910"/>
      <c r="Y384" s="1910"/>
      <c r="Z384" s="1910"/>
      <c r="AA384" s="1910"/>
      <c r="AB384" s="1910"/>
      <c r="AC384" s="1910"/>
      <c r="AD384" s="1911"/>
      <c r="AE384" s="1912" t="s">
        <v>565</v>
      </c>
      <c r="AF384" s="1912"/>
      <c r="AG384" s="1912"/>
      <c r="AH384" s="1912"/>
      <c r="AI384" s="1913"/>
      <c r="AJ384" s="1914"/>
    </row>
    <row r="385" spans="1:40" ht="15" customHeight="1">
      <c r="A385" s="1623"/>
      <c r="B385" s="1624"/>
      <c r="C385" s="1177" t="s">
        <v>339</v>
      </c>
      <c r="D385" s="1177"/>
      <c r="E385" s="1177"/>
      <c r="F385" s="1177"/>
      <c r="G385" s="1177"/>
      <c r="H385" s="1177"/>
      <c r="I385" s="1934"/>
      <c r="J385" s="1935"/>
      <c r="K385" s="1935"/>
      <c r="L385" s="1935"/>
      <c r="M385" s="1935"/>
      <c r="N385" s="1935"/>
      <c r="O385" s="1935"/>
      <c r="P385" s="1935"/>
      <c r="Q385" s="1935"/>
      <c r="R385" s="1935"/>
      <c r="S385" s="1935"/>
      <c r="T385" s="1935"/>
      <c r="U385" s="1935"/>
      <c r="V385" s="1935"/>
      <c r="W385" s="1935"/>
      <c r="X385" s="1935"/>
      <c r="Y385" s="1935"/>
      <c r="Z385" s="1935"/>
      <c r="AA385" s="1935"/>
      <c r="AB385" s="1935"/>
      <c r="AC385" s="1935"/>
      <c r="AD385" s="1935"/>
      <c r="AE385" s="1935"/>
      <c r="AF385" s="1935"/>
      <c r="AG385" s="1935"/>
      <c r="AH385" s="1935"/>
      <c r="AI385" s="1935"/>
      <c r="AJ385" s="1936"/>
    </row>
    <row r="386" spans="1:40" ht="15" customHeight="1">
      <c r="A386" s="1623"/>
      <c r="B386" s="1624"/>
      <c r="C386" s="1081" t="s">
        <v>340</v>
      </c>
      <c r="D386" s="1081"/>
      <c r="E386" s="1081"/>
      <c r="F386" s="1081"/>
      <c r="G386" s="1081"/>
      <c r="H386" s="1081"/>
      <c r="I386" s="1204" t="s">
        <v>255</v>
      </c>
      <c r="J386" s="1205"/>
      <c r="K386" s="1202"/>
      <c r="L386" s="1202"/>
      <c r="M386" s="1202"/>
      <c r="N386" s="1202"/>
      <c r="O386" s="1202"/>
      <c r="P386" s="1203"/>
      <c r="Q386" s="1029" t="s">
        <v>534</v>
      </c>
      <c r="R386" s="1030"/>
      <c r="S386" s="1030"/>
      <c r="T386" s="1030"/>
      <c r="U386" s="1030"/>
      <c r="V386" s="1030"/>
      <c r="W386" s="1030"/>
      <c r="X386" s="1030"/>
      <c r="Y386" s="1030"/>
      <c r="Z386" s="1030"/>
      <c r="AA386" s="1030"/>
      <c r="AB386" s="1030"/>
      <c r="AC386" s="1030"/>
      <c r="AD386" s="1030"/>
      <c r="AE386" s="1030"/>
      <c r="AF386" s="1030"/>
      <c r="AG386" s="1030"/>
      <c r="AH386" s="1030"/>
      <c r="AI386" s="1030"/>
      <c r="AJ386" s="1031"/>
    </row>
    <row r="387" spans="1:40" ht="15" customHeight="1">
      <c r="A387" s="1623"/>
      <c r="B387" s="1624"/>
      <c r="C387" s="1081"/>
      <c r="D387" s="1081"/>
      <c r="E387" s="1081"/>
      <c r="F387" s="1081"/>
      <c r="G387" s="1081"/>
      <c r="H387" s="1081"/>
      <c r="I387" s="1281" t="s">
        <v>205</v>
      </c>
      <c r="J387" s="1281"/>
      <c r="K387" s="1281"/>
      <c r="L387" s="1281"/>
      <c r="M387" s="1281"/>
      <c r="N387" s="1281"/>
      <c r="O387" s="1281"/>
      <c r="P387" s="1281"/>
      <c r="Q387" s="1281"/>
      <c r="R387" s="1281"/>
      <c r="S387" s="1281"/>
      <c r="T387" s="1281"/>
      <c r="U387" s="1281"/>
      <c r="V387" s="1281"/>
      <c r="W387" s="1281"/>
      <c r="X387" s="1281"/>
      <c r="Y387" s="1281"/>
      <c r="Z387" s="1281"/>
      <c r="AA387" s="1281"/>
      <c r="AB387" s="1281"/>
      <c r="AC387" s="1281"/>
      <c r="AD387" s="1281"/>
      <c r="AE387" s="1281"/>
      <c r="AF387" s="1281"/>
      <c r="AG387" s="1281"/>
      <c r="AH387" s="1281"/>
      <c r="AI387" s="1281"/>
      <c r="AJ387" s="1282"/>
    </row>
    <row r="388" spans="1:40" ht="15" customHeight="1">
      <c r="A388" s="1623"/>
      <c r="B388" s="1624"/>
      <c r="C388" s="1081"/>
      <c r="D388" s="1081"/>
      <c r="E388" s="1081"/>
      <c r="F388" s="1081"/>
      <c r="G388" s="1081"/>
      <c r="H388" s="1081"/>
      <c r="I388" s="1200" t="s">
        <v>205</v>
      </c>
      <c r="J388" s="1200"/>
      <c r="K388" s="1200"/>
      <c r="L388" s="1200"/>
      <c r="M388" s="1200"/>
      <c r="N388" s="1200"/>
      <c r="O388" s="1200"/>
      <c r="P388" s="1200"/>
      <c r="Q388" s="1200"/>
      <c r="R388" s="1200"/>
      <c r="S388" s="1200"/>
      <c r="T388" s="1200"/>
      <c r="U388" s="1200"/>
      <c r="V388" s="1200"/>
      <c r="W388" s="1200"/>
      <c r="X388" s="1200"/>
      <c r="Y388" s="1200"/>
      <c r="Z388" s="1200"/>
      <c r="AA388" s="1200"/>
      <c r="AB388" s="1200"/>
      <c r="AC388" s="1200"/>
      <c r="AD388" s="1200"/>
      <c r="AE388" s="1200"/>
      <c r="AF388" s="1200"/>
      <c r="AG388" s="1200"/>
      <c r="AH388" s="1200"/>
      <c r="AI388" s="1200"/>
      <c r="AJ388" s="1201"/>
    </row>
    <row r="389" spans="1:40" ht="15" customHeight="1">
      <c r="A389" s="1623"/>
      <c r="B389" s="1624"/>
      <c r="C389" s="1081" t="s">
        <v>996</v>
      </c>
      <c r="D389" s="1081"/>
      <c r="E389" s="1081"/>
      <c r="F389" s="1081"/>
      <c r="G389" s="1081"/>
      <c r="H389" s="1081"/>
      <c r="I389" s="1881">
        <v>1</v>
      </c>
      <c r="J389" s="1882"/>
      <c r="K389" s="1882"/>
      <c r="L389" s="1882"/>
      <c r="M389" s="1882"/>
      <c r="N389" s="1882"/>
      <c r="O389" s="1882"/>
      <c r="P389" s="1882"/>
      <c r="Q389" s="1882"/>
      <c r="R389" s="1882"/>
      <c r="S389" s="1882"/>
      <c r="T389" s="1882"/>
      <c r="U389" s="1882"/>
      <c r="V389" s="1882"/>
      <c r="W389" s="1882"/>
      <c r="X389" s="1882"/>
      <c r="Y389" s="1882"/>
      <c r="Z389" s="1882"/>
      <c r="AA389" s="1882"/>
      <c r="AB389" s="1882"/>
      <c r="AC389" s="1882"/>
      <c r="AD389" s="1882"/>
      <c r="AE389" s="1882"/>
      <c r="AF389" s="1882"/>
      <c r="AG389" s="1882"/>
      <c r="AH389" s="1882"/>
      <c r="AI389" s="1882"/>
      <c r="AJ389" s="1883"/>
    </row>
    <row r="390" spans="1:40" ht="15" customHeight="1">
      <c r="A390" s="1623"/>
      <c r="B390" s="1624"/>
      <c r="C390" s="1081" t="s">
        <v>341</v>
      </c>
      <c r="D390" s="1081"/>
      <c r="E390" s="1081"/>
      <c r="F390" s="1081"/>
      <c r="G390" s="1081"/>
      <c r="H390" s="1081"/>
      <c r="I390" s="1081" t="s">
        <v>318</v>
      </c>
      <c r="J390" s="1081"/>
      <c r="K390" s="1081"/>
      <c r="L390" s="1081"/>
      <c r="M390" s="1080" t="s">
        <v>205</v>
      </c>
      <c r="N390" s="1080"/>
      <c r="O390" s="1080"/>
      <c r="P390" s="1080"/>
      <c r="Q390" s="1080"/>
      <c r="R390" s="1080"/>
      <c r="S390" s="1080"/>
      <c r="T390" s="1080"/>
      <c r="U390" s="1080"/>
      <c r="V390" s="1080"/>
      <c r="W390" s="1081" t="s">
        <v>343</v>
      </c>
      <c r="X390" s="1081"/>
      <c r="Y390" s="1081"/>
      <c r="Z390" s="1081"/>
      <c r="AA390" s="1106" t="s">
        <v>205</v>
      </c>
      <c r="AB390" s="1221"/>
      <c r="AC390" s="1221"/>
      <c r="AD390" s="1221"/>
      <c r="AE390" s="1221"/>
      <c r="AF390" s="1221"/>
      <c r="AG390" s="1221"/>
      <c r="AH390" s="1221"/>
      <c r="AI390" s="1221"/>
      <c r="AJ390" s="1222"/>
    </row>
    <row r="391" spans="1:40" ht="15" customHeight="1">
      <c r="A391" s="1623"/>
      <c r="B391" s="1624"/>
      <c r="C391" s="1885" t="s">
        <v>326</v>
      </c>
      <c r="D391" s="1886"/>
      <c r="E391" s="1886"/>
      <c r="F391" s="1886"/>
      <c r="G391" s="1886"/>
      <c r="H391" s="1887"/>
      <c r="I391" s="1918"/>
      <c r="J391" s="1919"/>
      <c r="K391" s="1919"/>
      <c r="L391" s="1919"/>
      <c r="M391" s="1919"/>
      <c r="N391" s="1919"/>
      <c r="O391" s="1919"/>
      <c r="P391" s="1919"/>
      <c r="Q391" s="1919"/>
      <c r="R391" s="1919"/>
      <c r="S391" s="1919"/>
      <c r="T391" s="1919"/>
      <c r="U391" s="1919"/>
      <c r="V391" s="1919"/>
      <c r="W391" s="1919"/>
      <c r="X391" s="1919"/>
      <c r="Y391" s="1919"/>
      <c r="Z391" s="1919"/>
      <c r="AA391" s="1919"/>
      <c r="AB391" s="1919"/>
      <c r="AC391" s="1919"/>
      <c r="AD391" s="1919"/>
      <c r="AE391" s="1919"/>
      <c r="AF391" s="1919"/>
      <c r="AG391" s="1919"/>
      <c r="AH391" s="1919"/>
      <c r="AI391" s="1919"/>
      <c r="AJ391" s="1920"/>
    </row>
    <row r="392" spans="1:40" ht="18" customHeight="1">
      <c r="A392" s="1623"/>
      <c r="B392" s="1624"/>
      <c r="C392" s="1885" t="s">
        <v>327</v>
      </c>
      <c r="D392" s="1886"/>
      <c r="E392" s="1886"/>
      <c r="F392" s="1886"/>
      <c r="G392" s="1886"/>
      <c r="H392" s="1887"/>
      <c r="I392" s="1530">
        <v>4</v>
      </c>
      <c r="J392" s="1531"/>
      <c r="K392" s="1531"/>
      <c r="L392" s="1531"/>
      <c r="M392" s="1531"/>
      <c r="N392" s="1531"/>
      <c r="O392" s="1531"/>
      <c r="P392" s="1531"/>
      <c r="Q392" s="1531"/>
      <c r="R392" s="1531"/>
      <c r="S392" s="1531"/>
      <c r="T392" s="1531"/>
      <c r="U392" s="1531"/>
      <c r="V392" s="1531"/>
      <c r="W392" s="1531"/>
      <c r="X392" s="1531"/>
      <c r="Y392" s="1531"/>
      <c r="Z392" s="1904" t="s">
        <v>329</v>
      </c>
      <c r="AA392" s="1904"/>
      <c r="AB392" s="1904"/>
      <c r="AC392" s="1904"/>
      <c r="AD392" s="1904"/>
      <c r="AE392" s="1918"/>
      <c r="AF392" s="1919"/>
      <c r="AG392" s="1919"/>
      <c r="AH392" s="1919"/>
      <c r="AI392" s="1919"/>
      <c r="AJ392" s="1920"/>
    </row>
    <row r="393" spans="1:40" ht="15" customHeight="1">
      <c r="A393" s="1623"/>
      <c r="B393" s="1624"/>
      <c r="C393" s="1885" t="s">
        <v>328</v>
      </c>
      <c r="D393" s="1886"/>
      <c r="E393" s="1886"/>
      <c r="F393" s="1886"/>
      <c r="G393" s="1886"/>
      <c r="H393" s="1887"/>
      <c r="I393" s="1918"/>
      <c r="J393" s="1919"/>
      <c r="K393" s="1919"/>
      <c r="L393" s="1919"/>
      <c r="M393" s="1919"/>
      <c r="N393" s="1919"/>
      <c r="O393" s="1919"/>
      <c r="P393" s="1919"/>
      <c r="Q393" s="1919"/>
      <c r="R393" s="1919"/>
      <c r="S393" s="1919"/>
      <c r="T393" s="1919"/>
      <c r="U393" s="1919"/>
      <c r="V393" s="1919"/>
      <c r="W393" s="1919"/>
      <c r="X393" s="1919"/>
      <c r="Y393" s="1919"/>
      <c r="Z393" s="1919"/>
      <c r="AA393" s="1919"/>
      <c r="AB393" s="1919"/>
      <c r="AC393" s="1919"/>
      <c r="AD393" s="1919"/>
      <c r="AE393" s="1919"/>
      <c r="AF393" s="1919"/>
      <c r="AG393" s="1919"/>
      <c r="AH393" s="1919"/>
      <c r="AI393" s="1919"/>
      <c r="AJ393" s="1920"/>
    </row>
    <row r="394" spans="1:40" ht="15" customHeight="1">
      <c r="A394" s="1623"/>
      <c r="B394" s="1624"/>
      <c r="C394" s="1949" t="s">
        <v>737</v>
      </c>
      <c r="D394" s="1886"/>
      <c r="E394" s="1886"/>
      <c r="F394" s="1886"/>
      <c r="G394" s="1886"/>
      <c r="H394" s="1887"/>
      <c r="I394" s="1078" t="s">
        <v>544</v>
      </c>
      <c r="J394" s="1077"/>
      <c r="K394" s="1890"/>
      <c r="L394" s="1890"/>
      <c r="M394" s="1890"/>
      <c r="N394" s="1890"/>
      <c r="O394" s="1890"/>
      <c r="P394" s="1126" t="s">
        <v>109</v>
      </c>
      <c r="Q394" s="1884"/>
      <c r="R394" s="1078" t="s">
        <v>331</v>
      </c>
      <c r="S394" s="1077"/>
      <c r="T394" s="1890"/>
      <c r="U394" s="1890"/>
      <c r="V394" s="1890"/>
      <c r="W394" s="1890"/>
      <c r="X394" s="1890"/>
      <c r="Y394" s="1126" t="s">
        <v>109</v>
      </c>
      <c r="Z394" s="1126"/>
      <c r="AA394" s="1937" t="s">
        <v>330</v>
      </c>
      <c r="AB394" s="1938"/>
      <c r="AC394" s="1939"/>
      <c r="AD394" s="1890"/>
      <c r="AE394" s="1890"/>
      <c r="AF394" s="1890"/>
      <c r="AG394" s="1890"/>
      <c r="AH394" s="1890"/>
      <c r="AI394" s="1126" t="s">
        <v>109</v>
      </c>
      <c r="AJ394" s="1127"/>
    </row>
    <row r="395" spans="1:40" ht="27" customHeight="1">
      <c r="A395" s="1623"/>
      <c r="B395" s="1624"/>
      <c r="C395" s="1950"/>
      <c r="D395" s="1951"/>
      <c r="E395" s="1951"/>
      <c r="F395" s="1951"/>
      <c r="G395" s="1951"/>
      <c r="H395" s="1952"/>
      <c r="I395" s="1078" t="s">
        <v>543</v>
      </c>
      <c r="J395" s="1223"/>
      <c r="K395" s="1223"/>
      <c r="L395" s="1077"/>
      <c r="M395" s="1890"/>
      <c r="N395" s="1890"/>
      <c r="O395" s="1890"/>
      <c r="P395" s="1126" t="s">
        <v>332</v>
      </c>
      <c r="Q395" s="1884"/>
      <c r="R395" s="1078" t="s">
        <v>333</v>
      </c>
      <c r="S395" s="1223"/>
      <c r="T395" s="1223"/>
      <c r="U395" s="1223"/>
      <c r="V395" s="1223"/>
      <c r="W395" s="1223"/>
      <c r="X395" s="1077"/>
      <c r="Y395" s="1212"/>
      <c r="Z395" s="1213"/>
      <c r="AA395" s="1213"/>
      <c r="AB395" s="1213"/>
      <c r="AC395" s="1213"/>
      <c r="AD395" s="1213"/>
      <c r="AE395" s="1213"/>
      <c r="AF395" s="1213"/>
      <c r="AG395" s="1213"/>
      <c r="AH395" s="1213"/>
      <c r="AI395" s="1213"/>
      <c r="AJ395" s="1214"/>
    </row>
    <row r="396" spans="1:40" ht="15" customHeight="1">
      <c r="A396" s="1623"/>
      <c r="B396" s="1624"/>
      <c r="C396" s="1903" t="s">
        <v>738</v>
      </c>
      <c r="D396" s="1904"/>
      <c r="E396" s="1904"/>
      <c r="F396" s="1904"/>
      <c r="G396" s="1904"/>
      <c r="H396" s="1905"/>
      <c r="I396" s="1095"/>
      <c r="J396" s="1096"/>
      <c r="K396" s="1096"/>
      <c r="L396" s="1096"/>
      <c r="M396" s="1096"/>
      <c r="N396" s="1096"/>
      <c r="O396" s="1096"/>
      <c r="P396" s="1126" t="s">
        <v>114</v>
      </c>
      <c r="Q396" s="1884"/>
      <c r="R396" s="1931"/>
      <c r="S396" s="1932"/>
      <c r="T396" s="1932"/>
      <c r="U396" s="1932"/>
      <c r="V396" s="1932"/>
      <c r="W396" s="1932"/>
      <c r="X396" s="1932"/>
      <c r="Y396" s="1932"/>
      <c r="Z396" s="1932"/>
      <c r="AA396" s="1932"/>
      <c r="AB396" s="1932"/>
      <c r="AC396" s="1932"/>
      <c r="AD396" s="1932"/>
      <c r="AE396" s="1932"/>
      <c r="AF396" s="1932"/>
      <c r="AG396" s="1932"/>
      <c r="AH396" s="1932"/>
      <c r="AI396" s="1932"/>
      <c r="AJ396" s="1933"/>
    </row>
    <row r="397" spans="1:40" ht="15" customHeight="1">
      <c r="A397" s="1623"/>
      <c r="B397" s="1624"/>
      <c r="C397" s="1903" t="s">
        <v>110</v>
      </c>
      <c r="D397" s="1904"/>
      <c r="E397" s="1904"/>
      <c r="F397" s="1904"/>
      <c r="G397" s="1904"/>
      <c r="H397" s="1905"/>
      <c r="I397" s="1095"/>
      <c r="J397" s="1096"/>
      <c r="K397" s="1096"/>
      <c r="L397" s="1096"/>
      <c r="M397" s="1096"/>
      <c r="N397" s="1096"/>
      <c r="O397" s="1096"/>
      <c r="P397" s="1126" t="s">
        <v>739</v>
      </c>
      <c r="Q397" s="1884"/>
      <c r="R397" s="1078" t="s">
        <v>740</v>
      </c>
      <c r="S397" s="1223"/>
      <c r="T397" s="1223"/>
      <c r="U397" s="1223"/>
      <c r="V397" s="1223"/>
      <c r="W397" s="1077"/>
      <c r="X397" s="1095"/>
      <c r="Y397" s="1096"/>
      <c r="Z397" s="1096"/>
      <c r="AA397" s="1096"/>
      <c r="AB397" s="1096"/>
      <c r="AC397" s="1096"/>
      <c r="AD397" s="1096"/>
      <c r="AE397" s="1126" t="s">
        <v>739</v>
      </c>
      <c r="AF397" s="1126"/>
      <c r="AG397" s="1126"/>
      <c r="AH397" s="1126"/>
      <c r="AI397" s="1126"/>
      <c r="AJ397" s="1127"/>
    </row>
    <row r="398" spans="1:40" ht="15" customHeight="1">
      <c r="A398" s="1953" t="s">
        <v>212</v>
      </c>
      <c r="B398" s="1954"/>
      <c r="C398" s="1903" t="s">
        <v>545</v>
      </c>
      <c r="D398" s="1904"/>
      <c r="E398" s="1904"/>
      <c r="F398" s="1904"/>
      <c r="G398" s="1904"/>
      <c r="H398" s="1904"/>
      <c r="I398" s="1904"/>
      <c r="J398" s="1904"/>
      <c r="K398" s="1904"/>
      <c r="L398" s="1904"/>
      <c r="M398" s="1904"/>
      <c r="N398" s="1904"/>
      <c r="O398" s="1904"/>
      <c r="P398" s="1904"/>
      <c r="Q398" s="1905"/>
      <c r="R398" s="1096"/>
      <c r="S398" s="1096"/>
      <c r="T398" s="1096"/>
      <c r="U398" s="1096"/>
      <c r="V398" s="1096"/>
      <c r="W398" s="1096"/>
      <c r="X398" s="1096"/>
      <c r="Y398" s="1096"/>
      <c r="Z398" s="1096"/>
      <c r="AA398" s="1096"/>
      <c r="AB398" s="1096"/>
      <c r="AC398" s="1096"/>
      <c r="AD398" s="1096"/>
      <c r="AE398" s="1126" t="s">
        <v>759</v>
      </c>
      <c r="AF398" s="1126"/>
      <c r="AG398" s="1126"/>
      <c r="AH398" s="1126"/>
      <c r="AI398" s="1126"/>
      <c r="AJ398" s="1127"/>
    </row>
    <row r="399" spans="1:40" ht="18" customHeight="1">
      <c r="A399" s="394"/>
      <c r="B399" s="395"/>
      <c r="C399" s="1903" t="s">
        <v>657</v>
      </c>
      <c r="D399" s="1904"/>
      <c r="E399" s="1904"/>
      <c r="F399" s="1904"/>
      <c r="G399" s="1904"/>
      <c r="H399" s="1905"/>
      <c r="I399" s="1209"/>
      <c r="J399" s="1210"/>
      <c r="K399" s="1210"/>
      <c r="L399" s="1210"/>
      <c r="M399" s="1210"/>
      <c r="N399" s="1210"/>
      <c r="O399" s="1210"/>
      <c r="P399" s="1210"/>
      <c r="Q399" s="1210"/>
      <c r="R399" s="1210"/>
      <c r="S399" s="1210"/>
      <c r="T399" s="1210"/>
      <c r="U399" s="1210"/>
      <c r="V399" s="1210"/>
      <c r="W399" s="1210"/>
      <c r="X399" s="1210"/>
      <c r="Y399" s="1210"/>
      <c r="Z399" s="1210"/>
      <c r="AA399" s="1210"/>
      <c r="AB399" s="1210"/>
      <c r="AC399" s="1210"/>
      <c r="AD399" s="1210"/>
      <c r="AE399" s="1210"/>
      <c r="AF399" s="1210"/>
      <c r="AG399" s="1210"/>
      <c r="AH399" s="1210"/>
      <c r="AI399" s="1210"/>
      <c r="AJ399" s="1211"/>
      <c r="AL399" s="686" t="b">
        <v>0</v>
      </c>
      <c r="AM399" s="686" t="b">
        <v>0</v>
      </c>
      <c r="AN399" s="686" t="b">
        <v>0</v>
      </c>
    </row>
    <row r="400" spans="1:40" ht="15" customHeight="1">
      <c r="A400" s="394"/>
      <c r="B400" s="395"/>
      <c r="C400" s="1885" t="s">
        <v>499</v>
      </c>
      <c r="D400" s="1886"/>
      <c r="E400" s="1886"/>
      <c r="F400" s="1886"/>
      <c r="G400" s="1886"/>
      <c r="H400" s="1887"/>
      <c r="I400" s="1212"/>
      <c r="J400" s="1213"/>
      <c r="K400" s="1213"/>
      <c r="L400" s="1213"/>
      <c r="M400" s="1213"/>
      <c r="N400" s="1213"/>
      <c r="O400" s="1213"/>
      <c r="P400" s="1213"/>
      <c r="Q400" s="1213"/>
      <c r="R400" s="1213"/>
      <c r="S400" s="1213"/>
      <c r="T400" s="1213"/>
      <c r="U400" s="1213"/>
      <c r="V400" s="1213"/>
      <c r="W400" s="1213"/>
      <c r="X400" s="1213"/>
      <c r="Y400" s="1213"/>
      <c r="Z400" s="1213"/>
      <c r="AA400" s="1213"/>
      <c r="AB400" s="1213"/>
      <c r="AC400" s="1213"/>
      <c r="AD400" s="1213"/>
      <c r="AE400" s="1213"/>
      <c r="AF400" s="1213"/>
      <c r="AG400" s="1213"/>
      <c r="AH400" s="1213"/>
      <c r="AI400" s="1213"/>
      <c r="AJ400" s="1214"/>
    </row>
    <row r="401" spans="1:67" ht="15" customHeight="1">
      <c r="A401" s="394"/>
      <c r="B401" s="395"/>
      <c r="C401" s="1903" t="s">
        <v>305</v>
      </c>
      <c r="D401" s="1904"/>
      <c r="E401" s="1904"/>
      <c r="F401" s="1904"/>
      <c r="G401" s="1904"/>
      <c r="H401" s="1905"/>
      <c r="I401" s="1212"/>
      <c r="J401" s="1213"/>
      <c r="K401" s="1213"/>
      <c r="L401" s="1213"/>
      <c r="M401" s="1213"/>
      <c r="N401" s="1213"/>
      <c r="O401" s="1213"/>
      <c r="P401" s="1213"/>
      <c r="Q401" s="1213"/>
      <c r="R401" s="1213"/>
      <c r="S401" s="1213"/>
      <c r="T401" s="1213"/>
      <c r="U401" s="1213"/>
      <c r="V401" s="1213"/>
      <c r="W401" s="1213"/>
      <c r="X401" s="1213"/>
      <c r="Y401" s="1213"/>
      <c r="Z401" s="1213"/>
      <c r="AA401" s="1213"/>
      <c r="AB401" s="1213"/>
      <c r="AC401" s="1213"/>
      <c r="AD401" s="1213"/>
      <c r="AE401" s="1213"/>
      <c r="AF401" s="1213"/>
      <c r="AG401" s="1213"/>
      <c r="AH401" s="1213"/>
      <c r="AI401" s="1213"/>
      <c r="AJ401" s="1214"/>
    </row>
    <row r="402" spans="1:67" ht="22.5" hidden="1" customHeight="1">
      <c r="A402" s="394"/>
      <c r="B402" s="395"/>
      <c r="C402" s="1900" t="s">
        <v>25</v>
      </c>
      <c r="D402" s="1894" t="s">
        <v>760</v>
      </c>
      <c r="E402" s="1895"/>
      <c r="F402" s="1895"/>
      <c r="G402" s="1895"/>
      <c r="H402" s="1896"/>
      <c r="I402" s="664"/>
      <c r="J402" s="668"/>
      <c r="K402" s="668"/>
      <c r="L402" s="668"/>
      <c r="M402" s="668"/>
      <c r="N402" s="646"/>
      <c r="O402" s="646"/>
      <c r="P402" s="647"/>
      <c r="Q402" s="678"/>
      <c r="R402" s="679"/>
      <c r="S402" s="679"/>
      <c r="T402" s="681">
        <v>3</v>
      </c>
      <c r="U402" s="680"/>
      <c r="V402" s="1891"/>
      <c r="W402" s="1892"/>
      <c r="X402" s="1892"/>
      <c r="Y402" s="1892"/>
      <c r="Z402" s="1892"/>
      <c r="AA402" s="1893"/>
      <c r="AB402" s="1269"/>
      <c r="AC402" s="1640"/>
      <c r="AD402" s="1640"/>
      <c r="AE402" s="1640"/>
      <c r="AF402" s="1640"/>
      <c r="AG402" s="1640"/>
      <c r="AH402" s="1640"/>
      <c r="AI402" s="1640"/>
      <c r="AJ402" s="1641"/>
      <c r="AM402" s="687">
        <v>0</v>
      </c>
      <c r="AO402" s="687">
        <v>2</v>
      </c>
      <c r="AP402" s="687">
        <v>2</v>
      </c>
    </row>
    <row r="403" spans="1:67" ht="23.1" customHeight="1">
      <c r="A403" s="394"/>
      <c r="B403" s="395"/>
      <c r="C403" s="1900"/>
      <c r="D403" s="1921" t="s">
        <v>993</v>
      </c>
      <c r="E403" s="1922"/>
      <c r="F403" s="1922"/>
      <c r="G403" s="1922"/>
      <c r="H403" s="1923"/>
      <c r="I403" s="636">
        <v>1</v>
      </c>
      <c r="J403" s="637" t="str">
        <f>IF(ISNA(VLOOKUP(I403, 出力変換_夜間支援等体制加算,4,FALSE)),0, VLOOKUP(I403, 出力変換_夜間支援等体制加算,4,FALSE)) &amp; ""</f>
        <v>1</v>
      </c>
      <c r="K403" s="619" t="s">
        <v>96</v>
      </c>
      <c r="L403" s="637" t="str">
        <f>IF(ISNA(VLOOKUP(K403, 取込変換_夜間支援等体制加算,2,FALSE)),1, VLOOKUP(K403, 取込変換_夜間支援等体制加算,2,FALSE)) &amp; ""</f>
        <v>1</v>
      </c>
      <c r="M403" s="301"/>
      <c r="N403" s="301"/>
      <c r="O403" s="301"/>
      <c r="P403" s="638"/>
      <c r="Q403" s="1928" t="s">
        <v>1232</v>
      </c>
      <c r="R403" s="1929"/>
      <c r="S403" s="1929"/>
      <c r="T403" s="1929"/>
      <c r="U403" s="1930"/>
      <c r="V403" s="1788"/>
      <c r="W403" s="1789"/>
      <c r="X403" s="1789"/>
      <c r="Y403" s="1789"/>
      <c r="Z403" s="1789"/>
      <c r="AA403" s="1902"/>
      <c r="AB403" s="1269"/>
      <c r="AC403" s="1640"/>
      <c r="AD403" s="1640"/>
      <c r="AE403" s="1640"/>
      <c r="AF403" s="1640"/>
      <c r="AG403" s="1640"/>
      <c r="AH403" s="1640"/>
      <c r="AI403" s="1640"/>
      <c r="AJ403" s="1641"/>
      <c r="AL403" s="687">
        <v>2</v>
      </c>
      <c r="AM403" s="687">
        <v>0</v>
      </c>
    </row>
    <row r="404" spans="1:67" ht="23.1" customHeight="1">
      <c r="A404" s="394"/>
      <c r="B404" s="395"/>
      <c r="C404" s="1900"/>
      <c r="D404" s="1925" t="s">
        <v>997</v>
      </c>
      <c r="E404" s="1926"/>
      <c r="F404" s="1926"/>
      <c r="G404" s="1926"/>
      <c r="H404" s="1927"/>
      <c r="I404" s="630">
        <v>1</v>
      </c>
      <c r="J404" s="631" t="str">
        <f>IF(ISNA(VLOOKUP(I404, 出力変換_夜間支援体制加算の人数_付７,4,FALSE)),0, VLOOKUP(I404, 出力変換_夜間支援体制加算の人数_付７,4,FALSE)) &amp; ""</f>
        <v>00</v>
      </c>
      <c r="K404" s="632" t="s">
        <v>1344</v>
      </c>
      <c r="L404" s="633" t="str">
        <f>IF(ISNA(VLOOKUP(K404, 取込変換_夜間支援体制加算の人数_付７,2,FALSE)),1, VLOOKUP(K404, 取込変換_夜間支援体制加算の人数_付７,2,FALSE)) &amp; ""</f>
        <v>1</v>
      </c>
      <c r="M404" s="634"/>
      <c r="N404" s="635"/>
      <c r="P404" s="643" t="s">
        <v>114</v>
      </c>
      <c r="Q404" s="1906"/>
      <c r="R404" s="1907"/>
      <c r="S404" s="1907"/>
      <c r="T404" s="1907"/>
      <c r="U404" s="1908"/>
      <c r="V404" s="1891"/>
      <c r="W404" s="1892"/>
      <c r="X404" s="1892"/>
      <c r="Y404" s="1892"/>
      <c r="Z404" s="1892"/>
      <c r="AA404" s="1893"/>
      <c r="AB404" s="1269"/>
      <c r="AC404" s="1640"/>
      <c r="AD404" s="1640"/>
      <c r="AE404" s="1640"/>
      <c r="AF404" s="1640"/>
      <c r="AG404" s="1640"/>
      <c r="AH404" s="1640"/>
      <c r="AI404" s="1640"/>
      <c r="AJ404" s="1641"/>
      <c r="AM404" s="687">
        <v>0</v>
      </c>
    </row>
    <row r="405" spans="1:67" ht="18" customHeight="1" thickBot="1">
      <c r="A405" s="396"/>
      <c r="B405" s="397"/>
      <c r="C405" s="1901"/>
      <c r="D405" s="1897" t="s">
        <v>829</v>
      </c>
      <c r="E405" s="1898"/>
      <c r="F405" s="1898"/>
      <c r="G405" s="1898"/>
      <c r="H405" s="1899"/>
      <c r="I405" s="210">
        <v>1</v>
      </c>
      <c r="J405" s="211"/>
      <c r="K405" s="211"/>
      <c r="L405" s="211"/>
      <c r="M405" s="211"/>
      <c r="N405" s="379"/>
      <c r="O405" s="379"/>
      <c r="P405" s="379"/>
      <c r="Q405" s="379"/>
      <c r="R405" s="379"/>
      <c r="S405" s="379"/>
      <c r="T405" s="387"/>
      <c r="U405" s="387"/>
      <c r="V405" s="387"/>
      <c r="W405" s="387"/>
      <c r="X405" s="387"/>
      <c r="Y405" s="387"/>
      <c r="Z405" s="387"/>
      <c r="AA405" s="387"/>
      <c r="AB405" s="387"/>
      <c r="AC405" s="387"/>
      <c r="AD405" s="387"/>
      <c r="AE405" s="387"/>
      <c r="AF405" s="387"/>
      <c r="AG405" s="387"/>
      <c r="AH405" s="387"/>
      <c r="AI405" s="387"/>
      <c r="AJ405" s="387"/>
    </row>
    <row r="406" spans="1:67" s="388" customFormat="1" ht="18" hidden="1" customHeight="1">
      <c r="A406" s="500" t="s">
        <v>931</v>
      </c>
      <c r="B406" s="500"/>
      <c r="C406" s="501"/>
      <c r="D406" s="217"/>
      <c r="E406" s="217"/>
      <c r="F406" s="217"/>
      <c r="G406" s="217"/>
      <c r="H406" s="217"/>
      <c r="I406" s="192"/>
      <c r="J406" s="206"/>
      <c r="K406" s="206"/>
      <c r="L406" s="206"/>
      <c r="M406" s="206"/>
      <c r="N406" s="494"/>
      <c r="O406" s="494"/>
      <c r="P406" s="494"/>
      <c r="Q406" s="494"/>
      <c r="R406" s="494"/>
      <c r="S406" s="494"/>
      <c r="T406" s="495"/>
      <c r="U406" s="495"/>
      <c r="V406" s="495"/>
      <c r="W406" s="495"/>
      <c r="X406" s="495"/>
      <c r="Y406" s="495"/>
      <c r="Z406" s="495"/>
      <c r="AA406" s="495"/>
      <c r="AB406" s="495"/>
      <c r="AC406" s="495"/>
      <c r="AD406" s="495"/>
      <c r="AE406" s="495"/>
      <c r="AF406" s="495"/>
      <c r="AG406" s="495"/>
      <c r="AH406" s="495"/>
      <c r="AI406" s="495"/>
      <c r="AJ406" s="495"/>
      <c r="AK406" s="687"/>
      <c r="AL406" s="687"/>
      <c r="AM406" s="687"/>
      <c r="AN406" s="686"/>
      <c r="AO406" s="687"/>
      <c r="AP406" s="687"/>
      <c r="AQ406" s="687"/>
      <c r="AR406" s="687"/>
      <c r="AS406" s="687"/>
      <c r="AT406" s="687"/>
      <c r="AU406" s="687"/>
      <c r="AV406" s="824"/>
      <c r="AW406" s="824"/>
      <c r="AX406" s="687"/>
      <c r="AY406" s="687"/>
      <c r="AZ406" s="687"/>
      <c r="BA406" s="686"/>
      <c r="BB406" s="686"/>
      <c r="BC406" s="687"/>
      <c r="BD406" s="687"/>
      <c r="BE406" s="687"/>
      <c r="BF406" s="687"/>
      <c r="BG406" s="687"/>
      <c r="BH406" s="687"/>
      <c r="BI406" s="687"/>
      <c r="BJ406" s="687"/>
      <c r="BK406" s="687"/>
      <c r="BL406" s="687"/>
      <c r="BM406" s="687"/>
      <c r="BN406" s="281"/>
      <c r="BO406" s="281"/>
    </row>
    <row r="407" spans="1:67" s="388" customFormat="1" ht="18" hidden="1" customHeight="1">
      <c r="A407" s="500" t="s">
        <v>931</v>
      </c>
      <c r="B407" s="500"/>
      <c r="C407" s="501"/>
      <c r="D407" s="217"/>
      <c r="E407" s="217"/>
      <c r="F407" s="217"/>
      <c r="G407" s="217"/>
      <c r="H407" s="217"/>
      <c r="I407" s="192"/>
      <c r="J407" s="206"/>
      <c r="K407" s="206"/>
      <c r="L407" s="206"/>
      <c r="M407" s="206"/>
      <c r="N407" s="494"/>
      <c r="O407" s="494"/>
      <c r="P407" s="494"/>
      <c r="Q407" s="494"/>
      <c r="R407" s="494"/>
      <c r="S407" s="494"/>
      <c r="T407" s="495"/>
      <c r="U407" s="495"/>
      <c r="V407" s="495"/>
      <c r="W407" s="495"/>
      <c r="X407" s="495"/>
      <c r="Y407" s="495"/>
      <c r="Z407" s="495"/>
      <c r="AA407" s="495"/>
      <c r="AB407" s="495"/>
      <c r="AC407" s="495"/>
      <c r="AD407" s="495"/>
      <c r="AE407" s="495"/>
      <c r="AF407" s="495"/>
      <c r="AG407" s="495"/>
      <c r="AH407" s="495"/>
      <c r="AI407" s="495"/>
      <c r="AJ407" s="495"/>
      <c r="AK407" s="687"/>
      <c r="AL407" s="687"/>
      <c r="AM407" s="687"/>
      <c r="AN407" s="686"/>
      <c r="AO407" s="687"/>
      <c r="AP407" s="687"/>
      <c r="AQ407" s="687"/>
      <c r="AR407" s="687"/>
      <c r="AS407" s="687"/>
      <c r="AT407" s="687"/>
      <c r="AU407" s="687"/>
      <c r="AV407" s="824"/>
      <c r="AW407" s="824"/>
      <c r="AX407" s="687"/>
      <c r="AY407" s="687"/>
      <c r="AZ407" s="687"/>
      <c r="BA407" s="686"/>
      <c r="BB407" s="686"/>
      <c r="BC407" s="687"/>
      <c r="BD407" s="687"/>
      <c r="BE407" s="687"/>
      <c r="BF407" s="687"/>
      <c r="BG407" s="687"/>
      <c r="BH407" s="687"/>
      <c r="BI407" s="687"/>
      <c r="BJ407" s="687"/>
      <c r="BK407" s="687"/>
      <c r="BL407" s="687"/>
      <c r="BM407" s="687"/>
      <c r="BN407" s="281"/>
      <c r="BO407" s="281"/>
    </row>
    <row r="408" spans="1:67" s="388" customFormat="1" ht="18" hidden="1" customHeight="1">
      <c r="A408" s="500" t="s">
        <v>931</v>
      </c>
      <c r="B408" s="500"/>
      <c r="C408" s="501"/>
      <c r="D408" s="217"/>
      <c r="E408" s="217"/>
      <c r="F408" s="217"/>
      <c r="G408" s="217"/>
      <c r="H408" s="217"/>
      <c r="I408" s="192"/>
      <c r="J408" s="206"/>
      <c r="K408" s="206"/>
      <c r="L408" s="206"/>
      <c r="M408" s="206"/>
      <c r="N408" s="494"/>
      <c r="O408" s="494"/>
      <c r="P408" s="494"/>
      <c r="Q408" s="494"/>
      <c r="R408" s="494"/>
      <c r="S408" s="494"/>
      <c r="T408" s="495"/>
      <c r="U408" s="495"/>
      <c r="V408" s="495"/>
      <c r="W408" s="495"/>
      <c r="X408" s="495"/>
      <c r="Y408" s="495"/>
      <c r="Z408" s="495"/>
      <c r="AA408" s="495"/>
      <c r="AB408" s="495"/>
      <c r="AC408" s="495"/>
      <c r="AD408" s="495"/>
      <c r="AE408" s="495"/>
      <c r="AF408" s="495"/>
      <c r="AG408" s="495"/>
      <c r="AH408" s="495"/>
      <c r="AI408" s="495"/>
      <c r="AJ408" s="495"/>
      <c r="AK408" s="687"/>
      <c r="AL408" s="687"/>
      <c r="AM408" s="687"/>
      <c r="AN408" s="686"/>
      <c r="AO408" s="687"/>
      <c r="AP408" s="687"/>
      <c r="AQ408" s="687"/>
      <c r="AR408" s="687"/>
      <c r="AS408" s="687"/>
      <c r="AT408" s="687"/>
      <c r="AU408" s="687"/>
      <c r="AV408" s="824"/>
      <c r="AW408" s="824"/>
      <c r="AX408" s="687"/>
      <c r="AY408" s="687"/>
      <c r="AZ408" s="687"/>
      <c r="BA408" s="686"/>
      <c r="BB408" s="686"/>
      <c r="BC408" s="687"/>
      <c r="BD408" s="687"/>
      <c r="BE408" s="687"/>
      <c r="BF408" s="687"/>
      <c r="BG408" s="687"/>
      <c r="BH408" s="687"/>
      <c r="BI408" s="687"/>
      <c r="BJ408" s="687"/>
      <c r="BK408" s="687"/>
      <c r="BL408" s="687"/>
      <c r="BM408" s="687"/>
      <c r="BN408" s="281"/>
      <c r="BO408" s="281"/>
    </row>
    <row r="409" spans="1:67" s="388" customFormat="1" ht="18" hidden="1" customHeight="1">
      <c r="A409" s="500" t="s">
        <v>931</v>
      </c>
      <c r="B409" s="500"/>
      <c r="C409" s="501"/>
      <c r="D409" s="217"/>
      <c r="E409" s="217"/>
      <c r="F409" s="217"/>
      <c r="G409" s="217"/>
      <c r="H409" s="217"/>
      <c r="I409" s="192"/>
      <c r="J409" s="206"/>
      <c r="K409" s="206"/>
      <c r="L409" s="206"/>
      <c r="M409" s="206"/>
      <c r="N409" s="494"/>
      <c r="O409" s="494"/>
      <c r="P409" s="494"/>
      <c r="Q409" s="494"/>
      <c r="R409" s="494"/>
      <c r="S409" s="494"/>
      <c r="T409" s="495"/>
      <c r="U409" s="495"/>
      <c r="V409" s="495"/>
      <c r="W409" s="495"/>
      <c r="X409" s="495"/>
      <c r="Y409" s="495"/>
      <c r="Z409" s="495"/>
      <c r="AA409" s="495"/>
      <c r="AB409" s="495"/>
      <c r="AC409" s="495"/>
      <c r="AD409" s="495"/>
      <c r="AE409" s="495"/>
      <c r="AF409" s="495"/>
      <c r="AG409" s="495"/>
      <c r="AH409" s="495"/>
      <c r="AI409" s="495"/>
      <c r="AJ409" s="495"/>
      <c r="AK409" s="687"/>
      <c r="AL409" s="687"/>
      <c r="AM409" s="687"/>
      <c r="AN409" s="686"/>
      <c r="AO409" s="687"/>
      <c r="AP409" s="687"/>
      <c r="AQ409" s="687"/>
      <c r="AR409" s="687"/>
      <c r="AS409" s="687"/>
      <c r="AT409" s="687"/>
      <c r="AU409" s="687"/>
      <c r="AV409" s="824"/>
      <c r="AW409" s="824"/>
      <c r="AX409" s="687"/>
      <c r="AY409" s="687"/>
      <c r="AZ409" s="687"/>
      <c r="BA409" s="686"/>
      <c r="BB409" s="686"/>
      <c r="BC409" s="687"/>
      <c r="BD409" s="687"/>
      <c r="BE409" s="687"/>
      <c r="BF409" s="687"/>
      <c r="BG409" s="687"/>
      <c r="BH409" s="687"/>
      <c r="BI409" s="687"/>
      <c r="BJ409" s="687"/>
      <c r="BK409" s="687"/>
      <c r="BL409" s="687"/>
      <c r="BM409" s="687"/>
      <c r="BN409" s="281"/>
      <c r="BO409" s="281"/>
    </row>
    <row r="410" spans="1:67" s="388" customFormat="1" ht="18" hidden="1" customHeight="1">
      <c r="A410" s="500" t="s">
        <v>931</v>
      </c>
      <c r="B410" s="500"/>
      <c r="C410" s="501"/>
      <c r="D410" s="217"/>
      <c r="E410" s="217"/>
      <c r="F410" s="217"/>
      <c r="G410" s="217"/>
      <c r="H410" s="217"/>
      <c r="I410" s="192"/>
      <c r="J410" s="206"/>
      <c r="K410" s="206"/>
      <c r="L410" s="206"/>
      <c r="M410" s="206"/>
      <c r="N410" s="494"/>
      <c r="O410" s="494"/>
      <c r="P410" s="494"/>
      <c r="Q410" s="494"/>
      <c r="R410" s="494"/>
      <c r="S410" s="494"/>
      <c r="T410" s="495"/>
      <c r="U410" s="495"/>
      <c r="V410" s="495"/>
      <c r="W410" s="495"/>
      <c r="X410" s="495"/>
      <c r="Y410" s="495"/>
      <c r="Z410" s="495"/>
      <c r="AA410" s="495"/>
      <c r="AB410" s="495"/>
      <c r="AC410" s="495"/>
      <c r="AD410" s="495"/>
      <c r="AE410" s="495"/>
      <c r="AF410" s="495"/>
      <c r="AG410" s="495"/>
      <c r="AH410" s="495"/>
      <c r="AI410" s="495"/>
      <c r="AJ410" s="495"/>
      <c r="AK410" s="687"/>
      <c r="AL410" s="687"/>
      <c r="AM410" s="687"/>
      <c r="AN410" s="686"/>
      <c r="AO410" s="687"/>
      <c r="AP410" s="687"/>
      <c r="AQ410" s="687"/>
      <c r="AR410" s="687"/>
      <c r="AS410" s="687"/>
      <c r="AT410" s="687"/>
      <c r="AU410" s="687"/>
      <c r="AV410" s="824"/>
      <c r="AW410" s="824"/>
      <c r="AX410" s="687"/>
      <c r="AY410" s="687"/>
      <c r="AZ410" s="687"/>
      <c r="BA410" s="686"/>
      <c r="BB410" s="686"/>
      <c r="BC410" s="687"/>
      <c r="BD410" s="687"/>
      <c r="BE410" s="687"/>
      <c r="BF410" s="687"/>
      <c r="BG410" s="687"/>
      <c r="BH410" s="687"/>
      <c r="BI410" s="687"/>
      <c r="BJ410" s="687"/>
      <c r="BK410" s="687"/>
      <c r="BL410" s="687"/>
      <c r="BM410" s="687"/>
      <c r="BN410" s="281"/>
      <c r="BO410" s="281"/>
    </row>
    <row r="411" spans="1:67" s="363" customFormat="1" ht="15" customHeight="1">
      <c r="A411" s="203" t="s">
        <v>907</v>
      </c>
      <c r="B411" s="370"/>
      <c r="C411" s="370"/>
      <c r="D411" s="370"/>
      <c r="E411" s="370"/>
      <c r="F411" s="370"/>
      <c r="G411" s="370"/>
      <c r="H411" s="370"/>
      <c r="I411" s="370"/>
      <c r="J411" s="370"/>
      <c r="K411" s="370"/>
      <c r="L411" s="370"/>
      <c r="M411" s="370"/>
      <c r="N411" s="370"/>
      <c r="O411" s="370"/>
      <c r="P411" s="370"/>
      <c r="Q411" s="370"/>
      <c r="R411" s="370"/>
      <c r="S411" s="370"/>
      <c r="T411" s="370"/>
      <c r="U411" s="370"/>
      <c r="V411" s="370"/>
      <c r="W411" s="370"/>
      <c r="X411" s="370"/>
      <c r="Y411" s="370"/>
      <c r="Z411" s="370"/>
      <c r="AA411" s="370"/>
      <c r="AB411" s="370"/>
      <c r="AC411" s="370"/>
      <c r="AD411" s="370"/>
      <c r="AE411" s="370"/>
      <c r="AF411" s="370"/>
      <c r="AG411" s="1924" t="s">
        <v>912</v>
      </c>
      <c r="AH411" s="1924"/>
      <c r="AI411" s="1924"/>
      <c r="AJ411" s="1924"/>
      <c r="AK411" s="693"/>
      <c r="AL411" s="693"/>
      <c r="AM411" s="693"/>
      <c r="AN411" s="692"/>
      <c r="AO411" s="693"/>
      <c r="AP411" s="693"/>
      <c r="AQ411" s="693"/>
      <c r="AR411" s="693"/>
      <c r="AS411" s="693"/>
      <c r="AT411" s="693"/>
      <c r="AU411" s="693"/>
      <c r="AV411" s="825"/>
      <c r="AW411" s="825"/>
      <c r="AX411" s="693"/>
      <c r="AY411" s="693"/>
      <c r="AZ411" s="693"/>
      <c r="BA411" s="686"/>
      <c r="BB411" s="686"/>
      <c r="BC411" s="687"/>
      <c r="BD411" s="687"/>
      <c r="BE411" s="687"/>
      <c r="BF411" s="687"/>
      <c r="BG411" s="687"/>
      <c r="BH411" s="687"/>
      <c r="BI411" s="687"/>
      <c r="BJ411" s="687"/>
      <c r="BK411" s="687"/>
      <c r="BL411" s="687"/>
      <c r="BM411" s="687"/>
      <c r="BN411" s="281"/>
      <c r="BO411" s="281"/>
    </row>
    <row r="412" spans="1:67" s="363" customFormat="1" ht="15" customHeight="1">
      <c r="A412" s="370"/>
      <c r="B412" s="370"/>
      <c r="C412" s="370"/>
      <c r="D412" s="370"/>
      <c r="E412" s="370"/>
      <c r="F412" s="370"/>
      <c r="G412" s="370"/>
      <c r="H412" s="370"/>
      <c r="I412" s="370"/>
      <c r="J412" s="370"/>
      <c r="K412" s="370"/>
      <c r="L412" s="370"/>
      <c r="M412" s="370"/>
      <c r="N412" s="370"/>
      <c r="O412" s="370"/>
      <c r="P412" s="370"/>
      <c r="Q412" s="370"/>
      <c r="R412" s="370"/>
      <c r="S412" s="370"/>
      <c r="T412" s="370"/>
      <c r="U412" s="370"/>
      <c r="V412" s="370"/>
      <c r="W412" s="370"/>
      <c r="X412" s="370"/>
      <c r="Y412" s="370"/>
      <c r="Z412" s="370"/>
      <c r="AA412" s="370"/>
      <c r="AB412" s="370"/>
      <c r="AC412" s="370"/>
      <c r="AD412" s="370"/>
      <c r="AE412" s="370"/>
      <c r="AF412" s="370"/>
      <c r="AG412" s="370"/>
      <c r="AH412" s="370"/>
      <c r="AI412" s="370"/>
      <c r="AJ412" s="370"/>
      <c r="AK412" s="693"/>
      <c r="AL412" s="693"/>
      <c r="AM412" s="693"/>
      <c r="AN412" s="692"/>
      <c r="AO412" s="693"/>
      <c r="AP412" s="693"/>
      <c r="AQ412" s="693"/>
      <c r="AR412" s="693"/>
      <c r="AS412" s="693"/>
      <c r="AT412" s="693"/>
      <c r="AU412" s="693"/>
      <c r="AV412" s="825"/>
      <c r="AW412" s="825"/>
      <c r="AX412" s="693"/>
      <c r="AY412" s="693"/>
      <c r="AZ412" s="693"/>
      <c r="BA412" s="686"/>
      <c r="BB412" s="686"/>
      <c r="BC412" s="687"/>
      <c r="BD412" s="687"/>
      <c r="BE412" s="687"/>
      <c r="BF412" s="687"/>
      <c r="BG412" s="687"/>
      <c r="BH412" s="687"/>
      <c r="BI412" s="687"/>
      <c r="BJ412" s="687"/>
      <c r="BK412" s="687"/>
      <c r="BL412" s="687"/>
      <c r="BM412" s="687"/>
      <c r="BN412" s="281"/>
      <c r="BO412" s="281"/>
    </row>
    <row r="413" spans="1:67" s="363" customFormat="1" ht="15" customHeight="1" thickBot="1">
      <c r="A413" s="371"/>
      <c r="B413" s="371"/>
      <c r="C413" s="371"/>
      <c r="D413" s="371"/>
      <c r="E413" s="371"/>
      <c r="F413" s="371"/>
      <c r="G413" s="371"/>
      <c r="H413" s="371"/>
      <c r="I413" s="371"/>
      <c r="J413" s="371"/>
      <c r="K413" s="371"/>
      <c r="L413" s="371"/>
      <c r="M413" s="371"/>
      <c r="N413" s="371"/>
      <c r="O413" s="371"/>
      <c r="P413" s="371"/>
      <c r="Q413" s="371"/>
      <c r="R413" s="371"/>
      <c r="S413" s="371"/>
      <c r="T413" s="371"/>
      <c r="U413" s="371"/>
      <c r="V413" s="371"/>
      <c r="W413" s="371"/>
      <c r="X413" s="371"/>
      <c r="Y413" s="1880"/>
      <c r="Z413" s="1880"/>
      <c r="AA413" s="1880"/>
      <c r="AB413" s="1888" t="s">
        <v>169</v>
      </c>
      <c r="AC413" s="1888"/>
      <c r="AD413" s="1888"/>
      <c r="AE413" s="1889"/>
      <c r="AF413" s="1889"/>
      <c r="AG413" s="1889"/>
      <c r="AH413" s="1946" t="s">
        <v>546</v>
      </c>
      <c r="AI413" s="1947"/>
      <c r="AJ413" s="1948"/>
      <c r="AK413" s="693"/>
      <c r="AL413" s="693"/>
      <c r="AM413" s="693"/>
      <c r="AN413" s="692"/>
      <c r="AO413" s="693"/>
      <c r="AP413" s="693"/>
      <c r="AQ413" s="693"/>
      <c r="AR413" s="693"/>
      <c r="AS413" s="693"/>
      <c r="AT413" s="693"/>
      <c r="AU413" s="693"/>
      <c r="AV413" s="825"/>
      <c r="AW413" s="825"/>
      <c r="AX413" s="693"/>
      <c r="AY413" s="693"/>
      <c r="AZ413" s="693"/>
      <c r="BA413" s="686"/>
      <c r="BB413" s="686"/>
      <c r="BC413" s="687"/>
      <c r="BD413" s="687"/>
      <c r="BE413" s="687"/>
      <c r="BF413" s="687"/>
      <c r="BG413" s="687"/>
      <c r="BH413" s="687"/>
      <c r="BI413" s="687"/>
      <c r="BJ413" s="687"/>
      <c r="BK413" s="687"/>
      <c r="BL413" s="687"/>
      <c r="BM413" s="687"/>
      <c r="BN413" s="281"/>
      <c r="BO413" s="281"/>
    </row>
    <row r="414" spans="1:67" ht="15" customHeight="1">
      <c r="A414" s="1621" t="s">
        <v>61</v>
      </c>
      <c r="B414" s="1622"/>
      <c r="C414" s="1217" t="s">
        <v>463</v>
      </c>
      <c r="D414" s="1217"/>
      <c r="E414" s="1217"/>
      <c r="F414" s="1217"/>
      <c r="G414" s="1217"/>
      <c r="H414" s="1217"/>
      <c r="I414" s="1909"/>
      <c r="J414" s="1910"/>
      <c r="K414" s="1910"/>
      <c r="L414" s="1910"/>
      <c r="M414" s="1910"/>
      <c r="N414" s="1910"/>
      <c r="O414" s="1910"/>
      <c r="P414" s="1910"/>
      <c r="Q414" s="1910"/>
      <c r="R414" s="1910"/>
      <c r="S414" s="1910"/>
      <c r="T414" s="1910"/>
      <c r="U414" s="1910"/>
      <c r="V414" s="1910"/>
      <c r="W414" s="1910"/>
      <c r="X414" s="1910"/>
      <c r="Y414" s="1910"/>
      <c r="Z414" s="1910"/>
      <c r="AA414" s="1910"/>
      <c r="AB414" s="1910"/>
      <c r="AC414" s="1910"/>
      <c r="AD414" s="1911"/>
      <c r="AE414" s="1912" t="s">
        <v>565</v>
      </c>
      <c r="AF414" s="1912"/>
      <c r="AG414" s="1912"/>
      <c r="AH414" s="1912"/>
      <c r="AI414" s="1913"/>
      <c r="AJ414" s="1914"/>
    </row>
    <row r="415" spans="1:67" ht="15" customHeight="1">
      <c r="A415" s="1623"/>
      <c r="B415" s="1624"/>
      <c r="C415" s="1177" t="s">
        <v>339</v>
      </c>
      <c r="D415" s="1177"/>
      <c r="E415" s="1177"/>
      <c r="F415" s="1177"/>
      <c r="G415" s="1177"/>
      <c r="H415" s="1177"/>
      <c r="I415" s="1934"/>
      <c r="J415" s="1935"/>
      <c r="K415" s="1935"/>
      <c r="L415" s="1935"/>
      <c r="M415" s="1935"/>
      <c r="N415" s="1935"/>
      <c r="O415" s="1935"/>
      <c r="P415" s="1935"/>
      <c r="Q415" s="1935"/>
      <c r="R415" s="1935"/>
      <c r="S415" s="1935"/>
      <c r="T415" s="1935"/>
      <c r="U415" s="1935"/>
      <c r="V415" s="1935"/>
      <c r="W415" s="1935"/>
      <c r="X415" s="1935"/>
      <c r="Y415" s="1935"/>
      <c r="Z415" s="1935"/>
      <c r="AA415" s="1935"/>
      <c r="AB415" s="1935"/>
      <c r="AC415" s="1935"/>
      <c r="AD415" s="1935"/>
      <c r="AE415" s="1935"/>
      <c r="AF415" s="1935"/>
      <c r="AG415" s="1935"/>
      <c r="AH415" s="1935"/>
      <c r="AI415" s="1935"/>
      <c r="AJ415" s="1936"/>
    </row>
    <row r="416" spans="1:67" ht="15" customHeight="1">
      <c r="A416" s="1623"/>
      <c r="B416" s="1624"/>
      <c r="C416" s="1081" t="s">
        <v>340</v>
      </c>
      <c r="D416" s="1081"/>
      <c r="E416" s="1081"/>
      <c r="F416" s="1081"/>
      <c r="G416" s="1081"/>
      <c r="H416" s="1081"/>
      <c r="I416" s="1204" t="s">
        <v>255</v>
      </c>
      <c r="J416" s="1205"/>
      <c r="K416" s="1202"/>
      <c r="L416" s="1202"/>
      <c r="M416" s="1202"/>
      <c r="N416" s="1202"/>
      <c r="O416" s="1202"/>
      <c r="P416" s="1203"/>
      <c r="Q416" s="1029" t="s">
        <v>534</v>
      </c>
      <c r="R416" s="1030"/>
      <c r="S416" s="1030"/>
      <c r="T416" s="1030"/>
      <c r="U416" s="1030"/>
      <c r="V416" s="1030"/>
      <c r="W416" s="1030"/>
      <c r="X416" s="1030"/>
      <c r="Y416" s="1030"/>
      <c r="Z416" s="1030"/>
      <c r="AA416" s="1030"/>
      <c r="AB416" s="1030"/>
      <c r="AC416" s="1030"/>
      <c r="AD416" s="1030"/>
      <c r="AE416" s="1030"/>
      <c r="AF416" s="1030"/>
      <c r="AG416" s="1030"/>
      <c r="AH416" s="1030"/>
      <c r="AI416" s="1030"/>
      <c r="AJ416" s="1031"/>
    </row>
    <row r="417" spans="1:42" ht="15" customHeight="1">
      <c r="A417" s="1623"/>
      <c r="B417" s="1624"/>
      <c r="C417" s="1081"/>
      <c r="D417" s="1081"/>
      <c r="E417" s="1081"/>
      <c r="F417" s="1081"/>
      <c r="G417" s="1081"/>
      <c r="H417" s="1081"/>
      <c r="I417" s="1281" t="s">
        <v>205</v>
      </c>
      <c r="J417" s="1281"/>
      <c r="K417" s="1281"/>
      <c r="L417" s="1281"/>
      <c r="M417" s="1281"/>
      <c r="N417" s="1281"/>
      <c r="O417" s="1281"/>
      <c r="P417" s="1281"/>
      <c r="Q417" s="1281"/>
      <c r="R417" s="1281"/>
      <c r="S417" s="1281"/>
      <c r="T417" s="1281"/>
      <c r="U417" s="1281"/>
      <c r="V417" s="1281"/>
      <c r="W417" s="1281"/>
      <c r="X417" s="1281"/>
      <c r="Y417" s="1281"/>
      <c r="Z417" s="1281"/>
      <c r="AA417" s="1281"/>
      <c r="AB417" s="1281"/>
      <c r="AC417" s="1281"/>
      <c r="AD417" s="1281"/>
      <c r="AE417" s="1281"/>
      <c r="AF417" s="1281"/>
      <c r="AG417" s="1281"/>
      <c r="AH417" s="1281"/>
      <c r="AI417" s="1281"/>
      <c r="AJ417" s="1282"/>
    </row>
    <row r="418" spans="1:42" ht="15" customHeight="1">
      <c r="A418" s="1623"/>
      <c r="B418" s="1624"/>
      <c r="C418" s="1081"/>
      <c r="D418" s="1081"/>
      <c r="E418" s="1081"/>
      <c r="F418" s="1081"/>
      <c r="G418" s="1081"/>
      <c r="H418" s="1081"/>
      <c r="I418" s="1200" t="s">
        <v>205</v>
      </c>
      <c r="J418" s="1200"/>
      <c r="K418" s="1200"/>
      <c r="L418" s="1200"/>
      <c r="M418" s="1200"/>
      <c r="N418" s="1200"/>
      <c r="O418" s="1200"/>
      <c r="P418" s="1200"/>
      <c r="Q418" s="1200"/>
      <c r="R418" s="1200"/>
      <c r="S418" s="1200"/>
      <c r="T418" s="1200"/>
      <c r="U418" s="1200"/>
      <c r="V418" s="1200"/>
      <c r="W418" s="1200"/>
      <c r="X418" s="1200"/>
      <c r="Y418" s="1200"/>
      <c r="Z418" s="1200"/>
      <c r="AA418" s="1200"/>
      <c r="AB418" s="1200"/>
      <c r="AC418" s="1200"/>
      <c r="AD418" s="1200"/>
      <c r="AE418" s="1200"/>
      <c r="AF418" s="1200"/>
      <c r="AG418" s="1200"/>
      <c r="AH418" s="1200"/>
      <c r="AI418" s="1200"/>
      <c r="AJ418" s="1201"/>
    </row>
    <row r="419" spans="1:42" ht="15" customHeight="1">
      <c r="A419" s="1623"/>
      <c r="B419" s="1624"/>
      <c r="C419" s="1081" t="s">
        <v>996</v>
      </c>
      <c r="D419" s="1081"/>
      <c r="E419" s="1081"/>
      <c r="F419" s="1081"/>
      <c r="G419" s="1081"/>
      <c r="H419" s="1081"/>
      <c r="I419" s="1881">
        <v>1</v>
      </c>
      <c r="J419" s="1882"/>
      <c r="K419" s="1882"/>
      <c r="L419" s="1882"/>
      <c r="M419" s="1882"/>
      <c r="N419" s="1882"/>
      <c r="O419" s="1882"/>
      <c r="P419" s="1882"/>
      <c r="Q419" s="1882"/>
      <c r="R419" s="1882"/>
      <c r="S419" s="1882"/>
      <c r="T419" s="1882"/>
      <c r="U419" s="1882"/>
      <c r="V419" s="1882"/>
      <c r="W419" s="1882"/>
      <c r="X419" s="1882"/>
      <c r="Y419" s="1882"/>
      <c r="Z419" s="1882"/>
      <c r="AA419" s="1882"/>
      <c r="AB419" s="1882"/>
      <c r="AC419" s="1882"/>
      <c r="AD419" s="1882"/>
      <c r="AE419" s="1882"/>
      <c r="AF419" s="1882"/>
      <c r="AG419" s="1882"/>
      <c r="AH419" s="1882"/>
      <c r="AI419" s="1882"/>
      <c r="AJ419" s="1883"/>
    </row>
    <row r="420" spans="1:42" ht="15" customHeight="1">
      <c r="A420" s="1623"/>
      <c r="B420" s="1624"/>
      <c r="C420" s="1081" t="s">
        <v>341</v>
      </c>
      <c r="D420" s="1081"/>
      <c r="E420" s="1081"/>
      <c r="F420" s="1081"/>
      <c r="G420" s="1081"/>
      <c r="H420" s="1081"/>
      <c r="I420" s="1081" t="s">
        <v>318</v>
      </c>
      <c r="J420" s="1081"/>
      <c r="K420" s="1081"/>
      <c r="L420" s="1081"/>
      <c r="M420" s="1080" t="s">
        <v>205</v>
      </c>
      <c r="N420" s="1080"/>
      <c r="O420" s="1080"/>
      <c r="P420" s="1080"/>
      <c r="Q420" s="1080"/>
      <c r="R420" s="1080"/>
      <c r="S420" s="1080"/>
      <c r="T420" s="1080"/>
      <c r="U420" s="1080"/>
      <c r="V420" s="1080"/>
      <c r="W420" s="1081" t="s">
        <v>343</v>
      </c>
      <c r="X420" s="1081"/>
      <c r="Y420" s="1081"/>
      <c r="Z420" s="1081"/>
      <c r="AA420" s="1106" t="s">
        <v>205</v>
      </c>
      <c r="AB420" s="1221"/>
      <c r="AC420" s="1221"/>
      <c r="AD420" s="1221"/>
      <c r="AE420" s="1221"/>
      <c r="AF420" s="1221"/>
      <c r="AG420" s="1221"/>
      <c r="AH420" s="1221"/>
      <c r="AI420" s="1221"/>
      <c r="AJ420" s="1222"/>
    </row>
    <row r="421" spans="1:42" ht="15" customHeight="1">
      <c r="A421" s="1623"/>
      <c r="B421" s="1624"/>
      <c r="C421" s="1885" t="s">
        <v>326</v>
      </c>
      <c r="D421" s="1886"/>
      <c r="E421" s="1886"/>
      <c r="F421" s="1886"/>
      <c r="G421" s="1886"/>
      <c r="H421" s="1887"/>
      <c r="I421" s="1918"/>
      <c r="J421" s="1919"/>
      <c r="K421" s="1919"/>
      <c r="L421" s="1919"/>
      <c r="M421" s="1919"/>
      <c r="N421" s="1919"/>
      <c r="O421" s="1919"/>
      <c r="P421" s="1919"/>
      <c r="Q421" s="1919"/>
      <c r="R421" s="1919"/>
      <c r="S421" s="1919"/>
      <c r="T421" s="1919"/>
      <c r="U421" s="1919"/>
      <c r="V421" s="1919"/>
      <c r="W421" s="1919"/>
      <c r="X421" s="1919"/>
      <c r="Y421" s="1919"/>
      <c r="Z421" s="1919"/>
      <c r="AA421" s="1919"/>
      <c r="AB421" s="1919"/>
      <c r="AC421" s="1919"/>
      <c r="AD421" s="1919"/>
      <c r="AE421" s="1919"/>
      <c r="AF421" s="1919"/>
      <c r="AG421" s="1919"/>
      <c r="AH421" s="1919"/>
      <c r="AI421" s="1919"/>
      <c r="AJ421" s="1920"/>
    </row>
    <row r="422" spans="1:42" ht="18" customHeight="1">
      <c r="A422" s="1623"/>
      <c r="B422" s="1624"/>
      <c r="C422" s="1885" t="s">
        <v>327</v>
      </c>
      <c r="D422" s="1886"/>
      <c r="E422" s="1886"/>
      <c r="F422" s="1886"/>
      <c r="G422" s="1886"/>
      <c r="H422" s="1887"/>
      <c r="I422" s="1530">
        <v>4</v>
      </c>
      <c r="J422" s="1531"/>
      <c r="K422" s="1531"/>
      <c r="L422" s="1531"/>
      <c r="M422" s="1531"/>
      <c r="N422" s="1531"/>
      <c r="O422" s="1531"/>
      <c r="P422" s="1531"/>
      <c r="Q422" s="1531"/>
      <c r="R422" s="1531"/>
      <c r="S422" s="1531"/>
      <c r="T422" s="1531"/>
      <c r="U422" s="1531"/>
      <c r="V422" s="1531"/>
      <c r="W422" s="1531"/>
      <c r="X422" s="1531"/>
      <c r="Y422" s="1531"/>
      <c r="Z422" s="1904" t="s">
        <v>329</v>
      </c>
      <c r="AA422" s="1904"/>
      <c r="AB422" s="1904"/>
      <c r="AC422" s="1904"/>
      <c r="AD422" s="1904"/>
      <c r="AE422" s="1940"/>
      <c r="AF422" s="1941"/>
      <c r="AG422" s="1941"/>
      <c r="AH422" s="1941"/>
      <c r="AI422" s="1941"/>
      <c r="AJ422" s="1942"/>
    </row>
    <row r="423" spans="1:42" ht="15" customHeight="1">
      <c r="A423" s="1623"/>
      <c r="B423" s="1624"/>
      <c r="C423" s="1885" t="s">
        <v>328</v>
      </c>
      <c r="D423" s="1886"/>
      <c r="E423" s="1886"/>
      <c r="F423" s="1886"/>
      <c r="G423" s="1886"/>
      <c r="H423" s="1887"/>
      <c r="I423" s="1918"/>
      <c r="J423" s="1919"/>
      <c r="K423" s="1919"/>
      <c r="L423" s="1919"/>
      <c r="M423" s="1919"/>
      <c r="N423" s="1919"/>
      <c r="O423" s="1919"/>
      <c r="P423" s="1919"/>
      <c r="Q423" s="1919"/>
      <c r="R423" s="1919"/>
      <c r="S423" s="1919"/>
      <c r="T423" s="1919"/>
      <c r="U423" s="1919"/>
      <c r="V423" s="1919"/>
      <c r="W423" s="1919"/>
      <c r="X423" s="1919"/>
      <c r="Y423" s="1919"/>
      <c r="Z423" s="1919"/>
      <c r="AA423" s="1919"/>
      <c r="AB423" s="1919"/>
      <c r="AC423" s="1919"/>
      <c r="AD423" s="1919"/>
      <c r="AE423" s="1919"/>
      <c r="AF423" s="1919"/>
      <c r="AG423" s="1919"/>
      <c r="AH423" s="1919"/>
      <c r="AI423" s="1919"/>
      <c r="AJ423" s="1920"/>
    </row>
    <row r="424" spans="1:42" ht="15" customHeight="1">
      <c r="A424" s="1623"/>
      <c r="B424" s="1624"/>
      <c r="C424" s="1949" t="s">
        <v>737</v>
      </c>
      <c r="D424" s="1886"/>
      <c r="E424" s="1886"/>
      <c r="F424" s="1886"/>
      <c r="G424" s="1886"/>
      <c r="H424" s="1887"/>
      <c r="I424" s="1078" t="s">
        <v>544</v>
      </c>
      <c r="J424" s="1077"/>
      <c r="K424" s="1890"/>
      <c r="L424" s="1890"/>
      <c r="M424" s="1890"/>
      <c r="N424" s="1890"/>
      <c r="O424" s="1890"/>
      <c r="P424" s="1126" t="s">
        <v>109</v>
      </c>
      <c r="Q424" s="1884"/>
      <c r="R424" s="1078" t="s">
        <v>331</v>
      </c>
      <c r="S424" s="1077"/>
      <c r="T424" s="1890"/>
      <c r="U424" s="1890"/>
      <c r="V424" s="1890"/>
      <c r="W424" s="1890"/>
      <c r="X424" s="1890"/>
      <c r="Y424" s="1126" t="s">
        <v>109</v>
      </c>
      <c r="Z424" s="1126"/>
      <c r="AA424" s="1937" t="s">
        <v>330</v>
      </c>
      <c r="AB424" s="1938"/>
      <c r="AC424" s="1939"/>
      <c r="AD424" s="1890"/>
      <c r="AE424" s="1890"/>
      <c r="AF424" s="1890"/>
      <c r="AG424" s="1890"/>
      <c r="AH424" s="1890"/>
      <c r="AI424" s="1126" t="s">
        <v>109</v>
      </c>
      <c r="AJ424" s="1127"/>
    </row>
    <row r="425" spans="1:42" ht="27" customHeight="1">
      <c r="A425" s="1623"/>
      <c r="B425" s="1624"/>
      <c r="C425" s="1950"/>
      <c r="D425" s="1951"/>
      <c r="E425" s="1951"/>
      <c r="F425" s="1951"/>
      <c r="G425" s="1951"/>
      <c r="H425" s="1952"/>
      <c r="I425" s="1078" t="s">
        <v>543</v>
      </c>
      <c r="J425" s="1223"/>
      <c r="K425" s="1223"/>
      <c r="L425" s="1077"/>
      <c r="M425" s="1890"/>
      <c r="N425" s="1890"/>
      <c r="O425" s="1890"/>
      <c r="P425" s="1126" t="s">
        <v>332</v>
      </c>
      <c r="Q425" s="1884"/>
      <c r="R425" s="1078" t="s">
        <v>333</v>
      </c>
      <c r="S425" s="1223"/>
      <c r="T425" s="1223"/>
      <c r="U425" s="1223"/>
      <c r="V425" s="1223"/>
      <c r="W425" s="1223"/>
      <c r="X425" s="1077"/>
      <c r="Y425" s="1095"/>
      <c r="Z425" s="1096"/>
      <c r="AA425" s="1096"/>
      <c r="AB425" s="1096"/>
      <c r="AC425" s="1096"/>
      <c r="AD425" s="1096"/>
      <c r="AE425" s="1096"/>
      <c r="AF425" s="1096"/>
      <c r="AG425" s="1096"/>
      <c r="AH425" s="1096"/>
      <c r="AI425" s="1096"/>
      <c r="AJ425" s="1097"/>
    </row>
    <row r="426" spans="1:42" ht="15" customHeight="1">
      <c r="A426" s="1623"/>
      <c r="B426" s="1624"/>
      <c r="C426" s="1903" t="s">
        <v>738</v>
      </c>
      <c r="D426" s="1904"/>
      <c r="E426" s="1904"/>
      <c r="F426" s="1904"/>
      <c r="G426" s="1904"/>
      <c r="H426" s="1905"/>
      <c r="I426" s="1095"/>
      <c r="J426" s="1096"/>
      <c r="K426" s="1096"/>
      <c r="L426" s="1096"/>
      <c r="M426" s="1096"/>
      <c r="N426" s="1096"/>
      <c r="O426" s="1096"/>
      <c r="P426" s="1126" t="s">
        <v>114</v>
      </c>
      <c r="Q426" s="1884"/>
      <c r="R426" s="1931"/>
      <c r="S426" s="1932"/>
      <c r="T426" s="1932"/>
      <c r="U426" s="1932"/>
      <c r="V426" s="1932"/>
      <c r="W426" s="1932"/>
      <c r="X426" s="1932"/>
      <c r="Y426" s="1932"/>
      <c r="Z426" s="1932"/>
      <c r="AA426" s="1932"/>
      <c r="AB426" s="1932"/>
      <c r="AC426" s="1932"/>
      <c r="AD426" s="1932"/>
      <c r="AE426" s="1932"/>
      <c r="AF426" s="1932"/>
      <c r="AG426" s="1932"/>
      <c r="AH426" s="1932"/>
      <c r="AI426" s="1932"/>
      <c r="AJ426" s="1933"/>
    </row>
    <row r="427" spans="1:42" ht="15" customHeight="1">
      <c r="A427" s="1623"/>
      <c r="B427" s="1624"/>
      <c r="C427" s="1903" t="s">
        <v>110</v>
      </c>
      <c r="D427" s="1904"/>
      <c r="E427" s="1904"/>
      <c r="F427" s="1904"/>
      <c r="G427" s="1904"/>
      <c r="H427" s="1905"/>
      <c r="I427" s="1095"/>
      <c r="J427" s="1096"/>
      <c r="K427" s="1096"/>
      <c r="L427" s="1096"/>
      <c r="M427" s="1096"/>
      <c r="N427" s="1096"/>
      <c r="O427" s="1096"/>
      <c r="P427" s="1126" t="s">
        <v>739</v>
      </c>
      <c r="Q427" s="1884"/>
      <c r="R427" s="1078" t="s">
        <v>740</v>
      </c>
      <c r="S427" s="1223"/>
      <c r="T427" s="1223"/>
      <c r="U427" s="1223"/>
      <c r="V427" s="1223"/>
      <c r="W427" s="1077"/>
      <c r="X427" s="1095"/>
      <c r="Y427" s="1096"/>
      <c r="Z427" s="1096"/>
      <c r="AA427" s="1096"/>
      <c r="AB427" s="1096"/>
      <c r="AC427" s="1096"/>
      <c r="AD427" s="1096"/>
      <c r="AE427" s="1126" t="s">
        <v>739</v>
      </c>
      <c r="AF427" s="1126"/>
      <c r="AG427" s="1126"/>
      <c r="AH427" s="1126"/>
      <c r="AI427" s="1126"/>
      <c r="AJ427" s="1127"/>
    </row>
    <row r="428" spans="1:42" ht="15" customHeight="1">
      <c r="A428" s="1953" t="s">
        <v>213</v>
      </c>
      <c r="B428" s="1954"/>
      <c r="C428" s="1903" t="s">
        <v>545</v>
      </c>
      <c r="D428" s="1904"/>
      <c r="E428" s="1904"/>
      <c r="F428" s="1904"/>
      <c r="G428" s="1904"/>
      <c r="H428" s="1904"/>
      <c r="I428" s="1904"/>
      <c r="J428" s="1904"/>
      <c r="K428" s="1904"/>
      <c r="L428" s="1904"/>
      <c r="M428" s="1904"/>
      <c r="N428" s="1904"/>
      <c r="O428" s="1904"/>
      <c r="P428" s="1904"/>
      <c r="Q428" s="1905"/>
      <c r="R428" s="1096"/>
      <c r="S428" s="1096"/>
      <c r="T428" s="1096"/>
      <c r="U428" s="1096"/>
      <c r="V428" s="1096"/>
      <c r="W428" s="1096"/>
      <c r="X428" s="1096"/>
      <c r="Y428" s="1096"/>
      <c r="Z428" s="1096"/>
      <c r="AA428" s="1096"/>
      <c r="AB428" s="1096"/>
      <c r="AC428" s="1096"/>
      <c r="AD428" s="1096"/>
      <c r="AE428" s="1126" t="s">
        <v>759</v>
      </c>
      <c r="AF428" s="1126"/>
      <c r="AG428" s="1126"/>
      <c r="AH428" s="1126"/>
      <c r="AI428" s="1126"/>
      <c r="AJ428" s="1127"/>
    </row>
    <row r="429" spans="1:42" ht="18" customHeight="1">
      <c r="A429" s="394"/>
      <c r="B429" s="395"/>
      <c r="C429" s="1903" t="s">
        <v>657</v>
      </c>
      <c r="D429" s="1904"/>
      <c r="E429" s="1904"/>
      <c r="F429" s="1904"/>
      <c r="G429" s="1904"/>
      <c r="H429" s="1905"/>
      <c r="I429" s="1209"/>
      <c r="J429" s="1210"/>
      <c r="K429" s="1210"/>
      <c r="L429" s="1210"/>
      <c r="M429" s="1210"/>
      <c r="N429" s="1210"/>
      <c r="O429" s="1210"/>
      <c r="P429" s="1210"/>
      <c r="Q429" s="1210"/>
      <c r="R429" s="1210"/>
      <c r="S429" s="1210"/>
      <c r="T429" s="1210"/>
      <c r="U429" s="1210"/>
      <c r="V429" s="1210"/>
      <c r="W429" s="1210"/>
      <c r="X429" s="1210"/>
      <c r="Y429" s="1210"/>
      <c r="Z429" s="1210"/>
      <c r="AA429" s="1210"/>
      <c r="AB429" s="1210"/>
      <c r="AC429" s="1210"/>
      <c r="AD429" s="1210"/>
      <c r="AE429" s="1210"/>
      <c r="AF429" s="1210"/>
      <c r="AG429" s="1210"/>
      <c r="AH429" s="1210"/>
      <c r="AI429" s="1210"/>
      <c r="AJ429" s="1211"/>
      <c r="AL429" s="686" t="b">
        <v>0</v>
      </c>
      <c r="AM429" s="686" t="b">
        <v>0</v>
      </c>
      <c r="AN429" s="686" t="b">
        <v>0</v>
      </c>
    </row>
    <row r="430" spans="1:42" ht="15" customHeight="1">
      <c r="A430" s="394"/>
      <c r="B430" s="395"/>
      <c r="C430" s="1885" t="s">
        <v>499</v>
      </c>
      <c r="D430" s="1886"/>
      <c r="E430" s="1886"/>
      <c r="F430" s="1886"/>
      <c r="G430" s="1886"/>
      <c r="H430" s="1887"/>
      <c r="I430" s="1212"/>
      <c r="J430" s="1213"/>
      <c r="K430" s="1213"/>
      <c r="L430" s="1213"/>
      <c r="M430" s="1213"/>
      <c r="N430" s="1213"/>
      <c r="O430" s="1213"/>
      <c r="P430" s="1213"/>
      <c r="Q430" s="1213"/>
      <c r="R430" s="1213"/>
      <c r="S430" s="1213"/>
      <c r="T430" s="1213"/>
      <c r="U430" s="1213"/>
      <c r="V430" s="1213"/>
      <c r="W430" s="1213"/>
      <c r="X430" s="1213"/>
      <c r="Y430" s="1213"/>
      <c r="Z430" s="1213"/>
      <c r="AA430" s="1213"/>
      <c r="AB430" s="1213"/>
      <c r="AC430" s="1213"/>
      <c r="AD430" s="1213"/>
      <c r="AE430" s="1213"/>
      <c r="AF430" s="1213"/>
      <c r="AG430" s="1213"/>
      <c r="AH430" s="1213"/>
      <c r="AI430" s="1213"/>
      <c r="AJ430" s="1214"/>
    </row>
    <row r="431" spans="1:42" ht="15" customHeight="1">
      <c r="A431" s="394"/>
      <c r="B431" s="395"/>
      <c r="C431" s="1903" t="s">
        <v>305</v>
      </c>
      <c r="D431" s="1904"/>
      <c r="E431" s="1904"/>
      <c r="F431" s="1904"/>
      <c r="G431" s="1904"/>
      <c r="H431" s="1905"/>
      <c r="I431" s="1212"/>
      <c r="J431" s="1213"/>
      <c r="K431" s="1213"/>
      <c r="L431" s="1213"/>
      <c r="M431" s="1213"/>
      <c r="N431" s="1213"/>
      <c r="O431" s="1213"/>
      <c r="P431" s="1213"/>
      <c r="Q431" s="1213"/>
      <c r="R431" s="1213"/>
      <c r="S431" s="1213"/>
      <c r="T431" s="1213"/>
      <c r="U431" s="1213"/>
      <c r="V431" s="1213"/>
      <c r="W431" s="1213"/>
      <c r="X431" s="1213"/>
      <c r="Y431" s="1213"/>
      <c r="Z431" s="1213"/>
      <c r="AA431" s="1213"/>
      <c r="AB431" s="1213"/>
      <c r="AC431" s="1213"/>
      <c r="AD431" s="1213"/>
      <c r="AE431" s="1213"/>
      <c r="AF431" s="1213"/>
      <c r="AG431" s="1213"/>
      <c r="AH431" s="1213"/>
      <c r="AI431" s="1213"/>
      <c r="AJ431" s="1214"/>
    </row>
    <row r="432" spans="1:42" ht="22.5" hidden="1" customHeight="1">
      <c r="A432" s="394"/>
      <c r="B432" s="395"/>
      <c r="C432" s="1900" t="s">
        <v>25</v>
      </c>
      <c r="D432" s="1894" t="s">
        <v>760</v>
      </c>
      <c r="E432" s="1895"/>
      <c r="F432" s="1895"/>
      <c r="G432" s="1895"/>
      <c r="H432" s="1896"/>
      <c r="I432" s="664"/>
      <c r="J432" s="668"/>
      <c r="K432" s="668"/>
      <c r="L432" s="668"/>
      <c r="M432" s="668"/>
      <c r="N432" s="669"/>
      <c r="O432" s="669"/>
      <c r="P432" s="672"/>
      <c r="Q432" s="678"/>
      <c r="R432" s="679"/>
      <c r="S432" s="679"/>
      <c r="T432" s="681">
        <v>3</v>
      </c>
      <c r="U432" s="680"/>
      <c r="V432" s="1891"/>
      <c r="W432" s="1892"/>
      <c r="X432" s="1892"/>
      <c r="Y432" s="1892"/>
      <c r="Z432" s="1892"/>
      <c r="AA432" s="1893"/>
      <c r="AB432" s="1269"/>
      <c r="AC432" s="1640"/>
      <c r="AD432" s="1640"/>
      <c r="AE432" s="1640"/>
      <c r="AF432" s="1640"/>
      <c r="AG432" s="1640"/>
      <c r="AH432" s="1640"/>
      <c r="AI432" s="1640"/>
      <c r="AJ432" s="1641"/>
      <c r="AM432" s="687">
        <v>0</v>
      </c>
      <c r="AO432" s="687">
        <v>2</v>
      </c>
      <c r="AP432" s="687">
        <v>2</v>
      </c>
    </row>
    <row r="433" spans="1:67" ht="23.1" customHeight="1">
      <c r="A433" s="394"/>
      <c r="B433" s="395"/>
      <c r="C433" s="1900"/>
      <c r="D433" s="1921" t="s">
        <v>993</v>
      </c>
      <c r="E433" s="1922"/>
      <c r="F433" s="1922"/>
      <c r="G433" s="1922"/>
      <c r="H433" s="1923"/>
      <c r="I433" s="328">
        <v>1</v>
      </c>
      <c r="J433" s="383" t="str">
        <f>IF(ISNA(VLOOKUP(I433, 出力変換_夜間支援等体制加算,4,FALSE)),0, VLOOKUP(I433, 出力変換_夜間支援等体制加算,4,FALSE)) &amp; ""</f>
        <v>1</v>
      </c>
      <c r="K433" s="384" t="s">
        <v>96</v>
      </c>
      <c r="L433" s="383" t="str">
        <f>IF(ISNA(VLOOKUP(K433, 取込変換_夜間支援等体制加算,2,FALSE)),1, VLOOKUP(K433, 取込変換_夜間支援等体制加算,2,FALSE)) &amp; ""</f>
        <v>1</v>
      </c>
      <c r="M433" s="328"/>
      <c r="N433" s="328"/>
      <c r="O433" s="328"/>
      <c r="P433" s="328"/>
      <c r="Q433" s="1928" t="s">
        <v>1232</v>
      </c>
      <c r="R433" s="1929"/>
      <c r="S433" s="1929"/>
      <c r="T433" s="1929"/>
      <c r="U433" s="1930"/>
      <c r="V433" s="1788"/>
      <c r="W433" s="1789"/>
      <c r="X433" s="1789"/>
      <c r="Y433" s="1789"/>
      <c r="Z433" s="1789"/>
      <c r="AA433" s="1902"/>
      <c r="AB433" s="1269"/>
      <c r="AC433" s="1640"/>
      <c r="AD433" s="1640"/>
      <c r="AE433" s="1640"/>
      <c r="AF433" s="1640"/>
      <c r="AG433" s="1640"/>
      <c r="AH433" s="1640"/>
      <c r="AI433" s="1640"/>
      <c r="AJ433" s="1641"/>
      <c r="AL433" s="687">
        <v>2</v>
      </c>
      <c r="AM433" s="687">
        <v>0</v>
      </c>
    </row>
    <row r="434" spans="1:67" ht="23.1" customHeight="1">
      <c r="A434" s="394"/>
      <c r="B434" s="395"/>
      <c r="C434" s="1900"/>
      <c r="D434" s="1925" t="s">
        <v>997</v>
      </c>
      <c r="E434" s="1926"/>
      <c r="F434" s="1926"/>
      <c r="G434" s="1926"/>
      <c r="H434" s="1927"/>
      <c r="I434" s="260">
        <v>1</v>
      </c>
      <c r="J434" s="369" t="str">
        <f>IF(ISNA(VLOOKUP(I434, 出力変換_夜間支援体制加算の人数_付７,4,FALSE)),0, VLOOKUP(I434, 出力変換_夜間支援体制加算の人数_付７,4,FALSE)) &amp; ""</f>
        <v>00</v>
      </c>
      <c r="K434" s="253" t="s">
        <v>1344</v>
      </c>
      <c r="L434" s="374" t="str">
        <f>IF(ISNA(VLOOKUP(K434, 取込変換_夜間支援体制加算の人数_付７,2,FALSE)),1, VLOOKUP(K434, 取込変換_夜間支援体制加算の人数_付７,2,FALSE)) &amp; ""</f>
        <v>1</v>
      </c>
      <c r="M434" s="375"/>
      <c r="N434" s="280"/>
      <c r="P434" s="643" t="s">
        <v>114</v>
      </c>
      <c r="Q434" s="1906"/>
      <c r="R434" s="1907"/>
      <c r="S434" s="1907"/>
      <c r="T434" s="1907"/>
      <c r="U434" s="1908"/>
      <c r="V434" s="1891"/>
      <c r="W434" s="1892"/>
      <c r="X434" s="1892"/>
      <c r="Y434" s="1892"/>
      <c r="Z434" s="1892"/>
      <c r="AA434" s="1893"/>
      <c r="AB434" s="1269"/>
      <c r="AC434" s="1640"/>
      <c r="AD434" s="1640"/>
      <c r="AE434" s="1640"/>
      <c r="AF434" s="1640"/>
      <c r="AG434" s="1640"/>
      <c r="AH434" s="1640"/>
      <c r="AI434" s="1640"/>
      <c r="AJ434" s="1641"/>
      <c r="AM434" s="687">
        <v>0</v>
      </c>
    </row>
    <row r="435" spans="1:67" ht="18" customHeight="1" thickBot="1">
      <c r="A435" s="396"/>
      <c r="B435" s="397"/>
      <c r="C435" s="1901"/>
      <c r="D435" s="1897" t="s">
        <v>829</v>
      </c>
      <c r="E435" s="1898"/>
      <c r="F435" s="1898"/>
      <c r="G435" s="1898"/>
      <c r="H435" s="1899"/>
      <c r="I435" s="210">
        <v>1</v>
      </c>
      <c r="J435" s="211"/>
      <c r="K435" s="211"/>
      <c r="L435" s="211"/>
      <c r="M435" s="211"/>
      <c r="N435" s="379"/>
      <c r="O435" s="379"/>
      <c r="P435" s="379"/>
      <c r="Q435" s="379"/>
      <c r="R435" s="379"/>
      <c r="S435" s="379"/>
      <c r="T435" s="387"/>
      <c r="U435" s="387"/>
      <c r="V435" s="387"/>
      <c r="W435" s="387"/>
      <c r="X435" s="387"/>
      <c r="Y435" s="387"/>
      <c r="Z435" s="387"/>
      <c r="AA435" s="387"/>
      <c r="AB435" s="387"/>
      <c r="AC435" s="387"/>
      <c r="AD435" s="387"/>
      <c r="AE435" s="387"/>
      <c r="AF435" s="387"/>
      <c r="AG435" s="387"/>
      <c r="AH435" s="387"/>
      <c r="AI435" s="387"/>
      <c r="AJ435" s="387"/>
    </row>
    <row r="436" spans="1:67" s="388" customFormat="1" ht="18" hidden="1" customHeight="1">
      <c r="A436" s="496" t="s">
        <v>931</v>
      </c>
      <c r="B436" s="497"/>
      <c r="C436" s="498"/>
      <c r="D436" s="499"/>
      <c r="E436" s="217"/>
      <c r="F436" s="217"/>
      <c r="G436" s="217"/>
      <c r="H436" s="491"/>
      <c r="I436" s="192"/>
      <c r="J436" s="206"/>
      <c r="K436" s="206"/>
      <c r="L436" s="206"/>
      <c r="M436" s="206"/>
      <c r="N436" s="494"/>
      <c r="O436" s="494"/>
      <c r="P436" s="494"/>
      <c r="Q436" s="494"/>
      <c r="R436" s="494"/>
      <c r="S436" s="494"/>
      <c r="T436" s="495"/>
      <c r="U436" s="495"/>
      <c r="V436" s="495"/>
      <c r="W436" s="495"/>
      <c r="X436" s="495"/>
      <c r="Y436" s="495"/>
      <c r="Z436" s="495"/>
      <c r="AA436" s="495"/>
      <c r="AB436" s="495"/>
      <c r="AC436" s="495"/>
      <c r="AD436" s="495"/>
      <c r="AE436" s="495"/>
      <c r="AF436" s="495"/>
      <c r="AG436" s="495"/>
      <c r="AH436" s="495"/>
      <c r="AI436" s="495"/>
      <c r="AJ436" s="495"/>
      <c r="AK436" s="687"/>
      <c r="AL436" s="687"/>
      <c r="AM436" s="687"/>
      <c r="AN436" s="686"/>
      <c r="AO436" s="687"/>
      <c r="AP436" s="687"/>
      <c r="AQ436" s="687"/>
      <c r="AR436" s="687"/>
      <c r="AS436" s="687"/>
      <c r="AT436" s="687"/>
      <c r="AU436" s="687"/>
      <c r="AV436" s="824"/>
      <c r="AW436" s="824"/>
      <c r="AX436" s="687"/>
      <c r="AY436" s="687"/>
      <c r="AZ436" s="687"/>
      <c r="BA436" s="686"/>
      <c r="BB436" s="686"/>
      <c r="BC436" s="687"/>
      <c r="BD436" s="687"/>
      <c r="BE436" s="687"/>
      <c r="BF436" s="687"/>
      <c r="BG436" s="687"/>
      <c r="BH436" s="687"/>
      <c r="BI436" s="687"/>
      <c r="BJ436" s="687"/>
      <c r="BK436" s="687"/>
      <c r="BL436" s="687"/>
      <c r="BM436" s="687"/>
      <c r="BN436" s="281"/>
      <c r="BO436" s="281"/>
    </row>
    <row r="437" spans="1:67" s="388" customFormat="1" ht="18" hidden="1" customHeight="1">
      <c r="A437" s="496" t="s">
        <v>931</v>
      </c>
      <c r="B437" s="497"/>
      <c r="C437" s="498"/>
      <c r="D437" s="499"/>
      <c r="E437" s="217"/>
      <c r="F437" s="217"/>
      <c r="G437" s="217"/>
      <c r="H437" s="491"/>
      <c r="I437" s="192"/>
      <c r="J437" s="206"/>
      <c r="K437" s="206"/>
      <c r="L437" s="206"/>
      <c r="M437" s="206"/>
      <c r="N437" s="494"/>
      <c r="O437" s="494"/>
      <c r="P437" s="494"/>
      <c r="Q437" s="494"/>
      <c r="R437" s="494"/>
      <c r="S437" s="494"/>
      <c r="T437" s="495"/>
      <c r="U437" s="495"/>
      <c r="V437" s="495"/>
      <c r="W437" s="495"/>
      <c r="X437" s="495"/>
      <c r="Y437" s="495"/>
      <c r="Z437" s="495"/>
      <c r="AA437" s="495"/>
      <c r="AB437" s="495"/>
      <c r="AC437" s="495"/>
      <c r="AD437" s="495"/>
      <c r="AE437" s="495"/>
      <c r="AF437" s="495"/>
      <c r="AG437" s="495"/>
      <c r="AH437" s="495"/>
      <c r="AI437" s="495"/>
      <c r="AJ437" s="495"/>
      <c r="AK437" s="687"/>
      <c r="AL437" s="687"/>
      <c r="AM437" s="687"/>
      <c r="AN437" s="686"/>
      <c r="AO437" s="687"/>
      <c r="AP437" s="687"/>
      <c r="AQ437" s="687"/>
      <c r="AR437" s="687"/>
      <c r="AS437" s="687"/>
      <c r="AT437" s="687"/>
      <c r="AU437" s="687"/>
      <c r="AV437" s="824"/>
      <c r="AW437" s="824"/>
      <c r="AX437" s="687"/>
      <c r="AY437" s="687"/>
      <c r="AZ437" s="687"/>
      <c r="BA437" s="686"/>
      <c r="BB437" s="686"/>
      <c r="BC437" s="687"/>
      <c r="BD437" s="687"/>
      <c r="BE437" s="687"/>
      <c r="BF437" s="687"/>
      <c r="BG437" s="687"/>
      <c r="BH437" s="687"/>
      <c r="BI437" s="687"/>
      <c r="BJ437" s="687"/>
      <c r="BK437" s="687"/>
      <c r="BL437" s="687"/>
      <c r="BM437" s="687"/>
      <c r="BN437" s="281"/>
      <c r="BO437" s="281"/>
    </row>
    <row r="438" spans="1:67" s="388" customFormat="1" ht="18" hidden="1" customHeight="1">
      <c r="A438" s="496" t="s">
        <v>931</v>
      </c>
      <c r="B438" s="497"/>
      <c r="C438" s="498"/>
      <c r="D438" s="499"/>
      <c r="E438" s="217"/>
      <c r="F438" s="217"/>
      <c r="G438" s="217"/>
      <c r="H438" s="491"/>
      <c r="I438" s="192"/>
      <c r="J438" s="206"/>
      <c r="K438" s="206"/>
      <c r="L438" s="206"/>
      <c r="M438" s="206"/>
      <c r="N438" s="494"/>
      <c r="O438" s="494"/>
      <c r="P438" s="494"/>
      <c r="Q438" s="494"/>
      <c r="R438" s="494"/>
      <c r="S438" s="494"/>
      <c r="T438" s="495"/>
      <c r="U438" s="495"/>
      <c r="V438" s="495"/>
      <c r="W438" s="495"/>
      <c r="X438" s="495"/>
      <c r="Y438" s="495"/>
      <c r="Z438" s="495"/>
      <c r="AA438" s="495"/>
      <c r="AB438" s="495"/>
      <c r="AC438" s="495"/>
      <c r="AD438" s="495"/>
      <c r="AE438" s="495"/>
      <c r="AF438" s="495"/>
      <c r="AG438" s="495"/>
      <c r="AH438" s="495"/>
      <c r="AI438" s="495"/>
      <c r="AJ438" s="495"/>
      <c r="AK438" s="687"/>
      <c r="AL438" s="687"/>
      <c r="AM438" s="687"/>
      <c r="AN438" s="686"/>
      <c r="AO438" s="687"/>
      <c r="AP438" s="687"/>
      <c r="AQ438" s="687"/>
      <c r="AR438" s="687"/>
      <c r="AS438" s="687"/>
      <c r="AT438" s="687"/>
      <c r="AU438" s="687"/>
      <c r="AV438" s="824"/>
      <c r="AW438" s="824"/>
      <c r="AX438" s="687"/>
      <c r="AY438" s="687"/>
      <c r="AZ438" s="687"/>
      <c r="BA438" s="686"/>
      <c r="BB438" s="686"/>
      <c r="BC438" s="687"/>
      <c r="BD438" s="687"/>
      <c r="BE438" s="687"/>
      <c r="BF438" s="687"/>
      <c r="BG438" s="687"/>
      <c r="BH438" s="687"/>
      <c r="BI438" s="687"/>
      <c r="BJ438" s="687"/>
      <c r="BK438" s="687"/>
      <c r="BL438" s="687"/>
      <c r="BM438" s="687"/>
      <c r="BN438" s="281"/>
      <c r="BO438" s="281"/>
    </row>
    <row r="439" spans="1:67" s="388" customFormat="1" ht="18" hidden="1" customHeight="1">
      <c r="A439" s="496" t="s">
        <v>931</v>
      </c>
      <c r="B439" s="497"/>
      <c r="C439" s="498"/>
      <c r="D439" s="499"/>
      <c r="E439" s="217"/>
      <c r="F439" s="217"/>
      <c r="G439" s="217"/>
      <c r="H439" s="491"/>
      <c r="I439" s="192"/>
      <c r="J439" s="206"/>
      <c r="K439" s="206"/>
      <c r="L439" s="206"/>
      <c r="M439" s="206"/>
      <c r="N439" s="494"/>
      <c r="O439" s="494"/>
      <c r="P439" s="494"/>
      <c r="Q439" s="494"/>
      <c r="R439" s="494"/>
      <c r="S439" s="494"/>
      <c r="T439" s="495"/>
      <c r="U439" s="495"/>
      <c r="V439" s="495"/>
      <c r="W439" s="495"/>
      <c r="X439" s="495"/>
      <c r="Y439" s="495"/>
      <c r="Z439" s="495"/>
      <c r="AA439" s="495"/>
      <c r="AB439" s="495"/>
      <c r="AC439" s="495"/>
      <c r="AD439" s="495"/>
      <c r="AE439" s="495"/>
      <c r="AF439" s="495"/>
      <c r="AG439" s="495"/>
      <c r="AH439" s="495"/>
      <c r="AI439" s="495"/>
      <c r="AJ439" s="495"/>
      <c r="AK439" s="687"/>
      <c r="AL439" s="687"/>
      <c r="AM439" s="687"/>
      <c r="AN439" s="686"/>
      <c r="AO439" s="687"/>
      <c r="AP439" s="687"/>
      <c r="AQ439" s="687"/>
      <c r="AR439" s="687"/>
      <c r="AS439" s="687"/>
      <c r="AT439" s="687"/>
      <c r="AU439" s="687"/>
      <c r="AV439" s="824"/>
      <c r="AW439" s="824"/>
      <c r="AX439" s="687"/>
      <c r="AY439" s="687"/>
      <c r="AZ439" s="687"/>
      <c r="BA439" s="686"/>
      <c r="BB439" s="686"/>
      <c r="BC439" s="687"/>
      <c r="BD439" s="687"/>
      <c r="BE439" s="687"/>
      <c r="BF439" s="687"/>
      <c r="BG439" s="687"/>
      <c r="BH439" s="687"/>
      <c r="BI439" s="687"/>
      <c r="BJ439" s="687"/>
      <c r="BK439" s="687"/>
      <c r="BL439" s="687"/>
      <c r="BM439" s="687"/>
      <c r="BN439" s="281"/>
      <c r="BO439" s="281"/>
    </row>
    <row r="440" spans="1:67" s="388" customFormat="1" ht="18" hidden="1" customHeight="1" thickBot="1">
      <c r="A440" s="496" t="s">
        <v>931</v>
      </c>
      <c r="B440" s="497"/>
      <c r="C440" s="498"/>
      <c r="D440" s="499"/>
      <c r="E440" s="217"/>
      <c r="F440" s="217"/>
      <c r="G440" s="217"/>
      <c r="H440" s="491"/>
      <c r="I440" s="192"/>
      <c r="J440" s="206"/>
      <c r="K440" s="206"/>
      <c r="L440" s="206"/>
      <c r="M440" s="206"/>
      <c r="N440" s="494"/>
      <c r="O440" s="494"/>
      <c r="P440" s="494"/>
      <c r="Q440" s="494"/>
      <c r="R440" s="494"/>
      <c r="S440" s="494"/>
      <c r="T440" s="495"/>
      <c r="U440" s="495"/>
      <c r="V440" s="495"/>
      <c r="W440" s="495"/>
      <c r="X440" s="495"/>
      <c r="Y440" s="495"/>
      <c r="Z440" s="495"/>
      <c r="AA440" s="495"/>
      <c r="AB440" s="495"/>
      <c r="AC440" s="495"/>
      <c r="AD440" s="495"/>
      <c r="AE440" s="495"/>
      <c r="AF440" s="495"/>
      <c r="AG440" s="495"/>
      <c r="AH440" s="495"/>
      <c r="AI440" s="495"/>
      <c r="AJ440" s="495"/>
      <c r="AK440" s="687"/>
      <c r="AL440" s="687"/>
      <c r="AM440" s="687"/>
      <c r="AN440" s="686"/>
      <c r="AO440" s="687"/>
      <c r="AP440" s="687"/>
      <c r="AQ440" s="687"/>
      <c r="AR440" s="687"/>
      <c r="AS440" s="687"/>
      <c r="AT440" s="687"/>
      <c r="AU440" s="687"/>
      <c r="AV440" s="824"/>
      <c r="AW440" s="824"/>
      <c r="AX440" s="687"/>
      <c r="AY440" s="687"/>
      <c r="AZ440" s="687"/>
      <c r="BA440" s="686"/>
      <c r="BB440" s="686"/>
      <c r="BC440" s="687"/>
      <c r="BD440" s="687"/>
      <c r="BE440" s="687"/>
      <c r="BF440" s="687"/>
      <c r="BG440" s="687"/>
      <c r="BH440" s="687"/>
      <c r="BI440" s="687"/>
      <c r="BJ440" s="687"/>
      <c r="BK440" s="687"/>
      <c r="BL440" s="687"/>
      <c r="BM440" s="687"/>
      <c r="BN440" s="281"/>
      <c r="BO440" s="281"/>
    </row>
    <row r="441" spans="1:67" ht="15" customHeight="1">
      <c r="A441" s="1621" t="s">
        <v>61</v>
      </c>
      <c r="B441" s="1622"/>
      <c r="C441" s="1217" t="s">
        <v>463</v>
      </c>
      <c r="D441" s="1217"/>
      <c r="E441" s="1217"/>
      <c r="F441" s="1217"/>
      <c r="G441" s="1217"/>
      <c r="H441" s="1217"/>
      <c r="I441" s="1909"/>
      <c r="J441" s="1910"/>
      <c r="K441" s="1910"/>
      <c r="L441" s="1910"/>
      <c r="M441" s="1910"/>
      <c r="N441" s="1910"/>
      <c r="O441" s="1910"/>
      <c r="P441" s="1910"/>
      <c r="Q441" s="1910"/>
      <c r="R441" s="1910"/>
      <c r="S441" s="1910"/>
      <c r="T441" s="1910"/>
      <c r="U441" s="1910"/>
      <c r="V441" s="1910"/>
      <c r="W441" s="1910"/>
      <c r="X441" s="1910"/>
      <c r="Y441" s="1910"/>
      <c r="Z441" s="1910"/>
      <c r="AA441" s="1910"/>
      <c r="AB441" s="1910"/>
      <c r="AC441" s="1910"/>
      <c r="AD441" s="1911"/>
      <c r="AE441" s="1912" t="s">
        <v>565</v>
      </c>
      <c r="AF441" s="1912"/>
      <c r="AG441" s="1912"/>
      <c r="AH441" s="1912"/>
      <c r="AI441" s="1913"/>
      <c r="AJ441" s="1914"/>
    </row>
    <row r="442" spans="1:67" ht="15" customHeight="1">
      <c r="A442" s="1623"/>
      <c r="B442" s="1624"/>
      <c r="C442" s="1177" t="s">
        <v>339</v>
      </c>
      <c r="D442" s="1177"/>
      <c r="E442" s="1177"/>
      <c r="F442" s="1177"/>
      <c r="G442" s="1177"/>
      <c r="H442" s="1177"/>
      <c r="I442" s="1934"/>
      <c r="J442" s="1935"/>
      <c r="K442" s="1935"/>
      <c r="L442" s="1935"/>
      <c r="M442" s="1935"/>
      <c r="N442" s="1935"/>
      <c r="O442" s="1935"/>
      <c r="P442" s="1935"/>
      <c r="Q442" s="1935"/>
      <c r="R442" s="1935"/>
      <c r="S442" s="1935"/>
      <c r="T442" s="1935"/>
      <c r="U442" s="1935"/>
      <c r="V442" s="1935"/>
      <c r="W442" s="1935"/>
      <c r="X442" s="1935"/>
      <c r="Y442" s="1935"/>
      <c r="Z442" s="1935"/>
      <c r="AA442" s="1935"/>
      <c r="AB442" s="1935"/>
      <c r="AC442" s="1935"/>
      <c r="AD442" s="1935"/>
      <c r="AE442" s="1935"/>
      <c r="AF442" s="1935"/>
      <c r="AG442" s="1935"/>
      <c r="AH442" s="1935"/>
      <c r="AI442" s="1935"/>
      <c r="AJ442" s="1936"/>
    </row>
    <row r="443" spans="1:67" ht="15" customHeight="1">
      <c r="A443" s="1623"/>
      <c r="B443" s="1624"/>
      <c r="C443" s="1081" t="s">
        <v>340</v>
      </c>
      <c r="D443" s="1081"/>
      <c r="E443" s="1081"/>
      <c r="F443" s="1081"/>
      <c r="G443" s="1081"/>
      <c r="H443" s="1081"/>
      <c r="I443" s="1204" t="s">
        <v>255</v>
      </c>
      <c r="J443" s="1205"/>
      <c r="K443" s="1202"/>
      <c r="L443" s="1202"/>
      <c r="M443" s="1202"/>
      <c r="N443" s="1202"/>
      <c r="O443" s="1202"/>
      <c r="P443" s="1203"/>
      <c r="Q443" s="1029" t="s">
        <v>534</v>
      </c>
      <c r="R443" s="1030"/>
      <c r="S443" s="1030"/>
      <c r="T443" s="1030"/>
      <c r="U443" s="1030"/>
      <c r="V443" s="1030"/>
      <c r="W443" s="1030"/>
      <c r="X443" s="1030"/>
      <c r="Y443" s="1030"/>
      <c r="Z443" s="1030"/>
      <c r="AA443" s="1030"/>
      <c r="AB443" s="1030"/>
      <c r="AC443" s="1030"/>
      <c r="AD443" s="1030"/>
      <c r="AE443" s="1030"/>
      <c r="AF443" s="1030"/>
      <c r="AG443" s="1030"/>
      <c r="AH443" s="1030"/>
      <c r="AI443" s="1030"/>
      <c r="AJ443" s="1031"/>
    </row>
    <row r="444" spans="1:67" ht="15" customHeight="1">
      <c r="A444" s="1623"/>
      <c r="B444" s="1624"/>
      <c r="C444" s="1081"/>
      <c r="D444" s="1081"/>
      <c r="E444" s="1081"/>
      <c r="F444" s="1081"/>
      <c r="G444" s="1081"/>
      <c r="H444" s="1081"/>
      <c r="I444" s="1281" t="s">
        <v>205</v>
      </c>
      <c r="J444" s="1281"/>
      <c r="K444" s="1281"/>
      <c r="L444" s="1281"/>
      <c r="M444" s="1281"/>
      <c r="N444" s="1281"/>
      <c r="O444" s="1281"/>
      <c r="P444" s="1281"/>
      <c r="Q444" s="1281"/>
      <c r="R444" s="1281"/>
      <c r="S444" s="1281"/>
      <c r="T444" s="1281"/>
      <c r="U444" s="1281"/>
      <c r="V444" s="1281"/>
      <c r="W444" s="1281"/>
      <c r="X444" s="1281"/>
      <c r="Y444" s="1281"/>
      <c r="Z444" s="1281"/>
      <c r="AA444" s="1281"/>
      <c r="AB444" s="1281"/>
      <c r="AC444" s="1281"/>
      <c r="AD444" s="1281"/>
      <c r="AE444" s="1281"/>
      <c r="AF444" s="1281"/>
      <c r="AG444" s="1281"/>
      <c r="AH444" s="1281"/>
      <c r="AI444" s="1281"/>
      <c r="AJ444" s="1282"/>
    </row>
    <row r="445" spans="1:67" ht="15" customHeight="1">
      <c r="A445" s="1623"/>
      <c r="B445" s="1624"/>
      <c r="C445" s="1081"/>
      <c r="D445" s="1081"/>
      <c r="E445" s="1081"/>
      <c r="F445" s="1081"/>
      <c r="G445" s="1081"/>
      <c r="H445" s="1081"/>
      <c r="I445" s="1200" t="s">
        <v>205</v>
      </c>
      <c r="J445" s="1200"/>
      <c r="K445" s="1200"/>
      <c r="L445" s="1200"/>
      <c r="M445" s="1200"/>
      <c r="N445" s="1200"/>
      <c r="O445" s="1200"/>
      <c r="P445" s="1200"/>
      <c r="Q445" s="1200"/>
      <c r="R445" s="1200"/>
      <c r="S445" s="1200"/>
      <c r="T445" s="1200"/>
      <c r="U445" s="1200"/>
      <c r="V445" s="1200"/>
      <c r="W445" s="1200"/>
      <c r="X445" s="1200"/>
      <c r="Y445" s="1200"/>
      <c r="Z445" s="1200"/>
      <c r="AA445" s="1200"/>
      <c r="AB445" s="1200"/>
      <c r="AC445" s="1200"/>
      <c r="AD445" s="1200"/>
      <c r="AE445" s="1200"/>
      <c r="AF445" s="1200"/>
      <c r="AG445" s="1200"/>
      <c r="AH445" s="1200"/>
      <c r="AI445" s="1200"/>
      <c r="AJ445" s="1201"/>
    </row>
    <row r="446" spans="1:67" ht="15" customHeight="1">
      <c r="A446" s="1623"/>
      <c r="B446" s="1624"/>
      <c r="C446" s="1081" t="s">
        <v>996</v>
      </c>
      <c r="D446" s="1081"/>
      <c r="E446" s="1081"/>
      <c r="F446" s="1081"/>
      <c r="G446" s="1081"/>
      <c r="H446" s="1081"/>
      <c r="I446" s="1881">
        <v>1</v>
      </c>
      <c r="J446" s="1882"/>
      <c r="K446" s="1882"/>
      <c r="L446" s="1882"/>
      <c r="M446" s="1882"/>
      <c r="N446" s="1882"/>
      <c r="O446" s="1882"/>
      <c r="P446" s="1882"/>
      <c r="Q446" s="1882"/>
      <c r="R446" s="1882"/>
      <c r="S446" s="1882"/>
      <c r="T446" s="1882"/>
      <c r="U446" s="1882"/>
      <c r="V446" s="1882"/>
      <c r="W446" s="1882"/>
      <c r="X446" s="1882"/>
      <c r="Y446" s="1882"/>
      <c r="Z446" s="1882"/>
      <c r="AA446" s="1882"/>
      <c r="AB446" s="1882"/>
      <c r="AC446" s="1882"/>
      <c r="AD446" s="1882"/>
      <c r="AE446" s="1882"/>
      <c r="AF446" s="1882"/>
      <c r="AG446" s="1882"/>
      <c r="AH446" s="1882"/>
      <c r="AI446" s="1882"/>
      <c r="AJ446" s="1883"/>
    </row>
    <row r="447" spans="1:67" ht="15" customHeight="1">
      <c r="A447" s="1623"/>
      <c r="B447" s="1624"/>
      <c r="C447" s="1081" t="s">
        <v>341</v>
      </c>
      <c r="D447" s="1081"/>
      <c r="E447" s="1081"/>
      <c r="F447" s="1081"/>
      <c r="G447" s="1081"/>
      <c r="H447" s="1081"/>
      <c r="I447" s="1081" t="s">
        <v>318</v>
      </c>
      <c r="J447" s="1081"/>
      <c r="K447" s="1081"/>
      <c r="L447" s="1081"/>
      <c r="M447" s="1080" t="s">
        <v>205</v>
      </c>
      <c r="N447" s="1080"/>
      <c r="O447" s="1080"/>
      <c r="P447" s="1080"/>
      <c r="Q447" s="1080"/>
      <c r="R447" s="1080"/>
      <c r="S447" s="1080"/>
      <c r="T447" s="1080"/>
      <c r="U447" s="1080"/>
      <c r="V447" s="1080"/>
      <c r="W447" s="1081" t="s">
        <v>343</v>
      </c>
      <c r="X447" s="1081"/>
      <c r="Y447" s="1081"/>
      <c r="Z447" s="1081"/>
      <c r="AA447" s="1106" t="s">
        <v>205</v>
      </c>
      <c r="AB447" s="1221"/>
      <c r="AC447" s="1221"/>
      <c r="AD447" s="1221"/>
      <c r="AE447" s="1221"/>
      <c r="AF447" s="1221"/>
      <c r="AG447" s="1221"/>
      <c r="AH447" s="1221"/>
      <c r="AI447" s="1221"/>
      <c r="AJ447" s="1222"/>
    </row>
    <row r="448" spans="1:67" ht="15" customHeight="1">
      <c r="A448" s="1623"/>
      <c r="B448" s="1624"/>
      <c r="C448" s="1885" t="s">
        <v>326</v>
      </c>
      <c r="D448" s="1886"/>
      <c r="E448" s="1886"/>
      <c r="F448" s="1886"/>
      <c r="G448" s="1886"/>
      <c r="H448" s="1887"/>
      <c r="I448" s="1918"/>
      <c r="J448" s="1919"/>
      <c r="K448" s="1919"/>
      <c r="L448" s="1919"/>
      <c r="M448" s="1919"/>
      <c r="N448" s="1919"/>
      <c r="O448" s="1919"/>
      <c r="P448" s="1919"/>
      <c r="Q448" s="1919"/>
      <c r="R448" s="1919"/>
      <c r="S448" s="1919"/>
      <c r="T448" s="1919"/>
      <c r="U448" s="1919"/>
      <c r="V448" s="1919"/>
      <c r="W448" s="1919"/>
      <c r="X448" s="1919"/>
      <c r="Y448" s="1919"/>
      <c r="Z448" s="1919"/>
      <c r="AA448" s="1919"/>
      <c r="AB448" s="1919"/>
      <c r="AC448" s="1919"/>
      <c r="AD448" s="1919"/>
      <c r="AE448" s="1919"/>
      <c r="AF448" s="1919"/>
      <c r="AG448" s="1919"/>
      <c r="AH448" s="1919"/>
      <c r="AI448" s="1919"/>
      <c r="AJ448" s="1920"/>
    </row>
    <row r="449" spans="1:67" ht="18" customHeight="1">
      <c r="A449" s="1623"/>
      <c r="B449" s="1624"/>
      <c r="C449" s="1885" t="s">
        <v>327</v>
      </c>
      <c r="D449" s="1886"/>
      <c r="E449" s="1886"/>
      <c r="F449" s="1886"/>
      <c r="G449" s="1886"/>
      <c r="H449" s="1887"/>
      <c r="I449" s="1530">
        <v>4</v>
      </c>
      <c r="J449" s="1531"/>
      <c r="K449" s="1531"/>
      <c r="L449" s="1531"/>
      <c r="M449" s="1531"/>
      <c r="N449" s="1531"/>
      <c r="O449" s="1531"/>
      <c r="P449" s="1531"/>
      <c r="Q449" s="1531"/>
      <c r="R449" s="1531"/>
      <c r="S449" s="1531"/>
      <c r="T449" s="1531"/>
      <c r="U449" s="1531"/>
      <c r="V449" s="1531"/>
      <c r="W449" s="1531"/>
      <c r="X449" s="1531"/>
      <c r="Y449" s="1531"/>
      <c r="Z449" s="1904" t="s">
        <v>329</v>
      </c>
      <c r="AA449" s="1904"/>
      <c r="AB449" s="1904"/>
      <c r="AC449" s="1904"/>
      <c r="AD449" s="1904"/>
      <c r="AE449" s="1940"/>
      <c r="AF449" s="1941"/>
      <c r="AG449" s="1941"/>
      <c r="AH449" s="1941"/>
      <c r="AI449" s="1941"/>
      <c r="AJ449" s="1942"/>
    </row>
    <row r="450" spans="1:67" ht="15" customHeight="1">
      <c r="A450" s="1623"/>
      <c r="B450" s="1624"/>
      <c r="C450" s="1885" t="s">
        <v>328</v>
      </c>
      <c r="D450" s="1886"/>
      <c r="E450" s="1886"/>
      <c r="F450" s="1886"/>
      <c r="G450" s="1886"/>
      <c r="H450" s="1887"/>
      <c r="I450" s="1918"/>
      <c r="J450" s="1919"/>
      <c r="K450" s="1919"/>
      <c r="L450" s="1919"/>
      <c r="M450" s="1919"/>
      <c r="N450" s="1919"/>
      <c r="O450" s="1919"/>
      <c r="P450" s="1919"/>
      <c r="Q450" s="1919"/>
      <c r="R450" s="1919"/>
      <c r="S450" s="1919"/>
      <c r="T450" s="1919"/>
      <c r="U450" s="1919"/>
      <c r="V450" s="1919"/>
      <c r="W450" s="1919"/>
      <c r="X450" s="1919"/>
      <c r="Y450" s="1919"/>
      <c r="Z450" s="1919"/>
      <c r="AA450" s="1919"/>
      <c r="AB450" s="1919"/>
      <c r="AC450" s="1919"/>
      <c r="AD450" s="1919"/>
      <c r="AE450" s="1919"/>
      <c r="AF450" s="1919"/>
      <c r="AG450" s="1919"/>
      <c r="AH450" s="1919"/>
      <c r="AI450" s="1919"/>
      <c r="AJ450" s="1920"/>
    </row>
    <row r="451" spans="1:67" ht="15" customHeight="1">
      <c r="A451" s="1623"/>
      <c r="B451" s="1624"/>
      <c r="C451" s="1949" t="s">
        <v>737</v>
      </c>
      <c r="D451" s="1886"/>
      <c r="E451" s="1886"/>
      <c r="F451" s="1886"/>
      <c r="G451" s="1886"/>
      <c r="H451" s="1887"/>
      <c r="I451" s="1078" t="s">
        <v>544</v>
      </c>
      <c r="J451" s="1077"/>
      <c r="K451" s="1890"/>
      <c r="L451" s="1890"/>
      <c r="M451" s="1890"/>
      <c r="N451" s="1890"/>
      <c r="O451" s="1890"/>
      <c r="P451" s="1126" t="s">
        <v>109</v>
      </c>
      <c r="Q451" s="1884"/>
      <c r="R451" s="1078" t="s">
        <v>331</v>
      </c>
      <c r="S451" s="1077"/>
      <c r="T451" s="1890"/>
      <c r="U451" s="1890"/>
      <c r="V451" s="1890"/>
      <c r="W451" s="1890"/>
      <c r="X451" s="1890"/>
      <c r="Y451" s="1126" t="s">
        <v>109</v>
      </c>
      <c r="Z451" s="1126"/>
      <c r="AA451" s="1937" t="s">
        <v>330</v>
      </c>
      <c r="AB451" s="1938"/>
      <c r="AC451" s="1939"/>
      <c r="AD451" s="1890"/>
      <c r="AE451" s="1890"/>
      <c r="AF451" s="1890"/>
      <c r="AG451" s="1890"/>
      <c r="AH451" s="1890"/>
      <c r="AI451" s="1126" t="s">
        <v>109</v>
      </c>
      <c r="AJ451" s="1127"/>
    </row>
    <row r="452" spans="1:67" ht="27" customHeight="1">
      <c r="A452" s="1623"/>
      <c r="B452" s="1624"/>
      <c r="C452" s="1950"/>
      <c r="D452" s="1951"/>
      <c r="E452" s="1951"/>
      <c r="F452" s="1951"/>
      <c r="G452" s="1951"/>
      <c r="H452" s="1952"/>
      <c r="I452" s="1078" t="s">
        <v>543</v>
      </c>
      <c r="J452" s="1223"/>
      <c r="K452" s="1223"/>
      <c r="L452" s="1077"/>
      <c r="M452" s="1890"/>
      <c r="N452" s="1890"/>
      <c r="O452" s="1890"/>
      <c r="P452" s="1126" t="s">
        <v>332</v>
      </c>
      <c r="Q452" s="1884"/>
      <c r="R452" s="1078" t="s">
        <v>333</v>
      </c>
      <c r="S452" s="1223"/>
      <c r="T452" s="1223"/>
      <c r="U452" s="1223"/>
      <c r="V452" s="1223"/>
      <c r="W452" s="1223"/>
      <c r="X452" s="1077"/>
      <c r="Y452" s="1212"/>
      <c r="Z452" s="1213"/>
      <c r="AA452" s="1213"/>
      <c r="AB452" s="1213"/>
      <c r="AC452" s="1213"/>
      <c r="AD452" s="1213"/>
      <c r="AE452" s="1213"/>
      <c r="AF452" s="1213"/>
      <c r="AG452" s="1213"/>
      <c r="AH452" s="1213"/>
      <c r="AI452" s="1213"/>
      <c r="AJ452" s="1214"/>
    </row>
    <row r="453" spans="1:67" ht="15" customHeight="1">
      <c r="A453" s="1623"/>
      <c r="B453" s="1624"/>
      <c r="C453" s="1903" t="s">
        <v>738</v>
      </c>
      <c r="D453" s="1904"/>
      <c r="E453" s="1904"/>
      <c r="F453" s="1904"/>
      <c r="G453" s="1904"/>
      <c r="H453" s="1905"/>
      <c r="I453" s="1095"/>
      <c r="J453" s="1096"/>
      <c r="K453" s="1096"/>
      <c r="L453" s="1096"/>
      <c r="M453" s="1096"/>
      <c r="N453" s="1096"/>
      <c r="O453" s="1096"/>
      <c r="P453" s="1126" t="s">
        <v>114</v>
      </c>
      <c r="Q453" s="1884"/>
      <c r="R453" s="1931"/>
      <c r="S453" s="1932"/>
      <c r="T453" s="1932"/>
      <c r="U453" s="1932"/>
      <c r="V453" s="1932"/>
      <c r="W453" s="1932"/>
      <c r="X453" s="1932"/>
      <c r="Y453" s="1932"/>
      <c r="Z453" s="1932"/>
      <c r="AA453" s="1932"/>
      <c r="AB453" s="1932"/>
      <c r="AC453" s="1932"/>
      <c r="AD453" s="1932"/>
      <c r="AE453" s="1932"/>
      <c r="AF453" s="1932"/>
      <c r="AG453" s="1932"/>
      <c r="AH453" s="1932"/>
      <c r="AI453" s="1932"/>
      <c r="AJ453" s="1933"/>
    </row>
    <row r="454" spans="1:67" ht="15" customHeight="1">
      <c r="A454" s="1623"/>
      <c r="B454" s="1624"/>
      <c r="C454" s="1903" t="s">
        <v>110</v>
      </c>
      <c r="D454" s="1904"/>
      <c r="E454" s="1904"/>
      <c r="F454" s="1904"/>
      <c r="G454" s="1904"/>
      <c r="H454" s="1905"/>
      <c r="I454" s="1095"/>
      <c r="J454" s="1096"/>
      <c r="K454" s="1096"/>
      <c r="L454" s="1096"/>
      <c r="M454" s="1096"/>
      <c r="N454" s="1096"/>
      <c r="O454" s="1096"/>
      <c r="P454" s="1126" t="s">
        <v>739</v>
      </c>
      <c r="Q454" s="1884"/>
      <c r="R454" s="1078" t="s">
        <v>740</v>
      </c>
      <c r="S454" s="1223"/>
      <c r="T454" s="1223"/>
      <c r="U454" s="1223"/>
      <c r="V454" s="1223"/>
      <c r="W454" s="1077"/>
      <c r="X454" s="1095"/>
      <c r="Y454" s="1096"/>
      <c r="Z454" s="1096"/>
      <c r="AA454" s="1096"/>
      <c r="AB454" s="1096"/>
      <c r="AC454" s="1096"/>
      <c r="AD454" s="1096"/>
      <c r="AE454" s="1126" t="s">
        <v>739</v>
      </c>
      <c r="AF454" s="1126"/>
      <c r="AG454" s="1126"/>
      <c r="AH454" s="1126"/>
      <c r="AI454" s="1126"/>
      <c r="AJ454" s="1127"/>
    </row>
    <row r="455" spans="1:67" ht="15" customHeight="1">
      <c r="A455" s="1953" t="s">
        <v>214</v>
      </c>
      <c r="B455" s="1954"/>
      <c r="C455" s="1903" t="s">
        <v>545</v>
      </c>
      <c r="D455" s="1904"/>
      <c r="E455" s="1904"/>
      <c r="F455" s="1904"/>
      <c r="G455" s="1904"/>
      <c r="H455" s="1904"/>
      <c r="I455" s="1904"/>
      <c r="J455" s="1904"/>
      <c r="K455" s="1904"/>
      <c r="L455" s="1904"/>
      <c r="M455" s="1904"/>
      <c r="N455" s="1904"/>
      <c r="O455" s="1904"/>
      <c r="P455" s="1904"/>
      <c r="Q455" s="1905"/>
      <c r="R455" s="1096"/>
      <c r="S455" s="1096"/>
      <c r="T455" s="1096"/>
      <c r="U455" s="1096"/>
      <c r="V455" s="1096"/>
      <c r="W455" s="1096"/>
      <c r="X455" s="1096"/>
      <c r="Y455" s="1096"/>
      <c r="Z455" s="1096"/>
      <c r="AA455" s="1096"/>
      <c r="AB455" s="1096"/>
      <c r="AC455" s="1096"/>
      <c r="AD455" s="1096"/>
      <c r="AE455" s="1126" t="s">
        <v>759</v>
      </c>
      <c r="AF455" s="1126"/>
      <c r="AG455" s="1126"/>
      <c r="AH455" s="1126"/>
      <c r="AI455" s="1126"/>
      <c r="AJ455" s="1127"/>
    </row>
    <row r="456" spans="1:67" ht="18" customHeight="1">
      <c r="A456" s="394"/>
      <c r="B456" s="395"/>
      <c r="C456" s="1903" t="s">
        <v>657</v>
      </c>
      <c r="D456" s="1904"/>
      <c r="E456" s="1904"/>
      <c r="F456" s="1904"/>
      <c r="G456" s="1904"/>
      <c r="H456" s="1905"/>
      <c r="I456" s="1209"/>
      <c r="J456" s="1210"/>
      <c r="K456" s="1210"/>
      <c r="L456" s="1210"/>
      <c r="M456" s="1210"/>
      <c r="N456" s="1210"/>
      <c r="O456" s="1210"/>
      <c r="P456" s="1210"/>
      <c r="Q456" s="1210"/>
      <c r="R456" s="1210"/>
      <c r="S456" s="1210"/>
      <c r="T456" s="1210"/>
      <c r="U456" s="1210"/>
      <c r="V456" s="1210"/>
      <c r="W456" s="1210"/>
      <c r="X456" s="1210"/>
      <c r="Y456" s="1210"/>
      <c r="Z456" s="1210"/>
      <c r="AA456" s="1210"/>
      <c r="AB456" s="1210"/>
      <c r="AC456" s="1210"/>
      <c r="AD456" s="1210"/>
      <c r="AE456" s="1210"/>
      <c r="AF456" s="1210"/>
      <c r="AG456" s="1210"/>
      <c r="AH456" s="1210"/>
      <c r="AI456" s="1210"/>
      <c r="AJ456" s="1211"/>
      <c r="AL456" s="686" t="b">
        <v>0</v>
      </c>
      <c r="AM456" s="686" t="b">
        <v>0</v>
      </c>
      <c r="AN456" s="686" t="b">
        <v>0</v>
      </c>
    </row>
    <row r="457" spans="1:67" ht="15" customHeight="1">
      <c r="A457" s="394"/>
      <c r="B457" s="395"/>
      <c r="C457" s="1885" t="s">
        <v>499</v>
      </c>
      <c r="D457" s="1886"/>
      <c r="E457" s="1886"/>
      <c r="F457" s="1886"/>
      <c r="G457" s="1886"/>
      <c r="H457" s="1887"/>
      <c r="I457" s="1212"/>
      <c r="J457" s="1213"/>
      <c r="K457" s="1213"/>
      <c r="L457" s="1213"/>
      <c r="M457" s="1213"/>
      <c r="N457" s="1213"/>
      <c r="O457" s="1213"/>
      <c r="P457" s="1213"/>
      <c r="Q457" s="1213"/>
      <c r="R457" s="1213"/>
      <c r="S457" s="1213"/>
      <c r="T457" s="1213"/>
      <c r="U457" s="1213"/>
      <c r="V457" s="1213"/>
      <c r="W457" s="1213"/>
      <c r="X457" s="1213"/>
      <c r="Y457" s="1213"/>
      <c r="Z457" s="1213"/>
      <c r="AA457" s="1213"/>
      <c r="AB457" s="1213"/>
      <c r="AC457" s="1213"/>
      <c r="AD457" s="1213"/>
      <c r="AE457" s="1213"/>
      <c r="AF457" s="1213"/>
      <c r="AG457" s="1213"/>
      <c r="AH457" s="1213"/>
      <c r="AI457" s="1213"/>
      <c r="AJ457" s="1214"/>
    </row>
    <row r="458" spans="1:67" ht="15" customHeight="1">
      <c r="A458" s="394"/>
      <c r="B458" s="395"/>
      <c r="C458" s="1903" t="s">
        <v>305</v>
      </c>
      <c r="D458" s="1904"/>
      <c r="E458" s="1904"/>
      <c r="F458" s="1904"/>
      <c r="G458" s="1904"/>
      <c r="H458" s="1905"/>
      <c r="I458" s="1212"/>
      <c r="J458" s="1213"/>
      <c r="K458" s="1213"/>
      <c r="L458" s="1213"/>
      <c r="M458" s="1213"/>
      <c r="N458" s="1213"/>
      <c r="O458" s="1213"/>
      <c r="P458" s="1213"/>
      <c r="Q458" s="1213"/>
      <c r="R458" s="1213"/>
      <c r="S458" s="1213"/>
      <c r="T458" s="1213"/>
      <c r="U458" s="1213"/>
      <c r="V458" s="1213"/>
      <c r="W458" s="1213"/>
      <c r="X458" s="1213"/>
      <c r="Y458" s="1213"/>
      <c r="Z458" s="1213"/>
      <c r="AA458" s="1213"/>
      <c r="AB458" s="1213"/>
      <c r="AC458" s="1213"/>
      <c r="AD458" s="1213"/>
      <c r="AE458" s="1213"/>
      <c r="AF458" s="1213"/>
      <c r="AG458" s="1213"/>
      <c r="AH458" s="1213"/>
      <c r="AI458" s="1213"/>
      <c r="AJ458" s="1214"/>
    </row>
    <row r="459" spans="1:67" ht="22.5" hidden="1" customHeight="1">
      <c r="A459" s="394"/>
      <c r="B459" s="395"/>
      <c r="C459" s="1900" t="s">
        <v>25</v>
      </c>
      <c r="D459" s="1894" t="s">
        <v>760</v>
      </c>
      <c r="E459" s="1895"/>
      <c r="F459" s="1895"/>
      <c r="G459" s="1895"/>
      <c r="H459" s="1896"/>
      <c r="I459" s="664"/>
      <c r="J459" s="668"/>
      <c r="K459" s="668"/>
      <c r="L459" s="668"/>
      <c r="M459" s="668"/>
      <c r="N459" s="669"/>
      <c r="O459" s="669"/>
      <c r="P459" s="672"/>
      <c r="Q459" s="678"/>
      <c r="R459" s="679"/>
      <c r="S459" s="679"/>
      <c r="T459" s="681">
        <v>3</v>
      </c>
      <c r="U459" s="680"/>
      <c r="V459" s="1891"/>
      <c r="W459" s="1892"/>
      <c r="X459" s="1892"/>
      <c r="Y459" s="1892"/>
      <c r="Z459" s="1892"/>
      <c r="AA459" s="1893"/>
      <c r="AB459" s="1269"/>
      <c r="AC459" s="1640"/>
      <c r="AD459" s="1640"/>
      <c r="AE459" s="1640"/>
      <c r="AF459" s="1640"/>
      <c r="AG459" s="1640"/>
      <c r="AH459" s="1640"/>
      <c r="AI459" s="1640"/>
      <c r="AJ459" s="1641"/>
      <c r="AM459" s="687">
        <v>0</v>
      </c>
      <c r="AO459" s="687">
        <v>2</v>
      </c>
      <c r="AP459" s="687">
        <v>2</v>
      </c>
    </row>
    <row r="460" spans="1:67" ht="23.1" customHeight="1">
      <c r="A460" s="394"/>
      <c r="B460" s="395"/>
      <c r="C460" s="1900"/>
      <c r="D460" s="1921" t="s">
        <v>993</v>
      </c>
      <c r="E460" s="1922"/>
      <c r="F460" s="1922"/>
      <c r="G460" s="1922"/>
      <c r="H460" s="1923"/>
      <c r="I460" s="328">
        <v>1</v>
      </c>
      <c r="J460" s="383" t="str">
        <f>IF(ISNA(VLOOKUP(I460, 出力変換_夜間支援等体制加算,4,FALSE)),0, VLOOKUP(I460, 出力変換_夜間支援等体制加算,4,FALSE)) &amp; ""</f>
        <v>1</v>
      </c>
      <c r="K460" s="384" t="s">
        <v>96</v>
      </c>
      <c r="L460" s="383" t="str">
        <f>IF(ISNA(VLOOKUP(K460, 取込変換_夜間支援等体制加算,2,FALSE)),1, VLOOKUP(K460, 取込変換_夜間支援等体制加算,2,FALSE)) &amp; ""</f>
        <v>1</v>
      </c>
      <c r="M460" s="328"/>
      <c r="N460" s="328"/>
      <c r="O460" s="328"/>
      <c r="P460" s="328"/>
      <c r="Q460" s="1928" t="s">
        <v>1232</v>
      </c>
      <c r="R460" s="1929"/>
      <c r="S460" s="1929"/>
      <c r="T460" s="1929"/>
      <c r="U460" s="1930"/>
      <c r="V460" s="1788"/>
      <c r="W460" s="1789"/>
      <c r="X460" s="1789"/>
      <c r="Y460" s="1789"/>
      <c r="Z460" s="1789"/>
      <c r="AA460" s="1902"/>
      <c r="AB460" s="1269"/>
      <c r="AC460" s="1640"/>
      <c r="AD460" s="1640"/>
      <c r="AE460" s="1640"/>
      <c r="AF460" s="1640"/>
      <c r="AG460" s="1640"/>
      <c r="AH460" s="1640"/>
      <c r="AI460" s="1640"/>
      <c r="AJ460" s="1641"/>
      <c r="AL460" s="687">
        <v>2</v>
      </c>
      <c r="AM460" s="687">
        <v>0</v>
      </c>
    </row>
    <row r="461" spans="1:67" ht="23.1" customHeight="1">
      <c r="A461" s="394"/>
      <c r="B461" s="395"/>
      <c r="C461" s="1900"/>
      <c r="D461" s="1925" t="s">
        <v>997</v>
      </c>
      <c r="E461" s="1926"/>
      <c r="F461" s="1926"/>
      <c r="G461" s="1926"/>
      <c r="H461" s="1927"/>
      <c r="I461" s="260">
        <v>1</v>
      </c>
      <c r="J461" s="369" t="str">
        <f>IF(ISNA(VLOOKUP(I461, 出力変換_夜間支援体制加算の人数_付７,4,FALSE)),0, VLOOKUP(I461, 出力変換_夜間支援体制加算の人数_付７,4,FALSE)) &amp; ""</f>
        <v>00</v>
      </c>
      <c r="K461" s="253" t="s">
        <v>1344</v>
      </c>
      <c r="L461" s="374" t="str">
        <f>IF(ISNA(VLOOKUP(K461, 取込変換_夜間支援体制加算の人数_付７,2,FALSE)),1, VLOOKUP(K461, 取込変換_夜間支援体制加算の人数_付７,2,FALSE)) &amp; ""</f>
        <v>1</v>
      </c>
      <c r="M461" s="375"/>
      <c r="N461" s="280"/>
      <c r="P461" s="643" t="s">
        <v>114</v>
      </c>
      <c r="Q461" s="1906"/>
      <c r="R461" s="1907"/>
      <c r="S461" s="1907"/>
      <c r="T461" s="1907"/>
      <c r="U461" s="1908"/>
      <c r="V461" s="1891"/>
      <c r="W461" s="1892"/>
      <c r="X461" s="1892"/>
      <c r="Y461" s="1892"/>
      <c r="Z461" s="1892"/>
      <c r="AA461" s="1893"/>
      <c r="AB461" s="1269"/>
      <c r="AC461" s="1640"/>
      <c r="AD461" s="1640"/>
      <c r="AE461" s="1640"/>
      <c r="AF461" s="1640"/>
      <c r="AG461" s="1640"/>
      <c r="AH461" s="1640"/>
      <c r="AI461" s="1640"/>
      <c r="AJ461" s="1641"/>
      <c r="AM461" s="687">
        <v>0</v>
      </c>
    </row>
    <row r="462" spans="1:67" ht="18" customHeight="1" thickBot="1">
      <c r="A462" s="396"/>
      <c r="B462" s="397"/>
      <c r="C462" s="1901"/>
      <c r="D462" s="1897" t="s">
        <v>829</v>
      </c>
      <c r="E462" s="1898"/>
      <c r="F462" s="1898"/>
      <c r="G462" s="1898"/>
      <c r="H462" s="1899"/>
      <c r="I462" s="210">
        <v>1</v>
      </c>
      <c r="J462" s="211"/>
      <c r="K462" s="211"/>
      <c r="L462" s="211"/>
      <c r="M462" s="211"/>
      <c r="N462" s="379"/>
      <c r="O462" s="379"/>
      <c r="P462" s="379"/>
      <c r="Q462" s="379"/>
      <c r="R462" s="379"/>
      <c r="S462" s="379"/>
      <c r="T462" s="387"/>
      <c r="U462" s="387"/>
      <c r="V462" s="387"/>
      <c r="W462" s="387"/>
      <c r="X462" s="387"/>
      <c r="Y462" s="387"/>
      <c r="Z462" s="387"/>
      <c r="AA462" s="387"/>
      <c r="AB462" s="387"/>
      <c r="AC462" s="387"/>
      <c r="AD462" s="387"/>
      <c r="AE462" s="387"/>
      <c r="AF462" s="387"/>
      <c r="AG462" s="387"/>
      <c r="AH462" s="387"/>
      <c r="AI462" s="387"/>
      <c r="AJ462" s="387"/>
    </row>
    <row r="463" spans="1:67" s="388" customFormat="1" ht="18" hidden="1" customHeight="1">
      <c r="A463" s="496" t="s">
        <v>931</v>
      </c>
      <c r="B463" s="497"/>
      <c r="C463" s="498"/>
      <c r="D463" s="499"/>
      <c r="E463" s="217"/>
      <c r="F463" s="217"/>
      <c r="G463" s="217"/>
      <c r="H463" s="491"/>
      <c r="I463" s="192"/>
      <c r="J463" s="206"/>
      <c r="K463" s="206"/>
      <c r="L463" s="206"/>
      <c r="M463" s="206"/>
      <c r="N463" s="494"/>
      <c r="O463" s="494"/>
      <c r="P463" s="494"/>
      <c r="Q463" s="494"/>
      <c r="R463" s="494"/>
      <c r="S463" s="494"/>
      <c r="T463" s="495"/>
      <c r="U463" s="495"/>
      <c r="V463" s="495"/>
      <c r="W463" s="495"/>
      <c r="X463" s="495"/>
      <c r="Y463" s="495"/>
      <c r="Z463" s="495"/>
      <c r="AA463" s="495"/>
      <c r="AB463" s="495"/>
      <c r="AC463" s="495"/>
      <c r="AD463" s="495"/>
      <c r="AE463" s="495"/>
      <c r="AF463" s="495"/>
      <c r="AG463" s="495"/>
      <c r="AH463" s="495"/>
      <c r="AI463" s="495"/>
      <c r="AJ463" s="495"/>
      <c r="AK463" s="687"/>
      <c r="AL463" s="687"/>
      <c r="AM463" s="687"/>
      <c r="AN463" s="686"/>
      <c r="AO463" s="687"/>
      <c r="AP463" s="687"/>
      <c r="AQ463" s="687"/>
      <c r="AR463" s="687"/>
      <c r="AS463" s="687"/>
      <c r="AT463" s="687"/>
      <c r="AU463" s="687"/>
      <c r="AV463" s="824"/>
      <c r="AW463" s="824"/>
      <c r="AX463" s="687"/>
      <c r="AY463" s="687"/>
      <c r="AZ463" s="687"/>
      <c r="BA463" s="686"/>
      <c r="BB463" s="686"/>
      <c r="BC463" s="687"/>
      <c r="BD463" s="687"/>
      <c r="BE463" s="687"/>
      <c r="BF463" s="687"/>
      <c r="BG463" s="687"/>
      <c r="BH463" s="687"/>
      <c r="BI463" s="687"/>
      <c r="BJ463" s="687"/>
      <c r="BK463" s="687"/>
      <c r="BL463" s="687"/>
      <c r="BM463" s="687"/>
      <c r="BN463" s="281"/>
      <c r="BO463" s="281"/>
    </row>
    <row r="464" spans="1:67" s="388" customFormat="1" ht="18" hidden="1" customHeight="1">
      <c r="A464" s="496" t="s">
        <v>931</v>
      </c>
      <c r="B464" s="497"/>
      <c r="C464" s="498"/>
      <c r="D464" s="499"/>
      <c r="E464" s="217"/>
      <c r="F464" s="217"/>
      <c r="G464" s="217"/>
      <c r="H464" s="491"/>
      <c r="I464" s="192"/>
      <c r="J464" s="206"/>
      <c r="K464" s="206"/>
      <c r="L464" s="206"/>
      <c r="M464" s="206"/>
      <c r="N464" s="494"/>
      <c r="O464" s="494"/>
      <c r="P464" s="494"/>
      <c r="Q464" s="494"/>
      <c r="R464" s="494"/>
      <c r="S464" s="494"/>
      <c r="T464" s="495"/>
      <c r="U464" s="495"/>
      <c r="V464" s="495"/>
      <c r="W464" s="495"/>
      <c r="X464" s="495"/>
      <c r="Y464" s="495"/>
      <c r="Z464" s="495"/>
      <c r="AA464" s="495"/>
      <c r="AB464" s="495"/>
      <c r="AC464" s="495"/>
      <c r="AD464" s="495"/>
      <c r="AE464" s="495"/>
      <c r="AF464" s="495"/>
      <c r="AG464" s="495"/>
      <c r="AH464" s="495"/>
      <c r="AI464" s="495"/>
      <c r="AJ464" s="495"/>
      <c r="AK464" s="687"/>
      <c r="AL464" s="687"/>
      <c r="AM464" s="687"/>
      <c r="AN464" s="686"/>
      <c r="AO464" s="687"/>
      <c r="AP464" s="687"/>
      <c r="AQ464" s="687"/>
      <c r="AR464" s="687"/>
      <c r="AS464" s="687"/>
      <c r="AT464" s="687"/>
      <c r="AU464" s="687"/>
      <c r="AV464" s="824"/>
      <c r="AW464" s="824"/>
      <c r="AX464" s="687"/>
      <c r="AY464" s="687"/>
      <c r="AZ464" s="687"/>
      <c r="BA464" s="686"/>
      <c r="BB464" s="686"/>
      <c r="BC464" s="687"/>
      <c r="BD464" s="687"/>
      <c r="BE464" s="687"/>
      <c r="BF464" s="687"/>
      <c r="BG464" s="687"/>
      <c r="BH464" s="687"/>
      <c r="BI464" s="687"/>
      <c r="BJ464" s="687"/>
      <c r="BK464" s="687"/>
      <c r="BL464" s="687"/>
      <c r="BM464" s="687"/>
      <c r="BN464" s="281"/>
      <c r="BO464" s="281"/>
    </row>
    <row r="465" spans="1:67" s="388" customFormat="1" ht="18" hidden="1" customHeight="1">
      <c r="A465" s="496" t="s">
        <v>931</v>
      </c>
      <c r="B465" s="497"/>
      <c r="C465" s="498"/>
      <c r="D465" s="499"/>
      <c r="E465" s="217"/>
      <c r="F465" s="217"/>
      <c r="G465" s="217"/>
      <c r="H465" s="491"/>
      <c r="I465" s="192"/>
      <c r="J465" s="206"/>
      <c r="K465" s="206"/>
      <c r="L465" s="206"/>
      <c r="M465" s="206"/>
      <c r="N465" s="494"/>
      <c r="O465" s="494"/>
      <c r="P465" s="494"/>
      <c r="Q465" s="494"/>
      <c r="R465" s="494"/>
      <c r="S465" s="494"/>
      <c r="T465" s="495"/>
      <c r="U465" s="495"/>
      <c r="V465" s="495"/>
      <c r="W465" s="495"/>
      <c r="X465" s="495"/>
      <c r="Y465" s="495"/>
      <c r="Z465" s="495"/>
      <c r="AA465" s="495"/>
      <c r="AB465" s="495"/>
      <c r="AC465" s="495"/>
      <c r="AD465" s="495"/>
      <c r="AE465" s="495"/>
      <c r="AF465" s="495"/>
      <c r="AG465" s="495"/>
      <c r="AH465" s="495"/>
      <c r="AI465" s="495"/>
      <c r="AJ465" s="495"/>
      <c r="AK465" s="687"/>
      <c r="AL465" s="687"/>
      <c r="AM465" s="687"/>
      <c r="AN465" s="686"/>
      <c r="AO465" s="687"/>
      <c r="AP465" s="687"/>
      <c r="AQ465" s="687"/>
      <c r="AR465" s="687"/>
      <c r="AS465" s="687"/>
      <c r="AT465" s="687"/>
      <c r="AU465" s="687"/>
      <c r="AV465" s="824"/>
      <c r="AW465" s="824"/>
      <c r="AX465" s="687"/>
      <c r="AY465" s="687"/>
      <c r="AZ465" s="687"/>
      <c r="BA465" s="686"/>
      <c r="BB465" s="686"/>
      <c r="BC465" s="687"/>
      <c r="BD465" s="687"/>
      <c r="BE465" s="687"/>
      <c r="BF465" s="687"/>
      <c r="BG465" s="687"/>
      <c r="BH465" s="687"/>
      <c r="BI465" s="687"/>
      <c r="BJ465" s="687"/>
      <c r="BK465" s="687"/>
      <c r="BL465" s="687"/>
      <c r="BM465" s="687"/>
      <c r="BN465" s="281"/>
      <c r="BO465" s="281"/>
    </row>
    <row r="466" spans="1:67" s="388" customFormat="1" ht="18" hidden="1" customHeight="1">
      <c r="A466" s="496" t="s">
        <v>931</v>
      </c>
      <c r="B466" s="497"/>
      <c r="C466" s="498"/>
      <c r="D466" s="499"/>
      <c r="E466" s="217"/>
      <c r="F466" s="217"/>
      <c r="G466" s="217"/>
      <c r="H466" s="491"/>
      <c r="I466" s="192"/>
      <c r="J466" s="206"/>
      <c r="K466" s="206"/>
      <c r="L466" s="206"/>
      <c r="M466" s="206"/>
      <c r="N466" s="494"/>
      <c r="O466" s="494"/>
      <c r="P466" s="494"/>
      <c r="Q466" s="494"/>
      <c r="R466" s="494"/>
      <c r="S466" s="494"/>
      <c r="T466" s="495"/>
      <c r="U466" s="495"/>
      <c r="V466" s="495"/>
      <c r="W466" s="495"/>
      <c r="X466" s="495"/>
      <c r="Y466" s="495"/>
      <c r="Z466" s="495"/>
      <c r="AA466" s="495"/>
      <c r="AB466" s="495"/>
      <c r="AC466" s="495"/>
      <c r="AD466" s="495"/>
      <c r="AE466" s="495"/>
      <c r="AF466" s="495"/>
      <c r="AG466" s="495"/>
      <c r="AH466" s="495"/>
      <c r="AI466" s="495"/>
      <c r="AJ466" s="495"/>
      <c r="AK466" s="687"/>
      <c r="AL466" s="687"/>
      <c r="AM466" s="687"/>
      <c r="AN466" s="686"/>
      <c r="AO466" s="687"/>
      <c r="AP466" s="687"/>
      <c r="AQ466" s="687"/>
      <c r="AR466" s="687"/>
      <c r="AS466" s="687"/>
      <c r="AT466" s="687"/>
      <c r="AU466" s="687"/>
      <c r="AV466" s="824"/>
      <c r="AW466" s="824"/>
      <c r="AX466" s="687"/>
      <c r="AY466" s="687"/>
      <c r="AZ466" s="687"/>
      <c r="BA466" s="686"/>
      <c r="BB466" s="686"/>
      <c r="BC466" s="687"/>
      <c r="BD466" s="687"/>
      <c r="BE466" s="687"/>
      <c r="BF466" s="687"/>
      <c r="BG466" s="687"/>
      <c r="BH466" s="687"/>
      <c r="BI466" s="687"/>
      <c r="BJ466" s="687"/>
      <c r="BK466" s="687"/>
      <c r="BL466" s="687"/>
      <c r="BM466" s="687"/>
      <c r="BN466" s="281"/>
      <c r="BO466" s="281"/>
    </row>
    <row r="467" spans="1:67" s="388" customFormat="1" ht="18" hidden="1" customHeight="1" thickBot="1">
      <c r="A467" s="496" t="s">
        <v>931</v>
      </c>
      <c r="B467" s="497"/>
      <c r="C467" s="498"/>
      <c r="D467" s="499"/>
      <c r="E467" s="217"/>
      <c r="F467" s="217"/>
      <c r="G467" s="217"/>
      <c r="H467" s="491"/>
      <c r="I467" s="192"/>
      <c r="J467" s="206"/>
      <c r="K467" s="206"/>
      <c r="L467" s="206"/>
      <c r="M467" s="206"/>
      <c r="N467" s="494"/>
      <c r="O467" s="494"/>
      <c r="P467" s="494"/>
      <c r="Q467" s="494"/>
      <c r="R467" s="494"/>
      <c r="S467" s="494"/>
      <c r="T467" s="495"/>
      <c r="U467" s="495"/>
      <c r="V467" s="495"/>
      <c r="W467" s="495"/>
      <c r="X467" s="495"/>
      <c r="Y467" s="495"/>
      <c r="Z467" s="495"/>
      <c r="AA467" s="495"/>
      <c r="AB467" s="495"/>
      <c r="AC467" s="495"/>
      <c r="AD467" s="495"/>
      <c r="AE467" s="495"/>
      <c r="AF467" s="495"/>
      <c r="AG467" s="495"/>
      <c r="AH467" s="495"/>
      <c r="AI467" s="495"/>
      <c r="AJ467" s="495"/>
      <c r="AK467" s="687"/>
      <c r="AL467" s="687"/>
      <c r="AM467" s="687"/>
      <c r="AN467" s="686"/>
      <c r="AO467" s="687"/>
      <c r="AP467" s="687"/>
      <c r="AQ467" s="687"/>
      <c r="AR467" s="687"/>
      <c r="AS467" s="687"/>
      <c r="AT467" s="687"/>
      <c r="AU467" s="687"/>
      <c r="AV467" s="824"/>
      <c r="AW467" s="824"/>
      <c r="AX467" s="687"/>
      <c r="AY467" s="687"/>
      <c r="AZ467" s="687"/>
      <c r="BA467" s="686"/>
      <c r="BB467" s="686"/>
      <c r="BC467" s="687"/>
      <c r="BD467" s="687"/>
      <c r="BE467" s="687"/>
      <c r="BF467" s="687"/>
      <c r="BG467" s="687"/>
      <c r="BH467" s="687"/>
      <c r="BI467" s="687"/>
      <c r="BJ467" s="687"/>
      <c r="BK467" s="687"/>
      <c r="BL467" s="687"/>
      <c r="BM467" s="687"/>
      <c r="BN467" s="281"/>
      <c r="BO467" s="281"/>
    </row>
    <row r="468" spans="1:67" ht="15" customHeight="1">
      <c r="A468" s="1621" t="s">
        <v>61</v>
      </c>
      <c r="B468" s="1622"/>
      <c r="C468" s="1217" t="s">
        <v>463</v>
      </c>
      <c r="D468" s="1217"/>
      <c r="E468" s="1217"/>
      <c r="F468" s="1217"/>
      <c r="G468" s="1217"/>
      <c r="H468" s="1217"/>
      <c r="I468" s="1909"/>
      <c r="J468" s="1910"/>
      <c r="K468" s="1910"/>
      <c r="L468" s="1910"/>
      <c r="M468" s="1910"/>
      <c r="N468" s="1910"/>
      <c r="O468" s="1910"/>
      <c r="P468" s="1910"/>
      <c r="Q468" s="1910"/>
      <c r="R468" s="1910"/>
      <c r="S468" s="1910"/>
      <c r="T468" s="1910"/>
      <c r="U468" s="1910"/>
      <c r="V468" s="1910"/>
      <c r="W468" s="1910"/>
      <c r="X468" s="1910"/>
      <c r="Y468" s="1910"/>
      <c r="Z468" s="1910"/>
      <c r="AA468" s="1910"/>
      <c r="AB468" s="1910"/>
      <c r="AC468" s="1910"/>
      <c r="AD468" s="1911"/>
      <c r="AE468" s="1912" t="s">
        <v>565</v>
      </c>
      <c r="AF468" s="1912"/>
      <c r="AG468" s="1912"/>
      <c r="AH468" s="1912"/>
      <c r="AI468" s="1913"/>
      <c r="AJ468" s="1914"/>
    </row>
    <row r="469" spans="1:67" ht="15" customHeight="1">
      <c r="A469" s="1623"/>
      <c r="B469" s="1624"/>
      <c r="C469" s="1177" t="s">
        <v>339</v>
      </c>
      <c r="D469" s="1177"/>
      <c r="E469" s="1177"/>
      <c r="F469" s="1177"/>
      <c r="G469" s="1177"/>
      <c r="H469" s="1177"/>
      <c r="I469" s="1934"/>
      <c r="J469" s="1935"/>
      <c r="K469" s="1935"/>
      <c r="L469" s="1935"/>
      <c r="M469" s="1935"/>
      <c r="N469" s="1935"/>
      <c r="O469" s="1935"/>
      <c r="P469" s="1935"/>
      <c r="Q469" s="1935"/>
      <c r="R469" s="1935"/>
      <c r="S469" s="1935"/>
      <c r="T469" s="1935"/>
      <c r="U469" s="1935"/>
      <c r="V469" s="1935"/>
      <c r="W469" s="1935"/>
      <c r="X469" s="1935"/>
      <c r="Y469" s="1935"/>
      <c r="Z469" s="1935"/>
      <c r="AA469" s="1935"/>
      <c r="AB469" s="1935"/>
      <c r="AC469" s="1935"/>
      <c r="AD469" s="1935"/>
      <c r="AE469" s="1935"/>
      <c r="AF469" s="1935"/>
      <c r="AG469" s="1935"/>
      <c r="AH469" s="1935"/>
      <c r="AI469" s="1935"/>
      <c r="AJ469" s="1936"/>
    </row>
    <row r="470" spans="1:67" ht="15" customHeight="1">
      <c r="A470" s="1623"/>
      <c r="B470" s="1624"/>
      <c r="C470" s="1081" t="s">
        <v>340</v>
      </c>
      <c r="D470" s="1081"/>
      <c r="E470" s="1081"/>
      <c r="F470" s="1081"/>
      <c r="G470" s="1081"/>
      <c r="H470" s="1081"/>
      <c r="I470" s="1204" t="s">
        <v>255</v>
      </c>
      <c r="J470" s="1205"/>
      <c r="K470" s="1202"/>
      <c r="L470" s="1202"/>
      <c r="M470" s="1202"/>
      <c r="N470" s="1202"/>
      <c r="O470" s="1202"/>
      <c r="P470" s="1203"/>
      <c r="Q470" s="1029" t="s">
        <v>534</v>
      </c>
      <c r="R470" s="1030"/>
      <c r="S470" s="1030"/>
      <c r="T470" s="1030"/>
      <c r="U470" s="1030"/>
      <c r="V470" s="1030"/>
      <c r="W470" s="1030"/>
      <c r="X470" s="1030"/>
      <c r="Y470" s="1030"/>
      <c r="Z470" s="1030"/>
      <c r="AA470" s="1030"/>
      <c r="AB470" s="1030"/>
      <c r="AC470" s="1030"/>
      <c r="AD470" s="1030"/>
      <c r="AE470" s="1030"/>
      <c r="AF470" s="1030"/>
      <c r="AG470" s="1030"/>
      <c r="AH470" s="1030"/>
      <c r="AI470" s="1030"/>
      <c r="AJ470" s="1031"/>
    </row>
    <row r="471" spans="1:67" ht="15" customHeight="1">
      <c r="A471" s="1623"/>
      <c r="B471" s="1624"/>
      <c r="C471" s="1081"/>
      <c r="D471" s="1081"/>
      <c r="E471" s="1081"/>
      <c r="F471" s="1081"/>
      <c r="G471" s="1081"/>
      <c r="H471" s="1081"/>
      <c r="I471" s="1281" t="s">
        <v>205</v>
      </c>
      <c r="J471" s="1281"/>
      <c r="K471" s="1281"/>
      <c r="L471" s="1281"/>
      <c r="M471" s="1281"/>
      <c r="N471" s="1281"/>
      <c r="O471" s="1281"/>
      <c r="P471" s="1281"/>
      <c r="Q471" s="1281"/>
      <c r="R471" s="1281"/>
      <c r="S471" s="1281"/>
      <c r="T471" s="1281"/>
      <c r="U471" s="1281"/>
      <c r="V471" s="1281"/>
      <c r="W471" s="1281"/>
      <c r="X471" s="1281"/>
      <c r="Y471" s="1281"/>
      <c r="Z471" s="1281"/>
      <c r="AA471" s="1281"/>
      <c r="AB471" s="1281"/>
      <c r="AC471" s="1281"/>
      <c r="AD471" s="1281"/>
      <c r="AE471" s="1281"/>
      <c r="AF471" s="1281"/>
      <c r="AG471" s="1281"/>
      <c r="AH471" s="1281"/>
      <c r="AI471" s="1281"/>
      <c r="AJ471" s="1282"/>
    </row>
    <row r="472" spans="1:67" ht="15" customHeight="1">
      <c r="A472" s="1623"/>
      <c r="B472" s="1624"/>
      <c r="C472" s="1081"/>
      <c r="D472" s="1081"/>
      <c r="E472" s="1081"/>
      <c r="F472" s="1081"/>
      <c r="G472" s="1081"/>
      <c r="H472" s="1081"/>
      <c r="I472" s="1200" t="s">
        <v>205</v>
      </c>
      <c r="J472" s="1200"/>
      <c r="K472" s="1200"/>
      <c r="L472" s="1200"/>
      <c r="M472" s="1200"/>
      <c r="N472" s="1200"/>
      <c r="O472" s="1200"/>
      <c r="P472" s="1200"/>
      <c r="Q472" s="1200"/>
      <c r="R472" s="1200"/>
      <c r="S472" s="1200"/>
      <c r="T472" s="1200"/>
      <c r="U472" s="1200"/>
      <c r="V472" s="1200"/>
      <c r="W472" s="1200"/>
      <c r="X472" s="1200"/>
      <c r="Y472" s="1200"/>
      <c r="Z472" s="1200"/>
      <c r="AA472" s="1200"/>
      <c r="AB472" s="1200"/>
      <c r="AC472" s="1200"/>
      <c r="AD472" s="1200"/>
      <c r="AE472" s="1200"/>
      <c r="AF472" s="1200"/>
      <c r="AG472" s="1200"/>
      <c r="AH472" s="1200"/>
      <c r="AI472" s="1200"/>
      <c r="AJ472" s="1201"/>
    </row>
    <row r="473" spans="1:67" ht="15" customHeight="1">
      <c r="A473" s="1623"/>
      <c r="B473" s="1624"/>
      <c r="C473" s="1081" t="s">
        <v>996</v>
      </c>
      <c r="D473" s="1081"/>
      <c r="E473" s="1081"/>
      <c r="F473" s="1081"/>
      <c r="G473" s="1081"/>
      <c r="H473" s="1081"/>
      <c r="I473" s="1881">
        <v>1</v>
      </c>
      <c r="J473" s="1882"/>
      <c r="K473" s="1882"/>
      <c r="L473" s="1882"/>
      <c r="M473" s="1882"/>
      <c r="N473" s="1882"/>
      <c r="O473" s="1882"/>
      <c r="P473" s="1882"/>
      <c r="Q473" s="1882"/>
      <c r="R473" s="1882"/>
      <c r="S473" s="1882"/>
      <c r="T473" s="1882"/>
      <c r="U473" s="1882"/>
      <c r="V473" s="1882"/>
      <c r="W473" s="1882"/>
      <c r="X473" s="1882"/>
      <c r="Y473" s="1882"/>
      <c r="Z473" s="1882"/>
      <c r="AA473" s="1882"/>
      <c r="AB473" s="1882"/>
      <c r="AC473" s="1882"/>
      <c r="AD473" s="1882"/>
      <c r="AE473" s="1882"/>
      <c r="AF473" s="1882"/>
      <c r="AG473" s="1882"/>
      <c r="AH473" s="1882"/>
      <c r="AI473" s="1882"/>
      <c r="AJ473" s="1883"/>
    </row>
    <row r="474" spans="1:67" ht="15" customHeight="1">
      <c r="A474" s="1623"/>
      <c r="B474" s="1624"/>
      <c r="C474" s="1081" t="s">
        <v>341</v>
      </c>
      <c r="D474" s="1081"/>
      <c r="E474" s="1081"/>
      <c r="F474" s="1081"/>
      <c r="G474" s="1081"/>
      <c r="H474" s="1081"/>
      <c r="I474" s="1081" t="s">
        <v>318</v>
      </c>
      <c r="J474" s="1081"/>
      <c r="K474" s="1081"/>
      <c r="L474" s="1081"/>
      <c r="M474" s="1080" t="s">
        <v>205</v>
      </c>
      <c r="N474" s="1080"/>
      <c r="O474" s="1080"/>
      <c r="P474" s="1080"/>
      <c r="Q474" s="1080"/>
      <c r="R474" s="1080"/>
      <c r="S474" s="1080"/>
      <c r="T474" s="1080"/>
      <c r="U474" s="1080"/>
      <c r="V474" s="1080"/>
      <c r="W474" s="1081" t="s">
        <v>343</v>
      </c>
      <c r="X474" s="1081"/>
      <c r="Y474" s="1081"/>
      <c r="Z474" s="1081"/>
      <c r="AA474" s="1106" t="s">
        <v>205</v>
      </c>
      <c r="AB474" s="1221"/>
      <c r="AC474" s="1221"/>
      <c r="AD474" s="1221"/>
      <c r="AE474" s="1221"/>
      <c r="AF474" s="1221"/>
      <c r="AG474" s="1221"/>
      <c r="AH474" s="1221"/>
      <c r="AI474" s="1221"/>
      <c r="AJ474" s="1222"/>
    </row>
    <row r="475" spans="1:67" ht="15" customHeight="1">
      <c r="A475" s="1623"/>
      <c r="B475" s="1624"/>
      <c r="C475" s="1885" t="s">
        <v>326</v>
      </c>
      <c r="D475" s="1886"/>
      <c r="E475" s="1886"/>
      <c r="F475" s="1886"/>
      <c r="G475" s="1886"/>
      <c r="H475" s="1887"/>
      <c r="I475" s="1918"/>
      <c r="J475" s="1919"/>
      <c r="K475" s="1919"/>
      <c r="L475" s="1919"/>
      <c r="M475" s="1919"/>
      <c r="N475" s="1919"/>
      <c r="O475" s="1919"/>
      <c r="P475" s="1919"/>
      <c r="Q475" s="1919"/>
      <c r="R475" s="1919"/>
      <c r="S475" s="1919"/>
      <c r="T475" s="1919"/>
      <c r="U475" s="1919"/>
      <c r="V475" s="1919"/>
      <c r="W475" s="1919"/>
      <c r="X475" s="1919"/>
      <c r="Y475" s="1919"/>
      <c r="Z475" s="1919"/>
      <c r="AA475" s="1919"/>
      <c r="AB475" s="1919"/>
      <c r="AC475" s="1919"/>
      <c r="AD475" s="1919"/>
      <c r="AE475" s="1919"/>
      <c r="AF475" s="1919"/>
      <c r="AG475" s="1919"/>
      <c r="AH475" s="1919"/>
      <c r="AI475" s="1919"/>
      <c r="AJ475" s="1920"/>
    </row>
    <row r="476" spans="1:67" ht="18" customHeight="1">
      <c r="A476" s="1623"/>
      <c r="B476" s="1624"/>
      <c r="C476" s="1885" t="s">
        <v>327</v>
      </c>
      <c r="D476" s="1886"/>
      <c r="E476" s="1886"/>
      <c r="F476" s="1886"/>
      <c r="G476" s="1886"/>
      <c r="H476" s="1887"/>
      <c r="I476" s="1530">
        <v>4</v>
      </c>
      <c r="J476" s="1531"/>
      <c r="K476" s="1531"/>
      <c r="L476" s="1531"/>
      <c r="M476" s="1531"/>
      <c r="N476" s="1531"/>
      <c r="O476" s="1531"/>
      <c r="P476" s="1531"/>
      <c r="Q476" s="1531"/>
      <c r="R476" s="1531"/>
      <c r="S476" s="1531"/>
      <c r="T476" s="1531"/>
      <c r="U476" s="1531"/>
      <c r="V476" s="1531"/>
      <c r="W476" s="1531"/>
      <c r="X476" s="1531"/>
      <c r="Y476" s="1531"/>
      <c r="Z476" s="1904" t="s">
        <v>329</v>
      </c>
      <c r="AA476" s="1904"/>
      <c r="AB476" s="1904"/>
      <c r="AC476" s="1904"/>
      <c r="AD476" s="1904"/>
      <c r="AE476" s="1940"/>
      <c r="AF476" s="1941"/>
      <c r="AG476" s="1941"/>
      <c r="AH476" s="1941"/>
      <c r="AI476" s="1941"/>
      <c r="AJ476" s="1942"/>
    </row>
    <row r="477" spans="1:67" ht="15" customHeight="1">
      <c r="A477" s="1623"/>
      <c r="B477" s="1624"/>
      <c r="C477" s="1885" t="s">
        <v>328</v>
      </c>
      <c r="D477" s="1886"/>
      <c r="E477" s="1886"/>
      <c r="F477" s="1886"/>
      <c r="G477" s="1886"/>
      <c r="H477" s="1887"/>
      <c r="I477" s="1918"/>
      <c r="J477" s="1919"/>
      <c r="K477" s="1919"/>
      <c r="L477" s="1919"/>
      <c r="M477" s="1919"/>
      <c r="N477" s="1919"/>
      <c r="O477" s="1919"/>
      <c r="P477" s="1919"/>
      <c r="Q477" s="1919"/>
      <c r="R477" s="1919"/>
      <c r="S477" s="1919"/>
      <c r="T477" s="1919"/>
      <c r="U477" s="1919"/>
      <c r="V477" s="1919"/>
      <c r="W477" s="1919"/>
      <c r="X477" s="1919"/>
      <c r="Y477" s="1919"/>
      <c r="Z477" s="1919"/>
      <c r="AA477" s="1919"/>
      <c r="AB477" s="1919"/>
      <c r="AC477" s="1919"/>
      <c r="AD477" s="1919"/>
      <c r="AE477" s="1919"/>
      <c r="AF477" s="1919"/>
      <c r="AG477" s="1919"/>
      <c r="AH477" s="1919"/>
      <c r="AI477" s="1919"/>
      <c r="AJ477" s="1920"/>
    </row>
    <row r="478" spans="1:67" ht="15" customHeight="1">
      <c r="A478" s="1623"/>
      <c r="B478" s="1624"/>
      <c r="C478" s="1949" t="s">
        <v>737</v>
      </c>
      <c r="D478" s="1886"/>
      <c r="E478" s="1886"/>
      <c r="F478" s="1886"/>
      <c r="G478" s="1886"/>
      <c r="H478" s="1887"/>
      <c r="I478" s="1078" t="s">
        <v>544</v>
      </c>
      <c r="J478" s="1077"/>
      <c r="K478" s="1890"/>
      <c r="L478" s="1890"/>
      <c r="M478" s="1890"/>
      <c r="N478" s="1890"/>
      <c r="O478" s="1890"/>
      <c r="P478" s="1126" t="s">
        <v>109</v>
      </c>
      <c r="Q478" s="1884"/>
      <c r="R478" s="1078" t="s">
        <v>331</v>
      </c>
      <c r="S478" s="1077"/>
      <c r="T478" s="1890"/>
      <c r="U478" s="1890"/>
      <c r="V478" s="1890"/>
      <c r="W478" s="1890"/>
      <c r="X478" s="1890"/>
      <c r="Y478" s="1126" t="s">
        <v>109</v>
      </c>
      <c r="Z478" s="1126"/>
      <c r="AA478" s="1937" t="s">
        <v>330</v>
      </c>
      <c r="AB478" s="1938"/>
      <c r="AC478" s="1939"/>
      <c r="AD478" s="1890"/>
      <c r="AE478" s="1890"/>
      <c r="AF478" s="1890"/>
      <c r="AG478" s="1890"/>
      <c r="AH478" s="1890"/>
      <c r="AI478" s="1126" t="s">
        <v>109</v>
      </c>
      <c r="AJ478" s="1127"/>
    </row>
    <row r="479" spans="1:67" ht="27" customHeight="1">
      <c r="A479" s="1623"/>
      <c r="B479" s="1624"/>
      <c r="C479" s="1950"/>
      <c r="D479" s="1951"/>
      <c r="E479" s="1951"/>
      <c r="F479" s="1951"/>
      <c r="G479" s="1951"/>
      <c r="H479" s="1952"/>
      <c r="I479" s="1078" t="s">
        <v>543</v>
      </c>
      <c r="J479" s="1223"/>
      <c r="K479" s="1223"/>
      <c r="L479" s="1077"/>
      <c r="M479" s="1890"/>
      <c r="N479" s="1890"/>
      <c r="O479" s="1890"/>
      <c r="P479" s="1126" t="s">
        <v>332</v>
      </c>
      <c r="Q479" s="1884"/>
      <c r="R479" s="1078" t="s">
        <v>333</v>
      </c>
      <c r="S479" s="1223"/>
      <c r="T479" s="1223"/>
      <c r="U479" s="1223"/>
      <c r="V479" s="1223"/>
      <c r="W479" s="1223"/>
      <c r="X479" s="1077"/>
      <c r="Y479" s="1212"/>
      <c r="Z479" s="1213"/>
      <c r="AA479" s="1213"/>
      <c r="AB479" s="1213"/>
      <c r="AC479" s="1213"/>
      <c r="AD479" s="1213"/>
      <c r="AE479" s="1213"/>
      <c r="AF479" s="1213"/>
      <c r="AG479" s="1213"/>
      <c r="AH479" s="1213"/>
      <c r="AI479" s="1213"/>
      <c r="AJ479" s="1214"/>
    </row>
    <row r="480" spans="1:67" ht="15" customHeight="1">
      <c r="A480" s="1623"/>
      <c r="B480" s="1624"/>
      <c r="C480" s="1903" t="s">
        <v>738</v>
      </c>
      <c r="D480" s="1904"/>
      <c r="E480" s="1904"/>
      <c r="F480" s="1904"/>
      <c r="G480" s="1904"/>
      <c r="H480" s="1905"/>
      <c r="I480" s="1095"/>
      <c r="J480" s="1096"/>
      <c r="K480" s="1096"/>
      <c r="L480" s="1096"/>
      <c r="M480" s="1096"/>
      <c r="N480" s="1096"/>
      <c r="O480" s="1096"/>
      <c r="P480" s="1126" t="s">
        <v>114</v>
      </c>
      <c r="Q480" s="1884"/>
      <c r="R480" s="1931"/>
      <c r="S480" s="1932"/>
      <c r="T480" s="1932"/>
      <c r="U480" s="1932"/>
      <c r="V480" s="1932"/>
      <c r="W480" s="1932"/>
      <c r="X480" s="1932"/>
      <c r="Y480" s="1932"/>
      <c r="Z480" s="1932"/>
      <c r="AA480" s="1932"/>
      <c r="AB480" s="1932"/>
      <c r="AC480" s="1932"/>
      <c r="AD480" s="1932"/>
      <c r="AE480" s="1932"/>
      <c r="AF480" s="1932"/>
      <c r="AG480" s="1932"/>
      <c r="AH480" s="1932"/>
      <c r="AI480" s="1932"/>
      <c r="AJ480" s="1933"/>
    </row>
    <row r="481" spans="1:67" ht="15" customHeight="1">
      <c r="A481" s="1623"/>
      <c r="B481" s="1624"/>
      <c r="C481" s="1903" t="s">
        <v>110</v>
      </c>
      <c r="D481" s="1904"/>
      <c r="E481" s="1904"/>
      <c r="F481" s="1904"/>
      <c r="G481" s="1904"/>
      <c r="H481" s="1905"/>
      <c r="I481" s="1095"/>
      <c r="J481" s="1096"/>
      <c r="K481" s="1096"/>
      <c r="L481" s="1096"/>
      <c r="M481" s="1096"/>
      <c r="N481" s="1096"/>
      <c r="O481" s="1096"/>
      <c r="P481" s="1126" t="s">
        <v>739</v>
      </c>
      <c r="Q481" s="1884"/>
      <c r="R481" s="1078" t="s">
        <v>740</v>
      </c>
      <c r="S481" s="1223"/>
      <c r="T481" s="1223"/>
      <c r="U481" s="1223"/>
      <c r="V481" s="1223"/>
      <c r="W481" s="1077"/>
      <c r="X481" s="1095"/>
      <c r="Y481" s="1096"/>
      <c r="Z481" s="1096"/>
      <c r="AA481" s="1096"/>
      <c r="AB481" s="1096"/>
      <c r="AC481" s="1096"/>
      <c r="AD481" s="1096"/>
      <c r="AE481" s="1126" t="s">
        <v>739</v>
      </c>
      <c r="AF481" s="1126"/>
      <c r="AG481" s="1126"/>
      <c r="AH481" s="1126"/>
      <c r="AI481" s="1126"/>
      <c r="AJ481" s="1127"/>
    </row>
    <row r="482" spans="1:67" ht="15" customHeight="1">
      <c r="A482" s="1953" t="s">
        <v>215</v>
      </c>
      <c r="B482" s="1954"/>
      <c r="C482" s="1903" t="s">
        <v>545</v>
      </c>
      <c r="D482" s="1904"/>
      <c r="E482" s="1904"/>
      <c r="F482" s="1904"/>
      <c r="G482" s="1904"/>
      <c r="H482" s="1904"/>
      <c r="I482" s="1904"/>
      <c r="J482" s="1904"/>
      <c r="K482" s="1904"/>
      <c r="L482" s="1904"/>
      <c r="M482" s="1904"/>
      <c r="N482" s="1904"/>
      <c r="O482" s="1904"/>
      <c r="P482" s="1904"/>
      <c r="Q482" s="1905"/>
      <c r="R482" s="1096"/>
      <c r="S482" s="1096"/>
      <c r="T482" s="1096"/>
      <c r="U482" s="1096"/>
      <c r="V482" s="1096"/>
      <c r="W482" s="1096"/>
      <c r="X482" s="1096"/>
      <c r="Y482" s="1096"/>
      <c r="Z482" s="1096"/>
      <c r="AA482" s="1096"/>
      <c r="AB482" s="1096"/>
      <c r="AC482" s="1096"/>
      <c r="AD482" s="1096"/>
      <c r="AE482" s="1126" t="s">
        <v>759</v>
      </c>
      <c r="AF482" s="1126"/>
      <c r="AG482" s="1126"/>
      <c r="AH482" s="1126"/>
      <c r="AI482" s="1126"/>
      <c r="AJ482" s="1127"/>
    </row>
    <row r="483" spans="1:67" ht="18" customHeight="1">
      <c r="A483" s="394"/>
      <c r="B483" s="395"/>
      <c r="C483" s="1903" t="s">
        <v>657</v>
      </c>
      <c r="D483" s="1904"/>
      <c r="E483" s="1904"/>
      <c r="F483" s="1904"/>
      <c r="G483" s="1904"/>
      <c r="H483" s="1905"/>
      <c r="I483" s="1209"/>
      <c r="J483" s="1210"/>
      <c r="K483" s="1210"/>
      <c r="L483" s="1210"/>
      <c r="M483" s="1210"/>
      <c r="N483" s="1210"/>
      <c r="O483" s="1210"/>
      <c r="P483" s="1210"/>
      <c r="Q483" s="1210"/>
      <c r="R483" s="1210"/>
      <c r="S483" s="1210"/>
      <c r="T483" s="1210"/>
      <c r="U483" s="1210"/>
      <c r="V483" s="1210"/>
      <c r="W483" s="1210"/>
      <c r="X483" s="1210"/>
      <c r="Y483" s="1210"/>
      <c r="Z483" s="1210"/>
      <c r="AA483" s="1210"/>
      <c r="AB483" s="1210"/>
      <c r="AC483" s="1210"/>
      <c r="AD483" s="1210"/>
      <c r="AE483" s="1210"/>
      <c r="AF483" s="1210"/>
      <c r="AG483" s="1210"/>
      <c r="AH483" s="1210"/>
      <c r="AI483" s="1210"/>
      <c r="AJ483" s="1211"/>
      <c r="AL483" s="686" t="b">
        <v>0</v>
      </c>
      <c r="AM483" s="686" t="b">
        <v>0</v>
      </c>
      <c r="AN483" s="686" t="b">
        <v>0</v>
      </c>
    </row>
    <row r="484" spans="1:67" ht="15" customHeight="1">
      <c r="A484" s="394"/>
      <c r="B484" s="395"/>
      <c r="C484" s="1885" t="s">
        <v>499</v>
      </c>
      <c r="D484" s="1886"/>
      <c r="E484" s="1886"/>
      <c r="F484" s="1886"/>
      <c r="G484" s="1886"/>
      <c r="H484" s="1887"/>
      <c r="I484" s="1212"/>
      <c r="J484" s="1213"/>
      <c r="K484" s="1213"/>
      <c r="L484" s="1213"/>
      <c r="M484" s="1213"/>
      <c r="N484" s="1213"/>
      <c r="O484" s="1213"/>
      <c r="P484" s="1213"/>
      <c r="Q484" s="1213"/>
      <c r="R484" s="1213"/>
      <c r="S484" s="1213"/>
      <c r="T484" s="1213"/>
      <c r="U484" s="1213"/>
      <c r="V484" s="1213"/>
      <c r="W484" s="1213"/>
      <c r="X484" s="1213"/>
      <c r="Y484" s="1213"/>
      <c r="Z484" s="1213"/>
      <c r="AA484" s="1213"/>
      <c r="AB484" s="1213"/>
      <c r="AC484" s="1213"/>
      <c r="AD484" s="1213"/>
      <c r="AE484" s="1213"/>
      <c r="AF484" s="1213"/>
      <c r="AG484" s="1213"/>
      <c r="AH484" s="1213"/>
      <c r="AI484" s="1213"/>
      <c r="AJ484" s="1214"/>
    </row>
    <row r="485" spans="1:67" ht="15" customHeight="1">
      <c r="A485" s="394"/>
      <c r="B485" s="395"/>
      <c r="C485" s="1903" t="s">
        <v>305</v>
      </c>
      <c r="D485" s="1904"/>
      <c r="E485" s="1904"/>
      <c r="F485" s="1904"/>
      <c r="G485" s="1904"/>
      <c r="H485" s="1905"/>
      <c r="I485" s="1212"/>
      <c r="J485" s="1213"/>
      <c r="K485" s="1213"/>
      <c r="L485" s="1213"/>
      <c r="M485" s="1213"/>
      <c r="N485" s="1213"/>
      <c r="O485" s="1213"/>
      <c r="P485" s="1213"/>
      <c r="Q485" s="1213"/>
      <c r="R485" s="1213"/>
      <c r="S485" s="1213"/>
      <c r="T485" s="1213"/>
      <c r="U485" s="1213"/>
      <c r="V485" s="1213"/>
      <c r="W485" s="1213"/>
      <c r="X485" s="1213"/>
      <c r="Y485" s="1213"/>
      <c r="Z485" s="1213"/>
      <c r="AA485" s="1213"/>
      <c r="AB485" s="1213"/>
      <c r="AC485" s="1213"/>
      <c r="AD485" s="1213"/>
      <c r="AE485" s="1213"/>
      <c r="AF485" s="1213"/>
      <c r="AG485" s="1213"/>
      <c r="AH485" s="1213"/>
      <c r="AI485" s="1213"/>
      <c r="AJ485" s="1214"/>
    </row>
    <row r="486" spans="1:67" ht="22.5" hidden="1" customHeight="1">
      <c r="A486" s="394"/>
      <c r="B486" s="395"/>
      <c r="C486" s="1900" t="s">
        <v>25</v>
      </c>
      <c r="D486" s="1894" t="s">
        <v>760</v>
      </c>
      <c r="E486" s="1895"/>
      <c r="F486" s="1895"/>
      <c r="G486" s="1895"/>
      <c r="H486" s="1896"/>
      <c r="I486" s="664"/>
      <c r="J486" s="668"/>
      <c r="K486" s="668"/>
      <c r="L486" s="668"/>
      <c r="M486" s="668"/>
      <c r="N486" s="669"/>
      <c r="O486" s="669"/>
      <c r="P486" s="672"/>
      <c r="Q486" s="678"/>
      <c r="R486" s="679"/>
      <c r="S486" s="679"/>
      <c r="T486" s="681">
        <v>3</v>
      </c>
      <c r="U486" s="680"/>
      <c r="V486" s="1891"/>
      <c r="W486" s="1892"/>
      <c r="X486" s="1892"/>
      <c r="Y486" s="1892"/>
      <c r="Z486" s="1892"/>
      <c r="AA486" s="1893"/>
      <c r="AB486" s="1269"/>
      <c r="AC486" s="1640"/>
      <c r="AD486" s="1640"/>
      <c r="AE486" s="1640"/>
      <c r="AF486" s="1640"/>
      <c r="AG486" s="1640"/>
      <c r="AH486" s="1640"/>
      <c r="AI486" s="1640"/>
      <c r="AJ486" s="1641"/>
      <c r="AM486" s="687">
        <v>0</v>
      </c>
      <c r="AO486" s="687">
        <v>2</v>
      </c>
      <c r="AP486" s="687">
        <v>2</v>
      </c>
    </row>
    <row r="487" spans="1:67" ht="23.1" customHeight="1">
      <c r="A487" s="394"/>
      <c r="B487" s="395"/>
      <c r="C487" s="1900"/>
      <c r="D487" s="1921" t="s">
        <v>993</v>
      </c>
      <c r="E487" s="1922"/>
      <c r="F487" s="1922"/>
      <c r="G487" s="1922"/>
      <c r="H487" s="1923"/>
      <c r="I487" s="328">
        <v>1</v>
      </c>
      <c r="J487" s="383" t="str">
        <f>IF(ISNA(VLOOKUP(I487, 出力変換_夜間支援等体制加算,4,FALSE)),0, VLOOKUP(I487, 出力変換_夜間支援等体制加算,4,FALSE)) &amp; ""</f>
        <v>1</v>
      </c>
      <c r="K487" s="384" t="s">
        <v>96</v>
      </c>
      <c r="L487" s="383" t="str">
        <f>IF(ISNA(VLOOKUP(K487, 取込変換_夜間支援等体制加算,2,FALSE)),1, VLOOKUP(K487, 取込変換_夜間支援等体制加算,2,FALSE)) &amp; ""</f>
        <v>1</v>
      </c>
      <c r="M487" s="328"/>
      <c r="N487" s="328"/>
      <c r="O487" s="328"/>
      <c r="P487" s="328"/>
      <c r="Q487" s="1928" t="s">
        <v>1232</v>
      </c>
      <c r="R487" s="1929"/>
      <c r="S487" s="1929"/>
      <c r="T487" s="1929"/>
      <c r="U487" s="1930"/>
      <c r="V487" s="1788"/>
      <c r="W487" s="1789"/>
      <c r="X487" s="1789"/>
      <c r="Y487" s="1789"/>
      <c r="Z487" s="1789"/>
      <c r="AA487" s="1902"/>
      <c r="AB487" s="1269"/>
      <c r="AC487" s="1640"/>
      <c r="AD487" s="1640"/>
      <c r="AE487" s="1640"/>
      <c r="AF487" s="1640"/>
      <c r="AG487" s="1640"/>
      <c r="AH487" s="1640"/>
      <c r="AI487" s="1640"/>
      <c r="AJ487" s="1641"/>
      <c r="AL487" s="687">
        <v>2</v>
      </c>
      <c r="AM487" s="687">
        <v>0</v>
      </c>
    </row>
    <row r="488" spans="1:67" ht="23.1" customHeight="1">
      <c r="A488" s="394"/>
      <c r="B488" s="395"/>
      <c r="C488" s="1900"/>
      <c r="D488" s="1925" t="s">
        <v>997</v>
      </c>
      <c r="E488" s="1926"/>
      <c r="F488" s="1926"/>
      <c r="G488" s="1926"/>
      <c r="H488" s="1927"/>
      <c r="I488" s="260">
        <v>1</v>
      </c>
      <c r="J488" s="369" t="str">
        <f>IF(ISNA(VLOOKUP(I488, 出力変換_夜間支援体制加算の人数_付７,4,FALSE)),0, VLOOKUP(I488, 出力変換_夜間支援体制加算の人数_付７,4,FALSE)) &amp; ""</f>
        <v>00</v>
      </c>
      <c r="K488" s="253" t="s">
        <v>1344</v>
      </c>
      <c r="L488" s="374" t="str">
        <f>IF(ISNA(VLOOKUP(K488, 取込変換_夜間支援体制加算の人数_付７,2,FALSE)),1, VLOOKUP(K488, 取込変換_夜間支援体制加算の人数_付７,2,FALSE)) &amp; ""</f>
        <v>1</v>
      </c>
      <c r="M488" s="375"/>
      <c r="N488" s="280"/>
      <c r="P488" s="643" t="s">
        <v>114</v>
      </c>
      <c r="Q488" s="1906"/>
      <c r="R488" s="1907"/>
      <c r="S488" s="1907"/>
      <c r="T488" s="1907"/>
      <c r="U488" s="1908"/>
      <c r="V488" s="1891"/>
      <c r="W488" s="1892"/>
      <c r="X488" s="1892"/>
      <c r="Y488" s="1892"/>
      <c r="Z488" s="1892"/>
      <c r="AA488" s="1893"/>
      <c r="AB488" s="1269"/>
      <c r="AC488" s="1640"/>
      <c r="AD488" s="1640"/>
      <c r="AE488" s="1640"/>
      <c r="AF488" s="1640"/>
      <c r="AG488" s="1640"/>
      <c r="AH488" s="1640"/>
      <c r="AI488" s="1640"/>
      <c r="AJ488" s="1641"/>
      <c r="AM488" s="687">
        <v>0</v>
      </c>
    </row>
    <row r="489" spans="1:67" ht="18" customHeight="1" thickBot="1">
      <c r="A489" s="396"/>
      <c r="B489" s="397"/>
      <c r="C489" s="1901"/>
      <c r="D489" s="1897" t="s">
        <v>829</v>
      </c>
      <c r="E489" s="1898"/>
      <c r="F489" s="1898"/>
      <c r="G489" s="1898"/>
      <c r="H489" s="1899"/>
      <c r="I489" s="210">
        <v>1</v>
      </c>
      <c r="J489" s="211"/>
      <c r="K489" s="211"/>
      <c r="L489" s="211"/>
      <c r="M489" s="211"/>
      <c r="N489" s="379"/>
      <c r="O489" s="379"/>
      <c r="P489" s="379"/>
      <c r="Q489" s="379"/>
      <c r="R489" s="379"/>
      <c r="S489" s="379"/>
      <c r="T489" s="387"/>
      <c r="U489" s="387"/>
      <c r="V489" s="387"/>
      <c r="W489" s="387"/>
      <c r="X489" s="387"/>
      <c r="Y489" s="387"/>
      <c r="Z489" s="387"/>
      <c r="AA489" s="387"/>
      <c r="AB489" s="387"/>
      <c r="AC489" s="387"/>
      <c r="AD489" s="387"/>
      <c r="AE489" s="387"/>
      <c r="AF489" s="387"/>
      <c r="AG489" s="387"/>
      <c r="AH489" s="387"/>
      <c r="AI489" s="387"/>
      <c r="AJ489" s="387"/>
    </row>
    <row r="490" spans="1:67" ht="18" hidden="1" customHeight="1">
      <c r="A490" s="500" t="s">
        <v>931</v>
      </c>
      <c r="B490" s="500"/>
      <c r="C490" s="501"/>
      <c r="D490" s="217"/>
      <c r="E490" s="217"/>
      <c r="F490" s="217"/>
      <c r="G490" s="217"/>
      <c r="H490" s="217"/>
      <c r="I490" s="192"/>
      <c r="J490" s="206"/>
      <c r="K490" s="206"/>
      <c r="L490" s="206"/>
      <c r="M490" s="206"/>
      <c r="N490" s="494"/>
      <c r="O490" s="494"/>
      <c r="P490" s="494"/>
      <c r="Q490" s="494"/>
      <c r="R490" s="494"/>
      <c r="S490" s="494"/>
      <c r="T490" s="495"/>
      <c r="U490" s="495"/>
      <c r="V490" s="495"/>
      <c r="W490" s="495"/>
      <c r="X490" s="495"/>
      <c r="Y490" s="495"/>
      <c r="Z490" s="495"/>
      <c r="AA490" s="495"/>
      <c r="AB490" s="495"/>
      <c r="AC490" s="495"/>
      <c r="AD490" s="495"/>
      <c r="AE490" s="495"/>
      <c r="AF490" s="495"/>
      <c r="AG490" s="495"/>
      <c r="AH490" s="495"/>
      <c r="AI490" s="495"/>
      <c r="AJ490" s="495"/>
    </row>
    <row r="491" spans="1:67" ht="18" hidden="1" customHeight="1">
      <c r="A491" s="500" t="s">
        <v>931</v>
      </c>
      <c r="B491" s="500"/>
      <c r="C491" s="501"/>
      <c r="D491" s="217"/>
      <c r="E491" s="217"/>
      <c r="F491" s="217"/>
      <c r="G491" s="217"/>
      <c r="H491" s="217"/>
      <c r="I491" s="192"/>
      <c r="J491" s="206"/>
      <c r="K491" s="206"/>
      <c r="L491" s="206"/>
      <c r="M491" s="206"/>
      <c r="N491" s="494"/>
      <c r="O491" s="494"/>
      <c r="P491" s="494"/>
      <c r="Q491" s="494"/>
      <c r="R491" s="494"/>
      <c r="S491" s="494"/>
      <c r="T491" s="495"/>
      <c r="U491" s="495"/>
      <c r="V491" s="495"/>
      <c r="W491" s="495"/>
      <c r="X491" s="495"/>
      <c r="Y491" s="495"/>
      <c r="Z491" s="495"/>
      <c r="AA491" s="495"/>
      <c r="AB491" s="495"/>
      <c r="AC491" s="495"/>
      <c r="AD491" s="495"/>
      <c r="AE491" s="495"/>
      <c r="AF491" s="495"/>
      <c r="AG491" s="495"/>
      <c r="AH491" s="495"/>
      <c r="AI491" s="495"/>
      <c r="AJ491" s="495"/>
    </row>
    <row r="492" spans="1:67" ht="18" hidden="1" customHeight="1">
      <c r="A492" s="500" t="s">
        <v>931</v>
      </c>
      <c r="B492" s="500"/>
      <c r="C492" s="501"/>
      <c r="D492" s="217"/>
      <c r="E492" s="217"/>
      <c r="F492" s="217"/>
      <c r="G492" s="217"/>
      <c r="H492" s="217"/>
      <c r="I492" s="192"/>
      <c r="J492" s="206"/>
      <c r="K492" s="206"/>
      <c r="L492" s="206"/>
      <c r="M492" s="206"/>
      <c r="N492" s="494"/>
      <c r="O492" s="494"/>
      <c r="P492" s="494"/>
      <c r="Q492" s="494"/>
      <c r="R492" s="494"/>
      <c r="S492" s="494"/>
      <c r="T492" s="495"/>
      <c r="U492" s="495"/>
      <c r="V492" s="495"/>
      <c r="W492" s="495"/>
      <c r="X492" s="495"/>
      <c r="Y492" s="495"/>
      <c r="Z492" s="495"/>
      <c r="AA492" s="495"/>
      <c r="AB492" s="495"/>
      <c r="AC492" s="495"/>
      <c r="AD492" s="495"/>
      <c r="AE492" s="495"/>
      <c r="AF492" s="495"/>
      <c r="AG492" s="495"/>
      <c r="AH492" s="495"/>
      <c r="AI492" s="495"/>
      <c r="AJ492" s="495"/>
    </row>
    <row r="493" spans="1:67" ht="18" hidden="1" customHeight="1">
      <c r="A493" s="500" t="s">
        <v>931</v>
      </c>
      <c r="B493" s="500"/>
      <c r="C493" s="501"/>
      <c r="D493" s="217"/>
      <c r="E493" s="217"/>
      <c r="F493" s="217"/>
      <c r="G493" s="217"/>
      <c r="H493" s="217"/>
      <c r="I493" s="192"/>
      <c r="J493" s="206"/>
      <c r="K493" s="206"/>
      <c r="L493" s="206"/>
      <c r="M493" s="206"/>
      <c r="N493" s="494"/>
      <c r="O493" s="494"/>
      <c r="P493" s="494"/>
      <c r="Q493" s="494"/>
      <c r="R493" s="494"/>
      <c r="S493" s="494"/>
      <c r="T493" s="495"/>
      <c r="U493" s="495"/>
      <c r="V493" s="495"/>
      <c r="W493" s="495"/>
      <c r="X493" s="495"/>
      <c r="Y493" s="495"/>
      <c r="Z493" s="495"/>
      <c r="AA493" s="495"/>
      <c r="AB493" s="495"/>
      <c r="AC493" s="495"/>
      <c r="AD493" s="495"/>
      <c r="AE493" s="495"/>
      <c r="AF493" s="495"/>
      <c r="AG493" s="495"/>
      <c r="AH493" s="495"/>
      <c r="AI493" s="495"/>
      <c r="AJ493" s="495"/>
    </row>
    <row r="494" spans="1:67" ht="18" hidden="1" customHeight="1">
      <c r="A494" s="500" t="s">
        <v>931</v>
      </c>
      <c r="B494" s="500"/>
      <c r="C494" s="501"/>
      <c r="D494" s="217"/>
      <c r="E494" s="217"/>
      <c r="F494" s="217"/>
      <c r="G494" s="217"/>
      <c r="H494" s="217"/>
      <c r="I494" s="192"/>
      <c r="J494" s="206"/>
      <c r="K494" s="206"/>
      <c r="L494" s="206"/>
      <c r="M494" s="206"/>
      <c r="N494" s="494"/>
      <c r="O494" s="494"/>
      <c r="P494" s="494"/>
      <c r="Q494" s="494"/>
      <c r="R494" s="494"/>
      <c r="S494" s="494"/>
      <c r="T494" s="495"/>
      <c r="U494" s="495"/>
      <c r="V494" s="495"/>
      <c r="W494" s="495"/>
      <c r="X494" s="495"/>
      <c r="Y494" s="495"/>
      <c r="Z494" s="495"/>
      <c r="AA494" s="495"/>
      <c r="AB494" s="495"/>
      <c r="AC494" s="495"/>
      <c r="AD494" s="495"/>
      <c r="AE494" s="495"/>
      <c r="AF494" s="495"/>
      <c r="AG494" s="495"/>
      <c r="AH494" s="495"/>
      <c r="AI494" s="495"/>
      <c r="AJ494" s="495"/>
    </row>
    <row r="495" spans="1:67" s="363" customFormat="1" ht="15" customHeight="1">
      <c r="A495" s="203" t="s">
        <v>907</v>
      </c>
      <c r="B495" s="398"/>
      <c r="C495" s="370"/>
      <c r="D495" s="370"/>
      <c r="E495" s="370"/>
      <c r="F495" s="370"/>
      <c r="G495" s="370"/>
      <c r="H495" s="370"/>
      <c r="I495" s="370"/>
      <c r="J495" s="370"/>
      <c r="K495" s="370"/>
      <c r="L495" s="370"/>
      <c r="M495" s="370"/>
      <c r="N495" s="370"/>
      <c r="O495" s="370"/>
      <c r="P495" s="370"/>
      <c r="Q495" s="370"/>
      <c r="R495" s="370"/>
      <c r="S495" s="370"/>
      <c r="T495" s="370"/>
      <c r="U495" s="370"/>
      <c r="V495" s="370"/>
      <c r="W495" s="370"/>
      <c r="X495" s="370"/>
      <c r="Y495" s="370"/>
      <c r="Z495" s="370"/>
      <c r="AA495" s="370"/>
      <c r="AB495" s="370"/>
      <c r="AC495" s="370"/>
      <c r="AD495" s="370"/>
      <c r="AE495" s="370"/>
      <c r="AF495" s="370"/>
      <c r="AG495" s="1924" t="s">
        <v>913</v>
      </c>
      <c r="AH495" s="1924"/>
      <c r="AI495" s="1924"/>
      <c r="AJ495" s="1924"/>
      <c r="AK495" s="693"/>
      <c r="AL495" s="693"/>
      <c r="AM495" s="693"/>
      <c r="AN495" s="692"/>
      <c r="AO495" s="693"/>
      <c r="AP495" s="693"/>
      <c r="AQ495" s="693"/>
      <c r="AR495" s="693"/>
      <c r="AS495" s="693"/>
      <c r="AT495" s="693"/>
      <c r="AU495" s="693"/>
      <c r="AV495" s="825"/>
      <c r="AW495" s="825"/>
      <c r="AX495" s="693"/>
      <c r="AY495" s="693"/>
      <c r="AZ495" s="693"/>
      <c r="BA495" s="686"/>
      <c r="BB495" s="686"/>
      <c r="BC495" s="687"/>
      <c r="BD495" s="687"/>
      <c r="BE495" s="687"/>
      <c r="BF495" s="687"/>
      <c r="BG495" s="687"/>
      <c r="BH495" s="687"/>
      <c r="BI495" s="687"/>
      <c r="BJ495" s="687"/>
      <c r="BK495" s="687"/>
      <c r="BL495" s="687"/>
      <c r="BM495" s="687"/>
      <c r="BN495" s="281"/>
      <c r="BO495" s="281"/>
    </row>
    <row r="496" spans="1:67" s="363" customFormat="1" ht="15" customHeight="1">
      <c r="A496" s="398"/>
      <c r="B496" s="398"/>
      <c r="C496" s="370"/>
      <c r="D496" s="370"/>
      <c r="E496" s="370"/>
      <c r="F496" s="370"/>
      <c r="G496" s="370"/>
      <c r="H496" s="370"/>
      <c r="I496" s="370"/>
      <c r="J496" s="370"/>
      <c r="K496" s="370"/>
      <c r="L496" s="370"/>
      <c r="M496" s="370"/>
      <c r="N496" s="370"/>
      <c r="O496" s="370"/>
      <c r="P496" s="370"/>
      <c r="Q496" s="370"/>
      <c r="R496" s="370"/>
      <c r="S496" s="370"/>
      <c r="T496" s="370"/>
      <c r="U496" s="370"/>
      <c r="V496" s="370"/>
      <c r="W496" s="370"/>
      <c r="X496" s="370"/>
      <c r="Y496" s="370"/>
      <c r="Z496" s="370"/>
      <c r="AA496" s="370"/>
      <c r="AB496" s="370"/>
      <c r="AC496" s="370"/>
      <c r="AD496" s="370"/>
      <c r="AE496" s="370"/>
      <c r="AF496" s="370"/>
      <c r="AG496" s="370"/>
      <c r="AH496" s="370"/>
      <c r="AI496" s="370"/>
      <c r="AJ496" s="370"/>
      <c r="AK496" s="693"/>
      <c r="AL496" s="693"/>
      <c r="AM496" s="693"/>
      <c r="AN496" s="692"/>
      <c r="AO496" s="693"/>
      <c r="AP496" s="693"/>
      <c r="AQ496" s="693"/>
      <c r="AR496" s="693"/>
      <c r="AS496" s="693"/>
      <c r="AT496" s="693"/>
      <c r="AU496" s="693"/>
      <c r="AV496" s="825"/>
      <c r="AW496" s="825"/>
      <c r="AX496" s="693"/>
      <c r="AY496" s="693"/>
      <c r="AZ496" s="693"/>
      <c r="BA496" s="686"/>
      <c r="BB496" s="686"/>
      <c r="BC496" s="687"/>
      <c r="BD496" s="687"/>
      <c r="BE496" s="687"/>
      <c r="BF496" s="687"/>
      <c r="BG496" s="687"/>
      <c r="BH496" s="687"/>
      <c r="BI496" s="687"/>
      <c r="BJ496" s="687"/>
      <c r="BK496" s="687"/>
      <c r="BL496" s="687"/>
      <c r="BM496" s="687"/>
      <c r="BN496" s="281"/>
      <c r="BO496" s="281"/>
    </row>
    <row r="497" spans="1:67" s="363" customFormat="1" ht="15" customHeight="1" thickBot="1">
      <c r="A497" s="399"/>
      <c r="B497" s="399"/>
      <c r="C497" s="371"/>
      <c r="D497" s="371"/>
      <c r="E497" s="371"/>
      <c r="F497" s="371"/>
      <c r="G497" s="371"/>
      <c r="H497" s="371"/>
      <c r="I497" s="371"/>
      <c r="J497" s="371"/>
      <c r="K497" s="371"/>
      <c r="L497" s="371"/>
      <c r="M497" s="371"/>
      <c r="N497" s="371"/>
      <c r="O497" s="371"/>
      <c r="P497" s="371"/>
      <c r="Q497" s="371"/>
      <c r="R497" s="371"/>
      <c r="S497" s="371"/>
      <c r="T497" s="371"/>
      <c r="U497" s="371"/>
      <c r="V497" s="371"/>
      <c r="W497" s="371"/>
      <c r="X497" s="371"/>
      <c r="Y497" s="1880"/>
      <c r="Z497" s="1880"/>
      <c r="AA497" s="1880"/>
      <c r="AB497" s="1888" t="s">
        <v>169</v>
      </c>
      <c r="AC497" s="1888"/>
      <c r="AD497" s="1888"/>
      <c r="AE497" s="1889"/>
      <c r="AF497" s="1889"/>
      <c r="AG497" s="1889"/>
      <c r="AH497" s="1946" t="s">
        <v>546</v>
      </c>
      <c r="AI497" s="1947"/>
      <c r="AJ497" s="1948"/>
      <c r="AK497" s="693"/>
      <c r="AL497" s="693"/>
      <c r="AM497" s="693"/>
      <c r="AN497" s="692"/>
      <c r="AO497" s="693"/>
      <c r="AP497" s="693"/>
      <c r="AQ497" s="693"/>
      <c r="AR497" s="693"/>
      <c r="AS497" s="693"/>
      <c r="AT497" s="693"/>
      <c r="AU497" s="693"/>
      <c r="AV497" s="825"/>
      <c r="AW497" s="825"/>
      <c r="AX497" s="693"/>
      <c r="AY497" s="693"/>
      <c r="AZ497" s="693"/>
      <c r="BA497" s="686"/>
      <c r="BB497" s="686"/>
      <c r="BC497" s="687"/>
      <c r="BD497" s="687"/>
      <c r="BE497" s="687"/>
      <c r="BF497" s="687"/>
      <c r="BG497" s="687"/>
      <c r="BH497" s="687"/>
      <c r="BI497" s="687"/>
      <c r="BJ497" s="687"/>
      <c r="BK497" s="687"/>
      <c r="BL497" s="687"/>
      <c r="BM497" s="687"/>
      <c r="BN497" s="281"/>
      <c r="BO497" s="281"/>
    </row>
    <row r="498" spans="1:67" ht="15" customHeight="1">
      <c r="A498" s="1621" t="s">
        <v>61</v>
      </c>
      <c r="B498" s="1622"/>
      <c r="C498" s="1217" t="s">
        <v>463</v>
      </c>
      <c r="D498" s="1217"/>
      <c r="E498" s="1217"/>
      <c r="F498" s="1217"/>
      <c r="G498" s="1217"/>
      <c r="H498" s="1217"/>
      <c r="I498" s="1909"/>
      <c r="J498" s="1910"/>
      <c r="K498" s="1910"/>
      <c r="L498" s="1910"/>
      <c r="M498" s="1910"/>
      <c r="N498" s="1910"/>
      <c r="O498" s="1910"/>
      <c r="P498" s="1910"/>
      <c r="Q498" s="1910"/>
      <c r="R498" s="1910"/>
      <c r="S498" s="1910"/>
      <c r="T498" s="1910"/>
      <c r="U498" s="1910"/>
      <c r="V498" s="1910"/>
      <c r="W498" s="1910"/>
      <c r="X498" s="1910"/>
      <c r="Y498" s="1910"/>
      <c r="Z498" s="1910"/>
      <c r="AA498" s="1910"/>
      <c r="AB498" s="1910"/>
      <c r="AC498" s="1910"/>
      <c r="AD498" s="1911"/>
      <c r="AE498" s="1912" t="s">
        <v>565</v>
      </c>
      <c r="AF498" s="1912"/>
      <c r="AG498" s="1912"/>
      <c r="AH498" s="1912"/>
      <c r="AI498" s="1913"/>
      <c r="AJ498" s="1914"/>
    </row>
    <row r="499" spans="1:67" ht="15" customHeight="1">
      <c r="A499" s="1623"/>
      <c r="B499" s="1624"/>
      <c r="C499" s="1177" t="s">
        <v>339</v>
      </c>
      <c r="D499" s="1177"/>
      <c r="E499" s="1177"/>
      <c r="F499" s="1177"/>
      <c r="G499" s="1177"/>
      <c r="H499" s="1177"/>
      <c r="I499" s="1934"/>
      <c r="J499" s="1935"/>
      <c r="K499" s="1935"/>
      <c r="L499" s="1935"/>
      <c r="M499" s="1935"/>
      <c r="N499" s="1935"/>
      <c r="O499" s="1935"/>
      <c r="P499" s="1935"/>
      <c r="Q499" s="1935"/>
      <c r="R499" s="1935"/>
      <c r="S499" s="1935"/>
      <c r="T499" s="1935"/>
      <c r="U499" s="1935"/>
      <c r="V499" s="1935"/>
      <c r="W499" s="1935"/>
      <c r="X499" s="1935"/>
      <c r="Y499" s="1935"/>
      <c r="Z499" s="1935"/>
      <c r="AA499" s="1935"/>
      <c r="AB499" s="1935"/>
      <c r="AC499" s="1935"/>
      <c r="AD499" s="1935"/>
      <c r="AE499" s="1935"/>
      <c r="AF499" s="1935"/>
      <c r="AG499" s="1935"/>
      <c r="AH499" s="1935"/>
      <c r="AI499" s="1935"/>
      <c r="AJ499" s="1936"/>
    </row>
    <row r="500" spans="1:67" ht="15" customHeight="1">
      <c r="A500" s="1623"/>
      <c r="B500" s="1624"/>
      <c r="C500" s="1081" t="s">
        <v>340</v>
      </c>
      <c r="D500" s="1081"/>
      <c r="E500" s="1081"/>
      <c r="F500" s="1081"/>
      <c r="G500" s="1081"/>
      <c r="H500" s="1081"/>
      <c r="I500" s="1204" t="s">
        <v>255</v>
      </c>
      <c r="J500" s="1205"/>
      <c r="K500" s="1202"/>
      <c r="L500" s="1202"/>
      <c r="M500" s="1202"/>
      <c r="N500" s="1202"/>
      <c r="O500" s="1202"/>
      <c r="P500" s="1203"/>
      <c r="Q500" s="1029" t="s">
        <v>534</v>
      </c>
      <c r="R500" s="1030"/>
      <c r="S500" s="1030"/>
      <c r="T500" s="1030"/>
      <c r="U500" s="1030"/>
      <c r="V500" s="1030"/>
      <c r="W500" s="1030"/>
      <c r="X500" s="1030"/>
      <c r="Y500" s="1030"/>
      <c r="Z500" s="1030"/>
      <c r="AA500" s="1030"/>
      <c r="AB500" s="1030"/>
      <c r="AC500" s="1030"/>
      <c r="AD500" s="1030"/>
      <c r="AE500" s="1030"/>
      <c r="AF500" s="1030"/>
      <c r="AG500" s="1030"/>
      <c r="AH500" s="1030"/>
      <c r="AI500" s="1030"/>
      <c r="AJ500" s="1031"/>
    </row>
    <row r="501" spans="1:67" ht="15" customHeight="1">
      <c r="A501" s="1623"/>
      <c r="B501" s="1624"/>
      <c r="C501" s="1081"/>
      <c r="D501" s="1081"/>
      <c r="E501" s="1081"/>
      <c r="F501" s="1081"/>
      <c r="G501" s="1081"/>
      <c r="H501" s="1081"/>
      <c r="I501" s="1281" t="s">
        <v>205</v>
      </c>
      <c r="J501" s="1281"/>
      <c r="K501" s="1281"/>
      <c r="L501" s="1281"/>
      <c r="M501" s="1281"/>
      <c r="N501" s="1281"/>
      <c r="O501" s="1281"/>
      <c r="P501" s="1281"/>
      <c r="Q501" s="1281"/>
      <c r="R501" s="1281"/>
      <c r="S501" s="1281"/>
      <c r="T501" s="1281"/>
      <c r="U501" s="1281"/>
      <c r="V501" s="1281"/>
      <c r="W501" s="1281"/>
      <c r="X501" s="1281"/>
      <c r="Y501" s="1281"/>
      <c r="Z501" s="1281"/>
      <c r="AA501" s="1281"/>
      <c r="AB501" s="1281"/>
      <c r="AC501" s="1281"/>
      <c r="AD501" s="1281"/>
      <c r="AE501" s="1281"/>
      <c r="AF501" s="1281"/>
      <c r="AG501" s="1281"/>
      <c r="AH501" s="1281"/>
      <c r="AI501" s="1281"/>
      <c r="AJ501" s="1282"/>
    </row>
    <row r="502" spans="1:67" ht="15" customHeight="1">
      <c r="A502" s="1623"/>
      <c r="B502" s="1624"/>
      <c r="C502" s="1081"/>
      <c r="D502" s="1081"/>
      <c r="E502" s="1081"/>
      <c r="F502" s="1081"/>
      <c r="G502" s="1081"/>
      <c r="H502" s="1081"/>
      <c r="I502" s="1200" t="s">
        <v>205</v>
      </c>
      <c r="J502" s="1200"/>
      <c r="K502" s="1200"/>
      <c r="L502" s="1200"/>
      <c r="M502" s="1200"/>
      <c r="N502" s="1200"/>
      <c r="O502" s="1200"/>
      <c r="P502" s="1200"/>
      <c r="Q502" s="1200"/>
      <c r="R502" s="1200"/>
      <c r="S502" s="1200"/>
      <c r="T502" s="1200"/>
      <c r="U502" s="1200"/>
      <c r="V502" s="1200"/>
      <c r="W502" s="1200"/>
      <c r="X502" s="1200"/>
      <c r="Y502" s="1200"/>
      <c r="Z502" s="1200"/>
      <c r="AA502" s="1200"/>
      <c r="AB502" s="1200"/>
      <c r="AC502" s="1200"/>
      <c r="AD502" s="1200"/>
      <c r="AE502" s="1200"/>
      <c r="AF502" s="1200"/>
      <c r="AG502" s="1200"/>
      <c r="AH502" s="1200"/>
      <c r="AI502" s="1200"/>
      <c r="AJ502" s="1201"/>
    </row>
    <row r="503" spans="1:67" ht="15" customHeight="1">
      <c r="A503" s="1623"/>
      <c r="B503" s="1624"/>
      <c r="C503" s="1081" t="s">
        <v>996</v>
      </c>
      <c r="D503" s="1081"/>
      <c r="E503" s="1081"/>
      <c r="F503" s="1081"/>
      <c r="G503" s="1081"/>
      <c r="H503" s="1081"/>
      <c r="I503" s="1881">
        <v>1</v>
      </c>
      <c r="J503" s="1882"/>
      <c r="K503" s="1882"/>
      <c r="L503" s="1882"/>
      <c r="M503" s="1882"/>
      <c r="N503" s="1882"/>
      <c r="O503" s="1882"/>
      <c r="P503" s="1882"/>
      <c r="Q503" s="1882"/>
      <c r="R503" s="1882"/>
      <c r="S503" s="1882"/>
      <c r="T503" s="1882"/>
      <c r="U503" s="1882"/>
      <c r="V503" s="1882"/>
      <c r="W503" s="1882"/>
      <c r="X503" s="1882"/>
      <c r="Y503" s="1882"/>
      <c r="Z503" s="1882"/>
      <c r="AA503" s="1882"/>
      <c r="AB503" s="1882"/>
      <c r="AC503" s="1882"/>
      <c r="AD503" s="1882"/>
      <c r="AE503" s="1882"/>
      <c r="AF503" s="1882"/>
      <c r="AG503" s="1882"/>
      <c r="AH503" s="1882"/>
      <c r="AI503" s="1882"/>
      <c r="AJ503" s="1883"/>
    </row>
    <row r="504" spans="1:67" ht="15" customHeight="1">
      <c r="A504" s="1623"/>
      <c r="B504" s="1624"/>
      <c r="C504" s="1081" t="s">
        <v>341</v>
      </c>
      <c r="D504" s="1081"/>
      <c r="E504" s="1081"/>
      <c r="F504" s="1081"/>
      <c r="G504" s="1081"/>
      <c r="H504" s="1081"/>
      <c r="I504" s="1081" t="s">
        <v>318</v>
      </c>
      <c r="J504" s="1081"/>
      <c r="K504" s="1081"/>
      <c r="L504" s="1081"/>
      <c r="M504" s="1080" t="s">
        <v>205</v>
      </c>
      <c r="N504" s="1080"/>
      <c r="O504" s="1080"/>
      <c r="P504" s="1080"/>
      <c r="Q504" s="1080"/>
      <c r="R504" s="1080"/>
      <c r="S504" s="1080"/>
      <c r="T504" s="1080"/>
      <c r="U504" s="1080"/>
      <c r="V504" s="1080"/>
      <c r="W504" s="1081" t="s">
        <v>343</v>
      </c>
      <c r="X504" s="1081"/>
      <c r="Y504" s="1081"/>
      <c r="Z504" s="1081"/>
      <c r="AA504" s="1106" t="s">
        <v>205</v>
      </c>
      <c r="AB504" s="1221"/>
      <c r="AC504" s="1221"/>
      <c r="AD504" s="1221"/>
      <c r="AE504" s="1221"/>
      <c r="AF504" s="1221"/>
      <c r="AG504" s="1221"/>
      <c r="AH504" s="1221"/>
      <c r="AI504" s="1221"/>
      <c r="AJ504" s="1222"/>
    </row>
    <row r="505" spans="1:67" ht="15" customHeight="1">
      <c r="A505" s="1623"/>
      <c r="B505" s="1624"/>
      <c r="C505" s="1885" t="s">
        <v>326</v>
      </c>
      <c r="D505" s="1886"/>
      <c r="E505" s="1886"/>
      <c r="F505" s="1886"/>
      <c r="G505" s="1886"/>
      <c r="H505" s="1887"/>
      <c r="I505" s="1918"/>
      <c r="J505" s="1919"/>
      <c r="K505" s="1919"/>
      <c r="L505" s="1919"/>
      <c r="M505" s="1919"/>
      <c r="N505" s="1919"/>
      <c r="O505" s="1919"/>
      <c r="P505" s="1919"/>
      <c r="Q505" s="1919"/>
      <c r="R505" s="1919"/>
      <c r="S505" s="1919"/>
      <c r="T505" s="1919"/>
      <c r="U505" s="1919"/>
      <c r="V505" s="1919"/>
      <c r="W505" s="1919"/>
      <c r="X505" s="1919"/>
      <c r="Y505" s="1919"/>
      <c r="Z505" s="1919"/>
      <c r="AA505" s="1919"/>
      <c r="AB505" s="1919"/>
      <c r="AC505" s="1919"/>
      <c r="AD505" s="1919"/>
      <c r="AE505" s="1919"/>
      <c r="AF505" s="1919"/>
      <c r="AG505" s="1919"/>
      <c r="AH505" s="1919"/>
      <c r="AI505" s="1919"/>
      <c r="AJ505" s="1920"/>
    </row>
    <row r="506" spans="1:67" ht="18" customHeight="1">
      <c r="A506" s="1623"/>
      <c r="B506" s="1624"/>
      <c r="C506" s="1885" t="s">
        <v>327</v>
      </c>
      <c r="D506" s="1886"/>
      <c r="E506" s="1886"/>
      <c r="F506" s="1886"/>
      <c r="G506" s="1886"/>
      <c r="H506" s="1887"/>
      <c r="I506" s="1530">
        <v>4</v>
      </c>
      <c r="J506" s="1531"/>
      <c r="K506" s="1531"/>
      <c r="L506" s="1531"/>
      <c r="M506" s="1531"/>
      <c r="N506" s="1531"/>
      <c r="O506" s="1531"/>
      <c r="P506" s="1531"/>
      <c r="Q506" s="1531"/>
      <c r="R506" s="1531"/>
      <c r="S506" s="1531"/>
      <c r="T506" s="1531"/>
      <c r="U506" s="1531"/>
      <c r="V506" s="1531"/>
      <c r="W506" s="1531"/>
      <c r="X506" s="1531"/>
      <c r="Y506" s="1531"/>
      <c r="Z506" s="1904" t="s">
        <v>329</v>
      </c>
      <c r="AA506" s="1904"/>
      <c r="AB506" s="1904"/>
      <c r="AC506" s="1904"/>
      <c r="AD506" s="1904"/>
      <c r="AE506" s="1940"/>
      <c r="AF506" s="1941"/>
      <c r="AG506" s="1941"/>
      <c r="AH506" s="1941"/>
      <c r="AI506" s="1941"/>
      <c r="AJ506" s="1942"/>
    </row>
    <row r="507" spans="1:67" ht="15" customHeight="1">
      <c r="A507" s="1623"/>
      <c r="B507" s="1624"/>
      <c r="C507" s="1885" t="s">
        <v>328</v>
      </c>
      <c r="D507" s="1886"/>
      <c r="E507" s="1886"/>
      <c r="F507" s="1886"/>
      <c r="G507" s="1886"/>
      <c r="H507" s="1887"/>
      <c r="I507" s="1918"/>
      <c r="J507" s="1919"/>
      <c r="K507" s="1919"/>
      <c r="L507" s="1919"/>
      <c r="M507" s="1919"/>
      <c r="N507" s="1919"/>
      <c r="O507" s="1919"/>
      <c r="P507" s="1919"/>
      <c r="Q507" s="1919"/>
      <c r="R507" s="1919"/>
      <c r="S507" s="1919"/>
      <c r="T507" s="1919"/>
      <c r="U507" s="1919"/>
      <c r="V507" s="1919"/>
      <c r="W507" s="1919"/>
      <c r="X507" s="1919"/>
      <c r="Y507" s="1919"/>
      <c r="Z507" s="1919"/>
      <c r="AA507" s="1919"/>
      <c r="AB507" s="1919"/>
      <c r="AC507" s="1919"/>
      <c r="AD507" s="1919"/>
      <c r="AE507" s="1919"/>
      <c r="AF507" s="1919"/>
      <c r="AG507" s="1919"/>
      <c r="AH507" s="1919"/>
      <c r="AI507" s="1919"/>
      <c r="AJ507" s="1920"/>
    </row>
    <row r="508" spans="1:67" ht="15" customHeight="1">
      <c r="A508" s="1623"/>
      <c r="B508" s="1624"/>
      <c r="C508" s="1949" t="s">
        <v>737</v>
      </c>
      <c r="D508" s="1886"/>
      <c r="E508" s="1886"/>
      <c r="F508" s="1886"/>
      <c r="G508" s="1886"/>
      <c r="H508" s="1887"/>
      <c r="I508" s="1078" t="s">
        <v>544</v>
      </c>
      <c r="J508" s="1077"/>
      <c r="K508" s="1890"/>
      <c r="L508" s="1890"/>
      <c r="M508" s="1890"/>
      <c r="N508" s="1890"/>
      <c r="O508" s="1890"/>
      <c r="P508" s="1126" t="s">
        <v>109</v>
      </c>
      <c r="Q508" s="1884"/>
      <c r="R508" s="1078" t="s">
        <v>331</v>
      </c>
      <c r="S508" s="1077"/>
      <c r="T508" s="1890"/>
      <c r="U508" s="1890"/>
      <c r="V508" s="1890"/>
      <c r="W508" s="1890"/>
      <c r="X508" s="1890"/>
      <c r="Y508" s="1126" t="s">
        <v>109</v>
      </c>
      <c r="Z508" s="1126"/>
      <c r="AA508" s="1937" t="s">
        <v>330</v>
      </c>
      <c r="AB508" s="1938"/>
      <c r="AC508" s="1939"/>
      <c r="AD508" s="1890"/>
      <c r="AE508" s="1890"/>
      <c r="AF508" s="1890"/>
      <c r="AG508" s="1890"/>
      <c r="AH508" s="1890"/>
      <c r="AI508" s="1126" t="s">
        <v>109</v>
      </c>
      <c r="AJ508" s="1127"/>
    </row>
    <row r="509" spans="1:67" ht="27" customHeight="1">
      <c r="A509" s="1623"/>
      <c r="B509" s="1624"/>
      <c r="C509" s="1950"/>
      <c r="D509" s="1951"/>
      <c r="E509" s="1951"/>
      <c r="F509" s="1951"/>
      <c r="G509" s="1951"/>
      <c r="H509" s="1952"/>
      <c r="I509" s="1078" t="s">
        <v>543</v>
      </c>
      <c r="J509" s="1223"/>
      <c r="K509" s="1223"/>
      <c r="L509" s="1077"/>
      <c r="M509" s="1890"/>
      <c r="N509" s="1890"/>
      <c r="O509" s="1890"/>
      <c r="P509" s="1126" t="s">
        <v>332</v>
      </c>
      <c r="Q509" s="1884"/>
      <c r="R509" s="1078" t="s">
        <v>333</v>
      </c>
      <c r="S509" s="1223"/>
      <c r="T509" s="1223"/>
      <c r="U509" s="1223"/>
      <c r="V509" s="1223"/>
      <c r="W509" s="1223"/>
      <c r="X509" s="1077"/>
      <c r="Y509" s="1212"/>
      <c r="Z509" s="1213"/>
      <c r="AA509" s="1213"/>
      <c r="AB509" s="1213"/>
      <c r="AC509" s="1213"/>
      <c r="AD509" s="1213"/>
      <c r="AE509" s="1213"/>
      <c r="AF509" s="1213"/>
      <c r="AG509" s="1213"/>
      <c r="AH509" s="1213"/>
      <c r="AI509" s="1213"/>
      <c r="AJ509" s="1214"/>
    </row>
    <row r="510" spans="1:67" ht="15" customHeight="1">
      <c r="A510" s="1623"/>
      <c r="B510" s="1624"/>
      <c r="C510" s="1903" t="s">
        <v>738</v>
      </c>
      <c r="D510" s="1904"/>
      <c r="E510" s="1904"/>
      <c r="F510" s="1904"/>
      <c r="G510" s="1904"/>
      <c r="H510" s="1905"/>
      <c r="I510" s="1095"/>
      <c r="J510" s="1096"/>
      <c r="K510" s="1096"/>
      <c r="L510" s="1096"/>
      <c r="M510" s="1096"/>
      <c r="N510" s="1096"/>
      <c r="O510" s="1096"/>
      <c r="P510" s="1126" t="s">
        <v>114</v>
      </c>
      <c r="Q510" s="1884"/>
      <c r="R510" s="1931"/>
      <c r="S510" s="1932"/>
      <c r="T510" s="1932"/>
      <c r="U510" s="1932"/>
      <c r="V510" s="1932"/>
      <c r="W510" s="1932"/>
      <c r="X510" s="1932"/>
      <c r="Y510" s="1932"/>
      <c r="Z510" s="1932"/>
      <c r="AA510" s="1932"/>
      <c r="AB510" s="1932"/>
      <c r="AC510" s="1932"/>
      <c r="AD510" s="1932"/>
      <c r="AE510" s="1932"/>
      <c r="AF510" s="1932"/>
      <c r="AG510" s="1932"/>
      <c r="AH510" s="1932"/>
      <c r="AI510" s="1932"/>
      <c r="AJ510" s="1933"/>
    </row>
    <row r="511" spans="1:67" ht="15" customHeight="1">
      <c r="A511" s="1623"/>
      <c r="B511" s="1624"/>
      <c r="C511" s="1903" t="s">
        <v>110</v>
      </c>
      <c r="D511" s="1904"/>
      <c r="E511" s="1904"/>
      <c r="F511" s="1904"/>
      <c r="G511" s="1904"/>
      <c r="H511" s="1905"/>
      <c r="I511" s="1095"/>
      <c r="J511" s="1096"/>
      <c r="K511" s="1096"/>
      <c r="L511" s="1096"/>
      <c r="M511" s="1096"/>
      <c r="N511" s="1096"/>
      <c r="O511" s="1096"/>
      <c r="P511" s="1126" t="s">
        <v>739</v>
      </c>
      <c r="Q511" s="1884"/>
      <c r="R511" s="1078" t="s">
        <v>740</v>
      </c>
      <c r="S511" s="1223"/>
      <c r="T511" s="1223"/>
      <c r="U511" s="1223"/>
      <c r="V511" s="1223"/>
      <c r="W511" s="1077"/>
      <c r="X511" s="1095"/>
      <c r="Y511" s="1096"/>
      <c r="Z511" s="1096"/>
      <c r="AA511" s="1096"/>
      <c r="AB511" s="1096"/>
      <c r="AC511" s="1096"/>
      <c r="AD511" s="1096"/>
      <c r="AE511" s="1126" t="s">
        <v>739</v>
      </c>
      <c r="AF511" s="1126"/>
      <c r="AG511" s="1126"/>
      <c r="AH511" s="1126"/>
      <c r="AI511" s="1126"/>
      <c r="AJ511" s="1127"/>
    </row>
    <row r="512" spans="1:67" ht="15" customHeight="1">
      <c r="A512" s="1953" t="s">
        <v>216</v>
      </c>
      <c r="B512" s="1954"/>
      <c r="C512" s="1903" t="s">
        <v>545</v>
      </c>
      <c r="D512" s="1904"/>
      <c r="E512" s="1904"/>
      <c r="F512" s="1904"/>
      <c r="G512" s="1904"/>
      <c r="H512" s="1904"/>
      <c r="I512" s="1904"/>
      <c r="J512" s="1904"/>
      <c r="K512" s="1904"/>
      <c r="L512" s="1904"/>
      <c r="M512" s="1904"/>
      <c r="N512" s="1904"/>
      <c r="O512" s="1904"/>
      <c r="P512" s="1904"/>
      <c r="Q512" s="1905"/>
      <c r="R512" s="1096"/>
      <c r="S512" s="1096"/>
      <c r="T512" s="1096"/>
      <c r="U512" s="1096"/>
      <c r="V512" s="1096"/>
      <c r="W512" s="1096"/>
      <c r="X512" s="1096"/>
      <c r="Y512" s="1096"/>
      <c r="Z512" s="1096"/>
      <c r="AA512" s="1096"/>
      <c r="AB512" s="1096"/>
      <c r="AC512" s="1096"/>
      <c r="AD512" s="1096"/>
      <c r="AE512" s="1126" t="s">
        <v>759</v>
      </c>
      <c r="AF512" s="1126"/>
      <c r="AG512" s="1126"/>
      <c r="AH512" s="1126"/>
      <c r="AI512" s="1126"/>
      <c r="AJ512" s="1127"/>
    </row>
    <row r="513" spans="1:67" ht="18" customHeight="1">
      <c r="A513" s="394"/>
      <c r="B513" s="395"/>
      <c r="C513" s="1903" t="s">
        <v>657</v>
      </c>
      <c r="D513" s="1904"/>
      <c r="E513" s="1904"/>
      <c r="F513" s="1904"/>
      <c r="G513" s="1904"/>
      <c r="H513" s="1905"/>
      <c r="I513" s="1209"/>
      <c r="J513" s="1210"/>
      <c r="K513" s="1210"/>
      <c r="L513" s="1210"/>
      <c r="M513" s="1210"/>
      <c r="N513" s="1210"/>
      <c r="O513" s="1210"/>
      <c r="P513" s="1210"/>
      <c r="Q513" s="1210"/>
      <c r="R513" s="1210"/>
      <c r="S513" s="1210"/>
      <c r="T513" s="1210"/>
      <c r="U513" s="1210"/>
      <c r="V513" s="1210"/>
      <c r="W513" s="1210"/>
      <c r="X513" s="1210"/>
      <c r="Y513" s="1210"/>
      <c r="Z513" s="1210"/>
      <c r="AA513" s="1210"/>
      <c r="AB513" s="1210"/>
      <c r="AC513" s="1210"/>
      <c r="AD513" s="1210"/>
      <c r="AE513" s="1210"/>
      <c r="AF513" s="1210"/>
      <c r="AG513" s="1210"/>
      <c r="AH513" s="1210"/>
      <c r="AI513" s="1210"/>
      <c r="AJ513" s="1211"/>
      <c r="AL513" s="686" t="b">
        <v>0</v>
      </c>
      <c r="AM513" s="686" t="b">
        <v>0</v>
      </c>
      <c r="AN513" s="686" t="b">
        <v>0</v>
      </c>
    </row>
    <row r="514" spans="1:67" ht="15" customHeight="1">
      <c r="A514" s="394"/>
      <c r="B514" s="395"/>
      <c r="C514" s="1885" t="s">
        <v>499</v>
      </c>
      <c r="D514" s="1886"/>
      <c r="E514" s="1886"/>
      <c r="F514" s="1886"/>
      <c r="G514" s="1886"/>
      <c r="H514" s="1887"/>
      <c r="I514" s="1212"/>
      <c r="J514" s="1213"/>
      <c r="K514" s="1213"/>
      <c r="L514" s="1213"/>
      <c r="M514" s="1213"/>
      <c r="N514" s="1213"/>
      <c r="O514" s="1213"/>
      <c r="P514" s="1213"/>
      <c r="Q514" s="1213"/>
      <c r="R514" s="1213"/>
      <c r="S514" s="1213"/>
      <c r="T514" s="1213"/>
      <c r="U514" s="1213"/>
      <c r="V514" s="1213"/>
      <c r="W514" s="1213"/>
      <c r="X514" s="1213"/>
      <c r="Y514" s="1213"/>
      <c r="Z514" s="1213"/>
      <c r="AA514" s="1213"/>
      <c r="AB514" s="1213"/>
      <c r="AC514" s="1213"/>
      <c r="AD514" s="1213"/>
      <c r="AE514" s="1213"/>
      <c r="AF514" s="1213"/>
      <c r="AG514" s="1213"/>
      <c r="AH514" s="1213"/>
      <c r="AI514" s="1213"/>
      <c r="AJ514" s="1214"/>
    </row>
    <row r="515" spans="1:67" ht="15" customHeight="1">
      <c r="A515" s="394"/>
      <c r="B515" s="395"/>
      <c r="C515" s="1903" t="s">
        <v>305</v>
      </c>
      <c r="D515" s="1904"/>
      <c r="E515" s="1904"/>
      <c r="F515" s="1904"/>
      <c r="G515" s="1904"/>
      <c r="H515" s="1905"/>
      <c r="I515" s="1212"/>
      <c r="J515" s="1213"/>
      <c r="K515" s="1213"/>
      <c r="L515" s="1213"/>
      <c r="M515" s="1213"/>
      <c r="N515" s="1213"/>
      <c r="O515" s="1213"/>
      <c r="P515" s="1213"/>
      <c r="Q515" s="1213"/>
      <c r="R515" s="1213"/>
      <c r="S515" s="1213"/>
      <c r="T515" s="1213"/>
      <c r="U515" s="1213"/>
      <c r="V515" s="1213"/>
      <c r="W515" s="1213"/>
      <c r="X515" s="1213"/>
      <c r="Y515" s="1213"/>
      <c r="Z515" s="1213"/>
      <c r="AA515" s="1213"/>
      <c r="AB515" s="1213"/>
      <c r="AC515" s="1213"/>
      <c r="AD515" s="1213"/>
      <c r="AE515" s="1213"/>
      <c r="AF515" s="1213"/>
      <c r="AG515" s="1213"/>
      <c r="AH515" s="1213"/>
      <c r="AI515" s="1213"/>
      <c r="AJ515" s="1214"/>
    </row>
    <row r="516" spans="1:67" ht="22.5" hidden="1" customHeight="1">
      <c r="A516" s="394"/>
      <c r="B516" s="395"/>
      <c r="C516" s="1900" t="s">
        <v>25</v>
      </c>
      <c r="D516" s="1894" t="s">
        <v>760</v>
      </c>
      <c r="E516" s="1895"/>
      <c r="F516" s="1895"/>
      <c r="G516" s="1895"/>
      <c r="H516" s="1896"/>
      <c r="I516" s="664"/>
      <c r="J516" s="668"/>
      <c r="K516" s="668"/>
      <c r="L516" s="668"/>
      <c r="M516" s="668"/>
      <c r="N516" s="669"/>
      <c r="O516" s="669"/>
      <c r="P516" s="672"/>
      <c r="Q516" s="678"/>
      <c r="R516" s="679"/>
      <c r="S516" s="679"/>
      <c r="T516" s="681">
        <v>3</v>
      </c>
      <c r="U516" s="680"/>
      <c r="V516" s="1891"/>
      <c r="W516" s="1892"/>
      <c r="X516" s="1892"/>
      <c r="Y516" s="1892"/>
      <c r="Z516" s="1892"/>
      <c r="AA516" s="1893"/>
      <c r="AB516" s="1269"/>
      <c r="AC516" s="1640"/>
      <c r="AD516" s="1640"/>
      <c r="AE516" s="1640"/>
      <c r="AF516" s="1640"/>
      <c r="AG516" s="1640"/>
      <c r="AH516" s="1640"/>
      <c r="AI516" s="1640"/>
      <c r="AJ516" s="1641"/>
      <c r="AM516" s="687">
        <v>0</v>
      </c>
      <c r="AO516" s="687">
        <v>2</v>
      </c>
      <c r="AP516" s="687">
        <v>2</v>
      </c>
    </row>
    <row r="517" spans="1:67" ht="23.1" customHeight="1">
      <c r="A517" s="394"/>
      <c r="B517" s="395"/>
      <c r="C517" s="1900"/>
      <c r="D517" s="1921" t="s">
        <v>993</v>
      </c>
      <c r="E517" s="1922">
        <v>2</v>
      </c>
      <c r="F517" s="1922"/>
      <c r="G517" s="1922"/>
      <c r="H517" s="1923"/>
      <c r="I517" s="636">
        <v>1</v>
      </c>
      <c r="J517" s="637" t="str">
        <f>IF(ISNA(VLOOKUP(I517, 出力変換_夜間支援等体制加算,4,FALSE)),0, VLOOKUP(I517, 出力変換_夜間支援等体制加算,4,FALSE)) &amp; ""</f>
        <v>1</v>
      </c>
      <c r="K517" s="619" t="s">
        <v>96</v>
      </c>
      <c r="L517" s="637" t="str">
        <f>IF(ISNA(VLOOKUP(K517, 取込変換_夜間支援等体制加算,2,FALSE)),1, VLOOKUP(K517, 取込変換_夜間支援等体制加算,2,FALSE)) &amp; ""</f>
        <v>1</v>
      </c>
      <c r="M517" s="301"/>
      <c r="N517" s="301"/>
      <c r="O517" s="301"/>
      <c r="P517" s="638"/>
      <c r="Q517" s="1928" t="s">
        <v>1232</v>
      </c>
      <c r="R517" s="1929"/>
      <c r="S517" s="1929"/>
      <c r="T517" s="1929"/>
      <c r="U517" s="1930"/>
      <c r="V517" s="1788"/>
      <c r="W517" s="1789"/>
      <c r="X517" s="1789"/>
      <c r="Y517" s="1789"/>
      <c r="Z517" s="1789"/>
      <c r="AA517" s="1902"/>
      <c r="AB517" s="1269"/>
      <c r="AC517" s="1640"/>
      <c r="AD517" s="1640"/>
      <c r="AE517" s="1640"/>
      <c r="AF517" s="1640"/>
      <c r="AG517" s="1640"/>
      <c r="AH517" s="1640"/>
      <c r="AI517" s="1640"/>
      <c r="AJ517" s="1641"/>
      <c r="AL517" s="687">
        <v>2</v>
      </c>
      <c r="AM517" s="687">
        <v>0</v>
      </c>
    </row>
    <row r="518" spans="1:67" ht="21.75" customHeight="1">
      <c r="A518" s="394"/>
      <c r="B518" s="395"/>
      <c r="C518" s="1900"/>
      <c r="D518" s="1925" t="s">
        <v>997</v>
      </c>
      <c r="E518" s="1926"/>
      <c r="F518" s="1926"/>
      <c r="G518" s="1926"/>
      <c r="H518" s="1927"/>
      <c r="I518" s="630">
        <v>1</v>
      </c>
      <c r="J518" s="631" t="str">
        <f>IF(ISNA(VLOOKUP(I518, 出力変換_夜間支援体制加算の人数_付７,4,FALSE)),0, VLOOKUP(I518, 出力変換_夜間支援体制加算の人数_付７,4,FALSE)) &amp; ""</f>
        <v>00</v>
      </c>
      <c r="K518" s="632" t="s">
        <v>1344</v>
      </c>
      <c r="L518" s="633" t="str">
        <f>IF(ISNA(VLOOKUP(K518, 取込変換_夜間支援体制加算の人数_付７,2,FALSE)),1, VLOOKUP(K518, 取込変換_夜間支援体制加算の人数_付７,2,FALSE)) &amp; ""</f>
        <v>1</v>
      </c>
      <c r="M518" s="634"/>
      <c r="N518" s="635"/>
      <c r="P518" s="643" t="s">
        <v>114</v>
      </c>
      <c r="Q518" s="1906"/>
      <c r="R518" s="1907"/>
      <c r="S518" s="1907"/>
      <c r="T518" s="1907"/>
      <c r="U518" s="1908"/>
      <c r="V518" s="1891"/>
      <c r="W518" s="1892"/>
      <c r="X518" s="1892"/>
      <c r="Y518" s="1892"/>
      <c r="Z518" s="1892"/>
      <c r="AA518" s="1893"/>
      <c r="AB518" s="1269"/>
      <c r="AC518" s="1640"/>
      <c r="AD518" s="1640"/>
      <c r="AE518" s="1640"/>
      <c r="AF518" s="1640"/>
      <c r="AG518" s="1640"/>
      <c r="AH518" s="1640"/>
      <c r="AI518" s="1640"/>
      <c r="AJ518" s="1641"/>
      <c r="AM518" s="687">
        <v>0</v>
      </c>
    </row>
    <row r="519" spans="1:67" ht="18" customHeight="1" thickBot="1">
      <c r="A519" s="396"/>
      <c r="B519" s="397"/>
      <c r="C519" s="1901"/>
      <c r="D519" s="1897" t="s">
        <v>829</v>
      </c>
      <c r="E519" s="1898"/>
      <c r="F519" s="1898"/>
      <c r="G519" s="1898"/>
      <c r="H519" s="1899"/>
      <c r="I519" s="210">
        <v>1</v>
      </c>
      <c r="J519" s="211"/>
      <c r="K519" s="211"/>
      <c r="L519" s="211"/>
      <c r="M519" s="211"/>
      <c r="N519" s="379"/>
      <c r="O519" s="379"/>
      <c r="P519" s="379"/>
      <c r="Q519" s="379"/>
      <c r="R519" s="379"/>
      <c r="S519" s="379"/>
      <c r="T519" s="387"/>
      <c r="U519" s="387"/>
      <c r="V519" s="387"/>
      <c r="W519" s="387"/>
      <c r="X519" s="387"/>
      <c r="Y519" s="387"/>
      <c r="Z519" s="387"/>
      <c r="AA519" s="387"/>
      <c r="AB519" s="387"/>
      <c r="AC519" s="387"/>
      <c r="AD519" s="387"/>
      <c r="AE519" s="387"/>
      <c r="AF519" s="387"/>
      <c r="AG519" s="387"/>
      <c r="AH519" s="387"/>
      <c r="AI519" s="387"/>
      <c r="AJ519" s="387"/>
    </row>
    <row r="520" spans="1:67" s="388" customFormat="1" ht="18" hidden="1" customHeight="1">
      <c r="A520" s="496" t="s">
        <v>931</v>
      </c>
      <c r="B520" s="497"/>
      <c r="C520" s="498"/>
      <c r="D520" s="499"/>
      <c r="E520" s="217"/>
      <c r="F520" s="217"/>
      <c r="G520" s="217"/>
      <c r="H520" s="491"/>
      <c r="I520" s="192"/>
      <c r="J520" s="206"/>
      <c r="K520" s="206"/>
      <c r="L520" s="206"/>
      <c r="M520" s="206"/>
      <c r="N520" s="494"/>
      <c r="O520" s="494"/>
      <c r="P520" s="494"/>
      <c r="Q520" s="494"/>
      <c r="R520" s="494"/>
      <c r="S520" s="494"/>
      <c r="T520" s="495"/>
      <c r="U520" s="495"/>
      <c r="V520" s="495"/>
      <c r="W520" s="495"/>
      <c r="X520" s="495"/>
      <c r="Y520" s="495"/>
      <c r="Z520" s="495"/>
      <c r="AA520" s="495"/>
      <c r="AB520" s="495"/>
      <c r="AC520" s="495"/>
      <c r="AD520" s="495"/>
      <c r="AE520" s="495"/>
      <c r="AF520" s="495"/>
      <c r="AG520" s="495"/>
      <c r="AH520" s="495"/>
      <c r="AI520" s="495"/>
      <c r="AJ520" s="495"/>
      <c r="AK520" s="687"/>
      <c r="AL520" s="687"/>
      <c r="AM520" s="687"/>
      <c r="AN520" s="686"/>
      <c r="AO520" s="687"/>
      <c r="AP520" s="687"/>
      <c r="AQ520" s="687"/>
      <c r="AR520" s="687"/>
      <c r="AS520" s="687"/>
      <c r="AT520" s="687"/>
      <c r="AU520" s="687"/>
      <c r="AV520" s="824"/>
      <c r="AW520" s="824"/>
      <c r="AX520" s="687"/>
      <c r="AY520" s="687"/>
      <c r="AZ520" s="687"/>
      <c r="BA520" s="686"/>
      <c r="BB520" s="686"/>
      <c r="BC520" s="687"/>
      <c r="BD520" s="687"/>
      <c r="BE520" s="687"/>
      <c r="BF520" s="687"/>
      <c r="BG520" s="687"/>
      <c r="BH520" s="687"/>
      <c r="BI520" s="687"/>
      <c r="BJ520" s="687"/>
      <c r="BK520" s="687"/>
      <c r="BL520" s="687"/>
      <c r="BM520" s="687"/>
      <c r="BN520" s="281"/>
      <c r="BO520" s="281"/>
    </row>
    <row r="521" spans="1:67" s="388" customFormat="1" ht="18" hidden="1" customHeight="1">
      <c r="A521" s="496" t="s">
        <v>931</v>
      </c>
      <c r="B521" s="497"/>
      <c r="C521" s="498"/>
      <c r="D521" s="499"/>
      <c r="E521" s="217"/>
      <c r="F521" s="217"/>
      <c r="G521" s="217"/>
      <c r="H521" s="491"/>
      <c r="I521" s="192"/>
      <c r="J521" s="206"/>
      <c r="K521" s="206"/>
      <c r="L521" s="206"/>
      <c r="M521" s="206"/>
      <c r="N521" s="494"/>
      <c r="O521" s="494"/>
      <c r="P521" s="494"/>
      <c r="Q521" s="494"/>
      <c r="R521" s="494"/>
      <c r="S521" s="494"/>
      <c r="T521" s="495"/>
      <c r="U521" s="495"/>
      <c r="V521" s="495"/>
      <c r="W521" s="495"/>
      <c r="X521" s="495"/>
      <c r="Y521" s="495"/>
      <c r="Z521" s="495"/>
      <c r="AA521" s="495"/>
      <c r="AB521" s="495"/>
      <c r="AC521" s="495"/>
      <c r="AD521" s="495"/>
      <c r="AE521" s="495"/>
      <c r="AF521" s="495"/>
      <c r="AG521" s="495"/>
      <c r="AH521" s="495"/>
      <c r="AI521" s="495"/>
      <c r="AJ521" s="495"/>
      <c r="AK521" s="687"/>
      <c r="AL521" s="687"/>
      <c r="AM521" s="687"/>
      <c r="AN521" s="686"/>
      <c r="AO521" s="687"/>
      <c r="AP521" s="687"/>
      <c r="AQ521" s="687"/>
      <c r="AR521" s="687"/>
      <c r="AS521" s="687"/>
      <c r="AT521" s="687"/>
      <c r="AU521" s="687"/>
      <c r="AV521" s="824"/>
      <c r="AW521" s="824"/>
      <c r="AX521" s="687"/>
      <c r="AY521" s="687"/>
      <c r="AZ521" s="687"/>
      <c r="BA521" s="686"/>
      <c r="BB521" s="686"/>
      <c r="BC521" s="687"/>
      <c r="BD521" s="687"/>
      <c r="BE521" s="687"/>
      <c r="BF521" s="687"/>
      <c r="BG521" s="687"/>
      <c r="BH521" s="687"/>
      <c r="BI521" s="687"/>
      <c r="BJ521" s="687"/>
      <c r="BK521" s="687"/>
      <c r="BL521" s="687"/>
      <c r="BM521" s="687"/>
      <c r="BN521" s="281"/>
      <c r="BO521" s="281"/>
    </row>
    <row r="522" spans="1:67" s="388" customFormat="1" ht="18" hidden="1" customHeight="1">
      <c r="A522" s="496" t="s">
        <v>931</v>
      </c>
      <c r="B522" s="497"/>
      <c r="C522" s="498"/>
      <c r="D522" s="499"/>
      <c r="E522" s="217"/>
      <c r="F522" s="217"/>
      <c r="G522" s="217"/>
      <c r="H522" s="491"/>
      <c r="I522" s="192"/>
      <c r="J522" s="206"/>
      <c r="K522" s="206"/>
      <c r="L522" s="206"/>
      <c r="M522" s="206"/>
      <c r="N522" s="494"/>
      <c r="O522" s="494"/>
      <c r="P522" s="494"/>
      <c r="Q522" s="494"/>
      <c r="R522" s="494"/>
      <c r="S522" s="494"/>
      <c r="T522" s="495"/>
      <c r="U522" s="495"/>
      <c r="V522" s="495"/>
      <c r="W522" s="495"/>
      <c r="X522" s="495"/>
      <c r="Y522" s="495"/>
      <c r="Z522" s="495"/>
      <c r="AA522" s="495"/>
      <c r="AB522" s="495"/>
      <c r="AC522" s="495"/>
      <c r="AD522" s="495"/>
      <c r="AE522" s="495"/>
      <c r="AF522" s="495"/>
      <c r="AG522" s="495"/>
      <c r="AH522" s="495"/>
      <c r="AI522" s="495"/>
      <c r="AJ522" s="495"/>
      <c r="AK522" s="687"/>
      <c r="AL522" s="687"/>
      <c r="AM522" s="687"/>
      <c r="AN522" s="686"/>
      <c r="AO522" s="687"/>
      <c r="AP522" s="687"/>
      <c r="AQ522" s="687"/>
      <c r="AR522" s="687"/>
      <c r="AS522" s="687"/>
      <c r="AT522" s="687"/>
      <c r="AU522" s="687"/>
      <c r="AV522" s="824"/>
      <c r="AW522" s="824"/>
      <c r="AX522" s="687"/>
      <c r="AY522" s="687"/>
      <c r="AZ522" s="687"/>
      <c r="BA522" s="686"/>
      <c r="BB522" s="686"/>
      <c r="BC522" s="687"/>
      <c r="BD522" s="687"/>
      <c r="BE522" s="687"/>
      <c r="BF522" s="687"/>
      <c r="BG522" s="687"/>
      <c r="BH522" s="687"/>
      <c r="BI522" s="687"/>
      <c r="BJ522" s="687"/>
      <c r="BK522" s="687"/>
      <c r="BL522" s="687"/>
      <c r="BM522" s="687"/>
      <c r="BN522" s="281"/>
      <c r="BO522" s="281"/>
    </row>
    <row r="523" spans="1:67" s="388" customFormat="1" ht="18" hidden="1" customHeight="1">
      <c r="A523" s="496" t="s">
        <v>931</v>
      </c>
      <c r="B523" s="497"/>
      <c r="C523" s="498"/>
      <c r="D523" s="499"/>
      <c r="E523" s="217"/>
      <c r="F523" s="217"/>
      <c r="G523" s="217"/>
      <c r="H523" s="491"/>
      <c r="I523" s="192"/>
      <c r="J523" s="206"/>
      <c r="K523" s="206"/>
      <c r="L523" s="206"/>
      <c r="M523" s="206"/>
      <c r="N523" s="494"/>
      <c r="O523" s="494"/>
      <c r="P523" s="494"/>
      <c r="Q523" s="494"/>
      <c r="R523" s="494"/>
      <c r="S523" s="494"/>
      <c r="T523" s="495"/>
      <c r="U523" s="495"/>
      <c r="V523" s="495"/>
      <c r="W523" s="495"/>
      <c r="X523" s="495"/>
      <c r="Y523" s="495"/>
      <c r="Z523" s="495"/>
      <c r="AA523" s="495"/>
      <c r="AB523" s="495"/>
      <c r="AC523" s="495"/>
      <c r="AD523" s="495"/>
      <c r="AE523" s="495"/>
      <c r="AF523" s="495"/>
      <c r="AG523" s="495"/>
      <c r="AH523" s="495"/>
      <c r="AI523" s="495"/>
      <c r="AJ523" s="495"/>
      <c r="AK523" s="687"/>
      <c r="AL523" s="687"/>
      <c r="AM523" s="687"/>
      <c r="AN523" s="686"/>
      <c r="AO523" s="687"/>
      <c r="AP523" s="687"/>
      <c r="AQ523" s="687"/>
      <c r="AR523" s="687"/>
      <c r="AS523" s="687"/>
      <c r="AT523" s="687"/>
      <c r="AU523" s="687"/>
      <c r="AV523" s="824"/>
      <c r="AW523" s="824"/>
      <c r="AX523" s="687"/>
      <c r="AY523" s="687"/>
      <c r="AZ523" s="687"/>
      <c r="BA523" s="686"/>
      <c r="BB523" s="686"/>
      <c r="BC523" s="687"/>
      <c r="BD523" s="687"/>
      <c r="BE523" s="687"/>
      <c r="BF523" s="687"/>
      <c r="BG523" s="687"/>
      <c r="BH523" s="687"/>
      <c r="BI523" s="687"/>
      <c r="BJ523" s="687"/>
      <c r="BK523" s="687"/>
      <c r="BL523" s="687"/>
      <c r="BM523" s="687"/>
      <c r="BN523" s="281"/>
      <c r="BO523" s="281"/>
    </row>
    <row r="524" spans="1:67" s="388" customFormat="1" ht="18" hidden="1" customHeight="1" thickBot="1">
      <c r="A524" s="496" t="s">
        <v>931</v>
      </c>
      <c r="B524" s="497"/>
      <c r="C524" s="498"/>
      <c r="D524" s="499"/>
      <c r="E524" s="217"/>
      <c r="F524" s="217"/>
      <c r="G524" s="217"/>
      <c r="H524" s="491"/>
      <c r="I524" s="192"/>
      <c r="J524" s="206"/>
      <c r="K524" s="206"/>
      <c r="L524" s="206"/>
      <c r="M524" s="206"/>
      <c r="N524" s="494"/>
      <c r="O524" s="494"/>
      <c r="P524" s="494"/>
      <c r="Q524" s="494"/>
      <c r="R524" s="494"/>
      <c r="S524" s="494"/>
      <c r="T524" s="495"/>
      <c r="U524" s="495"/>
      <c r="V524" s="495"/>
      <c r="W524" s="495"/>
      <c r="X524" s="495"/>
      <c r="Y524" s="495"/>
      <c r="Z524" s="495"/>
      <c r="AA524" s="495"/>
      <c r="AB524" s="495"/>
      <c r="AC524" s="495"/>
      <c r="AD524" s="495"/>
      <c r="AE524" s="495"/>
      <c r="AF524" s="495"/>
      <c r="AG524" s="495"/>
      <c r="AH524" s="495"/>
      <c r="AI524" s="495"/>
      <c r="AJ524" s="495"/>
      <c r="AK524" s="687"/>
      <c r="AL524" s="687"/>
      <c r="AM524" s="687"/>
      <c r="AN524" s="686"/>
      <c r="AO524" s="687"/>
      <c r="AP524" s="687"/>
      <c r="AQ524" s="687"/>
      <c r="AR524" s="687"/>
      <c r="AS524" s="687"/>
      <c r="AT524" s="687"/>
      <c r="AU524" s="687"/>
      <c r="AV524" s="824"/>
      <c r="AW524" s="824"/>
      <c r="AX524" s="687"/>
      <c r="AY524" s="687"/>
      <c r="AZ524" s="687"/>
      <c r="BA524" s="686"/>
      <c r="BB524" s="686"/>
      <c r="BC524" s="687"/>
      <c r="BD524" s="687"/>
      <c r="BE524" s="687"/>
      <c r="BF524" s="687"/>
      <c r="BG524" s="687"/>
      <c r="BH524" s="687"/>
      <c r="BI524" s="687"/>
      <c r="BJ524" s="687"/>
      <c r="BK524" s="687"/>
      <c r="BL524" s="687"/>
      <c r="BM524" s="687"/>
      <c r="BN524" s="281"/>
      <c r="BO524" s="281"/>
    </row>
    <row r="525" spans="1:67" ht="15" customHeight="1">
      <c r="A525" s="1621" t="s">
        <v>61</v>
      </c>
      <c r="B525" s="1622"/>
      <c r="C525" s="1217" t="s">
        <v>463</v>
      </c>
      <c r="D525" s="1217"/>
      <c r="E525" s="1217"/>
      <c r="F525" s="1217"/>
      <c r="G525" s="1217"/>
      <c r="H525" s="1217"/>
      <c r="I525" s="1909"/>
      <c r="J525" s="1910"/>
      <c r="K525" s="1910"/>
      <c r="L525" s="1910"/>
      <c r="M525" s="1910"/>
      <c r="N525" s="1910"/>
      <c r="O525" s="1910"/>
      <c r="P525" s="1910"/>
      <c r="Q525" s="1910"/>
      <c r="R525" s="1910"/>
      <c r="S525" s="1910"/>
      <c r="T525" s="1910"/>
      <c r="U525" s="1910"/>
      <c r="V525" s="1910"/>
      <c r="W525" s="1910"/>
      <c r="X525" s="1910"/>
      <c r="Y525" s="1910"/>
      <c r="Z525" s="1910"/>
      <c r="AA525" s="1910"/>
      <c r="AB525" s="1910"/>
      <c r="AC525" s="1910"/>
      <c r="AD525" s="1911"/>
      <c r="AE525" s="1912" t="s">
        <v>565</v>
      </c>
      <c r="AF525" s="1912"/>
      <c r="AG525" s="1912"/>
      <c r="AH525" s="1912"/>
      <c r="AI525" s="1913"/>
      <c r="AJ525" s="1914"/>
    </row>
    <row r="526" spans="1:67" ht="15" customHeight="1">
      <c r="A526" s="1623"/>
      <c r="B526" s="1624"/>
      <c r="C526" s="1177" t="s">
        <v>339</v>
      </c>
      <c r="D526" s="1177"/>
      <c r="E526" s="1177"/>
      <c r="F526" s="1177"/>
      <c r="G526" s="1177"/>
      <c r="H526" s="1177"/>
      <c r="I526" s="1934"/>
      <c r="J526" s="1935"/>
      <c r="K526" s="1935"/>
      <c r="L526" s="1935"/>
      <c r="M526" s="1935"/>
      <c r="N526" s="1935"/>
      <c r="O526" s="1935"/>
      <c r="P526" s="1935"/>
      <c r="Q526" s="1935"/>
      <c r="R526" s="1935"/>
      <c r="S526" s="1935"/>
      <c r="T526" s="1935"/>
      <c r="U526" s="1935"/>
      <c r="V526" s="1935"/>
      <c r="W526" s="1935"/>
      <c r="X526" s="1935"/>
      <c r="Y526" s="1935"/>
      <c r="Z526" s="1935"/>
      <c r="AA526" s="1935"/>
      <c r="AB526" s="1935"/>
      <c r="AC526" s="1935"/>
      <c r="AD526" s="1935"/>
      <c r="AE526" s="1935"/>
      <c r="AF526" s="1935"/>
      <c r="AG526" s="1935"/>
      <c r="AH526" s="1935"/>
      <c r="AI526" s="1935"/>
      <c r="AJ526" s="1936"/>
    </row>
    <row r="527" spans="1:67" ht="15" customHeight="1">
      <c r="A527" s="1623"/>
      <c r="B527" s="1624"/>
      <c r="C527" s="1081" t="s">
        <v>340</v>
      </c>
      <c r="D527" s="1081"/>
      <c r="E527" s="1081"/>
      <c r="F527" s="1081"/>
      <c r="G527" s="1081"/>
      <c r="H527" s="1081"/>
      <c r="I527" s="1204" t="s">
        <v>255</v>
      </c>
      <c r="J527" s="1205"/>
      <c r="K527" s="1202"/>
      <c r="L527" s="1202"/>
      <c r="M527" s="1202"/>
      <c r="N527" s="1202"/>
      <c r="O527" s="1202"/>
      <c r="P527" s="1203"/>
      <c r="Q527" s="1029" t="s">
        <v>534</v>
      </c>
      <c r="R527" s="1030"/>
      <c r="S527" s="1030"/>
      <c r="T527" s="1030"/>
      <c r="U527" s="1030"/>
      <c r="V527" s="1030"/>
      <c r="W527" s="1030"/>
      <c r="X527" s="1030"/>
      <c r="Y527" s="1030"/>
      <c r="Z527" s="1030"/>
      <c r="AA527" s="1030"/>
      <c r="AB527" s="1030"/>
      <c r="AC527" s="1030"/>
      <c r="AD527" s="1030"/>
      <c r="AE527" s="1030"/>
      <c r="AF527" s="1030"/>
      <c r="AG527" s="1030"/>
      <c r="AH527" s="1030"/>
      <c r="AI527" s="1030"/>
      <c r="AJ527" s="1031"/>
    </row>
    <row r="528" spans="1:67" ht="15" customHeight="1">
      <c r="A528" s="1623"/>
      <c r="B528" s="1624"/>
      <c r="C528" s="1081"/>
      <c r="D528" s="1081"/>
      <c r="E528" s="1081"/>
      <c r="F528" s="1081"/>
      <c r="G528" s="1081"/>
      <c r="H528" s="1081"/>
      <c r="I528" s="1281" t="s">
        <v>205</v>
      </c>
      <c r="J528" s="1281"/>
      <c r="K528" s="1281"/>
      <c r="L528" s="1281"/>
      <c r="M528" s="1281"/>
      <c r="N528" s="1281"/>
      <c r="O528" s="1281"/>
      <c r="P528" s="1281"/>
      <c r="Q528" s="1281"/>
      <c r="R528" s="1281"/>
      <c r="S528" s="1281"/>
      <c r="T528" s="1281"/>
      <c r="U528" s="1281"/>
      <c r="V528" s="1281"/>
      <c r="W528" s="1281"/>
      <c r="X528" s="1281"/>
      <c r="Y528" s="1281"/>
      <c r="Z528" s="1281"/>
      <c r="AA528" s="1281"/>
      <c r="AB528" s="1281"/>
      <c r="AC528" s="1281"/>
      <c r="AD528" s="1281"/>
      <c r="AE528" s="1281"/>
      <c r="AF528" s="1281"/>
      <c r="AG528" s="1281"/>
      <c r="AH528" s="1281"/>
      <c r="AI528" s="1281"/>
      <c r="AJ528" s="1282"/>
    </row>
    <row r="529" spans="1:42" ht="15" customHeight="1">
      <c r="A529" s="1623"/>
      <c r="B529" s="1624"/>
      <c r="C529" s="1081"/>
      <c r="D529" s="1081"/>
      <c r="E529" s="1081"/>
      <c r="F529" s="1081"/>
      <c r="G529" s="1081"/>
      <c r="H529" s="1081"/>
      <c r="I529" s="1200" t="s">
        <v>205</v>
      </c>
      <c r="J529" s="1200"/>
      <c r="K529" s="1200"/>
      <c r="L529" s="1200"/>
      <c r="M529" s="1200"/>
      <c r="N529" s="1200"/>
      <c r="O529" s="1200"/>
      <c r="P529" s="1200"/>
      <c r="Q529" s="1200"/>
      <c r="R529" s="1200"/>
      <c r="S529" s="1200"/>
      <c r="T529" s="1200"/>
      <c r="U529" s="1200"/>
      <c r="V529" s="1200"/>
      <c r="W529" s="1200"/>
      <c r="X529" s="1200"/>
      <c r="Y529" s="1200"/>
      <c r="Z529" s="1200"/>
      <c r="AA529" s="1200"/>
      <c r="AB529" s="1200"/>
      <c r="AC529" s="1200"/>
      <c r="AD529" s="1200"/>
      <c r="AE529" s="1200"/>
      <c r="AF529" s="1200"/>
      <c r="AG529" s="1200"/>
      <c r="AH529" s="1200"/>
      <c r="AI529" s="1200"/>
      <c r="AJ529" s="1201"/>
    </row>
    <row r="530" spans="1:42" ht="15" customHeight="1">
      <c r="A530" s="1623"/>
      <c r="B530" s="1624"/>
      <c r="C530" s="1081" t="s">
        <v>996</v>
      </c>
      <c r="D530" s="1081"/>
      <c r="E530" s="1081"/>
      <c r="F530" s="1081"/>
      <c r="G530" s="1081"/>
      <c r="H530" s="1081"/>
      <c r="I530" s="1881">
        <v>1</v>
      </c>
      <c r="J530" s="1882"/>
      <c r="K530" s="1882"/>
      <c r="L530" s="1882"/>
      <c r="M530" s="1882"/>
      <c r="N530" s="1882"/>
      <c r="O530" s="1882"/>
      <c r="P530" s="1882"/>
      <c r="Q530" s="1882"/>
      <c r="R530" s="1882"/>
      <c r="S530" s="1882"/>
      <c r="T530" s="1882"/>
      <c r="U530" s="1882"/>
      <c r="V530" s="1882"/>
      <c r="W530" s="1882"/>
      <c r="X530" s="1882"/>
      <c r="Y530" s="1882"/>
      <c r="Z530" s="1882"/>
      <c r="AA530" s="1882"/>
      <c r="AB530" s="1882"/>
      <c r="AC530" s="1882"/>
      <c r="AD530" s="1882"/>
      <c r="AE530" s="1882"/>
      <c r="AF530" s="1882"/>
      <c r="AG530" s="1882"/>
      <c r="AH530" s="1882"/>
      <c r="AI530" s="1882"/>
      <c r="AJ530" s="1883"/>
    </row>
    <row r="531" spans="1:42" ht="15" customHeight="1">
      <c r="A531" s="1623"/>
      <c r="B531" s="1624"/>
      <c r="C531" s="1081" t="s">
        <v>341</v>
      </c>
      <c r="D531" s="1081"/>
      <c r="E531" s="1081"/>
      <c r="F531" s="1081"/>
      <c r="G531" s="1081"/>
      <c r="H531" s="1081"/>
      <c r="I531" s="1081" t="s">
        <v>318</v>
      </c>
      <c r="J531" s="1081"/>
      <c r="K531" s="1081"/>
      <c r="L531" s="1081"/>
      <c r="M531" s="1080" t="s">
        <v>205</v>
      </c>
      <c r="N531" s="1080"/>
      <c r="O531" s="1080"/>
      <c r="P531" s="1080"/>
      <c r="Q531" s="1080"/>
      <c r="R531" s="1080"/>
      <c r="S531" s="1080"/>
      <c r="T531" s="1080"/>
      <c r="U531" s="1080"/>
      <c r="V531" s="1080"/>
      <c r="W531" s="1081" t="s">
        <v>343</v>
      </c>
      <c r="X531" s="1081"/>
      <c r="Y531" s="1081"/>
      <c r="Z531" s="1081"/>
      <c r="AA531" s="1106" t="s">
        <v>205</v>
      </c>
      <c r="AB531" s="1221"/>
      <c r="AC531" s="1221"/>
      <c r="AD531" s="1221"/>
      <c r="AE531" s="1221"/>
      <c r="AF531" s="1221"/>
      <c r="AG531" s="1221"/>
      <c r="AH531" s="1221"/>
      <c r="AI531" s="1221"/>
      <c r="AJ531" s="1222"/>
    </row>
    <row r="532" spans="1:42" ht="15" customHeight="1">
      <c r="A532" s="1623"/>
      <c r="B532" s="1624"/>
      <c r="C532" s="1885" t="s">
        <v>326</v>
      </c>
      <c r="D532" s="1886"/>
      <c r="E532" s="1886"/>
      <c r="F532" s="1886"/>
      <c r="G532" s="1886"/>
      <c r="H532" s="1887"/>
      <c r="I532" s="1918"/>
      <c r="J532" s="1919"/>
      <c r="K532" s="1919"/>
      <c r="L532" s="1919"/>
      <c r="M532" s="1919"/>
      <c r="N532" s="1919"/>
      <c r="O532" s="1919"/>
      <c r="P532" s="1919"/>
      <c r="Q532" s="1919"/>
      <c r="R532" s="1919"/>
      <c r="S532" s="1919"/>
      <c r="T532" s="1919"/>
      <c r="U532" s="1919"/>
      <c r="V532" s="1919"/>
      <c r="W532" s="1919"/>
      <c r="X532" s="1919"/>
      <c r="Y532" s="1919"/>
      <c r="Z532" s="1919"/>
      <c r="AA532" s="1919"/>
      <c r="AB532" s="1919"/>
      <c r="AC532" s="1919"/>
      <c r="AD532" s="1919"/>
      <c r="AE532" s="1919"/>
      <c r="AF532" s="1919"/>
      <c r="AG532" s="1919"/>
      <c r="AH532" s="1919"/>
      <c r="AI532" s="1919"/>
      <c r="AJ532" s="1920"/>
    </row>
    <row r="533" spans="1:42" ht="18" customHeight="1">
      <c r="A533" s="1623"/>
      <c r="B533" s="1624"/>
      <c r="C533" s="1885" t="s">
        <v>327</v>
      </c>
      <c r="D533" s="1886"/>
      <c r="E533" s="1886"/>
      <c r="F533" s="1886"/>
      <c r="G533" s="1886"/>
      <c r="H533" s="1887"/>
      <c r="I533" s="1530">
        <v>4</v>
      </c>
      <c r="J533" s="1531"/>
      <c r="K533" s="1531"/>
      <c r="L533" s="1531"/>
      <c r="M533" s="1531"/>
      <c r="N533" s="1531"/>
      <c r="O533" s="1531"/>
      <c r="P533" s="1531"/>
      <c r="Q533" s="1531"/>
      <c r="R533" s="1531"/>
      <c r="S533" s="1531"/>
      <c r="T533" s="1531"/>
      <c r="U533" s="1531"/>
      <c r="V533" s="1531"/>
      <c r="W533" s="1531"/>
      <c r="X533" s="1531"/>
      <c r="Y533" s="1531"/>
      <c r="Z533" s="1904" t="s">
        <v>329</v>
      </c>
      <c r="AA533" s="1904"/>
      <c r="AB533" s="1904"/>
      <c r="AC533" s="1904"/>
      <c r="AD533" s="1904"/>
      <c r="AE533" s="1940"/>
      <c r="AF533" s="1941"/>
      <c r="AG533" s="1941"/>
      <c r="AH533" s="1941"/>
      <c r="AI533" s="1941"/>
      <c r="AJ533" s="1942"/>
    </row>
    <row r="534" spans="1:42" ht="15" customHeight="1">
      <c r="A534" s="1623"/>
      <c r="B534" s="1624"/>
      <c r="C534" s="1885" t="s">
        <v>328</v>
      </c>
      <c r="D534" s="1886"/>
      <c r="E534" s="1886"/>
      <c r="F534" s="1886"/>
      <c r="G534" s="1886"/>
      <c r="H534" s="1887"/>
      <c r="I534" s="1918"/>
      <c r="J534" s="1919"/>
      <c r="K534" s="1919"/>
      <c r="L534" s="1919"/>
      <c r="M534" s="1919"/>
      <c r="N534" s="1919"/>
      <c r="O534" s="1919"/>
      <c r="P534" s="1919"/>
      <c r="Q534" s="1919"/>
      <c r="R534" s="1919"/>
      <c r="S534" s="1919"/>
      <c r="T534" s="1919"/>
      <c r="U534" s="1919"/>
      <c r="V534" s="1919"/>
      <c r="W534" s="1919"/>
      <c r="X534" s="1919"/>
      <c r="Y534" s="1919"/>
      <c r="Z534" s="1919"/>
      <c r="AA534" s="1919"/>
      <c r="AB534" s="1919"/>
      <c r="AC534" s="1919"/>
      <c r="AD534" s="1919"/>
      <c r="AE534" s="1919"/>
      <c r="AF534" s="1919"/>
      <c r="AG534" s="1919"/>
      <c r="AH534" s="1919"/>
      <c r="AI534" s="1919"/>
      <c r="AJ534" s="1920"/>
    </row>
    <row r="535" spans="1:42" ht="15" customHeight="1">
      <c r="A535" s="1623"/>
      <c r="B535" s="1624"/>
      <c r="C535" s="1949" t="s">
        <v>737</v>
      </c>
      <c r="D535" s="1886"/>
      <c r="E535" s="1886"/>
      <c r="F535" s="1886"/>
      <c r="G535" s="1886"/>
      <c r="H535" s="1887"/>
      <c r="I535" s="1078" t="s">
        <v>544</v>
      </c>
      <c r="J535" s="1077"/>
      <c r="K535" s="1890"/>
      <c r="L535" s="1890"/>
      <c r="M535" s="1890"/>
      <c r="N535" s="1890"/>
      <c r="O535" s="1890"/>
      <c r="P535" s="1126" t="s">
        <v>109</v>
      </c>
      <c r="Q535" s="1884"/>
      <c r="R535" s="1078" t="s">
        <v>331</v>
      </c>
      <c r="S535" s="1077"/>
      <c r="T535" s="1890"/>
      <c r="U535" s="1890"/>
      <c r="V535" s="1890"/>
      <c r="W535" s="1890"/>
      <c r="X535" s="1890"/>
      <c r="Y535" s="1126" t="s">
        <v>109</v>
      </c>
      <c r="Z535" s="1126"/>
      <c r="AA535" s="1937" t="s">
        <v>330</v>
      </c>
      <c r="AB535" s="1938"/>
      <c r="AC535" s="1939"/>
      <c r="AD535" s="1890"/>
      <c r="AE535" s="1890"/>
      <c r="AF535" s="1890"/>
      <c r="AG535" s="1890"/>
      <c r="AH535" s="1890"/>
      <c r="AI535" s="1126" t="s">
        <v>109</v>
      </c>
      <c r="AJ535" s="1127"/>
    </row>
    <row r="536" spans="1:42" ht="27" customHeight="1">
      <c r="A536" s="1623"/>
      <c r="B536" s="1624"/>
      <c r="C536" s="1950"/>
      <c r="D536" s="1951"/>
      <c r="E536" s="1951"/>
      <c r="F536" s="1951"/>
      <c r="G536" s="1951"/>
      <c r="H536" s="1952"/>
      <c r="I536" s="1078" t="s">
        <v>543</v>
      </c>
      <c r="J536" s="1223"/>
      <c r="K536" s="1223"/>
      <c r="L536" s="1077"/>
      <c r="M536" s="1890"/>
      <c r="N536" s="1890"/>
      <c r="O536" s="1890"/>
      <c r="P536" s="1126" t="s">
        <v>332</v>
      </c>
      <c r="Q536" s="1884"/>
      <c r="R536" s="1078" t="s">
        <v>333</v>
      </c>
      <c r="S536" s="1223"/>
      <c r="T536" s="1223"/>
      <c r="U536" s="1223"/>
      <c r="V536" s="1223"/>
      <c r="W536" s="1223"/>
      <c r="X536" s="1077"/>
      <c r="Y536" s="1212"/>
      <c r="Z536" s="1213"/>
      <c r="AA536" s="1213"/>
      <c r="AB536" s="1213"/>
      <c r="AC536" s="1213"/>
      <c r="AD536" s="1213"/>
      <c r="AE536" s="1213"/>
      <c r="AF536" s="1213"/>
      <c r="AG536" s="1213"/>
      <c r="AH536" s="1213"/>
      <c r="AI536" s="1213"/>
      <c r="AJ536" s="1214"/>
    </row>
    <row r="537" spans="1:42" ht="15" customHeight="1">
      <c r="A537" s="1623"/>
      <c r="B537" s="1624"/>
      <c r="C537" s="1903" t="s">
        <v>738</v>
      </c>
      <c r="D537" s="1904"/>
      <c r="E537" s="1904"/>
      <c r="F537" s="1904"/>
      <c r="G537" s="1904"/>
      <c r="H537" s="1905"/>
      <c r="I537" s="1095"/>
      <c r="J537" s="1096"/>
      <c r="K537" s="1096"/>
      <c r="L537" s="1096"/>
      <c r="M537" s="1096"/>
      <c r="N537" s="1096"/>
      <c r="O537" s="1096"/>
      <c r="P537" s="1126" t="s">
        <v>114</v>
      </c>
      <c r="Q537" s="1884"/>
      <c r="R537" s="1931"/>
      <c r="S537" s="1932"/>
      <c r="T537" s="1932"/>
      <c r="U537" s="1932"/>
      <c r="V537" s="1932"/>
      <c r="W537" s="1932"/>
      <c r="X537" s="1932"/>
      <c r="Y537" s="1932"/>
      <c r="Z537" s="1932"/>
      <c r="AA537" s="1932"/>
      <c r="AB537" s="1932"/>
      <c r="AC537" s="1932"/>
      <c r="AD537" s="1932"/>
      <c r="AE537" s="1932"/>
      <c r="AF537" s="1932"/>
      <c r="AG537" s="1932"/>
      <c r="AH537" s="1932"/>
      <c r="AI537" s="1932"/>
      <c r="AJ537" s="1933"/>
    </row>
    <row r="538" spans="1:42" ht="15" customHeight="1">
      <c r="A538" s="1623"/>
      <c r="B538" s="1624"/>
      <c r="C538" s="1903" t="s">
        <v>110</v>
      </c>
      <c r="D538" s="1904"/>
      <c r="E538" s="1904"/>
      <c r="F538" s="1904"/>
      <c r="G538" s="1904"/>
      <c r="H538" s="1905"/>
      <c r="I538" s="1095"/>
      <c r="J538" s="1096"/>
      <c r="K538" s="1096"/>
      <c r="L538" s="1096"/>
      <c r="M538" s="1096"/>
      <c r="N538" s="1096"/>
      <c r="O538" s="1096"/>
      <c r="P538" s="1126" t="s">
        <v>739</v>
      </c>
      <c r="Q538" s="1884"/>
      <c r="R538" s="1078" t="s">
        <v>740</v>
      </c>
      <c r="S538" s="1223"/>
      <c r="T538" s="1223"/>
      <c r="U538" s="1223"/>
      <c r="V538" s="1223"/>
      <c r="W538" s="1077"/>
      <c r="X538" s="1095"/>
      <c r="Y538" s="1096"/>
      <c r="Z538" s="1096"/>
      <c r="AA538" s="1096"/>
      <c r="AB538" s="1096"/>
      <c r="AC538" s="1096"/>
      <c r="AD538" s="1096"/>
      <c r="AE538" s="1126" t="s">
        <v>739</v>
      </c>
      <c r="AF538" s="1126"/>
      <c r="AG538" s="1126"/>
      <c r="AH538" s="1126"/>
      <c r="AI538" s="1126"/>
      <c r="AJ538" s="1127"/>
    </row>
    <row r="539" spans="1:42" ht="15" customHeight="1">
      <c r="A539" s="1953" t="s">
        <v>217</v>
      </c>
      <c r="B539" s="1954"/>
      <c r="C539" s="1903" t="s">
        <v>545</v>
      </c>
      <c r="D539" s="1904"/>
      <c r="E539" s="1904"/>
      <c r="F539" s="1904"/>
      <c r="G539" s="1904"/>
      <c r="H539" s="1904"/>
      <c r="I539" s="1904"/>
      <c r="J539" s="1904"/>
      <c r="K539" s="1904"/>
      <c r="L539" s="1904"/>
      <c r="M539" s="1904"/>
      <c r="N539" s="1904"/>
      <c r="O539" s="1904"/>
      <c r="P539" s="1904"/>
      <c r="Q539" s="1905"/>
      <c r="R539" s="1096"/>
      <c r="S539" s="1096"/>
      <c r="T539" s="1096"/>
      <c r="U539" s="1096"/>
      <c r="V539" s="1096"/>
      <c r="W539" s="1096"/>
      <c r="X539" s="1096"/>
      <c r="Y539" s="1096"/>
      <c r="Z539" s="1096"/>
      <c r="AA539" s="1096"/>
      <c r="AB539" s="1096"/>
      <c r="AC539" s="1096"/>
      <c r="AD539" s="1096"/>
      <c r="AE539" s="1126" t="s">
        <v>759</v>
      </c>
      <c r="AF539" s="1126"/>
      <c r="AG539" s="1126"/>
      <c r="AH539" s="1126"/>
      <c r="AI539" s="1126"/>
      <c r="AJ539" s="1127"/>
    </row>
    <row r="540" spans="1:42" ht="18" customHeight="1">
      <c r="A540" s="394"/>
      <c r="B540" s="395"/>
      <c r="C540" s="1903" t="s">
        <v>657</v>
      </c>
      <c r="D540" s="1904"/>
      <c r="E540" s="1904"/>
      <c r="F540" s="1904"/>
      <c r="G540" s="1904"/>
      <c r="H540" s="1905"/>
      <c r="I540" s="1209"/>
      <c r="J540" s="1210"/>
      <c r="K540" s="1210"/>
      <c r="L540" s="1210"/>
      <c r="M540" s="1210"/>
      <c r="N540" s="1210"/>
      <c r="O540" s="1210"/>
      <c r="P540" s="1210"/>
      <c r="Q540" s="1210"/>
      <c r="R540" s="1210"/>
      <c r="S540" s="1210"/>
      <c r="T540" s="1210"/>
      <c r="U540" s="1210"/>
      <c r="V540" s="1210"/>
      <c r="W540" s="1210"/>
      <c r="X540" s="1210"/>
      <c r="Y540" s="1210"/>
      <c r="Z540" s="1210"/>
      <c r="AA540" s="1210"/>
      <c r="AB540" s="1210"/>
      <c r="AC540" s="1210"/>
      <c r="AD540" s="1210"/>
      <c r="AE540" s="1210"/>
      <c r="AF540" s="1210"/>
      <c r="AG540" s="1210"/>
      <c r="AH540" s="1210"/>
      <c r="AI540" s="1210"/>
      <c r="AJ540" s="1211"/>
      <c r="AL540" s="686" t="b">
        <v>0</v>
      </c>
      <c r="AM540" s="686" t="b">
        <v>0</v>
      </c>
      <c r="AN540" s="686" t="b">
        <v>0</v>
      </c>
    </row>
    <row r="541" spans="1:42" ht="15" customHeight="1">
      <c r="A541" s="394"/>
      <c r="B541" s="395"/>
      <c r="C541" s="1885" t="s">
        <v>499</v>
      </c>
      <c r="D541" s="1886"/>
      <c r="E541" s="1886"/>
      <c r="F541" s="1886"/>
      <c r="G541" s="1886"/>
      <c r="H541" s="1887"/>
      <c r="I541" s="1212"/>
      <c r="J541" s="1213"/>
      <c r="K541" s="1213"/>
      <c r="L541" s="1213"/>
      <c r="M541" s="1213"/>
      <c r="N541" s="1213"/>
      <c r="O541" s="1213"/>
      <c r="P541" s="1213"/>
      <c r="Q541" s="1213"/>
      <c r="R541" s="1213"/>
      <c r="S541" s="1213"/>
      <c r="T541" s="1213"/>
      <c r="U541" s="1213"/>
      <c r="V541" s="1213"/>
      <c r="W541" s="1213"/>
      <c r="X541" s="1213"/>
      <c r="Y541" s="1213"/>
      <c r="Z541" s="1213"/>
      <c r="AA541" s="1213"/>
      <c r="AB541" s="1213"/>
      <c r="AC541" s="1213"/>
      <c r="AD541" s="1213"/>
      <c r="AE541" s="1213"/>
      <c r="AF541" s="1213"/>
      <c r="AG541" s="1213"/>
      <c r="AH541" s="1213"/>
      <c r="AI541" s="1213"/>
      <c r="AJ541" s="1214"/>
    </row>
    <row r="542" spans="1:42" ht="15" customHeight="1">
      <c r="A542" s="394"/>
      <c r="B542" s="395"/>
      <c r="C542" s="1903" t="s">
        <v>305</v>
      </c>
      <c r="D542" s="1904"/>
      <c r="E542" s="1904"/>
      <c r="F542" s="1904"/>
      <c r="G542" s="1904"/>
      <c r="H542" s="1905"/>
      <c r="I542" s="1212"/>
      <c r="J542" s="1213"/>
      <c r="K542" s="1213"/>
      <c r="L542" s="1213"/>
      <c r="M542" s="1213"/>
      <c r="N542" s="1213"/>
      <c r="O542" s="1213"/>
      <c r="P542" s="1213"/>
      <c r="Q542" s="1213"/>
      <c r="R542" s="1213"/>
      <c r="S542" s="1213"/>
      <c r="T542" s="1213"/>
      <c r="U542" s="1213"/>
      <c r="V542" s="1213"/>
      <c r="W542" s="1213"/>
      <c r="X542" s="1213"/>
      <c r="Y542" s="1213"/>
      <c r="Z542" s="1213"/>
      <c r="AA542" s="1213"/>
      <c r="AB542" s="1213"/>
      <c r="AC542" s="1213"/>
      <c r="AD542" s="1213"/>
      <c r="AE542" s="1213"/>
      <c r="AF542" s="1213"/>
      <c r="AG542" s="1213"/>
      <c r="AH542" s="1213"/>
      <c r="AI542" s="1213"/>
      <c r="AJ542" s="1214"/>
    </row>
    <row r="543" spans="1:42" ht="22.5" hidden="1" customHeight="1">
      <c r="A543" s="394"/>
      <c r="B543" s="395"/>
      <c r="C543" s="1900" t="s">
        <v>25</v>
      </c>
      <c r="D543" s="1894" t="s">
        <v>760</v>
      </c>
      <c r="E543" s="1895"/>
      <c r="F543" s="1895"/>
      <c r="G543" s="1895"/>
      <c r="H543" s="1896"/>
      <c r="I543" s="664"/>
      <c r="J543" s="668"/>
      <c r="K543" s="668"/>
      <c r="L543" s="668"/>
      <c r="M543" s="668"/>
      <c r="N543" s="669"/>
      <c r="O543" s="669"/>
      <c r="P543" s="672"/>
      <c r="Q543" s="678"/>
      <c r="R543" s="679"/>
      <c r="S543" s="679"/>
      <c r="T543" s="681">
        <v>3</v>
      </c>
      <c r="U543" s="680"/>
      <c r="V543" s="1891"/>
      <c r="W543" s="1892"/>
      <c r="X543" s="1892"/>
      <c r="Y543" s="1892"/>
      <c r="Z543" s="1892"/>
      <c r="AA543" s="1893"/>
      <c r="AB543" s="1269"/>
      <c r="AC543" s="1640"/>
      <c r="AD543" s="1640"/>
      <c r="AE543" s="1640"/>
      <c r="AF543" s="1640"/>
      <c r="AG543" s="1640"/>
      <c r="AH543" s="1640"/>
      <c r="AI543" s="1640"/>
      <c r="AJ543" s="1641"/>
      <c r="AM543" s="687">
        <v>0</v>
      </c>
      <c r="AO543" s="687">
        <v>2</v>
      </c>
      <c r="AP543" s="687">
        <v>2</v>
      </c>
    </row>
    <row r="544" spans="1:42" ht="23.1" customHeight="1">
      <c r="A544" s="394"/>
      <c r="B544" s="395"/>
      <c r="C544" s="1900"/>
      <c r="D544" s="1921" t="s">
        <v>993</v>
      </c>
      <c r="E544" s="1922"/>
      <c r="F544" s="1922"/>
      <c r="G544" s="1922"/>
      <c r="H544" s="1923"/>
      <c r="I544" s="636">
        <v>1</v>
      </c>
      <c r="J544" s="637" t="str">
        <f>IF(ISNA(VLOOKUP(I544, 出力変換_夜間支援等体制加算,4,FALSE)),0, VLOOKUP(I544, 出力変換_夜間支援等体制加算,4,FALSE)) &amp; ""</f>
        <v>1</v>
      </c>
      <c r="K544" s="619" t="s">
        <v>96</v>
      </c>
      <c r="L544" s="637" t="str">
        <f>IF(ISNA(VLOOKUP(K544, 取込変換_夜間支援等体制加算,2,FALSE)),1, VLOOKUP(K544, 取込変換_夜間支援等体制加算,2,FALSE)) &amp; ""</f>
        <v>1</v>
      </c>
      <c r="M544" s="301"/>
      <c r="N544" s="301"/>
      <c r="O544" s="301"/>
      <c r="P544" s="638"/>
      <c r="Q544" s="1928" t="s">
        <v>1232</v>
      </c>
      <c r="R544" s="1929"/>
      <c r="S544" s="1929"/>
      <c r="T544" s="1929"/>
      <c r="U544" s="1930"/>
      <c r="V544" s="1788"/>
      <c r="W544" s="1789"/>
      <c r="X544" s="1789"/>
      <c r="Y544" s="1789"/>
      <c r="Z544" s="1789"/>
      <c r="AA544" s="1902"/>
      <c r="AB544" s="1269"/>
      <c r="AC544" s="1640"/>
      <c r="AD544" s="1640"/>
      <c r="AE544" s="1640"/>
      <c r="AF544" s="1640"/>
      <c r="AG544" s="1640"/>
      <c r="AH544" s="1640"/>
      <c r="AI544" s="1640"/>
      <c r="AJ544" s="1641"/>
      <c r="AL544" s="687">
        <v>2</v>
      </c>
      <c r="AM544" s="687">
        <v>0</v>
      </c>
    </row>
    <row r="545" spans="1:67" ht="23.1" customHeight="1">
      <c r="A545" s="394"/>
      <c r="B545" s="395"/>
      <c r="C545" s="1900"/>
      <c r="D545" s="1925" t="s">
        <v>997</v>
      </c>
      <c r="E545" s="1926"/>
      <c r="F545" s="1926"/>
      <c r="G545" s="1926"/>
      <c r="H545" s="1927"/>
      <c r="I545" s="630">
        <v>1</v>
      </c>
      <c r="J545" s="631" t="str">
        <f>IF(ISNA(VLOOKUP(I545, 出力変換_夜間支援体制加算の人数_付７,4,FALSE)),0, VLOOKUP(I545, 出力変換_夜間支援体制加算の人数_付７,4,FALSE)) &amp; ""</f>
        <v>00</v>
      </c>
      <c r="K545" s="632" t="s">
        <v>1344</v>
      </c>
      <c r="L545" s="633" t="str">
        <f>IF(ISNA(VLOOKUP(K545, 取込変換_夜間支援体制加算の人数_付７,2,FALSE)),1, VLOOKUP(K545, 取込変換_夜間支援体制加算の人数_付７,2,FALSE)) &amp; ""</f>
        <v>1</v>
      </c>
      <c r="M545" s="634"/>
      <c r="N545" s="635"/>
      <c r="P545" s="643" t="s">
        <v>114</v>
      </c>
      <c r="Q545" s="1906"/>
      <c r="R545" s="1907"/>
      <c r="S545" s="1907"/>
      <c r="T545" s="1907"/>
      <c r="U545" s="1908"/>
      <c r="V545" s="1891"/>
      <c r="W545" s="1892"/>
      <c r="X545" s="1892"/>
      <c r="Y545" s="1892"/>
      <c r="Z545" s="1892"/>
      <c r="AA545" s="1893"/>
      <c r="AB545" s="1269"/>
      <c r="AC545" s="1640"/>
      <c r="AD545" s="1640"/>
      <c r="AE545" s="1640"/>
      <c r="AF545" s="1640"/>
      <c r="AG545" s="1640"/>
      <c r="AH545" s="1640"/>
      <c r="AI545" s="1640"/>
      <c r="AJ545" s="1641"/>
      <c r="AM545" s="687">
        <v>0</v>
      </c>
    </row>
    <row r="546" spans="1:67" ht="18" customHeight="1" thickBot="1">
      <c r="A546" s="396"/>
      <c r="B546" s="397"/>
      <c r="C546" s="1901"/>
      <c r="D546" s="1897" t="s">
        <v>829</v>
      </c>
      <c r="E546" s="1898"/>
      <c r="F546" s="1898"/>
      <c r="G546" s="1898"/>
      <c r="H546" s="1899"/>
      <c r="I546" s="210">
        <v>1</v>
      </c>
      <c r="J546" s="211"/>
      <c r="K546" s="211"/>
      <c r="L546" s="211"/>
      <c r="M546" s="211"/>
      <c r="N546" s="379"/>
      <c r="O546" s="379"/>
      <c r="P546" s="379"/>
      <c r="Q546" s="379"/>
      <c r="R546" s="379"/>
      <c r="S546" s="379"/>
      <c r="T546" s="387"/>
      <c r="U546" s="387"/>
      <c r="V546" s="387"/>
      <c r="W546" s="387"/>
      <c r="X546" s="387"/>
      <c r="Y546" s="387"/>
      <c r="Z546" s="387"/>
      <c r="AA546" s="387"/>
      <c r="AB546" s="387"/>
      <c r="AC546" s="387"/>
      <c r="AD546" s="387"/>
      <c r="AE546" s="387"/>
      <c r="AF546" s="387"/>
      <c r="AG546" s="387"/>
      <c r="AH546" s="387"/>
      <c r="AI546" s="387"/>
      <c r="AJ546" s="387"/>
    </row>
    <row r="547" spans="1:67" s="388" customFormat="1" ht="18" hidden="1" customHeight="1">
      <c r="A547" s="496" t="s">
        <v>931</v>
      </c>
      <c r="B547" s="497"/>
      <c r="C547" s="498"/>
      <c r="D547" s="499"/>
      <c r="E547" s="217"/>
      <c r="F547" s="217"/>
      <c r="G547" s="217"/>
      <c r="H547" s="491"/>
      <c r="I547" s="192"/>
      <c r="J547" s="206"/>
      <c r="K547" s="206"/>
      <c r="L547" s="206"/>
      <c r="M547" s="206"/>
      <c r="N547" s="494"/>
      <c r="O547" s="494"/>
      <c r="P547" s="494"/>
      <c r="Q547" s="494"/>
      <c r="R547" s="494"/>
      <c r="S547" s="494"/>
      <c r="T547" s="495"/>
      <c r="U547" s="495"/>
      <c r="V547" s="495"/>
      <c r="W547" s="495"/>
      <c r="X547" s="495"/>
      <c r="Y547" s="495"/>
      <c r="Z547" s="495"/>
      <c r="AA547" s="495"/>
      <c r="AB547" s="495"/>
      <c r="AC547" s="495"/>
      <c r="AD547" s="495"/>
      <c r="AE547" s="495"/>
      <c r="AF547" s="495"/>
      <c r="AG547" s="495"/>
      <c r="AH547" s="495"/>
      <c r="AI547" s="495"/>
      <c r="AJ547" s="495"/>
      <c r="AK547" s="687"/>
      <c r="AL547" s="687"/>
      <c r="AM547" s="687"/>
      <c r="AN547" s="686"/>
      <c r="AO547" s="687"/>
      <c r="AP547" s="687"/>
      <c r="AQ547" s="687"/>
      <c r="AR547" s="687"/>
      <c r="AS547" s="687"/>
      <c r="AT547" s="687"/>
      <c r="AU547" s="687"/>
      <c r="AV547" s="824"/>
      <c r="AW547" s="824"/>
      <c r="AX547" s="687"/>
      <c r="AY547" s="687"/>
      <c r="AZ547" s="687"/>
      <c r="BA547" s="686"/>
      <c r="BB547" s="686"/>
      <c r="BC547" s="687"/>
      <c r="BD547" s="687"/>
      <c r="BE547" s="687"/>
      <c r="BF547" s="687"/>
      <c r="BG547" s="687"/>
      <c r="BH547" s="687"/>
      <c r="BI547" s="687"/>
      <c r="BJ547" s="687"/>
      <c r="BK547" s="687"/>
      <c r="BL547" s="687"/>
      <c r="BM547" s="687"/>
      <c r="BN547" s="281"/>
      <c r="BO547" s="281"/>
    </row>
    <row r="548" spans="1:67" s="388" customFormat="1" ht="18" hidden="1" customHeight="1">
      <c r="A548" s="496" t="s">
        <v>931</v>
      </c>
      <c r="B548" s="497"/>
      <c r="C548" s="498"/>
      <c r="D548" s="499"/>
      <c r="E548" s="217"/>
      <c r="F548" s="217"/>
      <c r="G548" s="217"/>
      <c r="H548" s="491"/>
      <c r="I548" s="192"/>
      <c r="J548" s="206"/>
      <c r="K548" s="206"/>
      <c r="L548" s="206"/>
      <c r="M548" s="206"/>
      <c r="N548" s="494"/>
      <c r="O548" s="494"/>
      <c r="P548" s="494"/>
      <c r="Q548" s="494"/>
      <c r="R548" s="494"/>
      <c r="S548" s="494"/>
      <c r="T548" s="495"/>
      <c r="U548" s="495"/>
      <c r="V548" s="495"/>
      <c r="W548" s="495"/>
      <c r="X548" s="495"/>
      <c r="Y548" s="495"/>
      <c r="Z548" s="495"/>
      <c r="AA548" s="495"/>
      <c r="AB548" s="495"/>
      <c r="AC548" s="495"/>
      <c r="AD548" s="495"/>
      <c r="AE548" s="495"/>
      <c r="AF548" s="495"/>
      <c r="AG548" s="495"/>
      <c r="AH548" s="495"/>
      <c r="AI548" s="495"/>
      <c r="AJ548" s="495"/>
      <c r="AK548" s="687"/>
      <c r="AL548" s="687"/>
      <c r="AM548" s="687"/>
      <c r="AN548" s="686"/>
      <c r="AO548" s="687"/>
      <c r="AP548" s="687"/>
      <c r="AQ548" s="687"/>
      <c r="AR548" s="687"/>
      <c r="AS548" s="687"/>
      <c r="AT548" s="687"/>
      <c r="AU548" s="687"/>
      <c r="AV548" s="824"/>
      <c r="AW548" s="824"/>
      <c r="AX548" s="687"/>
      <c r="AY548" s="687"/>
      <c r="AZ548" s="687"/>
      <c r="BA548" s="686"/>
      <c r="BB548" s="686"/>
      <c r="BC548" s="687"/>
      <c r="BD548" s="687"/>
      <c r="BE548" s="687"/>
      <c r="BF548" s="687"/>
      <c r="BG548" s="687"/>
      <c r="BH548" s="687"/>
      <c r="BI548" s="687"/>
      <c r="BJ548" s="687"/>
      <c r="BK548" s="687"/>
      <c r="BL548" s="687"/>
      <c r="BM548" s="687"/>
      <c r="BN548" s="281"/>
      <c r="BO548" s="281"/>
    </row>
    <row r="549" spans="1:67" s="388" customFormat="1" ht="18" hidden="1" customHeight="1">
      <c r="A549" s="496" t="s">
        <v>931</v>
      </c>
      <c r="B549" s="497"/>
      <c r="C549" s="498"/>
      <c r="D549" s="499"/>
      <c r="E549" s="217"/>
      <c r="F549" s="217"/>
      <c r="G549" s="217"/>
      <c r="H549" s="491"/>
      <c r="I549" s="192"/>
      <c r="J549" s="206"/>
      <c r="K549" s="206"/>
      <c r="L549" s="206"/>
      <c r="M549" s="206"/>
      <c r="N549" s="494"/>
      <c r="O549" s="494"/>
      <c r="P549" s="494"/>
      <c r="Q549" s="494"/>
      <c r="R549" s="494"/>
      <c r="S549" s="494"/>
      <c r="T549" s="495"/>
      <c r="U549" s="495"/>
      <c r="V549" s="495"/>
      <c r="W549" s="495"/>
      <c r="X549" s="495"/>
      <c r="Y549" s="495"/>
      <c r="Z549" s="495"/>
      <c r="AA549" s="495"/>
      <c r="AB549" s="495"/>
      <c r="AC549" s="495"/>
      <c r="AD549" s="495"/>
      <c r="AE549" s="495"/>
      <c r="AF549" s="495"/>
      <c r="AG549" s="495"/>
      <c r="AH549" s="495"/>
      <c r="AI549" s="495"/>
      <c r="AJ549" s="495"/>
      <c r="AK549" s="687"/>
      <c r="AL549" s="687"/>
      <c r="AM549" s="687"/>
      <c r="AN549" s="686"/>
      <c r="AO549" s="687"/>
      <c r="AP549" s="687"/>
      <c r="AQ549" s="687"/>
      <c r="AR549" s="687"/>
      <c r="AS549" s="687"/>
      <c r="AT549" s="687"/>
      <c r="AU549" s="687"/>
      <c r="AV549" s="824"/>
      <c r="AW549" s="824"/>
      <c r="AX549" s="687"/>
      <c r="AY549" s="687"/>
      <c r="AZ549" s="687"/>
      <c r="BA549" s="686"/>
      <c r="BB549" s="686"/>
      <c r="BC549" s="687"/>
      <c r="BD549" s="687"/>
      <c r="BE549" s="687"/>
      <c r="BF549" s="687"/>
      <c r="BG549" s="687"/>
      <c r="BH549" s="687"/>
      <c r="BI549" s="687"/>
      <c r="BJ549" s="687"/>
      <c r="BK549" s="687"/>
      <c r="BL549" s="687"/>
      <c r="BM549" s="687"/>
      <c r="BN549" s="281"/>
      <c r="BO549" s="281"/>
    </row>
    <row r="550" spans="1:67" s="388" customFormat="1" ht="18" hidden="1" customHeight="1">
      <c r="A550" s="496" t="s">
        <v>931</v>
      </c>
      <c r="B550" s="497"/>
      <c r="C550" s="498"/>
      <c r="D550" s="499"/>
      <c r="E550" s="217"/>
      <c r="F550" s="217"/>
      <c r="G550" s="217"/>
      <c r="H550" s="491"/>
      <c r="I550" s="192"/>
      <c r="J550" s="206"/>
      <c r="K550" s="206"/>
      <c r="L550" s="206"/>
      <c r="M550" s="206"/>
      <c r="N550" s="494"/>
      <c r="O550" s="494"/>
      <c r="P550" s="494"/>
      <c r="Q550" s="494"/>
      <c r="R550" s="494"/>
      <c r="S550" s="494"/>
      <c r="T550" s="495"/>
      <c r="U550" s="495"/>
      <c r="V550" s="495"/>
      <c r="W550" s="495"/>
      <c r="X550" s="495"/>
      <c r="Y550" s="495"/>
      <c r="Z550" s="495"/>
      <c r="AA550" s="495"/>
      <c r="AB550" s="495"/>
      <c r="AC550" s="495"/>
      <c r="AD550" s="495"/>
      <c r="AE550" s="495"/>
      <c r="AF550" s="495"/>
      <c r="AG550" s="495"/>
      <c r="AH550" s="495"/>
      <c r="AI550" s="495"/>
      <c r="AJ550" s="495"/>
      <c r="AK550" s="687"/>
      <c r="AL550" s="687"/>
      <c r="AM550" s="687"/>
      <c r="AN550" s="686"/>
      <c r="AO550" s="687"/>
      <c r="AP550" s="687"/>
      <c r="AQ550" s="687"/>
      <c r="AR550" s="687"/>
      <c r="AS550" s="687"/>
      <c r="AT550" s="687"/>
      <c r="AU550" s="687"/>
      <c r="AV550" s="824"/>
      <c r="AW550" s="824"/>
      <c r="AX550" s="687"/>
      <c r="AY550" s="687"/>
      <c r="AZ550" s="687"/>
      <c r="BA550" s="686"/>
      <c r="BB550" s="686"/>
      <c r="BC550" s="687"/>
      <c r="BD550" s="687"/>
      <c r="BE550" s="687"/>
      <c r="BF550" s="687"/>
      <c r="BG550" s="687"/>
      <c r="BH550" s="687"/>
      <c r="BI550" s="687"/>
      <c r="BJ550" s="687"/>
      <c r="BK550" s="687"/>
      <c r="BL550" s="687"/>
      <c r="BM550" s="687"/>
      <c r="BN550" s="281"/>
      <c r="BO550" s="281"/>
    </row>
    <row r="551" spans="1:67" s="388" customFormat="1" ht="18" hidden="1" customHeight="1" thickBot="1">
      <c r="A551" s="496" t="s">
        <v>931</v>
      </c>
      <c r="B551" s="497"/>
      <c r="C551" s="498"/>
      <c r="D551" s="499"/>
      <c r="E551" s="217"/>
      <c r="F551" s="217"/>
      <c r="G551" s="217"/>
      <c r="H551" s="491"/>
      <c r="I551" s="192"/>
      <c r="J551" s="206"/>
      <c r="K551" s="206"/>
      <c r="L551" s="206"/>
      <c r="M551" s="206"/>
      <c r="N551" s="494"/>
      <c r="O551" s="494"/>
      <c r="P551" s="494"/>
      <c r="Q551" s="494"/>
      <c r="R551" s="494"/>
      <c r="S551" s="494"/>
      <c r="T551" s="495"/>
      <c r="U551" s="495"/>
      <c r="V551" s="495"/>
      <c r="W551" s="495"/>
      <c r="X551" s="495"/>
      <c r="Y551" s="495"/>
      <c r="Z551" s="495"/>
      <c r="AA551" s="495"/>
      <c r="AB551" s="495"/>
      <c r="AC551" s="495"/>
      <c r="AD551" s="495"/>
      <c r="AE551" s="495"/>
      <c r="AF551" s="495"/>
      <c r="AG551" s="495"/>
      <c r="AH551" s="495"/>
      <c r="AI551" s="495"/>
      <c r="AJ551" s="495"/>
      <c r="AK551" s="687"/>
      <c r="AL551" s="687"/>
      <c r="AM551" s="687"/>
      <c r="AN551" s="686"/>
      <c r="AO551" s="687"/>
      <c r="AP551" s="687"/>
      <c r="AQ551" s="687"/>
      <c r="AR551" s="687"/>
      <c r="AS551" s="687"/>
      <c r="AT551" s="687"/>
      <c r="AU551" s="687"/>
      <c r="AV551" s="824"/>
      <c r="AW551" s="824"/>
      <c r="AX551" s="687"/>
      <c r="AY551" s="687"/>
      <c r="AZ551" s="687"/>
      <c r="BA551" s="686"/>
      <c r="BB551" s="686"/>
      <c r="BC551" s="687"/>
      <c r="BD551" s="687"/>
      <c r="BE551" s="687"/>
      <c r="BF551" s="687"/>
      <c r="BG551" s="687"/>
      <c r="BH551" s="687"/>
      <c r="BI551" s="687"/>
      <c r="BJ551" s="687"/>
      <c r="BK551" s="687"/>
      <c r="BL551" s="687"/>
      <c r="BM551" s="687"/>
      <c r="BN551" s="281"/>
      <c r="BO551" s="281"/>
    </row>
    <row r="552" spans="1:67" ht="15" customHeight="1">
      <c r="A552" s="1621" t="s">
        <v>61</v>
      </c>
      <c r="B552" s="1622"/>
      <c r="C552" s="1217" t="s">
        <v>463</v>
      </c>
      <c r="D552" s="1217"/>
      <c r="E552" s="1217"/>
      <c r="F552" s="1217"/>
      <c r="G552" s="1217"/>
      <c r="H552" s="1217"/>
      <c r="I552" s="1909"/>
      <c r="J552" s="1910"/>
      <c r="K552" s="1910"/>
      <c r="L552" s="1910"/>
      <c r="M552" s="1910"/>
      <c r="N552" s="1910"/>
      <c r="O552" s="1910"/>
      <c r="P552" s="1910"/>
      <c r="Q552" s="1910"/>
      <c r="R552" s="1910"/>
      <c r="S552" s="1910"/>
      <c r="T552" s="1910"/>
      <c r="U552" s="1910"/>
      <c r="V552" s="1910"/>
      <c r="W552" s="1910"/>
      <c r="X552" s="1910"/>
      <c r="Y552" s="1910"/>
      <c r="Z552" s="1910"/>
      <c r="AA552" s="1910"/>
      <c r="AB552" s="1910"/>
      <c r="AC552" s="1910"/>
      <c r="AD552" s="1911"/>
      <c r="AE552" s="1912" t="s">
        <v>565</v>
      </c>
      <c r="AF552" s="1912"/>
      <c r="AG552" s="1912"/>
      <c r="AH552" s="1912"/>
      <c r="AI552" s="1913"/>
      <c r="AJ552" s="1914"/>
    </row>
    <row r="553" spans="1:67" ht="15" customHeight="1">
      <c r="A553" s="1623"/>
      <c r="B553" s="1624"/>
      <c r="C553" s="1177" t="s">
        <v>339</v>
      </c>
      <c r="D553" s="1177"/>
      <c r="E553" s="1177"/>
      <c r="F553" s="1177"/>
      <c r="G553" s="1177"/>
      <c r="H553" s="1177"/>
      <c r="I553" s="1934"/>
      <c r="J553" s="1935"/>
      <c r="K553" s="1935"/>
      <c r="L553" s="1935"/>
      <c r="M553" s="1935"/>
      <c r="N553" s="1935"/>
      <c r="O553" s="1935"/>
      <c r="P553" s="1935"/>
      <c r="Q553" s="1935"/>
      <c r="R553" s="1935"/>
      <c r="S553" s="1935"/>
      <c r="T553" s="1935"/>
      <c r="U553" s="1935"/>
      <c r="V553" s="1935"/>
      <c r="W553" s="1935"/>
      <c r="X553" s="1935"/>
      <c r="Y553" s="1935"/>
      <c r="Z553" s="1935"/>
      <c r="AA553" s="1935"/>
      <c r="AB553" s="1935"/>
      <c r="AC553" s="1935"/>
      <c r="AD553" s="1935"/>
      <c r="AE553" s="1935"/>
      <c r="AF553" s="1935"/>
      <c r="AG553" s="1935"/>
      <c r="AH553" s="1935"/>
      <c r="AI553" s="1935"/>
      <c r="AJ553" s="1936"/>
    </row>
    <row r="554" spans="1:67" ht="15" customHeight="1">
      <c r="A554" s="1623"/>
      <c r="B554" s="1624"/>
      <c r="C554" s="1081" t="s">
        <v>340</v>
      </c>
      <c r="D554" s="1081"/>
      <c r="E554" s="1081"/>
      <c r="F554" s="1081"/>
      <c r="G554" s="1081"/>
      <c r="H554" s="1081"/>
      <c r="I554" s="1204" t="s">
        <v>255</v>
      </c>
      <c r="J554" s="1205"/>
      <c r="K554" s="1202"/>
      <c r="L554" s="1202"/>
      <c r="M554" s="1202"/>
      <c r="N554" s="1202"/>
      <c r="O554" s="1202"/>
      <c r="P554" s="1203"/>
      <c r="Q554" s="1029" t="s">
        <v>534</v>
      </c>
      <c r="R554" s="1030"/>
      <c r="S554" s="1030"/>
      <c r="T554" s="1030"/>
      <c r="U554" s="1030"/>
      <c r="V554" s="1030"/>
      <c r="W554" s="1030"/>
      <c r="X554" s="1030"/>
      <c r="Y554" s="1030"/>
      <c r="Z554" s="1030"/>
      <c r="AA554" s="1030"/>
      <c r="AB554" s="1030"/>
      <c r="AC554" s="1030"/>
      <c r="AD554" s="1030"/>
      <c r="AE554" s="1030"/>
      <c r="AF554" s="1030"/>
      <c r="AG554" s="1030"/>
      <c r="AH554" s="1030"/>
      <c r="AI554" s="1030"/>
      <c r="AJ554" s="1031"/>
    </row>
    <row r="555" spans="1:67" ht="15" customHeight="1">
      <c r="A555" s="1623"/>
      <c r="B555" s="1624"/>
      <c r="C555" s="1081"/>
      <c r="D555" s="1081"/>
      <c r="E555" s="1081"/>
      <c r="F555" s="1081"/>
      <c r="G555" s="1081"/>
      <c r="H555" s="1081"/>
      <c r="I555" s="1281" t="s">
        <v>205</v>
      </c>
      <c r="J555" s="1281"/>
      <c r="K555" s="1281"/>
      <c r="L555" s="1281"/>
      <c r="M555" s="1281"/>
      <c r="N555" s="1281"/>
      <c r="O555" s="1281"/>
      <c r="P555" s="1281"/>
      <c r="Q555" s="1281"/>
      <c r="R555" s="1281"/>
      <c r="S555" s="1281"/>
      <c r="T555" s="1281"/>
      <c r="U555" s="1281"/>
      <c r="V555" s="1281"/>
      <c r="W555" s="1281"/>
      <c r="X555" s="1281"/>
      <c r="Y555" s="1281"/>
      <c r="Z555" s="1281"/>
      <c r="AA555" s="1281"/>
      <c r="AB555" s="1281"/>
      <c r="AC555" s="1281"/>
      <c r="AD555" s="1281"/>
      <c r="AE555" s="1281"/>
      <c r="AF555" s="1281"/>
      <c r="AG555" s="1281"/>
      <c r="AH555" s="1281"/>
      <c r="AI555" s="1281"/>
      <c r="AJ555" s="1282"/>
    </row>
    <row r="556" spans="1:67" ht="15" customHeight="1">
      <c r="A556" s="1623"/>
      <c r="B556" s="1624"/>
      <c r="C556" s="1081"/>
      <c r="D556" s="1081"/>
      <c r="E556" s="1081"/>
      <c r="F556" s="1081"/>
      <c r="G556" s="1081"/>
      <c r="H556" s="1081"/>
      <c r="I556" s="1200" t="s">
        <v>205</v>
      </c>
      <c r="J556" s="1200"/>
      <c r="K556" s="1200"/>
      <c r="L556" s="1200"/>
      <c r="M556" s="1200"/>
      <c r="N556" s="1200"/>
      <c r="O556" s="1200"/>
      <c r="P556" s="1200"/>
      <c r="Q556" s="1200"/>
      <c r="R556" s="1200"/>
      <c r="S556" s="1200"/>
      <c r="T556" s="1200"/>
      <c r="U556" s="1200"/>
      <c r="V556" s="1200"/>
      <c r="W556" s="1200"/>
      <c r="X556" s="1200"/>
      <c r="Y556" s="1200"/>
      <c r="Z556" s="1200"/>
      <c r="AA556" s="1200"/>
      <c r="AB556" s="1200"/>
      <c r="AC556" s="1200"/>
      <c r="AD556" s="1200"/>
      <c r="AE556" s="1200"/>
      <c r="AF556" s="1200"/>
      <c r="AG556" s="1200"/>
      <c r="AH556" s="1200"/>
      <c r="AI556" s="1200"/>
      <c r="AJ556" s="1201"/>
    </row>
    <row r="557" spans="1:67" ht="15" customHeight="1">
      <c r="A557" s="1623"/>
      <c r="B557" s="1624"/>
      <c r="C557" s="1081" t="s">
        <v>996</v>
      </c>
      <c r="D557" s="1081"/>
      <c r="E557" s="1081"/>
      <c r="F557" s="1081"/>
      <c r="G557" s="1081"/>
      <c r="H557" s="1081"/>
      <c r="I557" s="1881">
        <v>1</v>
      </c>
      <c r="J557" s="1882"/>
      <c r="K557" s="1882"/>
      <c r="L557" s="1882"/>
      <c r="M557" s="1882"/>
      <c r="N557" s="1882"/>
      <c r="O557" s="1882"/>
      <c r="P557" s="1882"/>
      <c r="Q557" s="1882"/>
      <c r="R557" s="1882"/>
      <c r="S557" s="1882"/>
      <c r="T557" s="1882"/>
      <c r="U557" s="1882"/>
      <c r="V557" s="1882"/>
      <c r="W557" s="1882"/>
      <c r="X557" s="1882"/>
      <c r="Y557" s="1882"/>
      <c r="Z557" s="1882"/>
      <c r="AA557" s="1882"/>
      <c r="AB557" s="1882"/>
      <c r="AC557" s="1882"/>
      <c r="AD557" s="1882"/>
      <c r="AE557" s="1882"/>
      <c r="AF557" s="1882"/>
      <c r="AG557" s="1882"/>
      <c r="AH557" s="1882"/>
      <c r="AI557" s="1882"/>
      <c r="AJ557" s="1883"/>
    </row>
    <row r="558" spans="1:67" ht="15" customHeight="1">
      <c r="A558" s="1623"/>
      <c r="B558" s="1624"/>
      <c r="C558" s="1081" t="s">
        <v>341</v>
      </c>
      <c r="D558" s="1081"/>
      <c r="E558" s="1081"/>
      <c r="F558" s="1081"/>
      <c r="G558" s="1081"/>
      <c r="H558" s="1081"/>
      <c r="I558" s="1081" t="s">
        <v>318</v>
      </c>
      <c r="J558" s="1081"/>
      <c r="K558" s="1081"/>
      <c r="L558" s="1081"/>
      <c r="M558" s="1080" t="s">
        <v>205</v>
      </c>
      <c r="N558" s="1080"/>
      <c r="O558" s="1080"/>
      <c r="P558" s="1080"/>
      <c r="Q558" s="1080"/>
      <c r="R558" s="1080"/>
      <c r="S558" s="1080"/>
      <c r="T558" s="1080"/>
      <c r="U558" s="1080"/>
      <c r="V558" s="1080"/>
      <c r="W558" s="1081" t="s">
        <v>343</v>
      </c>
      <c r="X558" s="1081"/>
      <c r="Y558" s="1081"/>
      <c r="Z558" s="1081"/>
      <c r="AA558" s="1106" t="s">
        <v>205</v>
      </c>
      <c r="AB558" s="1221"/>
      <c r="AC558" s="1221"/>
      <c r="AD558" s="1221"/>
      <c r="AE558" s="1221"/>
      <c r="AF558" s="1221"/>
      <c r="AG558" s="1221"/>
      <c r="AH558" s="1221"/>
      <c r="AI558" s="1221"/>
      <c r="AJ558" s="1222"/>
    </row>
    <row r="559" spans="1:67" ht="15" customHeight="1">
      <c r="A559" s="1623"/>
      <c r="B559" s="1624"/>
      <c r="C559" s="1885" t="s">
        <v>326</v>
      </c>
      <c r="D559" s="1886"/>
      <c r="E559" s="1886"/>
      <c r="F559" s="1886"/>
      <c r="G559" s="1886"/>
      <c r="H559" s="1887"/>
      <c r="I559" s="1918"/>
      <c r="J559" s="1919"/>
      <c r="K559" s="1919"/>
      <c r="L559" s="1919"/>
      <c r="M559" s="1919"/>
      <c r="N559" s="1919"/>
      <c r="O559" s="1919"/>
      <c r="P559" s="1919"/>
      <c r="Q559" s="1919"/>
      <c r="R559" s="1919"/>
      <c r="S559" s="1919"/>
      <c r="T559" s="1919"/>
      <c r="U559" s="1919"/>
      <c r="V559" s="1919"/>
      <c r="W559" s="1919"/>
      <c r="X559" s="1919"/>
      <c r="Y559" s="1919"/>
      <c r="Z559" s="1919"/>
      <c r="AA559" s="1919"/>
      <c r="AB559" s="1919"/>
      <c r="AC559" s="1919"/>
      <c r="AD559" s="1919"/>
      <c r="AE559" s="1919"/>
      <c r="AF559" s="1919"/>
      <c r="AG559" s="1919"/>
      <c r="AH559" s="1919"/>
      <c r="AI559" s="1919"/>
      <c r="AJ559" s="1920"/>
    </row>
    <row r="560" spans="1:67" ht="18" customHeight="1">
      <c r="A560" s="1623"/>
      <c r="B560" s="1624"/>
      <c r="C560" s="1885" t="s">
        <v>327</v>
      </c>
      <c r="D560" s="1886"/>
      <c r="E560" s="1886"/>
      <c r="F560" s="1886"/>
      <c r="G560" s="1886"/>
      <c r="H560" s="1887"/>
      <c r="I560" s="1530">
        <v>4</v>
      </c>
      <c r="J560" s="1531"/>
      <c r="K560" s="1531"/>
      <c r="L560" s="1531"/>
      <c r="M560" s="1531"/>
      <c r="N560" s="1531"/>
      <c r="O560" s="1531"/>
      <c r="P560" s="1531"/>
      <c r="Q560" s="1531"/>
      <c r="R560" s="1531"/>
      <c r="S560" s="1531"/>
      <c r="T560" s="1531"/>
      <c r="U560" s="1531"/>
      <c r="V560" s="1531"/>
      <c r="W560" s="1531"/>
      <c r="X560" s="1531"/>
      <c r="Y560" s="1531"/>
      <c r="Z560" s="1904" t="s">
        <v>329</v>
      </c>
      <c r="AA560" s="1904"/>
      <c r="AB560" s="1904"/>
      <c r="AC560" s="1904"/>
      <c r="AD560" s="1904"/>
      <c r="AE560" s="1940"/>
      <c r="AF560" s="1941"/>
      <c r="AG560" s="1941"/>
      <c r="AH560" s="1941"/>
      <c r="AI560" s="1941"/>
      <c r="AJ560" s="1942"/>
    </row>
    <row r="561" spans="1:67" ht="15" customHeight="1">
      <c r="A561" s="1623"/>
      <c r="B561" s="1624"/>
      <c r="C561" s="1885" t="s">
        <v>328</v>
      </c>
      <c r="D561" s="1886"/>
      <c r="E561" s="1886"/>
      <c r="F561" s="1886"/>
      <c r="G561" s="1886"/>
      <c r="H561" s="1887"/>
      <c r="I561" s="1918"/>
      <c r="J561" s="1919"/>
      <c r="K561" s="1919"/>
      <c r="L561" s="1919"/>
      <c r="M561" s="1919"/>
      <c r="N561" s="1919"/>
      <c r="O561" s="1919"/>
      <c r="P561" s="1919"/>
      <c r="Q561" s="1919"/>
      <c r="R561" s="1919"/>
      <c r="S561" s="1919"/>
      <c r="T561" s="1919"/>
      <c r="U561" s="1919"/>
      <c r="V561" s="1919"/>
      <c r="W561" s="1919"/>
      <c r="X561" s="1919"/>
      <c r="Y561" s="1919"/>
      <c r="Z561" s="1919"/>
      <c r="AA561" s="1919"/>
      <c r="AB561" s="1919"/>
      <c r="AC561" s="1919"/>
      <c r="AD561" s="1919"/>
      <c r="AE561" s="1919"/>
      <c r="AF561" s="1919"/>
      <c r="AG561" s="1919"/>
      <c r="AH561" s="1919"/>
      <c r="AI561" s="1919"/>
      <c r="AJ561" s="1920"/>
    </row>
    <row r="562" spans="1:67" ht="15" customHeight="1">
      <c r="A562" s="1623"/>
      <c r="B562" s="1624"/>
      <c r="C562" s="1949" t="s">
        <v>737</v>
      </c>
      <c r="D562" s="1886"/>
      <c r="E562" s="1886"/>
      <c r="F562" s="1886"/>
      <c r="G562" s="1886"/>
      <c r="H562" s="1887"/>
      <c r="I562" s="1078" t="s">
        <v>544</v>
      </c>
      <c r="J562" s="1077"/>
      <c r="K562" s="1890"/>
      <c r="L562" s="1890"/>
      <c r="M562" s="1890"/>
      <c r="N562" s="1890"/>
      <c r="O562" s="1890"/>
      <c r="P562" s="1126" t="s">
        <v>109</v>
      </c>
      <c r="Q562" s="1884"/>
      <c r="R562" s="1078" t="s">
        <v>331</v>
      </c>
      <c r="S562" s="1077"/>
      <c r="T562" s="1890"/>
      <c r="U562" s="1890"/>
      <c r="V562" s="1890"/>
      <c r="W562" s="1890"/>
      <c r="X562" s="1890"/>
      <c r="Y562" s="1126" t="s">
        <v>109</v>
      </c>
      <c r="Z562" s="1126"/>
      <c r="AA562" s="1937" t="s">
        <v>330</v>
      </c>
      <c r="AB562" s="1938"/>
      <c r="AC562" s="1939"/>
      <c r="AD562" s="1890"/>
      <c r="AE562" s="1890"/>
      <c r="AF562" s="1890"/>
      <c r="AG562" s="1890"/>
      <c r="AH562" s="1890"/>
      <c r="AI562" s="1126" t="s">
        <v>109</v>
      </c>
      <c r="AJ562" s="1127"/>
    </row>
    <row r="563" spans="1:67" ht="27" customHeight="1">
      <c r="A563" s="1623"/>
      <c r="B563" s="1624"/>
      <c r="C563" s="1950"/>
      <c r="D563" s="1951"/>
      <c r="E563" s="1951"/>
      <c r="F563" s="1951"/>
      <c r="G563" s="1951"/>
      <c r="H563" s="1952"/>
      <c r="I563" s="1078" t="s">
        <v>543</v>
      </c>
      <c r="J563" s="1223"/>
      <c r="K563" s="1223"/>
      <c r="L563" s="1077"/>
      <c r="M563" s="1890"/>
      <c r="N563" s="1890"/>
      <c r="O563" s="1890"/>
      <c r="P563" s="1126" t="s">
        <v>332</v>
      </c>
      <c r="Q563" s="1884"/>
      <c r="R563" s="1078" t="s">
        <v>333</v>
      </c>
      <c r="S563" s="1223"/>
      <c r="T563" s="1223"/>
      <c r="U563" s="1223"/>
      <c r="V563" s="1223"/>
      <c r="W563" s="1223"/>
      <c r="X563" s="1077"/>
      <c r="Y563" s="1212"/>
      <c r="Z563" s="1213"/>
      <c r="AA563" s="1213"/>
      <c r="AB563" s="1213"/>
      <c r="AC563" s="1213"/>
      <c r="AD563" s="1213"/>
      <c r="AE563" s="1213"/>
      <c r="AF563" s="1213"/>
      <c r="AG563" s="1213"/>
      <c r="AH563" s="1213"/>
      <c r="AI563" s="1213"/>
      <c r="AJ563" s="1214"/>
    </row>
    <row r="564" spans="1:67" ht="15" customHeight="1">
      <c r="A564" s="1623"/>
      <c r="B564" s="1624"/>
      <c r="C564" s="1903" t="s">
        <v>738</v>
      </c>
      <c r="D564" s="1904"/>
      <c r="E564" s="1904"/>
      <c r="F564" s="1904"/>
      <c r="G564" s="1904"/>
      <c r="H564" s="1905"/>
      <c r="I564" s="1095"/>
      <c r="J564" s="1096"/>
      <c r="K564" s="1096"/>
      <c r="L564" s="1096"/>
      <c r="M564" s="1096"/>
      <c r="N564" s="1096"/>
      <c r="O564" s="1096"/>
      <c r="P564" s="1126" t="s">
        <v>114</v>
      </c>
      <c r="Q564" s="1884"/>
      <c r="R564" s="1931"/>
      <c r="S564" s="1932"/>
      <c r="T564" s="1932"/>
      <c r="U564" s="1932"/>
      <c r="V564" s="1932"/>
      <c r="W564" s="1932"/>
      <c r="X564" s="1932"/>
      <c r="Y564" s="1932"/>
      <c r="Z564" s="1932"/>
      <c r="AA564" s="1932"/>
      <c r="AB564" s="1932"/>
      <c r="AC564" s="1932"/>
      <c r="AD564" s="1932"/>
      <c r="AE564" s="1932"/>
      <c r="AF564" s="1932"/>
      <c r="AG564" s="1932"/>
      <c r="AH564" s="1932"/>
      <c r="AI564" s="1932"/>
      <c r="AJ564" s="1933"/>
    </row>
    <row r="565" spans="1:67" ht="15" customHeight="1">
      <c r="A565" s="1623"/>
      <c r="B565" s="1624"/>
      <c r="C565" s="1903" t="s">
        <v>110</v>
      </c>
      <c r="D565" s="1904"/>
      <c r="E565" s="1904"/>
      <c r="F565" s="1904"/>
      <c r="G565" s="1904"/>
      <c r="H565" s="1905"/>
      <c r="I565" s="1095"/>
      <c r="J565" s="1096"/>
      <c r="K565" s="1096"/>
      <c r="L565" s="1096"/>
      <c r="M565" s="1096"/>
      <c r="N565" s="1096"/>
      <c r="O565" s="1096"/>
      <c r="P565" s="1126" t="s">
        <v>739</v>
      </c>
      <c r="Q565" s="1884"/>
      <c r="R565" s="1078" t="s">
        <v>740</v>
      </c>
      <c r="S565" s="1223"/>
      <c r="T565" s="1223"/>
      <c r="U565" s="1223"/>
      <c r="V565" s="1223"/>
      <c r="W565" s="1077"/>
      <c r="X565" s="1095"/>
      <c r="Y565" s="1096"/>
      <c r="Z565" s="1096"/>
      <c r="AA565" s="1096"/>
      <c r="AB565" s="1096"/>
      <c r="AC565" s="1096"/>
      <c r="AD565" s="1096"/>
      <c r="AE565" s="1126" t="s">
        <v>739</v>
      </c>
      <c r="AF565" s="1126"/>
      <c r="AG565" s="1126"/>
      <c r="AH565" s="1126"/>
      <c r="AI565" s="1126"/>
      <c r="AJ565" s="1127"/>
    </row>
    <row r="566" spans="1:67" ht="15" customHeight="1">
      <c r="A566" s="1953" t="s">
        <v>218</v>
      </c>
      <c r="B566" s="1954"/>
      <c r="C566" s="1903" t="s">
        <v>545</v>
      </c>
      <c r="D566" s="1904"/>
      <c r="E566" s="1904"/>
      <c r="F566" s="1904"/>
      <c r="G566" s="1904"/>
      <c r="H566" s="1904"/>
      <c r="I566" s="1904"/>
      <c r="J566" s="1904"/>
      <c r="K566" s="1904"/>
      <c r="L566" s="1904"/>
      <c r="M566" s="1904"/>
      <c r="N566" s="1904"/>
      <c r="O566" s="1904"/>
      <c r="P566" s="1904"/>
      <c r="Q566" s="1905"/>
      <c r="R566" s="1096"/>
      <c r="S566" s="1096"/>
      <c r="T566" s="1096"/>
      <c r="U566" s="1096"/>
      <c r="V566" s="1096"/>
      <c r="W566" s="1096"/>
      <c r="X566" s="1096"/>
      <c r="Y566" s="1096"/>
      <c r="Z566" s="1096"/>
      <c r="AA566" s="1096"/>
      <c r="AB566" s="1096"/>
      <c r="AC566" s="1096"/>
      <c r="AD566" s="1096"/>
      <c r="AE566" s="1126" t="s">
        <v>759</v>
      </c>
      <c r="AF566" s="1126"/>
      <c r="AG566" s="1126"/>
      <c r="AH566" s="1126"/>
      <c r="AI566" s="1126"/>
      <c r="AJ566" s="1127"/>
    </row>
    <row r="567" spans="1:67" ht="18" customHeight="1">
      <c r="A567" s="394"/>
      <c r="B567" s="395"/>
      <c r="C567" s="1903" t="s">
        <v>657</v>
      </c>
      <c r="D567" s="1904"/>
      <c r="E567" s="1904"/>
      <c r="F567" s="1904"/>
      <c r="G567" s="1904"/>
      <c r="H567" s="1905"/>
      <c r="I567" s="1209"/>
      <c r="J567" s="1210"/>
      <c r="K567" s="1210"/>
      <c r="L567" s="1210"/>
      <c r="M567" s="1210"/>
      <c r="N567" s="1210"/>
      <c r="O567" s="1210"/>
      <c r="P567" s="1210"/>
      <c r="Q567" s="1210"/>
      <c r="R567" s="1210"/>
      <c r="S567" s="1210"/>
      <c r="T567" s="1210"/>
      <c r="U567" s="1210"/>
      <c r="V567" s="1210"/>
      <c r="W567" s="1210"/>
      <c r="X567" s="1210"/>
      <c r="Y567" s="1210"/>
      <c r="Z567" s="1210"/>
      <c r="AA567" s="1210"/>
      <c r="AB567" s="1210"/>
      <c r="AC567" s="1210"/>
      <c r="AD567" s="1210"/>
      <c r="AE567" s="1210"/>
      <c r="AF567" s="1210"/>
      <c r="AG567" s="1210"/>
      <c r="AH567" s="1210"/>
      <c r="AI567" s="1210"/>
      <c r="AJ567" s="1211"/>
      <c r="AL567" s="686" t="b">
        <v>0</v>
      </c>
      <c r="AM567" s="686" t="b">
        <v>0</v>
      </c>
      <c r="AN567" s="686" t="b">
        <v>0</v>
      </c>
    </row>
    <row r="568" spans="1:67" ht="15" customHeight="1">
      <c r="A568" s="394"/>
      <c r="B568" s="395"/>
      <c r="C568" s="1885" t="s">
        <v>499</v>
      </c>
      <c r="D568" s="1886"/>
      <c r="E568" s="1886"/>
      <c r="F568" s="1886"/>
      <c r="G568" s="1886"/>
      <c r="H568" s="1887"/>
      <c r="I568" s="1212"/>
      <c r="J568" s="1213"/>
      <c r="K568" s="1213"/>
      <c r="L568" s="1213"/>
      <c r="M568" s="1213"/>
      <c r="N568" s="1213"/>
      <c r="O568" s="1213"/>
      <c r="P568" s="1213"/>
      <c r="Q568" s="1213"/>
      <c r="R568" s="1213"/>
      <c r="S568" s="1213"/>
      <c r="T568" s="1213"/>
      <c r="U568" s="1213"/>
      <c r="V568" s="1213"/>
      <c r="W568" s="1213"/>
      <c r="X568" s="1213"/>
      <c r="Y568" s="1213"/>
      <c r="Z568" s="1213"/>
      <c r="AA568" s="1213"/>
      <c r="AB568" s="1213"/>
      <c r="AC568" s="1213"/>
      <c r="AD568" s="1213"/>
      <c r="AE568" s="1213"/>
      <c r="AF568" s="1213"/>
      <c r="AG568" s="1213"/>
      <c r="AH568" s="1213"/>
      <c r="AI568" s="1213"/>
      <c r="AJ568" s="1214"/>
    </row>
    <row r="569" spans="1:67" ht="15" customHeight="1">
      <c r="A569" s="394"/>
      <c r="B569" s="395"/>
      <c r="C569" s="1903" t="s">
        <v>305</v>
      </c>
      <c r="D569" s="1904"/>
      <c r="E569" s="1904"/>
      <c r="F569" s="1904"/>
      <c r="G569" s="1904"/>
      <c r="H569" s="1905"/>
      <c r="I569" s="1212"/>
      <c r="J569" s="1213"/>
      <c r="K569" s="1213"/>
      <c r="L569" s="1213"/>
      <c r="M569" s="1213"/>
      <c r="N569" s="1213"/>
      <c r="O569" s="1213"/>
      <c r="P569" s="1213"/>
      <c r="Q569" s="1213"/>
      <c r="R569" s="1213"/>
      <c r="S569" s="1213"/>
      <c r="T569" s="1213"/>
      <c r="U569" s="1213"/>
      <c r="V569" s="1213"/>
      <c r="W569" s="1213"/>
      <c r="X569" s="1213"/>
      <c r="Y569" s="1213"/>
      <c r="Z569" s="1213"/>
      <c r="AA569" s="1213"/>
      <c r="AB569" s="1213"/>
      <c r="AC569" s="1213"/>
      <c r="AD569" s="1213"/>
      <c r="AE569" s="1213"/>
      <c r="AF569" s="1213"/>
      <c r="AG569" s="1213"/>
      <c r="AH569" s="1213"/>
      <c r="AI569" s="1213"/>
      <c r="AJ569" s="1214"/>
    </row>
    <row r="570" spans="1:67" ht="22.5" hidden="1" customHeight="1">
      <c r="A570" s="394"/>
      <c r="B570" s="395"/>
      <c r="C570" s="1900" t="s">
        <v>25</v>
      </c>
      <c r="D570" s="1894" t="s">
        <v>760</v>
      </c>
      <c r="E570" s="1895"/>
      <c r="F570" s="1895"/>
      <c r="G570" s="1895"/>
      <c r="H570" s="1896"/>
      <c r="I570" s="664"/>
      <c r="J570" s="668"/>
      <c r="K570" s="668"/>
      <c r="L570" s="668"/>
      <c r="M570" s="668"/>
      <c r="N570" s="646"/>
      <c r="O570" s="646"/>
      <c r="P570" s="647"/>
      <c r="Q570" s="678"/>
      <c r="R570" s="679"/>
      <c r="S570" s="679"/>
      <c r="T570" s="681">
        <v>3</v>
      </c>
      <c r="U570" s="680"/>
      <c r="V570" s="1891"/>
      <c r="W570" s="1892"/>
      <c r="X570" s="1892"/>
      <c r="Y570" s="1892"/>
      <c r="Z570" s="1892"/>
      <c r="AA570" s="1893"/>
      <c r="AB570" s="1269"/>
      <c r="AC570" s="1640"/>
      <c r="AD570" s="1640"/>
      <c r="AE570" s="1640"/>
      <c r="AF570" s="1640"/>
      <c r="AG570" s="1640"/>
      <c r="AH570" s="1640"/>
      <c r="AI570" s="1640"/>
      <c r="AJ570" s="1641"/>
      <c r="AM570" s="687">
        <v>0</v>
      </c>
      <c r="AO570" s="687">
        <v>2</v>
      </c>
      <c r="AP570" s="687">
        <v>2</v>
      </c>
    </row>
    <row r="571" spans="1:67" ht="23.1" customHeight="1">
      <c r="A571" s="394"/>
      <c r="B571" s="395"/>
      <c r="C571" s="1900"/>
      <c r="D571" s="1921" t="s">
        <v>993</v>
      </c>
      <c r="E571" s="1922"/>
      <c r="F571" s="1922"/>
      <c r="G571" s="1922"/>
      <c r="H571" s="1923"/>
      <c r="I571" s="636">
        <v>1</v>
      </c>
      <c r="J571" s="637" t="str">
        <f>IF(ISNA(VLOOKUP(I571, 出力変換_夜間支援等体制加算,4,FALSE)),0, VLOOKUP(I571, 出力変換_夜間支援等体制加算,4,FALSE)) &amp; ""</f>
        <v>1</v>
      </c>
      <c r="K571" s="619" t="s">
        <v>96</v>
      </c>
      <c r="L571" s="637" t="str">
        <f>IF(ISNA(VLOOKUP(K571, 取込変換_夜間支援等体制加算,2,FALSE)),1, VLOOKUP(K571, 取込変換_夜間支援等体制加算,2,FALSE)) &amp; ""</f>
        <v>1</v>
      </c>
      <c r="M571" s="301"/>
      <c r="N571" s="301"/>
      <c r="O571" s="301"/>
      <c r="P571" s="638"/>
      <c r="Q571" s="1928" t="s">
        <v>1232</v>
      </c>
      <c r="R571" s="1929"/>
      <c r="S571" s="1929"/>
      <c r="T571" s="1929"/>
      <c r="U571" s="1930"/>
      <c r="V571" s="1788"/>
      <c r="W571" s="1789"/>
      <c r="X571" s="1789"/>
      <c r="Y571" s="1789"/>
      <c r="Z571" s="1789"/>
      <c r="AA571" s="1902"/>
      <c r="AB571" s="1269"/>
      <c r="AC571" s="1640"/>
      <c r="AD571" s="1640"/>
      <c r="AE571" s="1640"/>
      <c r="AF571" s="1640"/>
      <c r="AG571" s="1640"/>
      <c r="AH571" s="1640"/>
      <c r="AI571" s="1640"/>
      <c r="AJ571" s="1641"/>
      <c r="AL571" s="687">
        <v>2</v>
      </c>
      <c r="AM571" s="687">
        <v>0</v>
      </c>
    </row>
    <row r="572" spans="1:67" ht="23.1" customHeight="1">
      <c r="A572" s="394"/>
      <c r="B572" s="395"/>
      <c r="C572" s="1900"/>
      <c r="D572" s="1925" t="s">
        <v>997</v>
      </c>
      <c r="E572" s="1926"/>
      <c r="F572" s="1926"/>
      <c r="G572" s="1926"/>
      <c r="H572" s="1927"/>
      <c r="I572" s="630">
        <v>1</v>
      </c>
      <c r="J572" s="631" t="str">
        <f>IF(ISNA(VLOOKUP(I572, 出力変換_夜間支援体制加算の人数_付７,4,FALSE)),0, VLOOKUP(I572, 出力変換_夜間支援体制加算の人数_付７,4,FALSE)) &amp; ""</f>
        <v>00</v>
      </c>
      <c r="K572" s="632" t="s">
        <v>1344</v>
      </c>
      <c r="L572" s="633" t="str">
        <f>IF(ISNA(VLOOKUP(K572, 取込変換_夜間支援体制加算の人数_付７,2,FALSE)),1, VLOOKUP(K572, 取込変換_夜間支援体制加算の人数_付７,2,FALSE)) &amp; ""</f>
        <v>1</v>
      </c>
      <c r="M572" s="634"/>
      <c r="N572" s="635"/>
      <c r="P572" s="643" t="s">
        <v>114</v>
      </c>
      <c r="Q572" s="1906"/>
      <c r="R572" s="1907"/>
      <c r="S572" s="1907"/>
      <c r="T572" s="1907"/>
      <c r="U572" s="1908"/>
      <c r="V572" s="1891"/>
      <c r="W572" s="1892"/>
      <c r="X572" s="1892"/>
      <c r="Y572" s="1892"/>
      <c r="Z572" s="1892"/>
      <c r="AA572" s="1893"/>
      <c r="AB572" s="1269"/>
      <c r="AC572" s="1640"/>
      <c r="AD572" s="1640"/>
      <c r="AE572" s="1640"/>
      <c r="AF572" s="1640"/>
      <c r="AG572" s="1640"/>
      <c r="AH572" s="1640"/>
      <c r="AI572" s="1640"/>
      <c r="AJ572" s="1641"/>
      <c r="AM572" s="687">
        <v>0</v>
      </c>
    </row>
    <row r="573" spans="1:67" ht="18" customHeight="1" thickBot="1">
      <c r="A573" s="396"/>
      <c r="B573" s="397"/>
      <c r="C573" s="1901"/>
      <c r="D573" s="1897" t="s">
        <v>829</v>
      </c>
      <c r="E573" s="1898"/>
      <c r="F573" s="1898"/>
      <c r="G573" s="1898"/>
      <c r="H573" s="1899"/>
      <c r="I573" s="1915">
        <v>1</v>
      </c>
      <c r="J573" s="1916"/>
      <c r="K573" s="1916"/>
      <c r="L573" s="1916"/>
      <c r="M573" s="1916"/>
      <c r="N573" s="1916"/>
      <c r="O573" s="1916"/>
      <c r="P573" s="1916"/>
      <c r="Q573" s="1916"/>
      <c r="R573" s="1916"/>
      <c r="S573" s="1916"/>
      <c r="T573" s="1916"/>
      <c r="U573" s="1916"/>
      <c r="V573" s="1916"/>
      <c r="W573" s="1916"/>
      <c r="X573" s="1916"/>
      <c r="Y573" s="1916"/>
      <c r="Z573" s="1916"/>
      <c r="AA573" s="1916"/>
      <c r="AB573" s="1916"/>
      <c r="AC573" s="1916"/>
      <c r="AD573" s="1916"/>
      <c r="AE573" s="1916"/>
      <c r="AF573" s="1916"/>
      <c r="AG573" s="1916"/>
      <c r="AH573" s="1916"/>
      <c r="AI573" s="1916"/>
      <c r="AJ573" s="1917"/>
    </row>
    <row r="574" spans="1:67" s="388" customFormat="1" ht="18" hidden="1" customHeight="1">
      <c r="A574" s="500" t="s">
        <v>931</v>
      </c>
      <c r="B574" s="500"/>
      <c r="C574" s="501"/>
      <c r="D574" s="217"/>
      <c r="E574" s="217"/>
      <c r="F574" s="217"/>
      <c r="G574" s="217"/>
      <c r="H574" s="217"/>
      <c r="I574" s="192"/>
      <c r="J574" s="192"/>
      <c r="K574" s="192"/>
      <c r="L574" s="192"/>
      <c r="M574" s="192"/>
      <c r="N574" s="192"/>
      <c r="O574" s="192"/>
      <c r="P574" s="192"/>
      <c r="Q574" s="192"/>
      <c r="R574" s="192"/>
      <c r="S574" s="192"/>
      <c r="T574" s="192"/>
      <c r="U574" s="192"/>
      <c r="V574" s="192"/>
      <c r="W574" s="192"/>
      <c r="X574" s="192"/>
      <c r="Y574" s="192"/>
      <c r="Z574" s="192"/>
      <c r="AA574" s="192"/>
      <c r="AB574" s="192"/>
      <c r="AC574" s="192"/>
      <c r="AD574" s="192"/>
      <c r="AE574" s="192"/>
      <c r="AF574" s="192"/>
      <c r="AG574" s="192"/>
      <c r="AH574" s="192"/>
      <c r="AI574" s="192"/>
      <c r="AJ574" s="192"/>
      <c r="AK574" s="687"/>
      <c r="AL574" s="687"/>
      <c r="AM574" s="687"/>
      <c r="AN574" s="686"/>
      <c r="AO574" s="687"/>
      <c r="AP574" s="687"/>
      <c r="AQ574" s="687"/>
      <c r="AR574" s="687"/>
      <c r="AS574" s="687"/>
      <c r="AT574" s="687"/>
      <c r="AU574" s="687"/>
      <c r="AV574" s="824"/>
      <c r="AW574" s="824"/>
      <c r="AX574" s="687"/>
      <c r="AY574" s="687"/>
      <c r="AZ574" s="687"/>
      <c r="BA574" s="686"/>
      <c r="BB574" s="686"/>
      <c r="BC574" s="687"/>
      <c r="BD574" s="687"/>
      <c r="BE574" s="687"/>
      <c r="BF574" s="687"/>
      <c r="BG574" s="687"/>
      <c r="BH574" s="687"/>
      <c r="BI574" s="687"/>
      <c r="BJ574" s="687"/>
      <c r="BK574" s="687"/>
      <c r="BL574" s="687"/>
      <c r="BM574" s="687"/>
      <c r="BN574" s="281"/>
      <c r="BO574" s="281"/>
    </row>
    <row r="575" spans="1:67" s="388" customFormat="1" ht="18" hidden="1" customHeight="1">
      <c r="A575" s="500" t="s">
        <v>931</v>
      </c>
      <c r="B575" s="500"/>
      <c r="C575" s="501"/>
      <c r="D575" s="217"/>
      <c r="E575" s="217"/>
      <c r="F575" s="217"/>
      <c r="G575" s="217"/>
      <c r="H575" s="217"/>
      <c r="I575" s="192"/>
      <c r="J575" s="192"/>
      <c r="K575" s="192"/>
      <c r="L575" s="192"/>
      <c r="M575" s="192"/>
      <c r="N575" s="192"/>
      <c r="O575" s="192"/>
      <c r="P575" s="192"/>
      <c r="Q575" s="192"/>
      <c r="R575" s="192"/>
      <c r="S575" s="192"/>
      <c r="T575" s="192"/>
      <c r="U575" s="192"/>
      <c r="V575" s="192"/>
      <c r="W575" s="192"/>
      <c r="X575" s="192"/>
      <c r="Y575" s="192"/>
      <c r="Z575" s="192"/>
      <c r="AA575" s="192"/>
      <c r="AB575" s="192"/>
      <c r="AC575" s="192"/>
      <c r="AD575" s="192"/>
      <c r="AE575" s="192"/>
      <c r="AF575" s="192"/>
      <c r="AG575" s="192"/>
      <c r="AH575" s="192"/>
      <c r="AI575" s="192"/>
      <c r="AJ575" s="192"/>
      <c r="AK575" s="687"/>
      <c r="AL575" s="687"/>
      <c r="AM575" s="687"/>
      <c r="AN575" s="686"/>
      <c r="AO575" s="687"/>
      <c r="AP575" s="687"/>
      <c r="AQ575" s="687"/>
      <c r="AR575" s="687"/>
      <c r="AS575" s="687"/>
      <c r="AT575" s="687"/>
      <c r="AU575" s="687"/>
      <c r="AV575" s="824"/>
      <c r="AW575" s="824"/>
      <c r="AX575" s="687"/>
      <c r="AY575" s="687"/>
      <c r="AZ575" s="687"/>
      <c r="BA575" s="686"/>
      <c r="BB575" s="686"/>
      <c r="BC575" s="687"/>
      <c r="BD575" s="687"/>
      <c r="BE575" s="687"/>
      <c r="BF575" s="687"/>
      <c r="BG575" s="687"/>
      <c r="BH575" s="687"/>
      <c r="BI575" s="687"/>
      <c r="BJ575" s="687"/>
      <c r="BK575" s="687"/>
      <c r="BL575" s="687"/>
      <c r="BM575" s="687"/>
      <c r="BN575" s="281"/>
      <c r="BO575" s="281"/>
    </row>
    <row r="576" spans="1:67" s="388" customFormat="1" ht="18" hidden="1" customHeight="1">
      <c r="A576" s="500" t="s">
        <v>931</v>
      </c>
      <c r="B576" s="500"/>
      <c r="C576" s="501"/>
      <c r="D576" s="217"/>
      <c r="E576" s="217"/>
      <c r="F576" s="217"/>
      <c r="G576" s="217"/>
      <c r="H576" s="217"/>
      <c r="I576" s="192"/>
      <c r="J576" s="192"/>
      <c r="K576" s="192"/>
      <c r="L576" s="192"/>
      <c r="M576" s="192"/>
      <c r="N576" s="192"/>
      <c r="O576" s="192"/>
      <c r="P576" s="192"/>
      <c r="Q576" s="192"/>
      <c r="R576" s="192"/>
      <c r="S576" s="192"/>
      <c r="T576" s="192"/>
      <c r="U576" s="192"/>
      <c r="V576" s="192"/>
      <c r="W576" s="192"/>
      <c r="X576" s="192"/>
      <c r="Y576" s="192"/>
      <c r="Z576" s="192"/>
      <c r="AA576" s="192"/>
      <c r="AB576" s="192"/>
      <c r="AC576" s="192"/>
      <c r="AD576" s="192"/>
      <c r="AE576" s="192"/>
      <c r="AF576" s="192"/>
      <c r="AG576" s="192"/>
      <c r="AH576" s="192"/>
      <c r="AI576" s="192"/>
      <c r="AJ576" s="192"/>
      <c r="AK576" s="687"/>
      <c r="AL576" s="687"/>
      <c r="AM576" s="687"/>
      <c r="AN576" s="686"/>
      <c r="AO576" s="687"/>
      <c r="AP576" s="687"/>
      <c r="AQ576" s="687"/>
      <c r="AR576" s="687"/>
      <c r="AS576" s="687"/>
      <c r="AT576" s="687"/>
      <c r="AU576" s="687"/>
      <c r="AV576" s="824"/>
      <c r="AW576" s="824"/>
      <c r="AX576" s="687"/>
      <c r="AY576" s="687"/>
      <c r="AZ576" s="687"/>
      <c r="BA576" s="686"/>
      <c r="BB576" s="686"/>
      <c r="BC576" s="687"/>
      <c r="BD576" s="687"/>
      <c r="BE576" s="687"/>
      <c r="BF576" s="687"/>
      <c r="BG576" s="687"/>
      <c r="BH576" s="687"/>
      <c r="BI576" s="687"/>
      <c r="BJ576" s="687"/>
      <c r="BK576" s="687"/>
      <c r="BL576" s="687"/>
      <c r="BM576" s="687"/>
      <c r="BN576" s="281"/>
      <c r="BO576" s="281"/>
    </row>
    <row r="577" spans="1:67" s="388" customFormat="1" ht="18" hidden="1" customHeight="1">
      <c r="A577" s="500" t="s">
        <v>931</v>
      </c>
      <c r="B577" s="500"/>
      <c r="C577" s="501"/>
      <c r="D577" s="217"/>
      <c r="E577" s="217"/>
      <c r="F577" s="217"/>
      <c r="G577" s="217"/>
      <c r="H577" s="217"/>
      <c r="I577" s="192"/>
      <c r="J577" s="192"/>
      <c r="K577" s="192"/>
      <c r="L577" s="192"/>
      <c r="M577" s="192"/>
      <c r="N577" s="192"/>
      <c r="O577" s="192"/>
      <c r="P577" s="192"/>
      <c r="Q577" s="192"/>
      <c r="R577" s="192"/>
      <c r="S577" s="192"/>
      <c r="T577" s="192"/>
      <c r="U577" s="192"/>
      <c r="V577" s="192"/>
      <c r="W577" s="192"/>
      <c r="X577" s="192"/>
      <c r="Y577" s="192"/>
      <c r="Z577" s="192"/>
      <c r="AA577" s="192"/>
      <c r="AB577" s="192"/>
      <c r="AC577" s="192"/>
      <c r="AD577" s="192"/>
      <c r="AE577" s="192"/>
      <c r="AF577" s="192"/>
      <c r="AG577" s="192"/>
      <c r="AH577" s="192"/>
      <c r="AI577" s="192"/>
      <c r="AJ577" s="192"/>
      <c r="AK577" s="687"/>
      <c r="AL577" s="687"/>
      <c r="AM577" s="687"/>
      <c r="AN577" s="686"/>
      <c r="AO577" s="687"/>
      <c r="AP577" s="687"/>
      <c r="AQ577" s="687"/>
      <c r="AR577" s="687"/>
      <c r="AS577" s="687"/>
      <c r="AT577" s="687"/>
      <c r="AU577" s="687"/>
      <c r="AV577" s="824"/>
      <c r="AW577" s="824"/>
      <c r="AX577" s="687"/>
      <c r="AY577" s="687"/>
      <c r="AZ577" s="687"/>
      <c r="BA577" s="686"/>
      <c r="BB577" s="686"/>
      <c r="BC577" s="687"/>
      <c r="BD577" s="687"/>
      <c r="BE577" s="687"/>
      <c r="BF577" s="687"/>
      <c r="BG577" s="687"/>
      <c r="BH577" s="687"/>
      <c r="BI577" s="687"/>
      <c r="BJ577" s="687"/>
      <c r="BK577" s="687"/>
      <c r="BL577" s="687"/>
      <c r="BM577" s="687"/>
      <c r="BN577" s="281"/>
      <c r="BO577" s="281"/>
    </row>
    <row r="578" spans="1:67" s="388" customFormat="1" ht="18" hidden="1" customHeight="1">
      <c r="A578" s="500" t="s">
        <v>931</v>
      </c>
      <c r="B578" s="500"/>
      <c r="C578" s="501"/>
      <c r="D578" s="217"/>
      <c r="E578" s="217"/>
      <c r="F578" s="217"/>
      <c r="G578" s="217"/>
      <c r="H578" s="217"/>
      <c r="I578" s="192"/>
      <c r="J578" s="192"/>
      <c r="K578" s="192"/>
      <c r="L578" s="192"/>
      <c r="M578" s="192"/>
      <c r="N578" s="192"/>
      <c r="O578" s="192"/>
      <c r="P578" s="192"/>
      <c r="Q578" s="192"/>
      <c r="R578" s="192"/>
      <c r="S578" s="192"/>
      <c r="T578" s="192"/>
      <c r="U578" s="192"/>
      <c r="V578" s="192"/>
      <c r="W578" s="192"/>
      <c r="X578" s="192"/>
      <c r="Y578" s="192"/>
      <c r="Z578" s="192"/>
      <c r="AA578" s="192"/>
      <c r="AB578" s="192"/>
      <c r="AC578" s="192"/>
      <c r="AD578" s="192"/>
      <c r="AE578" s="192"/>
      <c r="AF578" s="192"/>
      <c r="AG578" s="192"/>
      <c r="AH578" s="192"/>
      <c r="AI578" s="192"/>
      <c r="AJ578" s="192"/>
      <c r="AK578" s="687"/>
      <c r="AL578" s="687"/>
      <c r="AM578" s="687"/>
      <c r="AN578" s="686"/>
      <c r="AO578" s="687"/>
      <c r="AP578" s="687"/>
      <c r="AQ578" s="687"/>
      <c r="AR578" s="687"/>
      <c r="AS578" s="687"/>
      <c r="AT578" s="687"/>
      <c r="AU578" s="687"/>
      <c r="AV578" s="824"/>
      <c r="AW578" s="824"/>
      <c r="AX578" s="687"/>
      <c r="AY578" s="687"/>
      <c r="AZ578" s="687"/>
      <c r="BA578" s="686"/>
      <c r="BB578" s="686"/>
      <c r="BC578" s="687"/>
      <c r="BD578" s="687"/>
      <c r="BE578" s="687"/>
      <c r="BF578" s="687"/>
      <c r="BG578" s="687"/>
      <c r="BH578" s="687"/>
      <c r="BI578" s="687"/>
      <c r="BJ578" s="687"/>
      <c r="BK578" s="687"/>
      <c r="BL578" s="687"/>
      <c r="BM578" s="687"/>
      <c r="BN578" s="281"/>
      <c r="BO578" s="281"/>
    </row>
    <row r="579" spans="1:67" s="363" customFormat="1" ht="15" customHeight="1">
      <c r="A579" s="203" t="s">
        <v>907</v>
      </c>
      <c r="B579" s="398"/>
      <c r="C579" s="370"/>
      <c r="D579" s="370"/>
      <c r="E579" s="370"/>
      <c r="F579" s="370"/>
      <c r="G579" s="370"/>
      <c r="H579" s="370"/>
      <c r="I579" s="370"/>
      <c r="J579" s="370"/>
      <c r="K579" s="370"/>
      <c r="L579" s="370"/>
      <c r="M579" s="370"/>
      <c r="N579" s="370"/>
      <c r="O579" s="370"/>
      <c r="P579" s="370"/>
      <c r="Q579" s="370"/>
      <c r="R579" s="370"/>
      <c r="S579" s="370"/>
      <c r="T579" s="370"/>
      <c r="U579" s="370"/>
      <c r="V579" s="370"/>
      <c r="W579" s="370"/>
      <c r="X579" s="370"/>
      <c r="Y579" s="370"/>
      <c r="Z579" s="370"/>
      <c r="AA579" s="370"/>
      <c r="AB579" s="370"/>
      <c r="AC579" s="370"/>
      <c r="AD579" s="370"/>
      <c r="AE579" s="370"/>
      <c r="AF579" s="370"/>
      <c r="AG579" s="1924" t="s">
        <v>914</v>
      </c>
      <c r="AH579" s="1924"/>
      <c r="AI579" s="1924"/>
      <c r="AJ579" s="1924"/>
      <c r="AK579" s="687"/>
      <c r="AL579" s="693"/>
      <c r="AM579" s="693"/>
      <c r="AN579" s="692"/>
      <c r="AO579" s="693"/>
      <c r="AP579" s="693"/>
      <c r="AQ579" s="693"/>
      <c r="AR579" s="693"/>
      <c r="AS579" s="693"/>
      <c r="AT579" s="693"/>
      <c r="AU579" s="693"/>
      <c r="AV579" s="825"/>
      <c r="AW579" s="825"/>
      <c r="AX579" s="693"/>
      <c r="AY579" s="693"/>
      <c r="AZ579" s="693"/>
      <c r="BA579" s="686"/>
      <c r="BB579" s="686"/>
      <c r="BC579" s="687"/>
      <c r="BD579" s="687"/>
      <c r="BE579" s="687"/>
      <c r="BF579" s="687"/>
      <c r="BG579" s="687"/>
      <c r="BH579" s="687"/>
      <c r="BI579" s="687"/>
      <c r="BJ579" s="687"/>
      <c r="BK579" s="687"/>
      <c r="BL579" s="687"/>
      <c r="BM579" s="687"/>
      <c r="BN579" s="281"/>
      <c r="BO579" s="281"/>
    </row>
    <row r="580" spans="1:67" s="363" customFormat="1" ht="15" customHeight="1">
      <c r="A580" s="398"/>
      <c r="B580" s="398"/>
      <c r="C580" s="370"/>
      <c r="D580" s="370"/>
      <c r="E580" s="370"/>
      <c r="F580" s="370"/>
      <c r="G580" s="370"/>
      <c r="H580" s="370"/>
      <c r="I580" s="370"/>
      <c r="J580" s="370"/>
      <c r="K580" s="370"/>
      <c r="L580" s="370"/>
      <c r="M580" s="370"/>
      <c r="N580" s="370"/>
      <c r="O580" s="370"/>
      <c r="P580" s="370"/>
      <c r="Q580" s="370"/>
      <c r="R580" s="370"/>
      <c r="S580" s="370"/>
      <c r="T580" s="370"/>
      <c r="U580" s="370"/>
      <c r="V580" s="370"/>
      <c r="W580" s="370"/>
      <c r="X580" s="370"/>
      <c r="Y580" s="370"/>
      <c r="Z580" s="370"/>
      <c r="AA580" s="370"/>
      <c r="AB580" s="370"/>
      <c r="AC580" s="370"/>
      <c r="AD580" s="370"/>
      <c r="AE580" s="370"/>
      <c r="AF580" s="370"/>
      <c r="AG580" s="370"/>
      <c r="AH580" s="370"/>
      <c r="AI580" s="370"/>
      <c r="AJ580" s="370"/>
      <c r="AK580" s="693"/>
      <c r="AL580" s="693"/>
      <c r="AM580" s="693"/>
      <c r="AN580" s="692"/>
      <c r="AO580" s="693"/>
      <c r="AP580" s="693"/>
      <c r="AQ580" s="693"/>
      <c r="AR580" s="693"/>
      <c r="AS580" s="693"/>
      <c r="AT580" s="693"/>
      <c r="AU580" s="693"/>
      <c r="AV580" s="825"/>
      <c r="AW580" s="825"/>
      <c r="AX580" s="693"/>
      <c r="AY580" s="693"/>
      <c r="AZ580" s="693"/>
      <c r="BA580" s="686"/>
      <c r="BB580" s="686"/>
      <c r="BC580" s="687"/>
      <c r="BD580" s="687"/>
      <c r="BE580" s="687"/>
      <c r="BF580" s="687"/>
      <c r="BG580" s="687"/>
      <c r="BH580" s="687"/>
      <c r="BI580" s="687"/>
      <c r="BJ580" s="687"/>
      <c r="BK580" s="687"/>
      <c r="BL580" s="687"/>
      <c r="BM580" s="687"/>
      <c r="BN580" s="281"/>
      <c r="BO580" s="281"/>
    </row>
    <row r="581" spans="1:67" s="363" customFormat="1" ht="15" customHeight="1" thickBot="1">
      <c r="A581" s="399"/>
      <c r="B581" s="399"/>
      <c r="C581" s="371"/>
      <c r="D581" s="371"/>
      <c r="E581" s="371"/>
      <c r="F581" s="371"/>
      <c r="G581" s="371"/>
      <c r="H581" s="371"/>
      <c r="I581" s="371"/>
      <c r="J581" s="371"/>
      <c r="K581" s="371"/>
      <c r="L581" s="371"/>
      <c r="M581" s="371"/>
      <c r="N581" s="371"/>
      <c r="O581" s="371"/>
      <c r="P581" s="371"/>
      <c r="Q581" s="371"/>
      <c r="R581" s="371"/>
      <c r="S581" s="371"/>
      <c r="T581" s="371"/>
      <c r="U581" s="371"/>
      <c r="V581" s="371"/>
      <c r="W581" s="371"/>
      <c r="X581" s="371"/>
      <c r="Y581" s="1880"/>
      <c r="Z581" s="1880"/>
      <c r="AA581" s="1880"/>
      <c r="AB581" s="1888" t="s">
        <v>169</v>
      </c>
      <c r="AC581" s="1888"/>
      <c r="AD581" s="1888"/>
      <c r="AE581" s="1889"/>
      <c r="AF581" s="1889"/>
      <c r="AG581" s="1889"/>
      <c r="AH581" s="1946" t="s">
        <v>546</v>
      </c>
      <c r="AI581" s="1947"/>
      <c r="AJ581" s="1948"/>
      <c r="AK581" s="693"/>
      <c r="AL581" s="693"/>
      <c r="AM581" s="693"/>
      <c r="AN581" s="692"/>
      <c r="AO581" s="693"/>
      <c r="AP581" s="693"/>
      <c r="AQ581" s="693"/>
      <c r="AR581" s="693"/>
      <c r="AS581" s="693"/>
      <c r="AT581" s="693"/>
      <c r="AU581" s="693"/>
      <c r="AV581" s="825"/>
      <c r="AW581" s="825"/>
      <c r="AX581" s="693"/>
      <c r="AY581" s="693"/>
      <c r="AZ581" s="693"/>
      <c r="BA581" s="686"/>
      <c r="BB581" s="686"/>
      <c r="BC581" s="687"/>
      <c r="BD581" s="687"/>
      <c r="BE581" s="687"/>
      <c r="BF581" s="687"/>
      <c r="BG581" s="687"/>
      <c r="BH581" s="687"/>
      <c r="BI581" s="687"/>
      <c r="BJ581" s="687"/>
      <c r="BK581" s="687"/>
      <c r="BL581" s="687"/>
      <c r="BM581" s="687"/>
      <c r="BN581" s="281"/>
      <c r="BO581" s="281"/>
    </row>
    <row r="582" spans="1:67" ht="15" customHeight="1">
      <c r="A582" s="1621" t="s">
        <v>61</v>
      </c>
      <c r="B582" s="1622"/>
      <c r="C582" s="1217" t="s">
        <v>463</v>
      </c>
      <c r="D582" s="1217"/>
      <c r="E582" s="1217"/>
      <c r="F582" s="1217"/>
      <c r="G582" s="1217"/>
      <c r="H582" s="1217"/>
      <c r="I582" s="1909"/>
      <c r="J582" s="1910"/>
      <c r="K582" s="1910"/>
      <c r="L582" s="1910"/>
      <c r="M582" s="1910"/>
      <c r="N582" s="1910"/>
      <c r="O582" s="1910"/>
      <c r="P582" s="1910"/>
      <c r="Q582" s="1910"/>
      <c r="R582" s="1910"/>
      <c r="S582" s="1910"/>
      <c r="T582" s="1910"/>
      <c r="U582" s="1910"/>
      <c r="V582" s="1910"/>
      <c r="W582" s="1910"/>
      <c r="X582" s="1910"/>
      <c r="Y582" s="1910"/>
      <c r="Z582" s="1910"/>
      <c r="AA582" s="1910"/>
      <c r="AB582" s="1910"/>
      <c r="AC582" s="1910"/>
      <c r="AD582" s="1911"/>
      <c r="AE582" s="1912" t="s">
        <v>565</v>
      </c>
      <c r="AF582" s="1912"/>
      <c r="AG582" s="1912"/>
      <c r="AH582" s="1912"/>
      <c r="AI582" s="1913"/>
      <c r="AJ582" s="1914"/>
    </row>
    <row r="583" spans="1:67" ht="15" customHeight="1">
      <c r="A583" s="1623"/>
      <c r="B583" s="1624"/>
      <c r="C583" s="1177" t="s">
        <v>339</v>
      </c>
      <c r="D583" s="1177"/>
      <c r="E583" s="1177"/>
      <c r="F583" s="1177"/>
      <c r="G583" s="1177"/>
      <c r="H583" s="1177"/>
      <c r="I583" s="1934"/>
      <c r="J583" s="1935"/>
      <c r="K583" s="1935"/>
      <c r="L583" s="1935"/>
      <c r="M583" s="1935"/>
      <c r="N583" s="1935"/>
      <c r="O583" s="1935"/>
      <c r="P583" s="1935"/>
      <c r="Q583" s="1935"/>
      <c r="R583" s="1935"/>
      <c r="S583" s="1935"/>
      <c r="T583" s="1935"/>
      <c r="U583" s="1935"/>
      <c r="V583" s="1935"/>
      <c r="W583" s="1935"/>
      <c r="X583" s="1935"/>
      <c r="Y583" s="1935"/>
      <c r="Z583" s="1935"/>
      <c r="AA583" s="1935"/>
      <c r="AB583" s="1935"/>
      <c r="AC583" s="1935"/>
      <c r="AD583" s="1935"/>
      <c r="AE583" s="1935"/>
      <c r="AF583" s="1935"/>
      <c r="AG583" s="1935"/>
      <c r="AH583" s="1935"/>
      <c r="AI583" s="1935"/>
      <c r="AJ583" s="1936"/>
    </row>
    <row r="584" spans="1:67" ht="15" customHeight="1">
      <c r="A584" s="1623"/>
      <c r="B584" s="1624"/>
      <c r="C584" s="1081" t="s">
        <v>340</v>
      </c>
      <c r="D584" s="1081"/>
      <c r="E584" s="1081"/>
      <c r="F584" s="1081"/>
      <c r="G584" s="1081"/>
      <c r="H584" s="1081"/>
      <c r="I584" s="1204" t="s">
        <v>255</v>
      </c>
      <c r="J584" s="1205"/>
      <c r="K584" s="1202"/>
      <c r="L584" s="1202"/>
      <c r="M584" s="1202"/>
      <c r="N584" s="1202"/>
      <c r="O584" s="1202"/>
      <c r="P584" s="1203"/>
      <c r="Q584" s="1029" t="s">
        <v>534</v>
      </c>
      <c r="R584" s="1030"/>
      <c r="S584" s="1030"/>
      <c r="T584" s="1030"/>
      <c r="U584" s="1030"/>
      <c r="V584" s="1030"/>
      <c r="W584" s="1030"/>
      <c r="X584" s="1030"/>
      <c r="Y584" s="1030"/>
      <c r="Z584" s="1030"/>
      <c r="AA584" s="1030"/>
      <c r="AB584" s="1030"/>
      <c r="AC584" s="1030"/>
      <c r="AD584" s="1030"/>
      <c r="AE584" s="1030"/>
      <c r="AF584" s="1030"/>
      <c r="AG584" s="1030"/>
      <c r="AH584" s="1030"/>
      <c r="AI584" s="1030"/>
      <c r="AJ584" s="1031"/>
    </row>
    <row r="585" spans="1:67" ht="15" customHeight="1">
      <c r="A585" s="1623"/>
      <c r="B585" s="1624"/>
      <c r="C585" s="1081"/>
      <c r="D585" s="1081"/>
      <c r="E585" s="1081"/>
      <c r="F585" s="1081"/>
      <c r="G585" s="1081"/>
      <c r="H585" s="1081"/>
      <c r="I585" s="1281" t="s">
        <v>205</v>
      </c>
      <c r="J585" s="1281"/>
      <c r="K585" s="1281"/>
      <c r="L585" s="1281"/>
      <c r="M585" s="1281"/>
      <c r="N585" s="1281"/>
      <c r="O585" s="1281"/>
      <c r="P585" s="1281"/>
      <c r="Q585" s="1281"/>
      <c r="R585" s="1281"/>
      <c r="S585" s="1281"/>
      <c r="T585" s="1281"/>
      <c r="U585" s="1281"/>
      <c r="V585" s="1281"/>
      <c r="W585" s="1281"/>
      <c r="X585" s="1281"/>
      <c r="Y585" s="1281"/>
      <c r="Z585" s="1281"/>
      <c r="AA585" s="1281"/>
      <c r="AB585" s="1281"/>
      <c r="AC585" s="1281"/>
      <c r="AD585" s="1281"/>
      <c r="AE585" s="1281"/>
      <c r="AF585" s="1281"/>
      <c r="AG585" s="1281"/>
      <c r="AH585" s="1281"/>
      <c r="AI585" s="1281"/>
      <c r="AJ585" s="1282"/>
    </row>
    <row r="586" spans="1:67" ht="15" customHeight="1">
      <c r="A586" s="1623"/>
      <c r="B586" s="1624"/>
      <c r="C586" s="1081"/>
      <c r="D586" s="1081"/>
      <c r="E586" s="1081"/>
      <c r="F586" s="1081"/>
      <c r="G586" s="1081"/>
      <c r="H586" s="1081"/>
      <c r="I586" s="1200" t="s">
        <v>205</v>
      </c>
      <c r="J586" s="1200"/>
      <c r="K586" s="1200"/>
      <c r="L586" s="1200"/>
      <c r="M586" s="1200"/>
      <c r="N586" s="1200"/>
      <c r="O586" s="1200"/>
      <c r="P586" s="1200"/>
      <c r="Q586" s="1200"/>
      <c r="R586" s="1200"/>
      <c r="S586" s="1200"/>
      <c r="T586" s="1200"/>
      <c r="U586" s="1200"/>
      <c r="V586" s="1200"/>
      <c r="W586" s="1200"/>
      <c r="X586" s="1200"/>
      <c r="Y586" s="1200"/>
      <c r="Z586" s="1200"/>
      <c r="AA586" s="1200"/>
      <c r="AB586" s="1200"/>
      <c r="AC586" s="1200"/>
      <c r="AD586" s="1200"/>
      <c r="AE586" s="1200"/>
      <c r="AF586" s="1200"/>
      <c r="AG586" s="1200"/>
      <c r="AH586" s="1200"/>
      <c r="AI586" s="1200"/>
      <c r="AJ586" s="1201"/>
    </row>
    <row r="587" spans="1:67" ht="15" customHeight="1">
      <c r="A587" s="1623"/>
      <c r="B587" s="1624"/>
      <c r="C587" s="1081" t="s">
        <v>996</v>
      </c>
      <c r="D587" s="1081"/>
      <c r="E587" s="1081"/>
      <c r="F587" s="1081"/>
      <c r="G587" s="1081"/>
      <c r="H587" s="1081"/>
      <c r="I587" s="1881">
        <v>1</v>
      </c>
      <c r="J587" s="1882"/>
      <c r="K587" s="1882"/>
      <c r="L587" s="1882"/>
      <c r="M587" s="1882"/>
      <c r="N587" s="1882"/>
      <c r="O587" s="1882"/>
      <c r="P587" s="1882"/>
      <c r="Q587" s="1882"/>
      <c r="R587" s="1882"/>
      <c r="S587" s="1882"/>
      <c r="T587" s="1882"/>
      <c r="U587" s="1882"/>
      <c r="V587" s="1882"/>
      <c r="W587" s="1882"/>
      <c r="X587" s="1882"/>
      <c r="Y587" s="1882"/>
      <c r="Z587" s="1882"/>
      <c r="AA587" s="1882"/>
      <c r="AB587" s="1882"/>
      <c r="AC587" s="1882"/>
      <c r="AD587" s="1882"/>
      <c r="AE587" s="1882"/>
      <c r="AF587" s="1882"/>
      <c r="AG587" s="1882"/>
      <c r="AH587" s="1882"/>
      <c r="AI587" s="1882"/>
      <c r="AJ587" s="1883"/>
    </row>
    <row r="588" spans="1:67" ht="15" customHeight="1">
      <c r="A588" s="1623"/>
      <c r="B588" s="1624"/>
      <c r="C588" s="1081" t="s">
        <v>341</v>
      </c>
      <c r="D588" s="1081"/>
      <c r="E588" s="1081"/>
      <c r="F588" s="1081"/>
      <c r="G588" s="1081"/>
      <c r="H588" s="1081"/>
      <c r="I588" s="1081" t="s">
        <v>318</v>
      </c>
      <c r="J588" s="1081"/>
      <c r="K588" s="1081"/>
      <c r="L588" s="1081"/>
      <c r="M588" s="1080" t="s">
        <v>205</v>
      </c>
      <c r="N588" s="1080"/>
      <c r="O588" s="1080"/>
      <c r="P588" s="1080"/>
      <c r="Q588" s="1080"/>
      <c r="R588" s="1080"/>
      <c r="S588" s="1080"/>
      <c r="T588" s="1080"/>
      <c r="U588" s="1080"/>
      <c r="V588" s="1080"/>
      <c r="W588" s="1081" t="s">
        <v>343</v>
      </c>
      <c r="X588" s="1081"/>
      <c r="Y588" s="1081"/>
      <c r="Z588" s="1081"/>
      <c r="AA588" s="1106" t="s">
        <v>205</v>
      </c>
      <c r="AB588" s="1221"/>
      <c r="AC588" s="1221"/>
      <c r="AD588" s="1221"/>
      <c r="AE588" s="1221"/>
      <c r="AF588" s="1221"/>
      <c r="AG588" s="1221"/>
      <c r="AH588" s="1221"/>
      <c r="AI588" s="1221"/>
      <c r="AJ588" s="1222"/>
    </row>
    <row r="589" spans="1:67" ht="15" customHeight="1">
      <c r="A589" s="1623"/>
      <c r="B589" s="1624"/>
      <c r="C589" s="1885" t="s">
        <v>326</v>
      </c>
      <c r="D589" s="1886"/>
      <c r="E589" s="1886"/>
      <c r="F589" s="1886"/>
      <c r="G589" s="1886"/>
      <c r="H589" s="1887"/>
      <c r="I589" s="1918"/>
      <c r="J589" s="1919"/>
      <c r="K589" s="1919"/>
      <c r="L589" s="1919"/>
      <c r="M589" s="1919"/>
      <c r="N589" s="1919"/>
      <c r="O589" s="1919"/>
      <c r="P589" s="1919"/>
      <c r="Q589" s="1919"/>
      <c r="R589" s="1919"/>
      <c r="S589" s="1919"/>
      <c r="T589" s="1919"/>
      <c r="U589" s="1919"/>
      <c r="V589" s="1919"/>
      <c r="W589" s="1919"/>
      <c r="X589" s="1919"/>
      <c r="Y589" s="1919"/>
      <c r="Z589" s="1919"/>
      <c r="AA589" s="1919"/>
      <c r="AB589" s="1919"/>
      <c r="AC589" s="1919"/>
      <c r="AD589" s="1919"/>
      <c r="AE589" s="1919"/>
      <c r="AF589" s="1919"/>
      <c r="AG589" s="1919"/>
      <c r="AH589" s="1919"/>
      <c r="AI589" s="1919"/>
      <c r="AJ589" s="1920"/>
    </row>
    <row r="590" spans="1:67" ht="18" customHeight="1">
      <c r="A590" s="1623"/>
      <c r="B590" s="1624"/>
      <c r="C590" s="1885" t="s">
        <v>327</v>
      </c>
      <c r="D590" s="1886"/>
      <c r="E590" s="1886"/>
      <c r="F590" s="1886"/>
      <c r="G590" s="1886"/>
      <c r="H590" s="1887"/>
      <c r="I590" s="1530">
        <v>4</v>
      </c>
      <c r="J590" s="1531"/>
      <c r="K590" s="1531"/>
      <c r="L590" s="1531"/>
      <c r="M590" s="1531"/>
      <c r="N590" s="1531"/>
      <c r="O590" s="1531"/>
      <c r="P590" s="1531"/>
      <c r="Q590" s="1531"/>
      <c r="R590" s="1531"/>
      <c r="S590" s="1531"/>
      <c r="T590" s="1531"/>
      <c r="U590" s="1531"/>
      <c r="V590" s="1531"/>
      <c r="W590" s="1531"/>
      <c r="X590" s="1531"/>
      <c r="Y590" s="1531"/>
      <c r="Z590" s="1904" t="s">
        <v>329</v>
      </c>
      <c r="AA590" s="1904"/>
      <c r="AB590" s="1904"/>
      <c r="AC590" s="1904"/>
      <c r="AD590" s="1904"/>
      <c r="AE590" s="1940"/>
      <c r="AF590" s="1941"/>
      <c r="AG590" s="1941"/>
      <c r="AH590" s="1941"/>
      <c r="AI590" s="1941"/>
      <c r="AJ590" s="1942"/>
    </row>
    <row r="591" spans="1:67" ht="15" customHeight="1">
      <c r="A591" s="1623"/>
      <c r="B591" s="1624"/>
      <c r="C591" s="1885" t="s">
        <v>328</v>
      </c>
      <c r="D591" s="1886"/>
      <c r="E591" s="1886"/>
      <c r="F591" s="1886"/>
      <c r="G591" s="1886"/>
      <c r="H591" s="1887"/>
      <c r="I591" s="1918"/>
      <c r="J591" s="1919"/>
      <c r="K591" s="1919"/>
      <c r="L591" s="1919"/>
      <c r="M591" s="1919"/>
      <c r="N591" s="1919"/>
      <c r="O591" s="1919"/>
      <c r="P591" s="1919"/>
      <c r="Q591" s="1919"/>
      <c r="R591" s="1919"/>
      <c r="S591" s="1919"/>
      <c r="T591" s="1919"/>
      <c r="U591" s="1919"/>
      <c r="V591" s="1919"/>
      <c r="W591" s="1919"/>
      <c r="X591" s="1919"/>
      <c r="Y591" s="1919"/>
      <c r="Z591" s="1919"/>
      <c r="AA591" s="1919"/>
      <c r="AB591" s="1919"/>
      <c r="AC591" s="1919"/>
      <c r="AD591" s="1919"/>
      <c r="AE591" s="1919"/>
      <c r="AF591" s="1919"/>
      <c r="AG591" s="1919"/>
      <c r="AH591" s="1919"/>
      <c r="AI591" s="1919"/>
      <c r="AJ591" s="1920"/>
    </row>
    <row r="592" spans="1:67" ht="15" customHeight="1">
      <c r="A592" s="1623"/>
      <c r="B592" s="1624"/>
      <c r="C592" s="1949" t="s">
        <v>737</v>
      </c>
      <c r="D592" s="1886"/>
      <c r="E592" s="1886"/>
      <c r="F592" s="1886"/>
      <c r="G592" s="1886"/>
      <c r="H592" s="1887"/>
      <c r="I592" s="1078" t="s">
        <v>544</v>
      </c>
      <c r="J592" s="1077"/>
      <c r="K592" s="1890"/>
      <c r="L592" s="1890"/>
      <c r="M592" s="1890"/>
      <c r="N592" s="1890"/>
      <c r="O592" s="1890"/>
      <c r="P592" s="1126" t="s">
        <v>109</v>
      </c>
      <c r="Q592" s="1884"/>
      <c r="R592" s="1078" t="s">
        <v>331</v>
      </c>
      <c r="S592" s="1077"/>
      <c r="T592" s="1890"/>
      <c r="U592" s="1890"/>
      <c r="V592" s="1890"/>
      <c r="W592" s="1890"/>
      <c r="X592" s="1890"/>
      <c r="Y592" s="1126" t="s">
        <v>109</v>
      </c>
      <c r="Z592" s="1126"/>
      <c r="AA592" s="1937" t="s">
        <v>330</v>
      </c>
      <c r="AB592" s="1938"/>
      <c r="AC592" s="1939"/>
      <c r="AD592" s="1890"/>
      <c r="AE592" s="1890"/>
      <c r="AF592" s="1890"/>
      <c r="AG592" s="1890"/>
      <c r="AH592" s="1890"/>
      <c r="AI592" s="1126" t="s">
        <v>109</v>
      </c>
      <c r="AJ592" s="1127"/>
    </row>
    <row r="593" spans="1:42" ht="27" customHeight="1">
      <c r="A593" s="1623"/>
      <c r="B593" s="1624"/>
      <c r="C593" s="1950"/>
      <c r="D593" s="1951"/>
      <c r="E593" s="1951"/>
      <c r="F593" s="1951"/>
      <c r="G593" s="1951"/>
      <c r="H593" s="1952"/>
      <c r="I593" s="1078" t="s">
        <v>543</v>
      </c>
      <c r="J593" s="1223"/>
      <c r="K593" s="1223"/>
      <c r="L593" s="1077"/>
      <c r="M593" s="1890"/>
      <c r="N593" s="1890"/>
      <c r="O593" s="1890"/>
      <c r="P593" s="1126" t="s">
        <v>332</v>
      </c>
      <c r="Q593" s="1884"/>
      <c r="R593" s="1078" t="s">
        <v>333</v>
      </c>
      <c r="S593" s="1223"/>
      <c r="T593" s="1223"/>
      <c r="U593" s="1223"/>
      <c r="V593" s="1223"/>
      <c r="W593" s="1223"/>
      <c r="X593" s="1077"/>
      <c r="Y593" s="1212"/>
      <c r="Z593" s="1213"/>
      <c r="AA593" s="1213"/>
      <c r="AB593" s="1213"/>
      <c r="AC593" s="1213"/>
      <c r="AD593" s="1213"/>
      <c r="AE593" s="1213"/>
      <c r="AF593" s="1213"/>
      <c r="AG593" s="1213"/>
      <c r="AH593" s="1213"/>
      <c r="AI593" s="1213"/>
      <c r="AJ593" s="1214"/>
    </row>
    <row r="594" spans="1:42" ht="15" customHeight="1">
      <c r="A594" s="1623"/>
      <c r="B594" s="1624"/>
      <c r="C594" s="1903" t="s">
        <v>738</v>
      </c>
      <c r="D594" s="1904"/>
      <c r="E594" s="1904"/>
      <c r="F594" s="1904"/>
      <c r="G594" s="1904"/>
      <c r="H594" s="1905"/>
      <c r="I594" s="1095"/>
      <c r="J594" s="1096"/>
      <c r="K594" s="1096"/>
      <c r="L594" s="1096"/>
      <c r="M594" s="1096"/>
      <c r="N594" s="1096"/>
      <c r="O594" s="1096"/>
      <c r="P594" s="1126" t="s">
        <v>114</v>
      </c>
      <c r="Q594" s="1884"/>
      <c r="R594" s="1931"/>
      <c r="S594" s="1932"/>
      <c r="T594" s="1932"/>
      <c r="U594" s="1932"/>
      <c r="V594" s="1932"/>
      <c r="W594" s="1932"/>
      <c r="X594" s="1932"/>
      <c r="Y594" s="1932"/>
      <c r="Z594" s="1932"/>
      <c r="AA594" s="1932"/>
      <c r="AB594" s="1932"/>
      <c r="AC594" s="1932"/>
      <c r="AD594" s="1932"/>
      <c r="AE594" s="1932"/>
      <c r="AF594" s="1932"/>
      <c r="AG594" s="1932"/>
      <c r="AH594" s="1932"/>
      <c r="AI594" s="1932"/>
      <c r="AJ594" s="1933"/>
    </row>
    <row r="595" spans="1:42" ht="15" customHeight="1">
      <c r="A595" s="1623"/>
      <c r="B595" s="1624"/>
      <c r="C595" s="1903" t="s">
        <v>110</v>
      </c>
      <c r="D595" s="1904"/>
      <c r="E595" s="1904"/>
      <c r="F595" s="1904"/>
      <c r="G595" s="1904"/>
      <c r="H595" s="1905"/>
      <c r="I595" s="1095"/>
      <c r="J595" s="1096"/>
      <c r="K595" s="1096"/>
      <c r="L595" s="1096"/>
      <c r="M595" s="1096"/>
      <c r="N595" s="1096"/>
      <c r="O595" s="1096"/>
      <c r="P595" s="1126" t="s">
        <v>739</v>
      </c>
      <c r="Q595" s="1884"/>
      <c r="R595" s="1078" t="s">
        <v>740</v>
      </c>
      <c r="S595" s="1223"/>
      <c r="T595" s="1223"/>
      <c r="U595" s="1223"/>
      <c r="V595" s="1223"/>
      <c r="W595" s="1077"/>
      <c r="X595" s="1095"/>
      <c r="Y595" s="1096"/>
      <c r="Z595" s="1096"/>
      <c r="AA595" s="1096"/>
      <c r="AB595" s="1096"/>
      <c r="AC595" s="1096"/>
      <c r="AD595" s="1096"/>
      <c r="AE595" s="1126" t="s">
        <v>739</v>
      </c>
      <c r="AF595" s="1126"/>
      <c r="AG595" s="1126"/>
      <c r="AH595" s="1126"/>
      <c r="AI595" s="1126"/>
      <c r="AJ595" s="1127"/>
    </row>
    <row r="596" spans="1:42" ht="15" customHeight="1">
      <c r="A596" s="1953" t="s">
        <v>219</v>
      </c>
      <c r="B596" s="1954"/>
      <c r="C596" s="1903" t="s">
        <v>545</v>
      </c>
      <c r="D596" s="1904"/>
      <c r="E596" s="1904"/>
      <c r="F596" s="1904"/>
      <c r="G596" s="1904"/>
      <c r="H596" s="1904"/>
      <c r="I596" s="1904"/>
      <c r="J596" s="1904"/>
      <c r="K596" s="1904"/>
      <c r="L596" s="1904"/>
      <c r="M596" s="1904"/>
      <c r="N596" s="1904"/>
      <c r="O596" s="1904"/>
      <c r="P596" s="1904"/>
      <c r="Q596" s="1905"/>
      <c r="R596" s="1096"/>
      <c r="S596" s="1096"/>
      <c r="T596" s="1096"/>
      <c r="U596" s="1096"/>
      <c r="V596" s="1096"/>
      <c r="W596" s="1096"/>
      <c r="X596" s="1096"/>
      <c r="Y596" s="1096"/>
      <c r="Z596" s="1096"/>
      <c r="AA596" s="1096"/>
      <c r="AB596" s="1096"/>
      <c r="AC596" s="1096"/>
      <c r="AD596" s="1096"/>
      <c r="AE596" s="1126" t="s">
        <v>759</v>
      </c>
      <c r="AF596" s="1126"/>
      <c r="AG596" s="1126"/>
      <c r="AH596" s="1126"/>
      <c r="AI596" s="1126"/>
      <c r="AJ596" s="1127"/>
    </row>
    <row r="597" spans="1:42" ht="18" customHeight="1">
      <c r="A597" s="394"/>
      <c r="B597" s="395"/>
      <c r="C597" s="1903" t="s">
        <v>657</v>
      </c>
      <c r="D597" s="1904"/>
      <c r="E597" s="1904"/>
      <c r="F597" s="1904"/>
      <c r="G597" s="1904"/>
      <c r="H597" s="1905"/>
      <c r="I597" s="1209"/>
      <c r="J597" s="1210"/>
      <c r="K597" s="1210"/>
      <c r="L597" s="1210"/>
      <c r="M597" s="1210"/>
      <c r="N597" s="1210"/>
      <c r="O597" s="1210"/>
      <c r="P597" s="1210"/>
      <c r="Q597" s="1210"/>
      <c r="R597" s="1210"/>
      <c r="S597" s="1210"/>
      <c r="T597" s="1210"/>
      <c r="U597" s="1210"/>
      <c r="V597" s="1210"/>
      <c r="W597" s="1210"/>
      <c r="X597" s="1210"/>
      <c r="Y597" s="1210"/>
      <c r="Z597" s="1210"/>
      <c r="AA597" s="1210"/>
      <c r="AB597" s="1210"/>
      <c r="AC597" s="1210"/>
      <c r="AD597" s="1210"/>
      <c r="AE597" s="1210"/>
      <c r="AF597" s="1210"/>
      <c r="AG597" s="1210"/>
      <c r="AH597" s="1210"/>
      <c r="AI597" s="1210"/>
      <c r="AJ597" s="1211"/>
      <c r="AL597" s="686" t="b">
        <v>0</v>
      </c>
      <c r="AM597" s="686" t="b">
        <v>0</v>
      </c>
      <c r="AN597" s="686" t="b">
        <v>0</v>
      </c>
    </row>
    <row r="598" spans="1:42" ht="15" customHeight="1">
      <c r="A598" s="394"/>
      <c r="B598" s="395"/>
      <c r="C598" s="1885" t="s">
        <v>499</v>
      </c>
      <c r="D598" s="1886"/>
      <c r="E598" s="1886"/>
      <c r="F598" s="1886"/>
      <c r="G598" s="1886"/>
      <c r="H598" s="1887"/>
      <c r="I598" s="1212"/>
      <c r="J598" s="1213"/>
      <c r="K598" s="1213"/>
      <c r="L598" s="1213"/>
      <c r="M598" s="1213"/>
      <c r="N598" s="1213"/>
      <c r="O598" s="1213"/>
      <c r="P598" s="1213"/>
      <c r="Q598" s="1213"/>
      <c r="R598" s="1213"/>
      <c r="S598" s="1213"/>
      <c r="T598" s="1213"/>
      <c r="U598" s="1213"/>
      <c r="V598" s="1213"/>
      <c r="W598" s="1213"/>
      <c r="X598" s="1213"/>
      <c r="Y598" s="1213"/>
      <c r="Z598" s="1213"/>
      <c r="AA598" s="1213"/>
      <c r="AB598" s="1213"/>
      <c r="AC598" s="1213"/>
      <c r="AD598" s="1213"/>
      <c r="AE598" s="1213"/>
      <c r="AF598" s="1213"/>
      <c r="AG598" s="1213"/>
      <c r="AH598" s="1213"/>
      <c r="AI598" s="1213"/>
      <c r="AJ598" s="1214"/>
    </row>
    <row r="599" spans="1:42" ht="15" customHeight="1">
      <c r="A599" s="394"/>
      <c r="B599" s="395"/>
      <c r="C599" s="1903" t="s">
        <v>305</v>
      </c>
      <c r="D599" s="1904"/>
      <c r="E599" s="1904"/>
      <c r="F599" s="1904"/>
      <c r="G599" s="1904"/>
      <c r="H599" s="1905"/>
      <c r="I599" s="1212"/>
      <c r="J599" s="1213"/>
      <c r="K599" s="1213"/>
      <c r="L599" s="1213"/>
      <c r="M599" s="1213"/>
      <c r="N599" s="1213"/>
      <c r="O599" s="1213"/>
      <c r="P599" s="1213"/>
      <c r="Q599" s="1213"/>
      <c r="R599" s="1213"/>
      <c r="S599" s="1213"/>
      <c r="T599" s="1213"/>
      <c r="U599" s="1213"/>
      <c r="V599" s="1213"/>
      <c r="W599" s="1213"/>
      <c r="X599" s="1213"/>
      <c r="Y599" s="1213"/>
      <c r="Z599" s="1213"/>
      <c r="AA599" s="1213"/>
      <c r="AB599" s="1213"/>
      <c r="AC599" s="1213"/>
      <c r="AD599" s="1213"/>
      <c r="AE599" s="1213"/>
      <c r="AF599" s="1213"/>
      <c r="AG599" s="1213"/>
      <c r="AH599" s="1213"/>
      <c r="AI599" s="1213"/>
      <c r="AJ599" s="1214"/>
    </row>
    <row r="600" spans="1:42" ht="22.5" hidden="1" customHeight="1">
      <c r="A600" s="394"/>
      <c r="B600" s="395"/>
      <c r="C600" s="1900" t="s">
        <v>25</v>
      </c>
      <c r="D600" s="1894" t="s">
        <v>760</v>
      </c>
      <c r="E600" s="1895"/>
      <c r="F600" s="1895"/>
      <c r="G600" s="1895"/>
      <c r="H600" s="1896"/>
      <c r="I600" s="664"/>
      <c r="J600" s="668"/>
      <c r="K600" s="668"/>
      <c r="L600" s="668"/>
      <c r="M600" s="668"/>
      <c r="N600" s="669"/>
      <c r="O600" s="669"/>
      <c r="P600" s="672"/>
      <c r="Q600" s="678"/>
      <c r="R600" s="679"/>
      <c r="S600" s="679"/>
      <c r="T600" s="681">
        <v>3</v>
      </c>
      <c r="U600" s="680"/>
      <c r="V600" s="1891"/>
      <c r="W600" s="1892"/>
      <c r="X600" s="1892"/>
      <c r="Y600" s="1892"/>
      <c r="Z600" s="1892"/>
      <c r="AA600" s="1893"/>
      <c r="AB600" s="1269"/>
      <c r="AC600" s="1640"/>
      <c r="AD600" s="1640"/>
      <c r="AE600" s="1640"/>
      <c r="AF600" s="1640"/>
      <c r="AG600" s="1640"/>
      <c r="AH600" s="1640"/>
      <c r="AI600" s="1640"/>
      <c r="AJ600" s="1641"/>
      <c r="AM600" s="687">
        <v>0</v>
      </c>
      <c r="AO600" s="687">
        <v>2</v>
      </c>
      <c r="AP600" s="687">
        <v>2</v>
      </c>
    </row>
    <row r="601" spans="1:42" ht="23.1" customHeight="1">
      <c r="A601" s="394"/>
      <c r="B601" s="395"/>
      <c r="C601" s="1900"/>
      <c r="D601" s="1921" t="s">
        <v>993</v>
      </c>
      <c r="E601" s="1922"/>
      <c r="F601" s="1922"/>
      <c r="G601" s="1922"/>
      <c r="H601" s="1923"/>
      <c r="I601" s="636">
        <v>1</v>
      </c>
      <c r="J601" s="637" t="str">
        <f>IF(ISNA(VLOOKUP(I601, 出力変換_夜間支援等体制加算,4,FALSE)),0, VLOOKUP(I601, 出力変換_夜間支援等体制加算,4,FALSE)) &amp; ""</f>
        <v>1</v>
      </c>
      <c r="K601" s="619" t="s">
        <v>96</v>
      </c>
      <c r="L601" s="637" t="str">
        <f>IF(ISNA(VLOOKUP(K601, 取込変換_夜間支援等体制加算,2,FALSE)),1, VLOOKUP(K601, 取込変換_夜間支援等体制加算,2,FALSE)) &amp; ""</f>
        <v>1</v>
      </c>
      <c r="M601" s="301"/>
      <c r="N601" s="301"/>
      <c r="O601" s="301"/>
      <c r="P601" s="638"/>
      <c r="Q601" s="1928" t="s">
        <v>1232</v>
      </c>
      <c r="R601" s="1929"/>
      <c r="S601" s="1929"/>
      <c r="T601" s="1929"/>
      <c r="U601" s="1930"/>
      <c r="V601" s="1788"/>
      <c r="W601" s="1789"/>
      <c r="X601" s="1789"/>
      <c r="Y601" s="1789"/>
      <c r="Z601" s="1789"/>
      <c r="AA601" s="1902"/>
      <c r="AB601" s="1269"/>
      <c r="AC601" s="1640"/>
      <c r="AD601" s="1640"/>
      <c r="AE601" s="1640"/>
      <c r="AF601" s="1640"/>
      <c r="AG601" s="1640"/>
      <c r="AH601" s="1640"/>
      <c r="AI601" s="1640"/>
      <c r="AJ601" s="1641"/>
      <c r="AL601" s="687">
        <v>2</v>
      </c>
      <c r="AM601" s="687">
        <v>0</v>
      </c>
    </row>
    <row r="602" spans="1:42" ht="23.1" customHeight="1">
      <c r="A602" s="394"/>
      <c r="B602" s="395"/>
      <c r="C602" s="1900"/>
      <c r="D602" s="1925" t="s">
        <v>994</v>
      </c>
      <c r="E602" s="1926"/>
      <c r="F602" s="1926"/>
      <c r="G602" s="1926"/>
      <c r="H602" s="1927"/>
      <c r="I602" s="630">
        <v>1</v>
      </c>
      <c r="J602" s="631" t="str">
        <f>IF(ISNA(VLOOKUP(I602, 出力変換_夜間支援体制加算の人数_付７,4,FALSE)),0, VLOOKUP(I602, 出力変換_夜間支援体制加算の人数_付７,4,FALSE)) &amp; ""</f>
        <v>00</v>
      </c>
      <c r="K602" s="632" t="s">
        <v>1344</v>
      </c>
      <c r="L602" s="633" t="str">
        <f>IF(ISNA(VLOOKUP(K602, 取込変換_夜間支援体制加算の人数_付７,2,FALSE)),1, VLOOKUP(K602, 取込変換_夜間支援体制加算の人数_付７,2,FALSE)) &amp; ""</f>
        <v>1</v>
      </c>
      <c r="M602" s="634"/>
      <c r="N602" s="635"/>
      <c r="P602" s="643" t="s">
        <v>114</v>
      </c>
      <c r="Q602" s="1906"/>
      <c r="R602" s="1907"/>
      <c r="S602" s="1907"/>
      <c r="T602" s="1907"/>
      <c r="U602" s="1908"/>
      <c r="V602" s="1891"/>
      <c r="W602" s="1892"/>
      <c r="X602" s="1892"/>
      <c r="Y602" s="1892"/>
      <c r="Z602" s="1892"/>
      <c r="AA602" s="1893"/>
      <c r="AB602" s="1269"/>
      <c r="AC602" s="1640"/>
      <c r="AD602" s="1640"/>
      <c r="AE602" s="1640"/>
      <c r="AF602" s="1640"/>
      <c r="AG602" s="1640"/>
      <c r="AH602" s="1640"/>
      <c r="AI602" s="1640"/>
      <c r="AJ602" s="1641"/>
      <c r="AM602" s="687">
        <v>0</v>
      </c>
    </row>
    <row r="603" spans="1:42" ht="18" customHeight="1" thickBot="1">
      <c r="A603" s="396"/>
      <c r="B603" s="397"/>
      <c r="C603" s="1901"/>
      <c r="D603" s="1897" t="s">
        <v>829</v>
      </c>
      <c r="E603" s="1898"/>
      <c r="F603" s="1898"/>
      <c r="G603" s="1898"/>
      <c r="H603" s="1899"/>
      <c r="I603" s="1915">
        <v>1</v>
      </c>
      <c r="J603" s="1916"/>
      <c r="K603" s="1916"/>
      <c r="L603" s="1916"/>
      <c r="M603" s="1916"/>
      <c r="N603" s="1916"/>
      <c r="O603" s="1916"/>
      <c r="P603" s="1916"/>
      <c r="Q603" s="1916"/>
      <c r="R603" s="1916"/>
      <c r="S603" s="1916"/>
      <c r="T603" s="1916"/>
      <c r="U603" s="1916"/>
      <c r="V603" s="1916"/>
      <c r="W603" s="1916"/>
      <c r="X603" s="1916"/>
      <c r="Y603" s="1916"/>
      <c r="Z603" s="1916"/>
      <c r="AA603" s="1916"/>
      <c r="AB603" s="1916"/>
      <c r="AC603" s="1916"/>
      <c r="AD603" s="1916"/>
      <c r="AE603" s="1916"/>
      <c r="AF603" s="1916"/>
      <c r="AG603" s="1916"/>
      <c r="AH603" s="1916"/>
      <c r="AI603" s="1916"/>
      <c r="AJ603" s="1917"/>
    </row>
    <row r="604" spans="1:42" ht="18" hidden="1" customHeight="1">
      <c r="A604" s="496" t="s">
        <v>931</v>
      </c>
      <c r="B604" s="497"/>
      <c r="C604" s="498"/>
      <c r="D604" s="499"/>
      <c r="E604" s="217"/>
      <c r="F604" s="217"/>
      <c r="G604" s="217"/>
      <c r="H604" s="491"/>
      <c r="I604" s="490"/>
      <c r="J604" s="192"/>
      <c r="K604" s="192"/>
      <c r="L604" s="192"/>
      <c r="M604" s="192"/>
      <c r="N604" s="192"/>
      <c r="O604" s="192"/>
      <c r="P604" s="192"/>
      <c r="Q604" s="192"/>
      <c r="R604" s="192"/>
      <c r="S604" s="192"/>
      <c r="T604" s="192"/>
      <c r="U604" s="192"/>
      <c r="V604" s="192"/>
      <c r="W604" s="192"/>
      <c r="X604" s="192"/>
      <c r="Y604" s="192"/>
      <c r="Z604" s="192"/>
      <c r="AA604" s="192"/>
      <c r="AB604" s="192"/>
      <c r="AC604" s="192"/>
      <c r="AD604" s="192"/>
      <c r="AE604" s="192"/>
      <c r="AF604" s="192"/>
      <c r="AG604" s="192"/>
      <c r="AH604" s="192"/>
      <c r="AI604" s="192"/>
      <c r="AJ604" s="682"/>
    </row>
    <row r="605" spans="1:42" ht="18" hidden="1" customHeight="1">
      <c r="A605" s="496" t="s">
        <v>931</v>
      </c>
      <c r="B605" s="497"/>
      <c r="C605" s="498"/>
      <c r="D605" s="499"/>
      <c r="E605" s="217"/>
      <c r="F605" s="217"/>
      <c r="G605" s="217"/>
      <c r="H605" s="491"/>
      <c r="I605" s="490"/>
      <c r="J605" s="192"/>
      <c r="K605" s="192"/>
      <c r="L605" s="192"/>
      <c r="M605" s="192"/>
      <c r="N605" s="192"/>
      <c r="O605" s="192"/>
      <c r="P605" s="192"/>
      <c r="Q605" s="192"/>
      <c r="R605" s="192"/>
      <c r="S605" s="192"/>
      <c r="T605" s="192"/>
      <c r="U605" s="192"/>
      <c r="V605" s="192"/>
      <c r="W605" s="192"/>
      <c r="X605" s="192"/>
      <c r="Y605" s="192"/>
      <c r="Z605" s="192"/>
      <c r="AA605" s="192"/>
      <c r="AB605" s="192"/>
      <c r="AC605" s="192"/>
      <c r="AD605" s="192"/>
      <c r="AE605" s="192"/>
      <c r="AF605" s="192"/>
      <c r="AG605" s="192"/>
      <c r="AH605" s="192"/>
      <c r="AI605" s="192"/>
      <c r="AJ605" s="682"/>
    </row>
    <row r="606" spans="1:42" ht="18" hidden="1" customHeight="1">
      <c r="A606" s="496" t="s">
        <v>931</v>
      </c>
      <c r="B606" s="497"/>
      <c r="C606" s="498"/>
      <c r="D606" s="499"/>
      <c r="E606" s="217"/>
      <c r="F606" s="217"/>
      <c r="G606" s="217"/>
      <c r="H606" s="491"/>
      <c r="I606" s="490"/>
      <c r="J606" s="192"/>
      <c r="K606" s="192"/>
      <c r="L606" s="192"/>
      <c r="M606" s="192"/>
      <c r="N606" s="192"/>
      <c r="O606" s="192"/>
      <c r="P606" s="192"/>
      <c r="Q606" s="192"/>
      <c r="R606" s="192"/>
      <c r="S606" s="192"/>
      <c r="T606" s="192"/>
      <c r="U606" s="192"/>
      <c r="V606" s="192"/>
      <c r="W606" s="192"/>
      <c r="X606" s="192"/>
      <c r="Y606" s="192"/>
      <c r="Z606" s="192"/>
      <c r="AA606" s="192"/>
      <c r="AB606" s="192"/>
      <c r="AC606" s="192"/>
      <c r="AD606" s="192"/>
      <c r="AE606" s="192"/>
      <c r="AF606" s="192"/>
      <c r="AG606" s="192"/>
      <c r="AH606" s="192"/>
      <c r="AI606" s="192"/>
      <c r="AJ606" s="682"/>
    </row>
    <row r="607" spans="1:42" ht="18" hidden="1" customHeight="1">
      <c r="A607" s="496" t="s">
        <v>931</v>
      </c>
      <c r="B607" s="497"/>
      <c r="C607" s="498"/>
      <c r="D607" s="499"/>
      <c r="E607" s="217"/>
      <c r="F607" s="217"/>
      <c r="G607" s="217"/>
      <c r="H607" s="491"/>
      <c r="I607" s="490"/>
      <c r="J607" s="192"/>
      <c r="K607" s="192"/>
      <c r="L607" s="192"/>
      <c r="M607" s="192"/>
      <c r="N607" s="192"/>
      <c r="O607" s="192"/>
      <c r="P607" s="192"/>
      <c r="Q607" s="192"/>
      <c r="R607" s="192"/>
      <c r="S607" s="192"/>
      <c r="T607" s="192"/>
      <c r="U607" s="192"/>
      <c r="V607" s="192"/>
      <c r="W607" s="192"/>
      <c r="X607" s="192"/>
      <c r="Y607" s="192"/>
      <c r="Z607" s="192"/>
      <c r="AA607" s="192"/>
      <c r="AB607" s="192"/>
      <c r="AC607" s="192"/>
      <c r="AD607" s="192"/>
      <c r="AE607" s="192"/>
      <c r="AF607" s="192"/>
      <c r="AG607" s="192"/>
      <c r="AH607" s="192"/>
      <c r="AI607" s="192"/>
      <c r="AJ607" s="682"/>
    </row>
    <row r="608" spans="1:42" ht="18" hidden="1" customHeight="1" thickBot="1">
      <c r="A608" s="496" t="s">
        <v>931</v>
      </c>
      <c r="B608" s="497"/>
      <c r="C608" s="498"/>
      <c r="D608" s="499"/>
      <c r="E608" s="217"/>
      <c r="F608" s="217"/>
      <c r="G608" s="217"/>
      <c r="H608" s="491"/>
      <c r="I608" s="490"/>
      <c r="J608" s="192"/>
      <c r="K608" s="192"/>
      <c r="L608" s="192"/>
      <c r="M608" s="192"/>
      <c r="N608" s="192"/>
      <c r="O608" s="192"/>
      <c r="P608" s="192"/>
      <c r="Q608" s="192"/>
      <c r="R608" s="192"/>
      <c r="S608" s="192"/>
      <c r="T608" s="192"/>
      <c r="U608" s="192"/>
      <c r="V608" s="192"/>
      <c r="W608" s="192"/>
      <c r="X608" s="192"/>
      <c r="Y608" s="192"/>
      <c r="Z608" s="192"/>
      <c r="AA608" s="192"/>
      <c r="AB608" s="192"/>
      <c r="AC608" s="192"/>
      <c r="AD608" s="192"/>
      <c r="AE608" s="192"/>
      <c r="AF608" s="192"/>
      <c r="AG608" s="192"/>
      <c r="AH608" s="192"/>
      <c r="AI608" s="192"/>
      <c r="AJ608" s="682"/>
    </row>
    <row r="609" spans="1:40" ht="15" customHeight="1">
      <c r="A609" s="1621" t="s">
        <v>61</v>
      </c>
      <c r="B609" s="1622"/>
      <c r="C609" s="1217" t="s">
        <v>463</v>
      </c>
      <c r="D609" s="1217"/>
      <c r="E609" s="1217"/>
      <c r="F609" s="1217"/>
      <c r="G609" s="1217"/>
      <c r="H609" s="1217"/>
      <c r="I609" s="1909"/>
      <c r="J609" s="1910"/>
      <c r="K609" s="1910"/>
      <c r="L609" s="1910"/>
      <c r="M609" s="1910"/>
      <c r="N609" s="1910"/>
      <c r="O609" s="1910"/>
      <c r="P609" s="1910"/>
      <c r="Q609" s="1910"/>
      <c r="R609" s="1910"/>
      <c r="S609" s="1910"/>
      <c r="T609" s="1910"/>
      <c r="U609" s="1910"/>
      <c r="V609" s="1910"/>
      <c r="W609" s="1910"/>
      <c r="X609" s="1910"/>
      <c r="Y609" s="1910"/>
      <c r="Z609" s="1910"/>
      <c r="AA609" s="1910"/>
      <c r="AB609" s="1910"/>
      <c r="AC609" s="1910"/>
      <c r="AD609" s="1911"/>
      <c r="AE609" s="1912" t="s">
        <v>565</v>
      </c>
      <c r="AF609" s="1912"/>
      <c r="AG609" s="1912"/>
      <c r="AH609" s="1912"/>
      <c r="AI609" s="1913"/>
      <c r="AJ609" s="1914"/>
    </row>
    <row r="610" spans="1:40" ht="15" customHeight="1">
      <c r="A610" s="1623"/>
      <c r="B610" s="1624"/>
      <c r="C610" s="1177" t="s">
        <v>339</v>
      </c>
      <c r="D610" s="1177"/>
      <c r="E610" s="1177"/>
      <c r="F610" s="1177"/>
      <c r="G610" s="1177"/>
      <c r="H610" s="1177"/>
      <c r="I610" s="1934"/>
      <c r="J610" s="1935"/>
      <c r="K610" s="1935"/>
      <c r="L610" s="1935"/>
      <c r="M610" s="1935"/>
      <c r="N610" s="1935"/>
      <c r="O610" s="1935"/>
      <c r="P610" s="1935"/>
      <c r="Q610" s="1935"/>
      <c r="R610" s="1935"/>
      <c r="S610" s="1935"/>
      <c r="T610" s="1935"/>
      <c r="U610" s="1935"/>
      <c r="V610" s="1935"/>
      <c r="W610" s="1935"/>
      <c r="X610" s="1935"/>
      <c r="Y610" s="1935"/>
      <c r="Z610" s="1935"/>
      <c r="AA610" s="1935"/>
      <c r="AB610" s="1935"/>
      <c r="AC610" s="1935"/>
      <c r="AD610" s="1935"/>
      <c r="AE610" s="1935"/>
      <c r="AF610" s="1935"/>
      <c r="AG610" s="1935"/>
      <c r="AH610" s="1935"/>
      <c r="AI610" s="1935"/>
      <c r="AJ610" s="1936"/>
    </row>
    <row r="611" spans="1:40" ht="15" customHeight="1">
      <c r="A611" s="1623"/>
      <c r="B611" s="1624"/>
      <c r="C611" s="1081" t="s">
        <v>340</v>
      </c>
      <c r="D611" s="1081"/>
      <c r="E611" s="1081"/>
      <c r="F611" s="1081"/>
      <c r="G611" s="1081"/>
      <c r="H611" s="1081"/>
      <c r="I611" s="1204" t="s">
        <v>255</v>
      </c>
      <c r="J611" s="1205"/>
      <c r="K611" s="1202"/>
      <c r="L611" s="1202"/>
      <c r="M611" s="1202"/>
      <c r="N611" s="1202"/>
      <c r="O611" s="1202"/>
      <c r="P611" s="1203"/>
      <c r="Q611" s="1029" t="s">
        <v>534</v>
      </c>
      <c r="R611" s="1030"/>
      <c r="S611" s="1030"/>
      <c r="T611" s="1030"/>
      <c r="U611" s="1030"/>
      <c r="V611" s="1030"/>
      <c r="W611" s="1030"/>
      <c r="X611" s="1030"/>
      <c r="Y611" s="1030"/>
      <c r="Z611" s="1030"/>
      <c r="AA611" s="1030"/>
      <c r="AB611" s="1030"/>
      <c r="AC611" s="1030"/>
      <c r="AD611" s="1030"/>
      <c r="AE611" s="1030"/>
      <c r="AF611" s="1030"/>
      <c r="AG611" s="1030"/>
      <c r="AH611" s="1030"/>
      <c r="AI611" s="1030"/>
      <c r="AJ611" s="1031"/>
    </row>
    <row r="612" spans="1:40" ht="15" customHeight="1">
      <c r="A612" s="1623"/>
      <c r="B612" s="1624"/>
      <c r="C612" s="1081"/>
      <c r="D612" s="1081"/>
      <c r="E612" s="1081"/>
      <c r="F612" s="1081"/>
      <c r="G612" s="1081"/>
      <c r="H612" s="1081"/>
      <c r="I612" s="1281" t="s">
        <v>205</v>
      </c>
      <c r="J612" s="1281"/>
      <c r="K612" s="1281"/>
      <c r="L612" s="1281"/>
      <c r="M612" s="1281"/>
      <c r="N612" s="1281"/>
      <c r="O612" s="1281"/>
      <c r="P612" s="1281"/>
      <c r="Q612" s="1281"/>
      <c r="R612" s="1281"/>
      <c r="S612" s="1281"/>
      <c r="T612" s="1281"/>
      <c r="U612" s="1281"/>
      <c r="V612" s="1281"/>
      <c r="W612" s="1281"/>
      <c r="X612" s="1281"/>
      <c r="Y612" s="1281"/>
      <c r="Z612" s="1281"/>
      <c r="AA612" s="1281"/>
      <c r="AB612" s="1281"/>
      <c r="AC612" s="1281"/>
      <c r="AD612" s="1281"/>
      <c r="AE612" s="1281"/>
      <c r="AF612" s="1281"/>
      <c r="AG612" s="1281"/>
      <c r="AH612" s="1281"/>
      <c r="AI612" s="1281"/>
      <c r="AJ612" s="1282"/>
    </row>
    <row r="613" spans="1:40" ht="15" customHeight="1">
      <c r="A613" s="1623"/>
      <c r="B613" s="1624"/>
      <c r="C613" s="1081"/>
      <c r="D613" s="1081"/>
      <c r="E613" s="1081"/>
      <c r="F613" s="1081"/>
      <c r="G613" s="1081"/>
      <c r="H613" s="1081"/>
      <c r="I613" s="1200" t="s">
        <v>205</v>
      </c>
      <c r="J613" s="1200"/>
      <c r="K613" s="1200"/>
      <c r="L613" s="1200"/>
      <c r="M613" s="1200"/>
      <c r="N613" s="1200"/>
      <c r="O613" s="1200"/>
      <c r="P613" s="1200"/>
      <c r="Q613" s="1200"/>
      <c r="R613" s="1200"/>
      <c r="S613" s="1200"/>
      <c r="T613" s="1200"/>
      <c r="U613" s="1200"/>
      <c r="V613" s="1200"/>
      <c r="W613" s="1200"/>
      <c r="X613" s="1200"/>
      <c r="Y613" s="1200"/>
      <c r="Z613" s="1200"/>
      <c r="AA613" s="1200"/>
      <c r="AB613" s="1200"/>
      <c r="AC613" s="1200"/>
      <c r="AD613" s="1200"/>
      <c r="AE613" s="1200"/>
      <c r="AF613" s="1200"/>
      <c r="AG613" s="1200"/>
      <c r="AH613" s="1200"/>
      <c r="AI613" s="1200"/>
      <c r="AJ613" s="1201"/>
    </row>
    <row r="614" spans="1:40" ht="15" customHeight="1">
      <c r="A614" s="1623"/>
      <c r="B614" s="1624"/>
      <c r="C614" s="1081" t="s">
        <v>996</v>
      </c>
      <c r="D614" s="1081"/>
      <c r="E614" s="1081"/>
      <c r="F614" s="1081"/>
      <c r="G614" s="1081"/>
      <c r="H614" s="1081"/>
      <c r="I614" s="1881">
        <v>1</v>
      </c>
      <c r="J614" s="1882"/>
      <c r="K614" s="1882"/>
      <c r="L614" s="1882"/>
      <c r="M614" s="1882"/>
      <c r="N614" s="1882"/>
      <c r="O614" s="1882"/>
      <c r="P614" s="1882"/>
      <c r="Q614" s="1882"/>
      <c r="R614" s="1882"/>
      <c r="S614" s="1882"/>
      <c r="T614" s="1882"/>
      <c r="U614" s="1882"/>
      <c r="V614" s="1882"/>
      <c r="W614" s="1882"/>
      <c r="X614" s="1882"/>
      <c r="Y614" s="1882"/>
      <c r="Z614" s="1882"/>
      <c r="AA614" s="1882"/>
      <c r="AB614" s="1882"/>
      <c r="AC614" s="1882"/>
      <c r="AD614" s="1882"/>
      <c r="AE614" s="1882"/>
      <c r="AF614" s="1882"/>
      <c r="AG614" s="1882"/>
      <c r="AH614" s="1882"/>
      <c r="AI614" s="1882"/>
      <c r="AJ614" s="1883"/>
    </row>
    <row r="615" spans="1:40" ht="15" customHeight="1">
      <c r="A615" s="1623"/>
      <c r="B615" s="1624"/>
      <c r="C615" s="1081" t="s">
        <v>341</v>
      </c>
      <c r="D615" s="1081"/>
      <c r="E615" s="1081"/>
      <c r="F615" s="1081"/>
      <c r="G615" s="1081"/>
      <c r="H615" s="1081"/>
      <c r="I615" s="1081" t="s">
        <v>318</v>
      </c>
      <c r="J615" s="1081"/>
      <c r="K615" s="1081"/>
      <c r="L615" s="1081"/>
      <c r="M615" s="1080" t="s">
        <v>205</v>
      </c>
      <c r="N615" s="1080"/>
      <c r="O615" s="1080"/>
      <c r="P615" s="1080"/>
      <c r="Q615" s="1080"/>
      <c r="R615" s="1080"/>
      <c r="S615" s="1080"/>
      <c r="T615" s="1080"/>
      <c r="U615" s="1080"/>
      <c r="V615" s="1080"/>
      <c r="W615" s="1081" t="s">
        <v>343</v>
      </c>
      <c r="X615" s="1081"/>
      <c r="Y615" s="1081"/>
      <c r="Z615" s="1081"/>
      <c r="AA615" s="1106" t="s">
        <v>205</v>
      </c>
      <c r="AB615" s="1221"/>
      <c r="AC615" s="1221"/>
      <c r="AD615" s="1221"/>
      <c r="AE615" s="1221"/>
      <c r="AF615" s="1221"/>
      <c r="AG615" s="1221"/>
      <c r="AH615" s="1221"/>
      <c r="AI615" s="1221"/>
      <c r="AJ615" s="1222"/>
    </row>
    <row r="616" spans="1:40" ht="15" customHeight="1">
      <c r="A616" s="1623"/>
      <c r="B616" s="1624"/>
      <c r="C616" s="1885" t="s">
        <v>326</v>
      </c>
      <c r="D616" s="1886"/>
      <c r="E616" s="1886"/>
      <c r="F616" s="1886"/>
      <c r="G616" s="1886"/>
      <c r="H616" s="1887"/>
      <c r="I616" s="1918"/>
      <c r="J616" s="1919"/>
      <c r="K616" s="1919"/>
      <c r="L616" s="1919"/>
      <c r="M616" s="1919"/>
      <c r="N616" s="1919"/>
      <c r="O616" s="1919"/>
      <c r="P616" s="1919"/>
      <c r="Q616" s="1919"/>
      <c r="R616" s="1919"/>
      <c r="S616" s="1919"/>
      <c r="T616" s="1919"/>
      <c r="U616" s="1919"/>
      <c r="V616" s="1919"/>
      <c r="W616" s="1919"/>
      <c r="X616" s="1919"/>
      <c r="Y616" s="1919"/>
      <c r="Z616" s="1919"/>
      <c r="AA616" s="1919"/>
      <c r="AB616" s="1919"/>
      <c r="AC616" s="1919"/>
      <c r="AD616" s="1919"/>
      <c r="AE616" s="1919"/>
      <c r="AF616" s="1919"/>
      <c r="AG616" s="1919"/>
      <c r="AH616" s="1919"/>
      <c r="AI616" s="1919"/>
      <c r="AJ616" s="1920"/>
    </row>
    <row r="617" spans="1:40" ht="18" customHeight="1">
      <c r="A617" s="1623"/>
      <c r="B617" s="1624"/>
      <c r="C617" s="1885" t="s">
        <v>327</v>
      </c>
      <c r="D617" s="1886"/>
      <c r="E617" s="1886"/>
      <c r="F617" s="1886"/>
      <c r="G617" s="1886"/>
      <c r="H617" s="1887"/>
      <c r="I617" s="1530">
        <v>4</v>
      </c>
      <c r="J617" s="1531"/>
      <c r="K617" s="1531"/>
      <c r="L617" s="1531"/>
      <c r="M617" s="1531"/>
      <c r="N617" s="1531"/>
      <c r="O617" s="1531"/>
      <c r="P617" s="1531"/>
      <c r="Q617" s="1531"/>
      <c r="R617" s="1531"/>
      <c r="S617" s="1531"/>
      <c r="T617" s="1531"/>
      <c r="U617" s="1531"/>
      <c r="V617" s="1531"/>
      <c r="W617" s="1531"/>
      <c r="X617" s="1531"/>
      <c r="Y617" s="1531"/>
      <c r="Z617" s="1904" t="s">
        <v>329</v>
      </c>
      <c r="AA617" s="1904"/>
      <c r="AB617" s="1904"/>
      <c r="AC617" s="1904"/>
      <c r="AD617" s="1904"/>
      <c r="AE617" s="1918"/>
      <c r="AF617" s="1919"/>
      <c r="AG617" s="1919"/>
      <c r="AH617" s="1919"/>
      <c r="AI617" s="1919"/>
      <c r="AJ617" s="1920"/>
    </row>
    <row r="618" spans="1:40" ht="15" customHeight="1">
      <c r="A618" s="1623"/>
      <c r="B618" s="1624"/>
      <c r="C618" s="1885" t="s">
        <v>328</v>
      </c>
      <c r="D618" s="1886"/>
      <c r="E618" s="1886"/>
      <c r="F618" s="1886"/>
      <c r="G618" s="1886"/>
      <c r="H618" s="1887"/>
      <c r="I618" s="1918"/>
      <c r="J618" s="1919"/>
      <c r="K618" s="1919"/>
      <c r="L618" s="1919"/>
      <c r="M618" s="1919"/>
      <c r="N618" s="1919"/>
      <c r="O618" s="1919"/>
      <c r="P618" s="1919"/>
      <c r="Q618" s="1919"/>
      <c r="R618" s="1919"/>
      <c r="S618" s="1919"/>
      <c r="T618" s="1919"/>
      <c r="U618" s="1919"/>
      <c r="V618" s="1919"/>
      <c r="W618" s="1919"/>
      <c r="X618" s="1919"/>
      <c r="Y618" s="1919"/>
      <c r="Z618" s="1919"/>
      <c r="AA618" s="1919"/>
      <c r="AB618" s="1919"/>
      <c r="AC618" s="1919"/>
      <c r="AD618" s="1919"/>
      <c r="AE618" s="1919"/>
      <c r="AF618" s="1919"/>
      <c r="AG618" s="1919"/>
      <c r="AH618" s="1919"/>
      <c r="AI618" s="1919"/>
      <c r="AJ618" s="1920"/>
    </row>
    <row r="619" spans="1:40" ht="15" customHeight="1">
      <c r="A619" s="1623"/>
      <c r="B619" s="1624"/>
      <c r="C619" s="1949" t="s">
        <v>737</v>
      </c>
      <c r="D619" s="1886"/>
      <c r="E619" s="1886"/>
      <c r="F619" s="1886"/>
      <c r="G619" s="1886"/>
      <c r="H619" s="1887"/>
      <c r="I619" s="1078" t="s">
        <v>544</v>
      </c>
      <c r="J619" s="1077"/>
      <c r="K619" s="1890"/>
      <c r="L619" s="1890"/>
      <c r="M619" s="1890"/>
      <c r="N619" s="1890"/>
      <c r="O619" s="1890"/>
      <c r="P619" s="1126" t="s">
        <v>109</v>
      </c>
      <c r="Q619" s="1884"/>
      <c r="R619" s="1078" t="s">
        <v>331</v>
      </c>
      <c r="S619" s="1077"/>
      <c r="T619" s="1890"/>
      <c r="U619" s="1890"/>
      <c r="V619" s="1890"/>
      <c r="W619" s="1890"/>
      <c r="X619" s="1890"/>
      <c r="Y619" s="1126" t="s">
        <v>109</v>
      </c>
      <c r="Z619" s="1126"/>
      <c r="AA619" s="1937" t="s">
        <v>330</v>
      </c>
      <c r="AB619" s="1938"/>
      <c r="AC619" s="1939"/>
      <c r="AD619" s="1890"/>
      <c r="AE619" s="1890"/>
      <c r="AF619" s="1890"/>
      <c r="AG619" s="1890"/>
      <c r="AH619" s="1890"/>
      <c r="AI619" s="1126" t="s">
        <v>109</v>
      </c>
      <c r="AJ619" s="1127"/>
    </row>
    <row r="620" spans="1:40" ht="27" customHeight="1">
      <c r="A620" s="1623"/>
      <c r="B620" s="1624"/>
      <c r="C620" s="1950"/>
      <c r="D620" s="1951"/>
      <c r="E620" s="1951"/>
      <c r="F620" s="1951"/>
      <c r="G620" s="1951"/>
      <c r="H620" s="1952"/>
      <c r="I620" s="1078" t="s">
        <v>543</v>
      </c>
      <c r="J620" s="1223"/>
      <c r="K620" s="1223"/>
      <c r="L620" s="1077"/>
      <c r="M620" s="1890"/>
      <c r="N620" s="1890"/>
      <c r="O620" s="1890"/>
      <c r="P620" s="1126" t="s">
        <v>332</v>
      </c>
      <c r="Q620" s="1884"/>
      <c r="R620" s="1078" t="s">
        <v>333</v>
      </c>
      <c r="S620" s="1223"/>
      <c r="T620" s="1223"/>
      <c r="U620" s="1223"/>
      <c r="V620" s="1223"/>
      <c r="W620" s="1223"/>
      <c r="X620" s="1077"/>
      <c r="Y620" s="1212"/>
      <c r="Z620" s="1213"/>
      <c r="AA620" s="1213"/>
      <c r="AB620" s="1213"/>
      <c r="AC620" s="1213"/>
      <c r="AD620" s="1213"/>
      <c r="AE620" s="1213"/>
      <c r="AF620" s="1213"/>
      <c r="AG620" s="1213"/>
      <c r="AH620" s="1213"/>
      <c r="AI620" s="1213"/>
      <c r="AJ620" s="1214"/>
    </row>
    <row r="621" spans="1:40" ht="15" customHeight="1">
      <c r="A621" s="1623"/>
      <c r="B621" s="1624"/>
      <c r="C621" s="1903" t="s">
        <v>738</v>
      </c>
      <c r="D621" s="1904"/>
      <c r="E621" s="1904"/>
      <c r="F621" s="1904"/>
      <c r="G621" s="1904"/>
      <c r="H621" s="1905"/>
      <c r="I621" s="1095"/>
      <c r="J621" s="1096"/>
      <c r="K621" s="1096"/>
      <c r="L621" s="1096"/>
      <c r="M621" s="1096"/>
      <c r="N621" s="1096"/>
      <c r="O621" s="1096"/>
      <c r="P621" s="1126" t="s">
        <v>114</v>
      </c>
      <c r="Q621" s="1884"/>
      <c r="R621" s="1931"/>
      <c r="S621" s="1932"/>
      <c r="T621" s="1932"/>
      <c r="U621" s="1932"/>
      <c r="V621" s="1932"/>
      <c r="W621" s="1932"/>
      <c r="X621" s="1932"/>
      <c r="Y621" s="1932"/>
      <c r="Z621" s="1932"/>
      <c r="AA621" s="1932"/>
      <c r="AB621" s="1932"/>
      <c r="AC621" s="1932"/>
      <c r="AD621" s="1932"/>
      <c r="AE621" s="1932"/>
      <c r="AF621" s="1932"/>
      <c r="AG621" s="1932"/>
      <c r="AH621" s="1932"/>
      <c r="AI621" s="1932"/>
      <c r="AJ621" s="1933"/>
    </row>
    <row r="622" spans="1:40" ht="15" customHeight="1">
      <c r="A622" s="1623"/>
      <c r="B622" s="1624"/>
      <c r="C622" s="1903" t="s">
        <v>110</v>
      </c>
      <c r="D622" s="1904"/>
      <c r="E622" s="1904"/>
      <c r="F622" s="1904"/>
      <c r="G622" s="1904"/>
      <c r="H622" s="1905"/>
      <c r="I622" s="1095"/>
      <c r="J622" s="1096"/>
      <c r="K622" s="1096"/>
      <c r="L622" s="1096"/>
      <c r="M622" s="1096"/>
      <c r="N622" s="1096"/>
      <c r="O622" s="1096"/>
      <c r="P622" s="1126" t="s">
        <v>739</v>
      </c>
      <c r="Q622" s="1884"/>
      <c r="R622" s="1078" t="s">
        <v>740</v>
      </c>
      <c r="S622" s="1223"/>
      <c r="T622" s="1223"/>
      <c r="U622" s="1223"/>
      <c r="V622" s="1223"/>
      <c r="W622" s="1077"/>
      <c r="X622" s="1095"/>
      <c r="Y622" s="1096"/>
      <c r="Z622" s="1096"/>
      <c r="AA622" s="1096"/>
      <c r="AB622" s="1096"/>
      <c r="AC622" s="1096"/>
      <c r="AD622" s="1096"/>
      <c r="AE622" s="1126" t="s">
        <v>739</v>
      </c>
      <c r="AF622" s="1126"/>
      <c r="AG622" s="1126"/>
      <c r="AH622" s="1126"/>
      <c r="AI622" s="1126"/>
      <c r="AJ622" s="1127"/>
    </row>
    <row r="623" spans="1:40" ht="15" customHeight="1">
      <c r="A623" s="1953" t="s">
        <v>220</v>
      </c>
      <c r="B623" s="1954"/>
      <c r="C623" s="1903" t="s">
        <v>545</v>
      </c>
      <c r="D623" s="1904"/>
      <c r="E623" s="1904"/>
      <c r="F623" s="1904"/>
      <c r="G623" s="1904"/>
      <c r="H623" s="1904"/>
      <c r="I623" s="1904"/>
      <c r="J623" s="1904"/>
      <c r="K623" s="1904"/>
      <c r="L623" s="1904"/>
      <c r="M623" s="1904"/>
      <c r="N623" s="1904"/>
      <c r="O623" s="1904"/>
      <c r="P623" s="1904"/>
      <c r="Q623" s="1905"/>
      <c r="R623" s="1096"/>
      <c r="S623" s="1096"/>
      <c r="T623" s="1096"/>
      <c r="U623" s="1096"/>
      <c r="V623" s="1096"/>
      <c r="W623" s="1096"/>
      <c r="X623" s="1096"/>
      <c r="Y623" s="1096"/>
      <c r="Z623" s="1096"/>
      <c r="AA623" s="1096"/>
      <c r="AB623" s="1096"/>
      <c r="AC623" s="1096"/>
      <c r="AD623" s="1096"/>
      <c r="AE623" s="1126" t="s">
        <v>759</v>
      </c>
      <c r="AF623" s="1126"/>
      <c r="AG623" s="1126"/>
      <c r="AH623" s="1126"/>
      <c r="AI623" s="1126"/>
      <c r="AJ623" s="1127"/>
    </row>
    <row r="624" spans="1:40" ht="18" customHeight="1">
      <c r="A624" s="394"/>
      <c r="B624" s="395"/>
      <c r="C624" s="1903" t="s">
        <v>657</v>
      </c>
      <c r="D624" s="1904"/>
      <c r="E624" s="1904"/>
      <c r="F624" s="1904"/>
      <c r="G624" s="1904"/>
      <c r="H624" s="1905"/>
      <c r="I624" s="1209"/>
      <c r="J624" s="1210"/>
      <c r="K624" s="1210"/>
      <c r="L624" s="1210"/>
      <c r="M624" s="1210"/>
      <c r="N624" s="1210"/>
      <c r="O624" s="1210"/>
      <c r="P624" s="1210"/>
      <c r="Q624" s="1210"/>
      <c r="R624" s="1210"/>
      <c r="S624" s="1210"/>
      <c r="T624" s="1210"/>
      <c r="U624" s="1210"/>
      <c r="V624" s="1210"/>
      <c r="W624" s="1210"/>
      <c r="X624" s="1210"/>
      <c r="Y624" s="1210"/>
      <c r="Z624" s="1210"/>
      <c r="AA624" s="1210"/>
      <c r="AB624" s="1210"/>
      <c r="AC624" s="1210"/>
      <c r="AD624" s="1210"/>
      <c r="AE624" s="1210"/>
      <c r="AF624" s="1210"/>
      <c r="AG624" s="1210"/>
      <c r="AH624" s="1210"/>
      <c r="AI624" s="1210"/>
      <c r="AJ624" s="1211"/>
      <c r="AL624" s="686" t="b">
        <v>0</v>
      </c>
      <c r="AM624" s="686" t="b">
        <v>0</v>
      </c>
      <c r="AN624" s="686" t="b">
        <v>0</v>
      </c>
    </row>
    <row r="625" spans="1:67" ht="15" customHeight="1">
      <c r="A625" s="394"/>
      <c r="B625" s="395"/>
      <c r="C625" s="1885" t="s">
        <v>499</v>
      </c>
      <c r="D625" s="1886"/>
      <c r="E625" s="1886"/>
      <c r="F625" s="1886"/>
      <c r="G625" s="1886"/>
      <c r="H625" s="1887"/>
      <c r="I625" s="1212"/>
      <c r="J625" s="1213"/>
      <c r="K625" s="1213"/>
      <c r="L625" s="1213"/>
      <c r="M625" s="1213"/>
      <c r="N625" s="1213"/>
      <c r="O625" s="1213"/>
      <c r="P625" s="1213"/>
      <c r="Q625" s="1213"/>
      <c r="R625" s="1213"/>
      <c r="S625" s="1213"/>
      <c r="T625" s="1213"/>
      <c r="U625" s="1213"/>
      <c r="V625" s="1213"/>
      <c r="W625" s="1213"/>
      <c r="X625" s="1213"/>
      <c r="Y625" s="1213"/>
      <c r="Z625" s="1213"/>
      <c r="AA625" s="1213"/>
      <c r="AB625" s="1213"/>
      <c r="AC625" s="1213"/>
      <c r="AD625" s="1213"/>
      <c r="AE625" s="1213"/>
      <c r="AF625" s="1213"/>
      <c r="AG625" s="1213"/>
      <c r="AH625" s="1213"/>
      <c r="AI625" s="1213"/>
      <c r="AJ625" s="1214"/>
    </row>
    <row r="626" spans="1:67" ht="15" customHeight="1">
      <c r="A626" s="394"/>
      <c r="B626" s="395"/>
      <c r="C626" s="1903" t="s">
        <v>305</v>
      </c>
      <c r="D626" s="1904"/>
      <c r="E626" s="1904"/>
      <c r="F626" s="1904"/>
      <c r="G626" s="1904"/>
      <c r="H626" s="1905"/>
      <c r="I626" s="1212"/>
      <c r="J626" s="1213"/>
      <c r="K626" s="1213"/>
      <c r="L626" s="1213"/>
      <c r="M626" s="1213"/>
      <c r="N626" s="1213"/>
      <c r="O626" s="1213"/>
      <c r="P626" s="1213"/>
      <c r="Q626" s="1213"/>
      <c r="R626" s="1213"/>
      <c r="S626" s="1213"/>
      <c r="T626" s="1213"/>
      <c r="U626" s="1213"/>
      <c r="V626" s="1213"/>
      <c r="W626" s="1213"/>
      <c r="X626" s="1213"/>
      <c r="Y626" s="1213"/>
      <c r="Z626" s="1213"/>
      <c r="AA626" s="1213"/>
      <c r="AB626" s="1213"/>
      <c r="AC626" s="1213"/>
      <c r="AD626" s="1213"/>
      <c r="AE626" s="1213"/>
      <c r="AF626" s="1213"/>
      <c r="AG626" s="1213"/>
      <c r="AH626" s="1213"/>
      <c r="AI626" s="1213"/>
      <c r="AJ626" s="1214"/>
    </row>
    <row r="627" spans="1:67" ht="23.25" hidden="1" customHeight="1">
      <c r="A627" s="394"/>
      <c r="B627" s="395"/>
      <c r="C627" s="1900" t="s">
        <v>25</v>
      </c>
      <c r="D627" s="1894" t="s">
        <v>760</v>
      </c>
      <c r="E627" s="1895"/>
      <c r="F627" s="1895"/>
      <c r="G627" s="1895"/>
      <c r="H627" s="1896"/>
      <c r="I627" s="664"/>
      <c r="J627" s="668"/>
      <c r="K627" s="668"/>
      <c r="L627" s="668"/>
      <c r="M627" s="668"/>
      <c r="N627" s="646"/>
      <c r="O627" s="646"/>
      <c r="P627" s="647"/>
      <c r="Q627" s="678"/>
      <c r="R627" s="679"/>
      <c r="S627" s="679"/>
      <c r="T627" s="681">
        <v>3</v>
      </c>
      <c r="U627" s="680"/>
      <c r="V627" s="1891"/>
      <c r="W627" s="1892"/>
      <c r="X627" s="1892"/>
      <c r="Y627" s="1892"/>
      <c r="Z627" s="1892"/>
      <c r="AA627" s="1893"/>
      <c r="AB627" s="1269"/>
      <c r="AC627" s="1640"/>
      <c r="AD627" s="1640"/>
      <c r="AE627" s="1640"/>
      <c r="AF627" s="1640"/>
      <c r="AG627" s="1640"/>
      <c r="AH627" s="1640"/>
      <c r="AI627" s="1640"/>
      <c r="AJ627" s="1641"/>
      <c r="AM627" s="687">
        <v>0</v>
      </c>
      <c r="AO627" s="687">
        <v>2</v>
      </c>
      <c r="AP627" s="687">
        <v>2</v>
      </c>
    </row>
    <row r="628" spans="1:67" ht="23.1" customHeight="1">
      <c r="A628" s="394"/>
      <c r="B628" s="395"/>
      <c r="C628" s="1900"/>
      <c r="D628" s="1921" t="s">
        <v>993</v>
      </c>
      <c r="E628" s="1922"/>
      <c r="F628" s="1922"/>
      <c r="G628" s="1922"/>
      <c r="H628" s="1923"/>
      <c r="I628" s="328">
        <v>1</v>
      </c>
      <c r="J628" s="383" t="str">
        <f>IF(ISNA(VLOOKUP(I628, 出力変換_夜間支援等体制加算,4,FALSE)),0, VLOOKUP(I628, 出力変換_夜間支援等体制加算,4,FALSE)) &amp; ""</f>
        <v>1</v>
      </c>
      <c r="K628" s="384" t="s">
        <v>96</v>
      </c>
      <c r="L628" s="383" t="str">
        <f>IF(ISNA(VLOOKUP(K628, 取込変換_夜間支援等体制加算,2,FALSE)),1, VLOOKUP(K628, 取込変換_夜間支援等体制加算,2,FALSE)) &amp; ""</f>
        <v>1</v>
      </c>
      <c r="M628" s="328"/>
      <c r="N628" s="328"/>
      <c r="O628" s="328"/>
      <c r="P628" s="328"/>
      <c r="Q628" s="1928" t="s">
        <v>1232</v>
      </c>
      <c r="R628" s="1929"/>
      <c r="S628" s="1929"/>
      <c r="T628" s="1929"/>
      <c r="U628" s="1930"/>
      <c r="V628" s="1788"/>
      <c r="W628" s="1789"/>
      <c r="X628" s="1789"/>
      <c r="Y628" s="1789"/>
      <c r="Z628" s="1789"/>
      <c r="AA628" s="1902"/>
      <c r="AB628" s="1269"/>
      <c r="AC628" s="1640"/>
      <c r="AD628" s="1640"/>
      <c r="AE628" s="1640"/>
      <c r="AF628" s="1640"/>
      <c r="AG628" s="1640"/>
      <c r="AH628" s="1640"/>
      <c r="AI628" s="1640"/>
      <c r="AJ628" s="1641"/>
      <c r="AL628" s="687">
        <v>2</v>
      </c>
      <c r="AM628" s="687">
        <v>0</v>
      </c>
    </row>
    <row r="629" spans="1:67" ht="23.1" customHeight="1">
      <c r="A629" s="394"/>
      <c r="B629" s="395"/>
      <c r="C629" s="1900"/>
      <c r="D629" s="1925" t="s">
        <v>994</v>
      </c>
      <c r="E629" s="1926"/>
      <c r="F629" s="1926"/>
      <c r="G629" s="1926"/>
      <c r="H629" s="1927"/>
      <c r="I629" s="260">
        <v>1</v>
      </c>
      <c r="J629" s="369" t="str">
        <f>IF(ISNA(VLOOKUP(I629, 出力変換_夜間支援体制加算の人数_付７,4,FALSE)),0, VLOOKUP(I629, 出力変換_夜間支援体制加算の人数_付７,4,FALSE)) &amp; ""</f>
        <v>00</v>
      </c>
      <c r="K629" s="253" t="s">
        <v>1344</v>
      </c>
      <c r="L629" s="374" t="str">
        <f>IF(ISNA(VLOOKUP(K629, 取込変換_夜間支援体制加算の人数_付７,2,FALSE)),1, VLOOKUP(K629, 取込変換_夜間支援体制加算の人数_付７,2,FALSE)) &amp; ""</f>
        <v>1</v>
      </c>
      <c r="M629" s="375"/>
      <c r="N629" s="280"/>
      <c r="P629" s="643" t="s">
        <v>114</v>
      </c>
      <c r="Q629" s="1906"/>
      <c r="R629" s="1907"/>
      <c r="S629" s="1907"/>
      <c r="T629" s="1907"/>
      <c r="U629" s="1908"/>
      <c r="V629" s="1891"/>
      <c r="W629" s="1892"/>
      <c r="X629" s="1892"/>
      <c r="Y629" s="1892"/>
      <c r="Z629" s="1892"/>
      <c r="AA629" s="1893"/>
      <c r="AB629" s="1269"/>
      <c r="AC629" s="1640"/>
      <c r="AD629" s="1640"/>
      <c r="AE629" s="1640"/>
      <c r="AF629" s="1640"/>
      <c r="AG629" s="1640"/>
      <c r="AH629" s="1640"/>
      <c r="AI629" s="1640"/>
      <c r="AJ629" s="1641"/>
      <c r="AM629" s="687">
        <v>0</v>
      </c>
    </row>
    <row r="630" spans="1:67" ht="18" customHeight="1" thickBot="1">
      <c r="A630" s="396"/>
      <c r="B630" s="397"/>
      <c r="C630" s="1901"/>
      <c r="D630" s="1897" t="s">
        <v>829</v>
      </c>
      <c r="E630" s="1898"/>
      <c r="F630" s="1898"/>
      <c r="G630" s="1898"/>
      <c r="H630" s="1899"/>
      <c r="I630" s="1915">
        <v>1</v>
      </c>
      <c r="J630" s="1916"/>
      <c r="K630" s="1916"/>
      <c r="L630" s="1916"/>
      <c r="M630" s="1916"/>
      <c r="N630" s="1916"/>
      <c r="O630" s="1916"/>
      <c r="P630" s="1916"/>
      <c r="Q630" s="1916"/>
      <c r="R630" s="1916"/>
      <c r="S630" s="1916"/>
      <c r="T630" s="1916"/>
      <c r="U630" s="1916"/>
      <c r="V630" s="1916"/>
      <c r="W630" s="1916"/>
      <c r="X630" s="1916"/>
      <c r="Y630" s="1916"/>
      <c r="Z630" s="1916"/>
      <c r="AA630" s="1916"/>
      <c r="AB630" s="1916"/>
      <c r="AC630" s="1916"/>
      <c r="AD630" s="1916"/>
      <c r="AE630" s="1916"/>
      <c r="AF630" s="1916"/>
      <c r="AG630" s="1916"/>
      <c r="AH630" s="1916"/>
      <c r="AI630" s="1916"/>
      <c r="AJ630" s="1917"/>
    </row>
    <row r="631" spans="1:67" s="388" customFormat="1" ht="18" hidden="1" customHeight="1">
      <c r="A631" s="496" t="s">
        <v>931</v>
      </c>
      <c r="B631" s="497"/>
      <c r="C631" s="498"/>
      <c r="D631" s="499"/>
      <c r="E631" s="217"/>
      <c r="F631" s="217"/>
      <c r="G631" s="217"/>
      <c r="H631" s="491"/>
      <c r="I631" s="490"/>
      <c r="J631" s="192"/>
      <c r="K631" s="192"/>
      <c r="L631" s="192"/>
      <c r="M631" s="192"/>
      <c r="N631" s="192"/>
      <c r="O631" s="192"/>
      <c r="P631" s="192"/>
      <c r="Q631" s="192"/>
      <c r="R631" s="192"/>
      <c r="S631" s="192"/>
      <c r="T631" s="192"/>
      <c r="U631" s="192"/>
      <c r="V631" s="192"/>
      <c r="W631" s="192"/>
      <c r="X631" s="192"/>
      <c r="Y631" s="192"/>
      <c r="Z631" s="192"/>
      <c r="AA631" s="192"/>
      <c r="AB631" s="192"/>
      <c r="AC631" s="192"/>
      <c r="AD631" s="192"/>
      <c r="AE631" s="192"/>
      <c r="AF631" s="192"/>
      <c r="AG631" s="192"/>
      <c r="AH631" s="192"/>
      <c r="AI631" s="192"/>
      <c r="AJ631" s="682"/>
      <c r="AK631" s="687"/>
      <c r="AL631" s="687"/>
      <c r="AM631" s="687"/>
      <c r="AN631" s="686"/>
      <c r="AO631" s="687"/>
      <c r="AP631" s="687"/>
      <c r="AQ631" s="687"/>
      <c r="AR631" s="687"/>
      <c r="AS631" s="687"/>
      <c r="AT631" s="687"/>
      <c r="AU631" s="687"/>
      <c r="AV631" s="824"/>
      <c r="AW631" s="824"/>
      <c r="AX631" s="687"/>
      <c r="AY631" s="687"/>
      <c r="AZ631" s="687"/>
      <c r="BA631" s="686"/>
      <c r="BB631" s="686"/>
      <c r="BC631" s="687"/>
      <c r="BD631" s="687"/>
      <c r="BE631" s="687"/>
      <c r="BF631" s="687"/>
      <c r="BG631" s="687"/>
      <c r="BH631" s="687"/>
      <c r="BI631" s="687"/>
      <c r="BJ631" s="687"/>
      <c r="BK631" s="687"/>
      <c r="BL631" s="687"/>
      <c r="BM631" s="687"/>
      <c r="BN631" s="281"/>
      <c r="BO631" s="281"/>
    </row>
    <row r="632" spans="1:67" s="388" customFormat="1" ht="18" hidden="1" customHeight="1">
      <c r="A632" s="496" t="s">
        <v>931</v>
      </c>
      <c r="B632" s="497"/>
      <c r="C632" s="498"/>
      <c r="D632" s="499"/>
      <c r="E632" s="217"/>
      <c r="F632" s="217"/>
      <c r="G632" s="217"/>
      <c r="H632" s="491"/>
      <c r="I632" s="490"/>
      <c r="J632" s="192"/>
      <c r="K632" s="192"/>
      <c r="L632" s="192"/>
      <c r="M632" s="192"/>
      <c r="N632" s="192"/>
      <c r="O632" s="192"/>
      <c r="P632" s="192"/>
      <c r="Q632" s="192"/>
      <c r="R632" s="192"/>
      <c r="S632" s="192"/>
      <c r="T632" s="192"/>
      <c r="U632" s="192"/>
      <c r="V632" s="192"/>
      <c r="W632" s="192"/>
      <c r="X632" s="192"/>
      <c r="Y632" s="192"/>
      <c r="Z632" s="192"/>
      <c r="AA632" s="192"/>
      <c r="AB632" s="192"/>
      <c r="AC632" s="192"/>
      <c r="AD632" s="192"/>
      <c r="AE632" s="192"/>
      <c r="AF632" s="192"/>
      <c r="AG632" s="192"/>
      <c r="AH632" s="192"/>
      <c r="AI632" s="192"/>
      <c r="AJ632" s="682"/>
      <c r="AK632" s="687"/>
      <c r="AL632" s="687"/>
      <c r="AM632" s="687"/>
      <c r="AN632" s="686"/>
      <c r="AO632" s="687"/>
      <c r="AP632" s="687"/>
      <c r="AQ632" s="687"/>
      <c r="AR632" s="687"/>
      <c r="AS632" s="687"/>
      <c r="AT632" s="687"/>
      <c r="AU632" s="687"/>
      <c r="AV632" s="824"/>
      <c r="AW632" s="824"/>
      <c r="AX632" s="687"/>
      <c r="AY632" s="687"/>
      <c r="AZ632" s="687"/>
      <c r="BA632" s="686"/>
      <c r="BB632" s="686"/>
      <c r="BC632" s="687"/>
      <c r="BD632" s="687"/>
      <c r="BE632" s="687"/>
      <c r="BF632" s="687"/>
      <c r="BG632" s="687"/>
      <c r="BH632" s="687"/>
      <c r="BI632" s="687"/>
      <c r="BJ632" s="687"/>
      <c r="BK632" s="687"/>
      <c r="BL632" s="687"/>
      <c r="BM632" s="687"/>
      <c r="BN632" s="281"/>
      <c r="BO632" s="281"/>
    </row>
    <row r="633" spans="1:67" s="388" customFormat="1" ht="18" hidden="1" customHeight="1">
      <c r="A633" s="496" t="s">
        <v>931</v>
      </c>
      <c r="B633" s="497"/>
      <c r="C633" s="498"/>
      <c r="D633" s="499"/>
      <c r="E633" s="217"/>
      <c r="F633" s="217"/>
      <c r="G633" s="217"/>
      <c r="H633" s="491"/>
      <c r="I633" s="490"/>
      <c r="J633" s="192"/>
      <c r="K633" s="192"/>
      <c r="L633" s="192"/>
      <c r="M633" s="192"/>
      <c r="N633" s="192"/>
      <c r="O633" s="192"/>
      <c r="P633" s="192"/>
      <c r="Q633" s="192"/>
      <c r="R633" s="192"/>
      <c r="S633" s="192"/>
      <c r="T633" s="192"/>
      <c r="U633" s="192"/>
      <c r="V633" s="192"/>
      <c r="W633" s="192"/>
      <c r="X633" s="192"/>
      <c r="Y633" s="192"/>
      <c r="Z633" s="192"/>
      <c r="AA633" s="192"/>
      <c r="AB633" s="192"/>
      <c r="AC633" s="192"/>
      <c r="AD633" s="192"/>
      <c r="AE633" s="192"/>
      <c r="AF633" s="192"/>
      <c r="AG633" s="192"/>
      <c r="AH633" s="192"/>
      <c r="AI633" s="192"/>
      <c r="AJ633" s="682"/>
      <c r="AK633" s="687"/>
      <c r="AL633" s="687"/>
      <c r="AM633" s="687"/>
      <c r="AN633" s="686"/>
      <c r="AO633" s="687"/>
      <c r="AP633" s="687"/>
      <c r="AQ633" s="687"/>
      <c r="AR633" s="687"/>
      <c r="AS633" s="687"/>
      <c r="AT633" s="687"/>
      <c r="AU633" s="687"/>
      <c r="AV633" s="824"/>
      <c r="AW633" s="824"/>
      <c r="AX633" s="687"/>
      <c r="AY633" s="687"/>
      <c r="AZ633" s="687"/>
      <c r="BA633" s="686"/>
      <c r="BB633" s="686"/>
      <c r="BC633" s="687"/>
      <c r="BD633" s="687"/>
      <c r="BE633" s="687"/>
      <c r="BF633" s="687"/>
      <c r="BG633" s="687"/>
      <c r="BH633" s="687"/>
      <c r="BI633" s="687"/>
      <c r="BJ633" s="687"/>
      <c r="BK633" s="687"/>
      <c r="BL633" s="687"/>
      <c r="BM633" s="687"/>
      <c r="BN633" s="281"/>
      <c r="BO633" s="281"/>
    </row>
    <row r="634" spans="1:67" s="388" customFormat="1" ht="18" hidden="1" customHeight="1">
      <c r="A634" s="496" t="s">
        <v>931</v>
      </c>
      <c r="B634" s="497"/>
      <c r="C634" s="498"/>
      <c r="D634" s="499"/>
      <c r="E634" s="217"/>
      <c r="F634" s="217"/>
      <c r="G634" s="217"/>
      <c r="H634" s="491"/>
      <c r="I634" s="490"/>
      <c r="J634" s="192"/>
      <c r="K634" s="192"/>
      <c r="L634" s="192"/>
      <c r="M634" s="192"/>
      <c r="N634" s="192"/>
      <c r="O634" s="192"/>
      <c r="P634" s="192"/>
      <c r="Q634" s="192"/>
      <c r="R634" s="192"/>
      <c r="S634" s="192"/>
      <c r="T634" s="192"/>
      <c r="U634" s="192"/>
      <c r="V634" s="192"/>
      <c r="W634" s="192"/>
      <c r="X634" s="192"/>
      <c r="Y634" s="192"/>
      <c r="Z634" s="192"/>
      <c r="AA634" s="192"/>
      <c r="AB634" s="192"/>
      <c r="AC634" s="192"/>
      <c r="AD634" s="192"/>
      <c r="AE634" s="192"/>
      <c r="AF634" s="192"/>
      <c r="AG634" s="192"/>
      <c r="AH634" s="192"/>
      <c r="AI634" s="192"/>
      <c r="AJ634" s="682"/>
      <c r="AK634" s="687"/>
      <c r="AL634" s="687"/>
      <c r="AM634" s="687"/>
      <c r="AN634" s="686"/>
      <c r="AO634" s="687"/>
      <c r="AP634" s="687"/>
      <c r="AQ634" s="687"/>
      <c r="AR634" s="687"/>
      <c r="AS634" s="687"/>
      <c r="AT634" s="687"/>
      <c r="AU634" s="687"/>
      <c r="AV634" s="824"/>
      <c r="AW634" s="824"/>
      <c r="AX634" s="687"/>
      <c r="AY634" s="687"/>
      <c r="AZ634" s="687"/>
      <c r="BA634" s="686"/>
      <c r="BB634" s="686"/>
      <c r="BC634" s="687"/>
      <c r="BD634" s="687"/>
      <c r="BE634" s="687"/>
      <c r="BF634" s="687"/>
      <c r="BG634" s="687"/>
      <c r="BH634" s="687"/>
      <c r="BI634" s="687"/>
      <c r="BJ634" s="687"/>
      <c r="BK634" s="687"/>
      <c r="BL634" s="687"/>
      <c r="BM634" s="687"/>
      <c r="BN634" s="281"/>
      <c r="BO634" s="281"/>
    </row>
    <row r="635" spans="1:67" s="388" customFormat="1" ht="18" hidden="1" customHeight="1" thickBot="1">
      <c r="A635" s="496" t="s">
        <v>931</v>
      </c>
      <c r="B635" s="497"/>
      <c r="C635" s="498"/>
      <c r="D635" s="499"/>
      <c r="E635" s="217"/>
      <c r="F635" s="217"/>
      <c r="G635" s="217"/>
      <c r="H635" s="491"/>
      <c r="I635" s="490"/>
      <c r="J635" s="192"/>
      <c r="K635" s="192"/>
      <c r="L635" s="192"/>
      <c r="M635" s="192"/>
      <c r="N635" s="192"/>
      <c r="O635" s="192"/>
      <c r="P635" s="192"/>
      <c r="Q635" s="192"/>
      <c r="R635" s="192"/>
      <c r="S635" s="192"/>
      <c r="T635" s="192"/>
      <c r="U635" s="192"/>
      <c r="V635" s="192"/>
      <c r="W635" s="192"/>
      <c r="X635" s="192"/>
      <c r="Y635" s="192"/>
      <c r="Z635" s="192"/>
      <c r="AA635" s="192"/>
      <c r="AB635" s="192"/>
      <c r="AC635" s="192"/>
      <c r="AD635" s="192"/>
      <c r="AE635" s="192"/>
      <c r="AF635" s="192"/>
      <c r="AG635" s="192"/>
      <c r="AH635" s="192"/>
      <c r="AI635" s="192"/>
      <c r="AJ635" s="682"/>
      <c r="AK635" s="687"/>
      <c r="AL635" s="687"/>
      <c r="AM635" s="687"/>
      <c r="AN635" s="686"/>
      <c r="AO635" s="687"/>
      <c r="AP635" s="687"/>
      <c r="AQ635" s="687"/>
      <c r="AR635" s="687"/>
      <c r="AS635" s="687"/>
      <c r="AT635" s="687"/>
      <c r="AU635" s="687"/>
      <c r="AV635" s="824"/>
      <c r="AW635" s="824"/>
      <c r="AX635" s="687"/>
      <c r="AY635" s="687"/>
      <c r="AZ635" s="687"/>
      <c r="BA635" s="686"/>
      <c r="BB635" s="686"/>
      <c r="BC635" s="687"/>
      <c r="BD635" s="687"/>
      <c r="BE635" s="687"/>
      <c r="BF635" s="687"/>
      <c r="BG635" s="687"/>
      <c r="BH635" s="687"/>
      <c r="BI635" s="687"/>
      <c r="BJ635" s="687"/>
      <c r="BK635" s="687"/>
      <c r="BL635" s="687"/>
      <c r="BM635" s="687"/>
      <c r="BN635" s="281"/>
      <c r="BO635" s="281"/>
    </row>
    <row r="636" spans="1:67" ht="15" customHeight="1">
      <c r="A636" s="1621" t="s">
        <v>61</v>
      </c>
      <c r="B636" s="1622"/>
      <c r="C636" s="1217" t="s">
        <v>463</v>
      </c>
      <c r="D636" s="1217"/>
      <c r="E636" s="1217"/>
      <c r="F636" s="1217"/>
      <c r="G636" s="1217"/>
      <c r="H636" s="1217"/>
      <c r="I636" s="1909"/>
      <c r="J636" s="1910"/>
      <c r="K636" s="1910"/>
      <c r="L636" s="1910"/>
      <c r="M636" s="1910"/>
      <c r="N636" s="1910"/>
      <c r="O636" s="1910"/>
      <c r="P636" s="1910"/>
      <c r="Q636" s="1910"/>
      <c r="R636" s="1910"/>
      <c r="S636" s="1910"/>
      <c r="T636" s="1910"/>
      <c r="U636" s="1910"/>
      <c r="V636" s="1910"/>
      <c r="W636" s="1910"/>
      <c r="X636" s="1910"/>
      <c r="Y636" s="1910"/>
      <c r="Z636" s="1910"/>
      <c r="AA636" s="1910"/>
      <c r="AB636" s="1910"/>
      <c r="AC636" s="1910"/>
      <c r="AD636" s="1911"/>
      <c r="AE636" s="1912" t="s">
        <v>565</v>
      </c>
      <c r="AF636" s="1912"/>
      <c r="AG636" s="1912"/>
      <c r="AH636" s="1912"/>
      <c r="AI636" s="1913"/>
      <c r="AJ636" s="1914"/>
    </row>
    <row r="637" spans="1:67" ht="15" customHeight="1">
      <c r="A637" s="1623"/>
      <c r="B637" s="1624"/>
      <c r="C637" s="1177" t="s">
        <v>339</v>
      </c>
      <c r="D637" s="1177"/>
      <c r="E637" s="1177"/>
      <c r="F637" s="1177"/>
      <c r="G637" s="1177"/>
      <c r="H637" s="1177"/>
      <c r="I637" s="1934"/>
      <c r="J637" s="1935"/>
      <c r="K637" s="1935"/>
      <c r="L637" s="1935"/>
      <c r="M637" s="1935"/>
      <c r="N637" s="1935"/>
      <c r="O637" s="1935"/>
      <c r="P637" s="1935"/>
      <c r="Q637" s="1935"/>
      <c r="R637" s="1935"/>
      <c r="S637" s="1935"/>
      <c r="T637" s="1935"/>
      <c r="U637" s="1935"/>
      <c r="V637" s="1935"/>
      <c r="W637" s="1935"/>
      <c r="X637" s="1935"/>
      <c r="Y637" s="1935"/>
      <c r="Z637" s="1935"/>
      <c r="AA637" s="1935"/>
      <c r="AB637" s="1935"/>
      <c r="AC637" s="1935"/>
      <c r="AD637" s="1935"/>
      <c r="AE637" s="1935"/>
      <c r="AF637" s="1935"/>
      <c r="AG637" s="1935"/>
      <c r="AH637" s="1935"/>
      <c r="AI637" s="1935"/>
      <c r="AJ637" s="1936"/>
    </row>
    <row r="638" spans="1:67" ht="15" customHeight="1">
      <c r="A638" s="1623"/>
      <c r="B638" s="1624"/>
      <c r="C638" s="1081" t="s">
        <v>340</v>
      </c>
      <c r="D638" s="1081"/>
      <c r="E638" s="1081"/>
      <c r="F638" s="1081"/>
      <c r="G638" s="1081"/>
      <c r="H638" s="1081"/>
      <c r="I638" s="1204" t="s">
        <v>255</v>
      </c>
      <c r="J638" s="1205"/>
      <c r="K638" s="1202"/>
      <c r="L638" s="1202"/>
      <c r="M638" s="1202"/>
      <c r="N638" s="1202"/>
      <c r="O638" s="1202"/>
      <c r="P638" s="1203"/>
      <c r="Q638" s="1029" t="s">
        <v>534</v>
      </c>
      <c r="R638" s="1030"/>
      <c r="S638" s="1030"/>
      <c r="T638" s="1030"/>
      <c r="U638" s="1030"/>
      <c r="V638" s="1030"/>
      <c r="W638" s="1030"/>
      <c r="X638" s="1030"/>
      <c r="Y638" s="1030"/>
      <c r="Z638" s="1030"/>
      <c r="AA638" s="1030"/>
      <c r="AB638" s="1030"/>
      <c r="AC638" s="1030"/>
      <c r="AD638" s="1030"/>
      <c r="AE638" s="1030"/>
      <c r="AF638" s="1030"/>
      <c r="AG638" s="1030"/>
      <c r="AH638" s="1030"/>
      <c r="AI638" s="1030"/>
      <c r="AJ638" s="1031"/>
    </row>
    <row r="639" spans="1:67" ht="15" customHeight="1">
      <c r="A639" s="1623"/>
      <c r="B639" s="1624"/>
      <c r="C639" s="1081"/>
      <c r="D639" s="1081"/>
      <c r="E639" s="1081"/>
      <c r="F639" s="1081"/>
      <c r="G639" s="1081"/>
      <c r="H639" s="1081"/>
      <c r="I639" s="1281" t="s">
        <v>205</v>
      </c>
      <c r="J639" s="1281"/>
      <c r="K639" s="1281"/>
      <c r="L639" s="1281"/>
      <c r="M639" s="1281"/>
      <c r="N639" s="1281"/>
      <c r="O639" s="1281"/>
      <c r="P639" s="1281"/>
      <c r="Q639" s="1281"/>
      <c r="R639" s="1281"/>
      <c r="S639" s="1281"/>
      <c r="T639" s="1281"/>
      <c r="U639" s="1281"/>
      <c r="V639" s="1281"/>
      <c r="W639" s="1281"/>
      <c r="X639" s="1281"/>
      <c r="Y639" s="1281"/>
      <c r="Z639" s="1281"/>
      <c r="AA639" s="1281"/>
      <c r="AB639" s="1281"/>
      <c r="AC639" s="1281"/>
      <c r="AD639" s="1281"/>
      <c r="AE639" s="1281"/>
      <c r="AF639" s="1281"/>
      <c r="AG639" s="1281"/>
      <c r="AH639" s="1281"/>
      <c r="AI639" s="1281"/>
      <c r="AJ639" s="1282"/>
    </row>
    <row r="640" spans="1:67" ht="15" customHeight="1">
      <c r="A640" s="1623"/>
      <c r="B640" s="1624"/>
      <c r="C640" s="1081"/>
      <c r="D640" s="1081"/>
      <c r="E640" s="1081"/>
      <c r="F640" s="1081"/>
      <c r="G640" s="1081"/>
      <c r="H640" s="1081"/>
      <c r="I640" s="1200" t="s">
        <v>205</v>
      </c>
      <c r="J640" s="1200"/>
      <c r="K640" s="1200"/>
      <c r="L640" s="1200"/>
      <c r="M640" s="1200"/>
      <c r="N640" s="1200"/>
      <c r="O640" s="1200"/>
      <c r="P640" s="1200"/>
      <c r="Q640" s="1200"/>
      <c r="R640" s="1200"/>
      <c r="S640" s="1200"/>
      <c r="T640" s="1200"/>
      <c r="U640" s="1200"/>
      <c r="V640" s="1200"/>
      <c r="W640" s="1200"/>
      <c r="X640" s="1200"/>
      <c r="Y640" s="1200"/>
      <c r="Z640" s="1200"/>
      <c r="AA640" s="1200"/>
      <c r="AB640" s="1200"/>
      <c r="AC640" s="1200"/>
      <c r="AD640" s="1200"/>
      <c r="AE640" s="1200"/>
      <c r="AF640" s="1200"/>
      <c r="AG640" s="1200"/>
      <c r="AH640" s="1200"/>
      <c r="AI640" s="1200"/>
      <c r="AJ640" s="1201"/>
    </row>
    <row r="641" spans="1:42" ht="15" customHeight="1">
      <c r="A641" s="1623"/>
      <c r="B641" s="1624"/>
      <c r="C641" s="1081" t="s">
        <v>996</v>
      </c>
      <c r="D641" s="1081"/>
      <c r="E641" s="1081"/>
      <c r="F641" s="1081"/>
      <c r="G641" s="1081"/>
      <c r="H641" s="1081"/>
      <c r="I641" s="1881">
        <v>1</v>
      </c>
      <c r="J641" s="1882"/>
      <c r="K641" s="1882"/>
      <c r="L641" s="1882"/>
      <c r="M641" s="1882"/>
      <c r="N641" s="1882"/>
      <c r="O641" s="1882"/>
      <c r="P641" s="1882"/>
      <c r="Q641" s="1882"/>
      <c r="R641" s="1882"/>
      <c r="S641" s="1882"/>
      <c r="T641" s="1882"/>
      <c r="U641" s="1882"/>
      <c r="V641" s="1882"/>
      <c r="W641" s="1882"/>
      <c r="X641" s="1882"/>
      <c r="Y641" s="1882"/>
      <c r="Z641" s="1882"/>
      <c r="AA641" s="1882"/>
      <c r="AB641" s="1882"/>
      <c r="AC641" s="1882"/>
      <c r="AD641" s="1882"/>
      <c r="AE641" s="1882"/>
      <c r="AF641" s="1882"/>
      <c r="AG641" s="1882"/>
      <c r="AH641" s="1882"/>
      <c r="AI641" s="1882"/>
      <c r="AJ641" s="1883"/>
    </row>
    <row r="642" spans="1:42" ht="15" customHeight="1">
      <c r="A642" s="1623"/>
      <c r="B642" s="1624"/>
      <c r="C642" s="1081" t="s">
        <v>341</v>
      </c>
      <c r="D642" s="1081"/>
      <c r="E642" s="1081"/>
      <c r="F642" s="1081"/>
      <c r="G642" s="1081"/>
      <c r="H642" s="1081"/>
      <c r="I642" s="1081" t="s">
        <v>318</v>
      </c>
      <c r="J642" s="1081"/>
      <c r="K642" s="1081"/>
      <c r="L642" s="1081"/>
      <c r="M642" s="1080" t="s">
        <v>205</v>
      </c>
      <c r="N642" s="1080"/>
      <c r="O642" s="1080"/>
      <c r="P642" s="1080"/>
      <c r="Q642" s="1080"/>
      <c r="R642" s="1080"/>
      <c r="S642" s="1080"/>
      <c r="T642" s="1080"/>
      <c r="U642" s="1080"/>
      <c r="V642" s="1080"/>
      <c r="W642" s="1081" t="s">
        <v>343</v>
      </c>
      <c r="X642" s="1081"/>
      <c r="Y642" s="1081"/>
      <c r="Z642" s="1081"/>
      <c r="AA642" s="1106" t="s">
        <v>205</v>
      </c>
      <c r="AB642" s="1221"/>
      <c r="AC642" s="1221"/>
      <c r="AD642" s="1221"/>
      <c r="AE642" s="1221"/>
      <c r="AF642" s="1221"/>
      <c r="AG642" s="1221"/>
      <c r="AH642" s="1221"/>
      <c r="AI642" s="1221"/>
      <c r="AJ642" s="1222"/>
    </row>
    <row r="643" spans="1:42" ht="15" customHeight="1">
      <c r="A643" s="1623"/>
      <c r="B643" s="1624"/>
      <c r="C643" s="1885" t="s">
        <v>326</v>
      </c>
      <c r="D643" s="1886"/>
      <c r="E643" s="1886"/>
      <c r="F643" s="1886"/>
      <c r="G643" s="1886"/>
      <c r="H643" s="1887"/>
      <c r="I643" s="1918"/>
      <c r="J643" s="1919"/>
      <c r="K643" s="1919"/>
      <c r="L643" s="1919"/>
      <c r="M643" s="1919"/>
      <c r="N643" s="1919"/>
      <c r="O643" s="1919"/>
      <c r="P643" s="1919"/>
      <c r="Q643" s="1919"/>
      <c r="R643" s="1919"/>
      <c r="S643" s="1919"/>
      <c r="T643" s="1919"/>
      <c r="U643" s="1919"/>
      <c r="V643" s="1919"/>
      <c r="W643" s="1919"/>
      <c r="X643" s="1919"/>
      <c r="Y643" s="1919"/>
      <c r="Z643" s="1919"/>
      <c r="AA643" s="1919"/>
      <c r="AB643" s="1919"/>
      <c r="AC643" s="1919"/>
      <c r="AD643" s="1919"/>
      <c r="AE643" s="1919"/>
      <c r="AF643" s="1919"/>
      <c r="AG643" s="1919"/>
      <c r="AH643" s="1919"/>
      <c r="AI643" s="1919"/>
      <c r="AJ643" s="1920"/>
    </row>
    <row r="644" spans="1:42" ht="18" customHeight="1">
      <c r="A644" s="1623"/>
      <c r="B644" s="1624"/>
      <c r="C644" s="1885" t="s">
        <v>327</v>
      </c>
      <c r="D644" s="1886"/>
      <c r="E644" s="1886"/>
      <c r="F644" s="1886"/>
      <c r="G644" s="1886"/>
      <c r="H644" s="1887"/>
      <c r="I644" s="1530">
        <v>4</v>
      </c>
      <c r="J644" s="1531"/>
      <c r="K644" s="1531"/>
      <c r="L644" s="1531"/>
      <c r="M644" s="1531"/>
      <c r="N644" s="1531"/>
      <c r="O644" s="1531"/>
      <c r="P644" s="1531"/>
      <c r="Q644" s="1531"/>
      <c r="R644" s="1531"/>
      <c r="S644" s="1531"/>
      <c r="T644" s="1531"/>
      <c r="U644" s="1531"/>
      <c r="V644" s="1531"/>
      <c r="W644" s="1531"/>
      <c r="X644" s="1531"/>
      <c r="Y644" s="1531"/>
      <c r="Z644" s="1904" t="s">
        <v>329</v>
      </c>
      <c r="AA644" s="1904"/>
      <c r="AB644" s="1904"/>
      <c r="AC644" s="1904"/>
      <c r="AD644" s="1904"/>
      <c r="AE644" s="1918"/>
      <c r="AF644" s="1919"/>
      <c r="AG644" s="1919"/>
      <c r="AH644" s="1919"/>
      <c r="AI644" s="1919"/>
      <c r="AJ644" s="1920"/>
    </row>
    <row r="645" spans="1:42" ht="15" customHeight="1">
      <c r="A645" s="1623"/>
      <c r="B645" s="1624"/>
      <c r="C645" s="1885" t="s">
        <v>328</v>
      </c>
      <c r="D645" s="1886"/>
      <c r="E645" s="1886"/>
      <c r="F645" s="1886"/>
      <c r="G645" s="1886"/>
      <c r="H645" s="1887"/>
      <c r="I645" s="1918"/>
      <c r="J645" s="1919"/>
      <c r="K645" s="1919"/>
      <c r="L645" s="1919"/>
      <c r="M645" s="1919"/>
      <c r="N645" s="1919"/>
      <c r="O645" s="1919"/>
      <c r="P645" s="1919"/>
      <c r="Q645" s="1919"/>
      <c r="R645" s="1919"/>
      <c r="S645" s="1919"/>
      <c r="T645" s="1919"/>
      <c r="U645" s="1919"/>
      <c r="V645" s="1919"/>
      <c r="W645" s="1919"/>
      <c r="X645" s="1919"/>
      <c r="Y645" s="1919"/>
      <c r="Z645" s="1919"/>
      <c r="AA645" s="1919"/>
      <c r="AB645" s="1919"/>
      <c r="AC645" s="1919"/>
      <c r="AD645" s="1919"/>
      <c r="AE645" s="1919"/>
      <c r="AF645" s="1919"/>
      <c r="AG645" s="1919"/>
      <c r="AH645" s="1919"/>
      <c r="AI645" s="1919"/>
      <c r="AJ645" s="1920"/>
    </row>
    <row r="646" spans="1:42" ht="15" customHeight="1">
      <c r="A646" s="1623"/>
      <c r="B646" s="1624"/>
      <c r="C646" s="1949" t="s">
        <v>737</v>
      </c>
      <c r="D646" s="1886"/>
      <c r="E646" s="1886"/>
      <c r="F646" s="1886"/>
      <c r="G646" s="1886"/>
      <c r="H646" s="1887"/>
      <c r="I646" s="1078" t="s">
        <v>544</v>
      </c>
      <c r="J646" s="1077"/>
      <c r="K646" s="1890"/>
      <c r="L646" s="1890"/>
      <c r="M646" s="1890"/>
      <c r="N646" s="1890"/>
      <c r="O646" s="1890"/>
      <c r="P646" s="1126" t="s">
        <v>109</v>
      </c>
      <c r="Q646" s="1884"/>
      <c r="R646" s="1078" t="s">
        <v>331</v>
      </c>
      <c r="S646" s="1077"/>
      <c r="T646" s="1890"/>
      <c r="U646" s="1890"/>
      <c r="V646" s="1890"/>
      <c r="W646" s="1890"/>
      <c r="X646" s="1890"/>
      <c r="Y646" s="1126" t="s">
        <v>109</v>
      </c>
      <c r="Z646" s="1126"/>
      <c r="AA646" s="1937" t="s">
        <v>330</v>
      </c>
      <c r="AB646" s="1938"/>
      <c r="AC646" s="1939"/>
      <c r="AD646" s="1890"/>
      <c r="AE646" s="1890"/>
      <c r="AF646" s="1890"/>
      <c r="AG646" s="1890"/>
      <c r="AH646" s="1890"/>
      <c r="AI646" s="1126" t="s">
        <v>109</v>
      </c>
      <c r="AJ646" s="1127"/>
    </row>
    <row r="647" spans="1:42" ht="27" customHeight="1">
      <c r="A647" s="1623"/>
      <c r="B647" s="1624"/>
      <c r="C647" s="1950"/>
      <c r="D647" s="1951"/>
      <c r="E647" s="1951"/>
      <c r="F647" s="1951"/>
      <c r="G647" s="1951"/>
      <c r="H647" s="1952"/>
      <c r="I647" s="1078" t="s">
        <v>543</v>
      </c>
      <c r="J647" s="1223"/>
      <c r="K647" s="1223"/>
      <c r="L647" s="1077"/>
      <c r="M647" s="1890"/>
      <c r="N647" s="1890"/>
      <c r="O647" s="1890"/>
      <c r="P647" s="1126" t="s">
        <v>332</v>
      </c>
      <c r="Q647" s="1884"/>
      <c r="R647" s="1078" t="s">
        <v>333</v>
      </c>
      <c r="S647" s="1223"/>
      <c r="T647" s="1223"/>
      <c r="U647" s="1223"/>
      <c r="V647" s="1223"/>
      <c r="W647" s="1223"/>
      <c r="X647" s="1077"/>
      <c r="Y647" s="1212"/>
      <c r="Z647" s="1213"/>
      <c r="AA647" s="1213"/>
      <c r="AB647" s="1213"/>
      <c r="AC647" s="1213"/>
      <c r="AD647" s="1213"/>
      <c r="AE647" s="1213"/>
      <c r="AF647" s="1213"/>
      <c r="AG647" s="1213"/>
      <c r="AH647" s="1213"/>
      <c r="AI647" s="1213"/>
      <c r="AJ647" s="1214"/>
    </row>
    <row r="648" spans="1:42" ht="15" customHeight="1">
      <c r="A648" s="1623"/>
      <c r="B648" s="1624"/>
      <c r="C648" s="1903" t="s">
        <v>738</v>
      </c>
      <c r="D648" s="1904"/>
      <c r="E648" s="1904"/>
      <c r="F648" s="1904"/>
      <c r="G648" s="1904"/>
      <c r="H648" s="1905"/>
      <c r="I648" s="1095"/>
      <c r="J648" s="1096"/>
      <c r="K648" s="1096"/>
      <c r="L648" s="1096"/>
      <c r="M648" s="1096"/>
      <c r="N648" s="1096"/>
      <c r="O648" s="1096"/>
      <c r="P648" s="1126" t="s">
        <v>114</v>
      </c>
      <c r="Q648" s="1884"/>
      <c r="R648" s="1931"/>
      <c r="S648" s="1932"/>
      <c r="T648" s="1932"/>
      <c r="U648" s="1932"/>
      <c r="V648" s="1932"/>
      <c r="W648" s="1932"/>
      <c r="X648" s="1932"/>
      <c r="Y648" s="1932"/>
      <c r="Z648" s="1932"/>
      <c r="AA648" s="1932"/>
      <c r="AB648" s="1932"/>
      <c r="AC648" s="1932"/>
      <c r="AD648" s="1932"/>
      <c r="AE648" s="1932"/>
      <c r="AF648" s="1932"/>
      <c r="AG648" s="1932"/>
      <c r="AH648" s="1932"/>
      <c r="AI648" s="1932"/>
      <c r="AJ648" s="1933"/>
    </row>
    <row r="649" spans="1:42" ht="15" customHeight="1">
      <c r="A649" s="1623"/>
      <c r="B649" s="1624"/>
      <c r="C649" s="1903" t="s">
        <v>110</v>
      </c>
      <c r="D649" s="1904"/>
      <c r="E649" s="1904"/>
      <c r="F649" s="1904"/>
      <c r="G649" s="1904"/>
      <c r="H649" s="1905"/>
      <c r="I649" s="1095"/>
      <c r="J649" s="1096"/>
      <c r="K649" s="1096"/>
      <c r="L649" s="1096"/>
      <c r="M649" s="1096"/>
      <c r="N649" s="1096"/>
      <c r="O649" s="1096"/>
      <c r="P649" s="1126" t="s">
        <v>739</v>
      </c>
      <c r="Q649" s="1884"/>
      <c r="R649" s="1078" t="s">
        <v>740</v>
      </c>
      <c r="S649" s="1223"/>
      <c r="T649" s="1223"/>
      <c r="U649" s="1223"/>
      <c r="V649" s="1223"/>
      <c r="W649" s="1077"/>
      <c r="X649" s="1095"/>
      <c r="Y649" s="1096"/>
      <c r="Z649" s="1096"/>
      <c r="AA649" s="1096"/>
      <c r="AB649" s="1096"/>
      <c r="AC649" s="1096"/>
      <c r="AD649" s="1096"/>
      <c r="AE649" s="1126" t="s">
        <v>739</v>
      </c>
      <c r="AF649" s="1126"/>
      <c r="AG649" s="1126"/>
      <c r="AH649" s="1126"/>
      <c r="AI649" s="1126"/>
      <c r="AJ649" s="1127"/>
    </row>
    <row r="650" spans="1:42" ht="15" customHeight="1">
      <c r="A650" s="1953" t="s">
        <v>221</v>
      </c>
      <c r="B650" s="1954"/>
      <c r="C650" s="1903" t="s">
        <v>545</v>
      </c>
      <c r="D650" s="1904"/>
      <c r="E650" s="1904"/>
      <c r="F650" s="1904"/>
      <c r="G650" s="1904"/>
      <c r="H650" s="1904"/>
      <c r="I650" s="1904"/>
      <c r="J650" s="1904"/>
      <c r="K650" s="1904"/>
      <c r="L650" s="1904"/>
      <c r="M650" s="1904"/>
      <c r="N650" s="1904"/>
      <c r="O650" s="1904"/>
      <c r="P650" s="1904"/>
      <c r="Q650" s="1905"/>
      <c r="R650" s="1096"/>
      <c r="S650" s="1096"/>
      <c r="T650" s="1096"/>
      <c r="U650" s="1096"/>
      <c r="V650" s="1096"/>
      <c r="W650" s="1096"/>
      <c r="X650" s="1096"/>
      <c r="Y650" s="1096"/>
      <c r="Z650" s="1096"/>
      <c r="AA650" s="1096"/>
      <c r="AB650" s="1096"/>
      <c r="AC650" s="1096"/>
      <c r="AD650" s="1096"/>
      <c r="AE650" s="1126" t="s">
        <v>759</v>
      </c>
      <c r="AF650" s="1126"/>
      <c r="AG650" s="1126"/>
      <c r="AH650" s="1126"/>
      <c r="AI650" s="1126"/>
      <c r="AJ650" s="1127"/>
    </row>
    <row r="651" spans="1:42" ht="18" customHeight="1">
      <c r="A651" s="394"/>
      <c r="B651" s="395"/>
      <c r="C651" s="1903" t="s">
        <v>657</v>
      </c>
      <c r="D651" s="1904"/>
      <c r="E651" s="1904"/>
      <c r="F651" s="1904"/>
      <c r="G651" s="1904"/>
      <c r="H651" s="1905"/>
      <c r="I651" s="1209"/>
      <c r="J651" s="1210"/>
      <c r="K651" s="1210"/>
      <c r="L651" s="1210"/>
      <c r="M651" s="1210"/>
      <c r="N651" s="1210"/>
      <c r="O651" s="1210"/>
      <c r="P651" s="1210"/>
      <c r="Q651" s="1210"/>
      <c r="R651" s="1210"/>
      <c r="S651" s="1210"/>
      <c r="T651" s="1210"/>
      <c r="U651" s="1210"/>
      <c r="V651" s="1210"/>
      <c r="W651" s="1210"/>
      <c r="X651" s="1210"/>
      <c r="Y651" s="1210"/>
      <c r="Z651" s="1210"/>
      <c r="AA651" s="1210"/>
      <c r="AB651" s="1210"/>
      <c r="AC651" s="1210"/>
      <c r="AD651" s="1210"/>
      <c r="AE651" s="1210"/>
      <c r="AF651" s="1210"/>
      <c r="AG651" s="1210"/>
      <c r="AH651" s="1210"/>
      <c r="AI651" s="1210"/>
      <c r="AJ651" s="1211"/>
      <c r="AL651" s="686" t="b">
        <v>0</v>
      </c>
      <c r="AM651" s="686" t="b">
        <v>0</v>
      </c>
      <c r="AN651" s="686" t="b">
        <v>0</v>
      </c>
    </row>
    <row r="652" spans="1:42" ht="15" customHeight="1">
      <c r="A652" s="394"/>
      <c r="B652" s="395"/>
      <c r="C652" s="1885" t="s">
        <v>499</v>
      </c>
      <c r="D652" s="1886"/>
      <c r="E652" s="1886"/>
      <c r="F652" s="1886"/>
      <c r="G652" s="1886"/>
      <c r="H652" s="1887"/>
      <c r="I652" s="1212"/>
      <c r="J652" s="1213"/>
      <c r="K652" s="1213"/>
      <c r="L652" s="1213"/>
      <c r="M652" s="1213"/>
      <c r="N652" s="1213"/>
      <c r="O652" s="1213"/>
      <c r="P652" s="1213"/>
      <c r="Q652" s="1213"/>
      <c r="R652" s="1213"/>
      <c r="S652" s="1213"/>
      <c r="T652" s="1213"/>
      <c r="U652" s="1213"/>
      <c r="V652" s="1213"/>
      <c r="W652" s="1213"/>
      <c r="X652" s="1213"/>
      <c r="Y652" s="1213"/>
      <c r="Z652" s="1213"/>
      <c r="AA652" s="1213"/>
      <c r="AB652" s="1213"/>
      <c r="AC652" s="1213"/>
      <c r="AD652" s="1213"/>
      <c r="AE652" s="1213"/>
      <c r="AF652" s="1213"/>
      <c r="AG652" s="1213"/>
      <c r="AH652" s="1213"/>
      <c r="AI652" s="1213"/>
      <c r="AJ652" s="1214"/>
    </row>
    <row r="653" spans="1:42" ht="15" customHeight="1">
      <c r="A653" s="394"/>
      <c r="B653" s="395"/>
      <c r="C653" s="1903" t="s">
        <v>305</v>
      </c>
      <c r="D653" s="1904"/>
      <c r="E653" s="1904"/>
      <c r="F653" s="1904"/>
      <c r="G653" s="1904"/>
      <c r="H653" s="1905"/>
      <c r="I653" s="1212"/>
      <c r="J653" s="1213"/>
      <c r="K653" s="1213"/>
      <c r="L653" s="1213"/>
      <c r="M653" s="1213"/>
      <c r="N653" s="1213"/>
      <c r="O653" s="1213"/>
      <c r="P653" s="1213"/>
      <c r="Q653" s="1213"/>
      <c r="R653" s="1213"/>
      <c r="S653" s="1213"/>
      <c r="T653" s="1213"/>
      <c r="U653" s="1213"/>
      <c r="V653" s="1213"/>
      <c r="W653" s="1213"/>
      <c r="X653" s="1213"/>
      <c r="Y653" s="1213"/>
      <c r="Z653" s="1213"/>
      <c r="AA653" s="1213"/>
      <c r="AB653" s="1213"/>
      <c r="AC653" s="1213"/>
      <c r="AD653" s="1213"/>
      <c r="AE653" s="1213"/>
      <c r="AF653" s="1213"/>
      <c r="AG653" s="1213"/>
      <c r="AH653" s="1213"/>
      <c r="AI653" s="1213"/>
      <c r="AJ653" s="1214"/>
    </row>
    <row r="654" spans="1:42" ht="22.5" hidden="1" customHeight="1">
      <c r="A654" s="394"/>
      <c r="B654" s="395"/>
      <c r="C654" s="1900" t="s">
        <v>25</v>
      </c>
      <c r="D654" s="1894" t="s">
        <v>760</v>
      </c>
      <c r="E654" s="1895"/>
      <c r="F654" s="1895"/>
      <c r="G654" s="1895"/>
      <c r="H654" s="1896"/>
      <c r="I654" s="664"/>
      <c r="J654" s="668"/>
      <c r="K654" s="668"/>
      <c r="L654" s="668"/>
      <c r="M654" s="668"/>
      <c r="N654" s="669"/>
      <c r="O654" s="669"/>
      <c r="P654" s="672"/>
      <c r="Q654" s="678"/>
      <c r="R654" s="679"/>
      <c r="S654" s="679"/>
      <c r="T654" s="681">
        <v>3</v>
      </c>
      <c r="U654" s="680"/>
      <c r="V654" s="1891"/>
      <c r="W654" s="1892"/>
      <c r="X654" s="1892"/>
      <c r="Y654" s="1892"/>
      <c r="Z654" s="1892"/>
      <c r="AA654" s="1893"/>
      <c r="AB654" s="1269"/>
      <c r="AC654" s="1640"/>
      <c r="AD654" s="1640"/>
      <c r="AE654" s="1640"/>
      <c r="AF654" s="1640"/>
      <c r="AG654" s="1640"/>
      <c r="AH654" s="1640"/>
      <c r="AI654" s="1640"/>
      <c r="AJ654" s="1641"/>
      <c r="AM654" s="687">
        <v>0</v>
      </c>
      <c r="AO654" s="687">
        <v>2</v>
      </c>
      <c r="AP654" s="687">
        <v>2</v>
      </c>
    </row>
    <row r="655" spans="1:42" ht="22.5" customHeight="1">
      <c r="A655" s="394"/>
      <c r="B655" s="395"/>
      <c r="C655" s="1900"/>
      <c r="D655" s="1921" t="s">
        <v>993</v>
      </c>
      <c r="E655" s="1922"/>
      <c r="F655" s="1922"/>
      <c r="G655" s="1922"/>
      <c r="H655" s="1923"/>
      <c r="I655" s="328">
        <v>1</v>
      </c>
      <c r="J655" s="383" t="str">
        <f>IF(ISNA(VLOOKUP(I655, 出力変換_夜間支援等体制加算,4,FALSE)),0, VLOOKUP(I655, 出力変換_夜間支援等体制加算,4,FALSE)) &amp; ""</f>
        <v>1</v>
      </c>
      <c r="K655" s="384" t="s">
        <v>96</v>
      </c>
      <c r="L655" s="383" t="str">
        <f>IF(ISNA(VLOOKUP(K655, 取込変換_夜間支援等体制加算,2,FALSE)),1, VLOOKUP(K655, 取込変換_夜間支援等体制加算,2,FALSE)) &amp; ""</f>
        <v>1</v>
      </c>
      <c r="M655" s="328"/>
      <c r="N655" s="328"/>
      <c r="O655" s="328"/>
      <c r="P655" s="328"/>
      <c r="Q655" s="1928" t="s">
        <v>1232</v>
      </c>
      <c r="R655" s="1929"/>
      <c r="S655" s="1929"/>
      <c r="T655" s="1929"/>
      <c r="U655" s="1930"/>
      <c r="V655" s="1788"/>
      <c r="W655" s="1789"/>
      <c r="X655" s="1789"/>
      <c r="Y655" s="1789"/>
      <c r="Z655" s="1789"/>
      <c r="AA655" s="1902"/>
      <c r="AB655" s="1269"/>
      <c r="AC655" s="1640"/>
      <c r="AD655" s="1640"/>
      <c r="AE655" s="1640"/>
      <c r="AF655" s="1640"/>
      <c r="AG655" s="1640"/>
      <c r="AH655" s="1640"/>
      <c r="AI655" s="1640"/>
      <c r="AJ655" s="1641"/>
      <c r="AL655" s="687">
        <v>2</v>
      </c>
      <c r="AM655" s="687">
        <v>0</v>
      </c>
    </row>
    <row r="656" spans="1:42" ht="22.5" customHeight="1">
      <c r="A656" s="394"/>
      <c r="B656" s="395"/>
      <c r="C656" s="1900"/>
      <c r="D656" s="1925" t="s">
        <v>994</v>
      </c>
      <c r="E656" s="1926"/>
      <c r="F656" s="1926"/>
      <c r="G656" s="1926"/>
      <c r="H656" s="1927"/>
      <c r="I656" s="260">
        <v>1</v>
      </c>
      <c r="J656" s="369" t="str">
        <f>IF(ISNA(VLOOKUP(I656, 出力変換_夜間支援体制加算の人数_付７,4,FALSE)),0, VLOOKUP(I656, 出力変換_夜間支援体制加算の人数_付７,4,FALSE)) &amp; ""</f>
        <v>00</v>
      </c>
      <c r="K656" s="253" t="s">
        <v>1344</v>
      </c>
      <c r="L656" s="374" t="str">
        <f>IF(ISNA(VLOOKUP(K656, 取込変換_夜間支援体制加算の人数_付７,2,FALSE)),1, VLOOKUP(K656, 取込変換_夜間支援体制加算の人数_付７,2,FALSE)) &amp; ""</f>
        <v>1</v>
      </c>
      <c r="M656" s="375"/>
      <c r="N656" s="280"/>
      <c r="P656" s="643" t="s">
        <v>114</v>
      </c>
      <c r="Q656" s="1906"/>
      <c r="R656" s="1907"/>
      <c r="S656" s="1907"/>
      <c r="T656" s="1907"/>
      <c r="U656" s="1908"/>
      <c r="V656" s="1891"/>
      <c r="W656" s="1892"/>
      <c r="X656" s="1892"/>
      <c r="Y656" s="1892"/>
      <c r="Z656" s="1892"/>
      <c r="AA656" s="1893"/>
      <c r="AB656" s="1269"/>
      <c r="AC656" s="1640"/>
      <c r="AD656" s="1640"/>
      <c r="AE656" s="1640"/>
      <c r="AF656" s="1640"/>
      <c r="AG656" s="1640"/>
      <c r="AH656" s="1640"/>
      <c r="AI656" s="1640"/>
      <c r="AJ656" s="1641"/>
      <c r="AM656" s="687">
        <v>0</v>
      </c>
    </row>
    <row r="657" spans="1:67" ht="18" customHeight="1" thickBot="1">
      <c r="A657" s="396"/>
      <c r="B657" s="397"/>
      <c r="C657" s="1901"/>
      <c r="D657" s="1897" t="s">
        <v>829</v>
      </c>
      <c r="E657" s="1898"/>
      <c r="F657" s="1898"/>
      <c r="G657" s="1898"/>
      <c r="H657" s="1899"/>
      <c r="I657" s="1915">
        <v>1</v>
      </c>
      <c r="J657" s="1916"/>
      <c r="K657" s="1916"/>
      <c r="L657" s="1916"/>
      <c r="M657" s="1916"/>
      <c r="N657" s="1916"/>
      <c r="O657" s="1916"/>
      <c r="P657" s="1916"/>
      <c r="Q657" s="1916"/>
      <c r="R657" s="1916"/>
      <c r="S657" s="1916"/>
      <c r="T657" s="1916"/>
      <c r="U657" s="1916"/>
      <c r="V657" s="1916"/>
      <c r="W657" s="1916"/>
      <c r="X657" s="1916"/>
      <c r="Y657" s="1916"/>
      <c r="Z657" s="1916"/>
      <c r="AA657" s="1916"/>
      <c r="AB657" s="1916"/>
      <c r="AC657" s="1916"/>
      <c r="AD657" s="1916"/>
      <c r="AE657" s="1916"/>
      <c r="AF657" s="1916"/>
      <c r="AG657" s="1916"/>
      <c r="AH657" s="1916"/>
      <c r="AI657" s="1916"/>
      <c r="AJ657" s="1917"/>
    </row>
    <row r="658" spans="1:67" s="388" customFormat="1" ht="18" hidden="1" customHeight="1">
      <c r="A658" s="500" t="s">
        <v>931</v>
      </c>
      <c r="B658" s="500"/>
      <c r="C658" s="501"/>
      <c r="D658" s="217"/>
      <c r="E658" s="217"/>
      <c r="F658" s="217"/>
      <c r="G658" s="217"/>
      <c r="H658" s="217"/>
      <c r="I658" s="192"/>
      <c r="J658" s="192"/>
      <c r="K658" s="192"/>
      <c r="L658" s="192"/>
      <c r="M658" s="192"/>
      <c r="N658" s="192"/>
      <c r="O658" s="192"/>
      <c r="P658" s="192"/>
      <c r="Q658" s="192"/>
      <c r="R658" s="192"/>
      <c r="S658" s="192"/>
      <c r="T658" s="192"/>
      <c r="U658" s="192"/>
      <c r="V658" s="192"/>
      <c r="W658" s="192"/>
      <c r="X658" s="192"/>
      <c r="Y658" s="192"/>
      <c r="Z658" s="192"/>
      <c r="AA658" s="192"/>
      <c r="AB658" s="192"/>
      <c r="AC658" s="192"/>
      <c r="AD658" s="192"/>
      <c r="AE658" s="192"/>
      <c r="AF658" s="192"/>
      <c r="AG658" s="192"/>
      <c r="AH658" s="192"/>
      <c r="AI658" s="192"/>
      <c r="AJ658" s="192"/>
      <c r="AK658" s="687"/>
      <c r="AL658" s="687"/>
      <c r="AM658" s="687"/>
      <c r="AN658" s="686"/>
      <c r="AO658" s="687"/>
      <c r="AP658" s="687"/>
      <c r="AQ658" s="687"/>
      <c r="AR658" s="687"/>
      <c r="AS658" s="687"/>
      <c r="AT658" s="687"/>
      <c r="AU658" s="687"/>
      <c r="AV658" s="824"/>
      <c r="AW658" s="824"/>
      <c r="AX658" s="687"/>
      <c r="AY658" s="687"/>
      <c r="AZ658" s="687"/>
      <c r="BA658" s="686"/>
      <c r="BB658" s="686"/>
      <c r="BC658" s="687"/>
      <c r="BD658" s="687"/>
      <c r="BE658" s="687"/>
      <c r="BF658" s="687"/>
      <c r="BG658" s="687"/>
      <c r="BH658" s="687"/>
      <c r="BI658" s="687"/>
      <c r="BJ658" s="687"/>
      <c r="BK658" s="687"/>
      <c r="BL658" s="687"/>
      <c r="BM658" s="687"/>
      <c r="BN658" s="281"/>
      <c r="BO658" s="281"/>
    </row>
    <row r="659" spans="1:67" s="388" customFormat="1" ht="18" hidden="1" customHeight="1">
      <c r="A659" s="500" t="s">
        <v>931</v>
      </c>
      <c r="B659" s="500"/>
      <c r="C659" s="501"/>
      <c r="D659" s="217"/>
      <c r="E659" s="217"/>
      <c r="F659" s="217"/>
      <c r="G659" s="217"/>
      <c r="H659" s="217"/>
      <c r="I659" s="192"/>
      <c r="J659" s="192"/>
      <c r="K659" s="192"/>
      <c r="L659" s="192"/>
      <c r="M659" s="192"/>
      <c r="N659" s="192"/>
      <c r="O659" s="192"/>
      <c r="P659" s="192"/>
      <c r="Q659" s="192"/>
      <c r="R659" s="192"/>
      <c r="S659" s="192"/>
      <c r="T659" s="192"/>
      <c r="U659" s="192"/>
      <c r="V659" s="192"/>
      <c r="W659" s="192"/>
      <c r="X659" s="192"/>
      <c r="Y659" s="192"/>
      <c r="Z659" s="192"/>
      <c r="AA659" s="192"/>
      <c r="AB659" s="192"/>
      <c r="AC659" s="192"/>
      <c r="AD659" s="192"/>
      <c r="AE659" s="192"/>
      <c r="AF659" s="192"/>
      <c r="AG659" s="192"/>
      <c r="AH659" s="192"/>
      <c r="AI659" s="192"/>
      <c r="AJ659" s="192"/>
      <c r="AK659" s="687"/>
      <c r="AL659" s="687"/>
      <c r="AM659" s="687"/>
      <c r="AN659" s="686"/>
      <c r="AO659" s="687"/>
      <c r="AP659" s="687"/>
      <c r="AQ659" s="687"/>
      <c r="AR659" s="687"/>
      <c r="AS659" s="687"/>
      <c r="AT659" s="687"/>
      <c r="AU659" s="687"/>
      <c r="AV659" s="824"/>
      <c r="AW659" s="824"/>
      <c r="AX659" s="687"/>
      <c r="AY659" s="687"/>
      <c r="AZ659" s="687"/>
      <c r="BA659" s="686"/>
      <c r="BB659" s="686"/>
      <c r="BC659" s="687"/>
      <c r="BD659" s="687"/>
      <c r="BE659" s="687"/>
      <c r="BF659" s="687"/>
      <c r="BG659" s="687"/>
      <c r="BH659" s="687"/>
      <c r="BI659" s="687"/>
      <c r="BJ659" s="687"/>
      <c r="BK659" s="687"/>
      <c r="BL659" s="687"/>
      <c r="BM659" s="687"/>
      <c r="BN659" s="281"/>
      <c r="BO659" s="281"/>
    </row>
    <row r="660" spans="1:67" s="388" customFormat="1" ht="18" hidden="1" customHeight="1">
      <c r="A660" s="500" t="s">
        <v>931</v>
      </c>
      <c r="B660" s="500"/>
      <c r="C660" s="501"/>
      <c r="D660" s="217"/>
      <c r="E660" s="217"/>
      <c r="F660" s="217"/>
      <c r="G660" s="217"/>
      <c r="H660" s="217"/>
      <c r="I660" s="192"/>
      <c r="J660" s="192"/>
      <c r="K660" s="192"/>
      <c r="L660" s="192"/>
      <c r="M660" s="192"/>
      <c r="N660" s="192"/>
      <c r="O660" s="192"/>
      <c r="P660" s="192"/>
      <c r="Q660" s="192"/>
      <c r="R660" s="192"/>
      <c r="S660" s="192"/>
      <c r="T660" s="192"/>
      <c r="U660" s="192"/>
      <c r="V660" s="192"/>
      <c r="W660" s="192"/>
      <c r="X660" s="192"/>
      <c r="Y660" s="192"/>
      <c r="Z660" s="192"/>
      <c r="AA660" s="192"/>
      <c r="AB660" s="192"/>
      <c r="AC660" s="192"/>
      <c r="AD660" s="192"/>
      <c r="AE660" s="192"/>
      <c r="AF660" s="192"/>
      <c r="AG660" s="192"/>
      <c r="AH660" s="192"/>
      <c r="AI660" s="192"/>
      <c r="AJ660" s="192"/>
      <c r="AK660" s="687"/>
      <c r="AL660" s="687"/>
      <c r="AM660" s="687"/>
      <c r="AN660" s="686"/>
      <c r="AO660" s="687"/>
      <c r="AP660" s="687"/>
      <c r="AQ660" s="687"/>
      <c r="AR660" s="687"/>
      <c r="AS660" s="687"/>
      <c r="AT660" s="687"/>
      <c r="AU660" s="687"/>
      <c r="AV660" s="824"/>
      <c r="AW660" s="824"/>
      <c r="AX660" s="687"/>
      <c r="AY660" s="687"/>
      <c r="AZ660" s="687"/>
      <c r="BA660" s="686"/>
      <c r="BB660" s="686"/>
      <c r="BC660" s="687"/>
      <c r="BD660" s="687"/>
      <c r="BE660" s="687"/>
      <c r="BF660" s="687"/>
      <c r="BG660" s="687"/>
      <c r="BH660" s="687"/>
      <c r="BI660" s="687"/>
      <c r="BJ660" s="687"/>
      <c r="BK660" s="687"/>
      <c r="BL660" s="687"/>
      <c r="BM660" s="687"/>
      <c r="BN660" s="281"/>
      <c r="BO660" s="281"/>
    </row>
    <row r="661" spans="1:67" s="388" customFormat="1" ht="18" hidden="1" customHeight="1">
      <c r="A661" s="500" t="s">
        <v>931</v>
      </c>
      <c r="B661" s="500"/>
      <c r="C661" s="501"/>
      <c r="D661" s="217"/>
      <c r="E661" s="217"/>
      <c r="F661" s="217"/>
      <c r="G661" s="217"/>
      <c r="H661" s="217"/>
      <c r="I661" s="192"/>
      <c r="J661" s="192"/>
      <c r="K661" s="192"/>
      <c r="L661" s="192"/>
      <c r="M661" s="192"/>
      <c r="N661" s="192"/>
      <c r="O661" s="192"/>
      <c r="P661" s="192"/>
      <c r="Q661" s="192"/>
      <c r="R661" s="192"/>
      <c r="S661" s="192"/>
      <c r="T661" s="192"/>
      <c r="U661" s="192"/>
      <c r="V661" s="192"/>
      <c r="W661" s="192"/>
      <c r="X661" s="192"/>
      <c r="Y661" s="192"/>
      <c r="Z661" s="192"/>
      <c r="AA661" s="192"/>
      <c r="AB661" s="192"/>
      <c r="AC661" s="192"/>
      <c r="AD661" s="192"/>
      <c r="AE661" s="192"/>
      <c r="AF661" s="192"/>
      <c r="AG661" s="192"/>
      <c r="AH661" s="192"/>
      <c r="AI661" s="192"/>
      <c r="AJ661" s="192"/>
      <c r="AK661" s="687"/>
      <c r="AL661" s="687"/>
      <c r="AM661" s="687"/>
      <c r="AN661" s="686"/>
      <c r="AO661" s="687"/>
      <c r="AP661" s="687"/>
      <c r="AQ661" s="687"/>
      <c r="AR661" s="687"/>
      <c r="AS661" s="687"/>
      <c r="AT661" s="687"/>
      <c r="AU661" s="687"/>
      <c r="AV661" s="824"/>
      <c r="AW661" s="824"/>
      <c r="AX661" s="687"/>
      <c r="AY661" s="687"/>
      <c r="AZ661" s="687"/>
      <c r="BA661" s="686"/>
      <c r="BB661" s="686"/>
      <c r="BC661" s="687"/>
      <c r="BD661" s="687"/>
      <c r="BE661" s="687"/>
      <c r="BF661" s="687"/>
      <c r="BG661" s="687"/>
      <c r="BH661" s="687"/>
      <c r="BI661" s="687"/>
      <c r="BJ661" s="687"/>
      <c r="BK661" s="687"/>
      <c r="BL661" s="687"/>
      <c r="BM661" s="687"/>
      <c r="BN661" s="281"/>
      <c r="BO661" s="281"/>
    </row>
    <row r="662" spans="1:67" s="388" customFormat="1" ht="18" hidden="1" customHeight="1">
      <c r="A662" s="500" t="s">
        <v>931</v>
      </c>
      <c r="B662" s="500"/>
      <c r="C662" s="501"/>
      <c r="D662" s="217"/>
      <c r="E662" s="217"/>
      <c r="F662" s="217"/>
      <c r="G662" s="217"/>
      <c r="H662" s="217"/>
      <c r="I662" s="192"/>
      <c r="J662" s="192"/>
      <c r="K662" s="192"/>
      <c r="L662" s="192"/>
      <c r="M662" s="192"/>
      <c r="N662" s="192"/>
      <c r="O662" s="192"/>
      <c r="P662" s="192"/>
      <c r="Q662" s="192"/>
      <c r="R662" s="192"/>
      <c r="S662" s="192"/>
      <c r="T662" s="192"/>
      <c r="U662" s="192"/>
      <c r="V662" s="192"/>
      <c r="W662" s="192"/>
      <c r="X662" s="192"/>
      <c r="Y662" s="192"/>
      <c r="Z662" s="192"/>
      <c r="AA662" s="192"/>
      <c r="AB662" s="192"/>
      <c r="AC662" s="192"/>
      <c r="AD662" s="192"/>
      <c r="AE662" s="192"/>
      <c r="AF662" s="192"/>
      <c r="AG662" s="192"/>
      <c r="AH662" s="192"/>
      <c r="AI662" s="192"/>
      <c r="AJ662" s="192"/>
      <c r="AK662" s="687"/>
      <c r="AL662" s="687"/>
      <c r="AM662" s="687"/>
      <c r="AN662" s="686"/>
      <c r="AO662" s="687"/>
      <c r="AP662" s="687"/>
      <c r="AQ662" s="687"/>
      <c r="AR662" s="687"/>
      <c r="AS662" s="687"/>
      <c r="AT662" s="687"/>
      <c r="AU662" s="687"/>
      <c r="AV662" s="824"/>
      <c r="AW662" s="824"/>
      <c r="AX662" s="687"/>
      <c r="AY662" s="687"/>
      <c r="AZ662" s="687"/>
      <c r="BA662" s="686"/>
      <c r="BB662" s="686"/>
      <c r="BC662" s="687"/>
      <c r="BD662" s="687"/>
      <c r="BE662" s="687"/>
      <c r="BF662" s="687"/>
      <c r="BG662" s="687"/>
      <c r="BH662" s="687"/>
      <c r="BI662" s="687"/>
      <c r="BJ662" s="687"/>
      <c r="BK662" s="687"/>
      <c r="BL662" s="687"/>
      <c r="BM662" s="687"/>
      <c r="BN662" s="281"/>
      <c r="BO662" s="281"/>
    </row>
    <row r="663" spans="1:67" s="363" customFormat="1" ht="15" customHeight="1">
      <c r="A663" s="203" t="s">
        <v>907</v>
      </c>
      <c r="B663" s="398"/>
      <c r="C663" s="370"/>
      <c r="D663" s="370"/>
      <c r="E663" s="370"/>
      <c r="F663" s="370"/>
      <c r="G663" s="370"/>
      <c r="H663" s="370"/>
      <c r="I663" s="370"/>
      <c r="J663" s="370"/>
      <c r="K663" s="370"/>
      <c r="L663" s="370"/>
      <c r="M663" s="370"/>
      <c r="N663" s="370"/>
      <c r="O663" s="370"/>
      <c r="P663" s="370"/>
      <c r="Q663" s="370"/>
      <c r="R663" s="370"/>
      <c r="S663" s="370"/>
      <c r="T663" s="370"/>
      <c r="U663" s="370"/>
      <c r="V663" s="370"/>
      <c r="W663" s="370"/>
      <c r="X663" s="370"/>
      <c r="Y663" s="370"/>
      <c r="Z663" s="370"/>
      <c r="AA663" s="370"/>
      <c r="AB663" s="370"/>
      <c r="AC663" s="370"/>
      <c r="AD663" s="370"/>
      <c r="AE663" s="370"/>
      <c r="AF663" s="370"/>
      <c r="AG663" s="1924" t="s">
        <v>915</v>
      </c>
      <c r="AH663" s="1924"/>
      <c r="AI663" s="1924"/>
      <c r="AJ663" s="1924"/>
      <c r="AK663" s="693"/>
      <c r="AL663" s="693"/>
      <c r="AM663" s="693"/>
      <c r="AN663" s="692"/>
      <c r="AO663" s="693"/>
      <c r="AP663" s="693"/>
      <c r="AQ663" s="693"/>
      <c r="AR663" s="693"/>
      <c r="AS663" s="693"/>
      <c r="AT663" s="693"/>
      <c r="AU663" s="693"/>
      <c r="AV663" s="825"/>
      <c r="AW663" s="825"/>
      <c r="AX663" s="693"/>
      <c r="AY663" s="693"/>
      <c r="AZ663" s="693"/>
      <c r="BA663" s="686"/>
      <c r="BB663" s="686"/>
      <c r="BC663" s="687"/>
      <c r="BD663" s="687"/>
      <c r="BE663" s="687"/>
      <c r="BF663" s="687"/>
      <c r="BG663" s="687"/>
      <c r="BH663" s="687"/>
      <c r="BI663" s="687"/>
      <c r="BJ663" s="687"/>
      <c r="BK663" s="687"/>
      <c r="BL663" s="687"/>
      <c r="BM663" s="687"/>
      <c r="BN663" s="281"/>
      <c r="BO663" s="281"/>
    </row>
    <row r="664" spans="1:67" s="363" customFormat="1" ht="15" customHeight="1">
      <c r="A664" s="398"/>
      <c r="B664" s="398"/>
      <c r="C664" s="370"/>
      <c r="D664" s="370"/>
      <c r="E664" s="370"/>
      <c r="F664" s="370"/>
      <c r="G664" s="370"/>
      <c r="H664" s="370"/>
      <c r="I664" s="370"/>
      <c r="J664" s="370"/>
      <c r="K664" s="370"/>
      <c r="L664" s="370"/>
      <c r="M664" s="370"/>
      <c r="N664" s="370"/>
      <c r="O664" s="370"/>
      <c r="P664" s="370"/>
      <c r="Q664" s="370"/>
      <c r="R664" s="370"/>
      <c r="S664" s="370"/>
      <c r="T664" s="370"/>
      <c r="U664" s="370"/>
      <c r="V664" s="370"/>
      <c r="W664" s="370"/>
      <c r="X664" s="370"/>
      <c r="Y664" s="370"/>
      <c r="Z664" s="370"/>
      <c r="AA664" s="370"/>
      <c r="AB664" s="370"/>
      <c r="AC664" s="370"/>
      <c r="AD664" s="370"/>
      <c r="AE664" s="370"/>
      <c r="AF664" s="370"/>
      <c r="AG664" s="370"/>
      <c r="AH664" s="370"/>
      <c r="AI664" s="370"/>
      <c r="AJ664" s="370"/>
      <c r="AK664" s="693"/>
      <c r="AL664" s="693"/>
      <c r="AM664" s="693"/>
      <c r="AN664" s="692"/>
      <c r="AO664" s="693"/>
      <c r="AP664" s="693"/>
      <c r="AQ664" s="693"/>
      <c r="AR664" s="693"/>
      <c r="AS664" s="693"/>
      <c r="AT664" s="693"/>
      <c r="AU664" s="693"/>
      <c r="AV664" s="825"/>
      <c r="AW664" s="825"/>
      <c r="AX664" s="693"/>
      <c r="AY664" s="693"/>
      <c r="AZ664" s="693"/>
      <c r="BA664" s="686"/>
      <c r="BB664" s="686"/>
      <c r="BC664" s="687"/>
      <c r="BD664" s="687"/>
      <c r="BE664" s="687"/>
      <c r="BF664" s="687"/>
      <c r="BG664" s="687"/>
      <c r="BH664" s="687"/>
      <c r="BI664" s="687"/>
      <c r="BJ664" s="687"/>
      <c r="BK664" s="687"/>
      <c r="BL664" s="687"/>
      <c r="BM664" s="687"/>
      <c r="BN664" s="281"/>
      <c r="BO664" s="281"/>
    </row>
    <row r="665" spans="1:67" s="363" customFormat="1" ht="15" customHeight="1" thickBot="1">
      <c r="A665" s="399"/>
      <c r="B665" s="399"/>
      <c r="C665" s="371"/>
      <c r="D665" s="371"/>
      <c r="E665" s="371"/>
      <c r="F665" s="371"/>
      <c r="G665" s="371"/>
      <c r="H665" s="371"/>
      <c r="I665" s="371"/>
      <c r="J665" s="371"/>
      <c r="K665" s="371"/>
      <c r="L665" s="371"/>
      <c r="M665" s="371"/>
      <c r="N665" s="371"/>
      <c r="O665" s="371"/>
      <c r="P665" s="371"/>
      <c r="Q665" s="371"/>
      <c r="R665" s="371"/>
      <c r="S665" s="371"/>
      <c r="T665" s="371"/>
      <c r="U665" s="371"/>
      <c r="V665" s="371"/>
      <c r="W665" s="371"/>
      <c r="X665" s="371"/>
      <c r="Y665" s="1880"/>
      <c r="Z665" s="1880"/>
      <c r="AA665" s="1880"/>
      <c r="AB665" s="1888" t="s">
        <v>169</v>
      </c>
      <c r="AC665" s="1888"/>
      <c r="AD665" s="1888"/>
      <c r="AE665" s="1889"/>
      <c r="AF665" s="1889"/>
      <c r="AG665" s="1889"/>
      <c r="AH665" s="1946" t="s">
        <v>546</v>
      </c>
      <c r="AI665" s="1947"/>
      <c r="AJ665" s="1948"/>
      <c r="AK665" s="693"/>
      <c r="AL665" s="693"/>
      <c r="AM665" s="693"/>
      <c r="AN665" s="692"/>
      <c r="AO665" s="693"/>
      <c r="AP665" s="693"/>
      <c r="AQ665" s="693"/>
      <c r="AR665" s="693"/>
      <c r="AS665" s="693"/>
      <c r="AT665" s="693"/>
      <c r="AU665" s="693"/>
      <c r="AV665" s="825"/>
      <c r="AW665" s="825"/>
      <c r="AX665" s="693"/>
      <c r="AY665" s="693"/>
      <c r="AZ665" s="693"/>
      <c r="BA665" s="686"/>
      <c r="BB665" s="686"/>
      <c r="BC665" s="687"/>
      <c r="BD665" s="687"/>
      <c r="BE665" s="687"/>
      <c r="BF665" s="687"/>
      <c r="BG665" s="687"/>
      <c r="BH665" s="687"/>
      <c r="BI665" s="687"/>
      <c r="BJ665" s="687"/>
      <c r="BK665" s="687"/>
      <c r="BL665" s="687"/>
      <c r="BM665" s="687"/>
      <c r="BN665" s="281"/>
      <c r="BO665" s="281"/>
    </row>
    <row r="666" spans="1:67" ht="15" customHeight="1">
      <c r="A666" s="1621" t="s">
        <v>61</v>
      </c>
      <c r="B666" s="1622"/>
      <c r="C666" s="1217" t="s">
        <v>463</v>
      </c>
      <c r="D666" s="1217"/>
      <c r="E666" s="1217"/>
      <c r="F666" s="1217"/>
      <c r="G666" s="1217"/>
      <c r="H666" s="1217"/>
      <c r="I666" s="1909"/>
      <c r="J666" s="1910"/>
      <c r="K666" s="1910"/>
      <c r="L666" s="1910"/>
      <c r="M666" s="1910"/>
      <c r="N666" s="1910"/>
      <c r="O666" s="1910"/>
      <c r="P666" s="1910"/>
      <c r="Q666" s="1910"/>
      <c r="R666" s="1910"/>
      <c r="S666" s="1910"/>
      <c r="T666" s="1910"/>
      <c r="U666" s="1910"/>
      <c r="V666" s="1910"/>
      <c r="W666" s="1910"/>
      <c r="X666" s="1910"/>
      <c r="Y666" s="1910"/>
      <c r="Z666" s="1910"/>
      <c r="AA666" s="1910"/>
      <c r="AB666" s="1910"/>
      <c r="AC666" s="1910"/>
      <c r="AD666" s="1911"/>
      <c r="AE666" s="1912" t="s">
        <v>565</v>
      </c>
      <c r="AF666" s="1912"/>
      <c r="AG666" s="1912"/>
      <c r="AH666" s="1912"/>
      <c r="AI666" s="1913"/>
      <c r="AJ666" s="1914"/>
    </row>
    <row r="667" spans="1:67" ht="15" customHeight="1">
      <c r="A667" s="1623"/>
      <c r="B667" s="1624"/>
      <c r="C667" s="1177" t="s">
        <v>339</v>
      </c>
      <c r="D667" s="1177"/>
      <c r="E667" s="1177"/>
      <c r="F667" s="1177"/>
      <c r="G667" s="1177"/>
      <c r="H667" s="1177"/>
      <c r="I667" s="1934"/>
      <c r="J667" s="1935"/>
      <c r="K667" s="1935"/>
      <c r="L667" s="1935"/>
      <c r="M667" s="1935"/>
      <c r="N667" s="1935"/>
      <c r="O667" s="1935"/>
      <c r="P667" s="1935"/>
      <c r="Q667" s="1935"/>
      <c r="R667" s="1935"/>
      <c r="S667" s="1935"/>
      <c r="T667" s="1935"/>
      <c r="U667" s="1935"/>
      <c r="V667" s="1935"/>
      <c r="W667" s="1935"/>
      <c r="X667" s="1935"/>
      <c r="Y667" s="1935"/>
      <c r="Z667" s="1935"/>
      <c r="AA667" s="1935"/>
      <c r="AB667" s="1935"/>
      <c r="AC667" s="1935"/>
      <c r="AD667" s="1935"/>
      <c r="AE667" s="1935"/>
      <c r="AF667" s="1935"/>
      <c r="AG667" s="1935"/>
      <c r="AH667" s="1935"/>
      <c r="AI667" s="1935"/>
      <c r="AJ667" s="1936"/>
    </row>
    <row r="668" spans="1:67" ht="15" customHeight="1">
      <c r="A668" s="1623"/>
      <c r="B668" s="1624"/>
      <c r="C668" s="1081" t="s">
        <v>340</v>
      </c>
      <c r="D668" s="1081"/>
      <c r="E668" s="1081"/>
      <c r="F668" s="1081"/>
      <c r="G668" s="1081"/>
      <c r="H668" s="1081"/>
      <c r="I668" s="1204" t="s">
        <v>255</v>
      </c>
      <c r="J668" s="1205"/>
      <c r="K668" s="1202"/>
      <c r="L668" s="1202"/>
      <c r="M668" s="1202"/>
      <c r="N668" s="1202"/>
      <c r="O668" s="1202"/>
      <c r="P668" s="1203"/>
      <c r="Q668" s="1029" t="s">
        <v>534</v>
      </c>
      <c r="R668" s="1030"/>
      <c r="S668" s="1030"/>
      <c r="T668" s="1030"/>
      <c r="U668" s="1030"/>
      <c r="V668" s="1030"/>
      <c r="W668" s="1030"/>
      <c r="X668" s="1030"/>
      <c r="Y668" s="1030"/>
      <c r="Z668" s="1030"/>
      <c r="AA668" s="1030"/>
      <c r="AB668" s="1030"/>
      <c r="AC668" s="1030"/>
      <c r="AD668" s="1030"/>
      <c r="AE668" s="1030"/>
      <c r="AF668" s="1030"/>
      <c r="AG668" s="1030"/>
      <c r="AH668" s="1030"/>
      <c r="AI668" s="1030"/>
      <c r="AJ668" s="1031"/>
    </row>
    <row r="669" spans="1:67" ht="15" customHeight="1">
      <c r="A669" s="1623"/>
      <c r="B669" s="1624"/>
      <c r="C669" s="1081"/>
      <c r="D669" s="1081"/>
      <c r="E669" s="1081"/>
      <c r="F669" s="1081"/>
      <c r="G669" s="1081"/>
      <c r="H669" s="1081"/>
      <c r="I669" s="1281" t="s">
        <v>205</v>
      </c>
      <c r="J669" s="1281"/>
      <c r="K669" s="1281"/>
      <c r="L669" s="1281"/>
      <c r="M669" s="1281"/>
      <c r="N669" s="1281"/>
      <c r="O669" s="1281"/>
      <c r="P669" s="1281"/>
      <c r="Q669" s="1281"/>
      <c r="R669" s="1281"/>
      <c r="S669" s="1281"/>
      <c r="T669" s="1281"/>
      <c r="U669" s="1281"/>
      <c r="V669" s="1281"/>
      <c r="W669" s="1281"/>
      <c r="X669" s="1281"/>
      <c r="Y669" s="1281"/>
      <c r="Z669" s="1281"/>
      <c r="AA669" s="1281"/>
      <c r="AB669" s="1281"/>
      <c r="AC669" s="1281"/>
      <c r="AD669" s="1281"/>
      <c r="AE669" s="1281"/>
      <c r="AF669" s="1281"/>
      <c r="AG669" s="1281"/>
      <c r="AH669" s="1281"/>
      <c r="AI669" s="1281"/>
      <c r="AJ669" s="1282"/>
    </row>
    <row r="670" spans="1:67" ht="15" customHeight="1">
      <c r="A670" s="1623"/>
      <c r="B670" s="1624"/>
      <c r="C670" s="1081"/>
      <c r="D670" s="1081"/>
      <c r="E670" s="1081"/>
      <c r="F670" s="1081"/>
      <c r="G670" s="1081"/>
      <c r="H670" s="1081"/>
      <c r="I670" s="1200" t="s">
        <v>205</v>
      </c>
      <c r="J670" s="1200"/>
      <c r="K670" s="1200"/>
      <c r="L670" s="1200"/>
      <c r="M670" s="1200"/>
      <c r="N670" s="1200"/>
      <c r="O670" s="1200"/>
      <c r="P670" s="1200"/>
      <c r="Q670" s="1200"/>
      <c r="R670" s="1200"/>
      <c r="S670" s="1200"/>
      <c r="T670" s="1200"/>
      <c r="U670" s="1200"/>
      <c r="V670" s="1200"/>
      <c r="W670" s="1200"/>
      <c r="X670" s="1200"/>
      <c r="Y670" s="1200"/>
      <c r="Z670" s="1200"/>
      <c r="AA670" s="1200"/>
      <c r="AB670" s="1200"/>
      <c r="AC670" s="1200"/>
      <c r="AD670" s="1200"/>
      <c r="AE670" s="1200"/>
      <c r="AF670" s="1200"/>
      <c r="AG670" s="1200"/>
      <c r="AH670" s="1200"/>
      <c r="AI670" s="1200"/>
      <c r="AJ670" s="1201"/>
    </row>
    <row r="671" spans="1:67" ht="15" customHeight="1">
      <c r="A671" s="1623"/>
      <c r="B671" s="1624"/>
      <c r="C671" s="1078" t="s">
        <v>996</v>
      </c>
      <c r="D671" s="1223"/>
      <c r="E671" s="1223"/>
      <c r="F671" s="1223"/>
      <c r="G671" s="1223"/>
      <c r="H671" s="1077"/>
      <c r="I671" s="1881">
        <v>1</v>
      </c>
      <c r="J671" s="1882"/>
      <c r="K671" s="1882"/>
      <c r="L671" s="1882"/>
      <c r="M671" s="1882"/>
      <c r="N671" s="1882"/>
      <c r="O671" s="1882"/>
      <c r="P671" s="1882"/>
      <c r="Q671" s="1882"/>
      <c r="R671" s="1882"/>
      <c r="S671" s="1882"/>
      <c r="T671" s="1882"/>
      <c r="U671" s="1882"/>
      <c r="V671" s="1882"/>
      <c r="W671" s="1882"/>
      <c r="X671" s="1882"/>
      <c r="Y671" s="1882"/>
      <c r="Z671" s="1882"/>
      <c r="AA671" s="1882"/>
      <c r="AB671" s="1882"/>
      <c r="AC671" s="1882"/>
      <c r="AD671" s="1882"/>
      <c r="AE671" s="1882"/>
      <c r="AF671" s="1882"/>
      <c r="AG671" s="1882"/>
      <c r="AH671" s="1882"/>
      <c r="AI671" s="1882"/>
      <c r="AJ671" s="1883"/>
    </row>
    <row r="672" spans="1:67" ht="15" customHeight="1">
      <c r="A672" s="1623"/>
      <c r="B672" s="1624"/>
      <c r="C672" s="1078" t="s">
        <v>341</v>
      </c>
      <c r="D672" s="1223"/>
      <c r="E672" s="1223"/>
      <c r="F672" s="1223"/>
      <c r="G672" s="1223"/>
      <c r="H672" s="1077"/>
      <c r="I672" s="1081" t="s">
        <v>318</v>
      </c>
      <c r="J672" s="1081"/>
      <c r="K672" s="1081"/>
      <c r="L672" s="1081"/>
      <c r="M672" s="1080" t="s">
        <v>205</v>
      </c>
      <c r="N672" s="1080"/>
      <c r="O672" s="1080"/>
      <c r="P672" s="1080"/>
      <c r="Q672" s="1080"/>
      <c r="R672" s="1080"/>
      <c r="S672" s="1080"/>
      <c r="T672" s="1080"/>
      <c r="U672" s="1080"/>
      <c r="V672" s="1080"/>
      <c r="W672" s="1081" t="s">
        <v>343</v>
      </c>
      <c r="X672" s="1081"/>
      <c r="Y672" s="1081"/>
      <c r="Z672" s="1081"/>
      <c r="AA672" s="1106" t="s">
        <v>205</v>
      </c>
      <c r="AB672" s="1221"/>
      <c r="AC672" s="1221"/>
      <c r="AD672" s="1221"/>
      <c r="AE672" s="1221"/>
      <c r="AF672" s="1221"/>
      <c r="AG672" s="1221"/>
      <c r="AH672" s="1221"/>
      <c r="AI672" s="1221"/>
      <c r="AJ672" s="1222"/>
    </row>
    <row r="673" spans="1:67" ht="15" customHeight="1">
      <c r="A673" s="1623"/>
      <c r="B673" s="1624"/>
      <c r="C673" s="1885" t="s">
        <v>326</v>
      </c>
      <c r="D673" s="1886"/>
      <c r="E673" s="1886"/>
      <c r="F673" s="1886"/>
      <c r="G673" s="1886"/>
      <c r="H673" s="1887"/>
      <c r="I673" s="1918"/>
      <c r="J673" s="1919"/>
      <c r="K673" s="1919"/>
      <c r="L673" s="1919"/>
      <c r="M673" s="1919"/>
      <c r="N673" s="1919"/>
      <c r="O673" s="1919"/>
      <c r="P673" s="1919"/>
      <c r="Q673" s="1919"/>
      <c r="R673" s="1919"/>
      <c r="S673" s="1919"/>
      <c r="T673" s="1919"/>
      <c r="U673" s="1919"/>
      <c r="V673" s="1919"/>
      <c r="W673" s="1919"/>
      <c r="X673" s="1919"/>
      <c r="Y673" s="1919"/>
      <c r="Z673" s="1919"/>
      <c r="AA673" s="1919"/>
      <c r="AB673" s="1919"/>
      <c r="AC673" s="1919"/>
      <c r="AD673" s="1919"/>
      <c r="AE673" s="1919"/>
      <c r="AF673" s="1919"/>
      <c r="AG673" s="1919"/>
      <c r="AH673" s="1919"/>
      <c r="AI673" s="1919"/>
      <c r="AJ673" s="1920"/>
    </row>
    <row r="674" spans="1:67" ht="18" customHeight="1">
      <c r="A674" s="1623"/>
      <c r="B674" s="1624"/>
      <c r="C674" s="1885" t="s">
        <v>327</v>
      </c>
      <c r="D674" s="1886"/>
      <c r="E674" s="1886"/>
      <c r="F674" s="1886"/>
      <c r="G674" s="1886"/>
      <c r="H674" s="1887"/>
      <c r="I674" s="1530">
        <v>4</v>
      </c>
      <c r="J674" s="1531"/>
      <c r="K674" s="1531"/>
      <c r="L674" s="1531"/>
      <c r="M674" s="1531"/>
      <c r="N674" s="1531"/>
      <c r="O674" s="1531"/>
      <c r="P674" s="1531"/>
      <c r="Q674" s="1531"/>
      <c r="R674" s="1531"/>
      <c r="S674" s="1531"/>
      <c r="T674" s="1531"/>
      <c r="U674" s="1531"/>
      <c r="V674" s="1531"/>
      <c r="W674" s="1531"/>
      <c r="X674" s="1531"/>
      <c r="Y674" s="1531"/>
      <c r="Z674" s="1904" t="s">
        <v>329</v>
      </c>
      <c r="AA674" s="1904"/>
      <c r="AB674" s="1904"/>
      <c r="AC674" s="1904"/>
      <c r="AD674" s="1904"/>
      <c r="AE674" s="1918"/>
      <c r="AF674" s="1919"/>
      <c r="AG674" s="1919"/>
      <c r="AH674" s="1919"/>
      <c r="AI674" s="1919"/>
      <c r="AJ674" s="1920"/>
    </row>
    <row r="675" spans="1:67" ht="15" customHeight="1">
      <c r="A675" s="1623"/>
      <c r="B675" s="1624"/>
      <c r="C675" s="1885" t="s">
        <v>328</v>
      </c>
      <c r="D675" s="1886"/>
      <c r="E675" s="1886"/>
      <c r="F675" s="1886"/>
      <c r="G675" s="1886"/>
      <c r="H675" s="1887"/>
      <c r="I675" s="1918"/>
      <c r="J675" s="1919"/>
      <c r="K675" s="1919"/>
      <c r="L675" s="1919"/>
      <c r="M675" s="1919"/>
      <c r="N675" s="1919"/>
      <c r="O675" s="1919"/>
      <c r="P675" s="1919"/>
      <c r="Q675" s="1919"/>
      <c r="R675" s="1919"/>
      <c r="S675" s="1919"/>
      <c r="T675" s="1919"/>
      <c r="U675" s="1919"/>
      <c r="V675" s="1919"/>
      <c r="W675" s="1919"/>
      <c r="X675" s="1919"/>
      <c r="Y675" s="1919"/>
      <c r="Z675" s="1919"/>
      <c r="AA675" s="1919"/>
      <c r="AB675" s="1919"/>
      <c r="AC675" s="1919"/>
      <c r="AD675" s="1919"/>
      <c r="AE675" s="1919"/>
      <c r="AF675" s="1919"/>
      <c r="AG675" s="1919"/>
      <c r="AH675" s="1919"/>
      <c r="AI675" s="1919"/>
      <c r="AJ675" s="1920"/>
    </row>
    <row r="676" spans="1:67" ht="15" customHeight="1">
      <c r="A676" s="1623"/>
      <c r="B676" s="1624"/>
      <c r="C676" s="1949" t="s">
        <v>737</v>
      </c>
      <c r="D676" s="1886"/>
      <c r="E676" s="1886"/>
      <c r="F676" s="1886"/>
      <c r="G676" s="1886"/>
      <c r="H676" s="1887"/>
      <c r="I676" s="1078" t="s">
        <v>544</v>
      </c>
      <c r="J676" s="1077"/>
      <c r="K676" s="1890"/>
      <c r="L676" s="1890"/>
      <c r="M676" s="1890"/>
      <c r="N676" s="1890"/>
      <c r="O676" s="1890"/>
      <c r="P676" s="1126" t="s">
        <v>109</v>
      </c>
      <c r="Q676" s="1884"/>
      <c r="R676" s="1078" t="s">
        <v>331</v>
      </c>
      <c r="S676" s="1077"/>
      <c r="T676" s="1890"/>
      <c r="U676" s="1890"/>
      <c r="V676" s="1890"/>
      <c r="W676" s="1890"/>
      <c r="X676" s="1890"/>
      <c r="Y676" s="1126" t="s">
        <v>109</v>
      </c>
      <c r="Z676" s="1126"/>
      <c r="AA676" s="1937" t="s">
        <v>330</v>
      </c>
      <c r="AB676" s="1938"/>
      <c r="AC676" s="1939"/>
      <c r="AD676" s="1890"/>
      <c r="AE676" s="1890"/>
      <c r="AF676" s="1890"/>
      <c r="AG676" s="1890"/>
      <c r="AH676" s="1890"/>
      <c r="AI676" s="1126" t="s">
        <v>109</v>
      </c>
      <c r="AJ676" s="1127"/>
    </row>
    <row r="677" spans="1:67" ht="27" customHeight="1">
      <c r="A677" s="1623"/>
      <c r="B677" s="1624"/>
      <c r="C677" s="1950"/>
      <c r="D677" s="1951"/>
      <c r="E677" s="1951"/>
      <c r="F677" s="1951"/>
      <c r="G677" s="1951"/>
      <c r="H677" s="1952"/>
      <c r="I677" s="1078" t="s">
        <v>543</v>
      </c>
      <c r="J677" s="1223"/>
      <c r="K677" s="1223"/>
      <c r="L677" s="1077"/>
      <c r="M677" s="1890"/>
      <c r="N677" s="1890"/>
      <c r="O677" s="1890"/>
      <c r="P677" s="1126" t="s">
        <v>332</v>
      </c>
      <c r="Q677" s="1884"/>
      <c r="R677" s="1078" t="s">
        <v>333</v>
      </c>
      <c r="S677" s="1223"/>
      <c r="T677" s="1223"/>
      <c r="U677" s="1223"/>
      <c r="V677" s="1223"/>
      <c r="W677" s="1223"/>
      <c r="X677" s="1077"/>
      <c r="Y677" s="1212"/>
      <c r="Z677" s="1213"/>
      <c r="AA677" s="1213"/>
      <c r="AB677" s="1213"/>
      <c r="AC677" s="1213"/>
      <c r="AD677" s="1213"/>
      <c r="AE677" s="1213"/>
      <c r="AF677" s="1213"/>
      <c r="AG677" s="1213"/>
      <c r="AH677" s="1213"/>
      <c r="AI677" s="1213"/>
      <c r="AJ677" s="1214"/>
    </row>
    <row r="678" spans="1:67" ht="15" customHeight="1">
      <c r="A678" s="1623"/>
      <c r="B678" s="1624"/>
      <c r="C678" s="1903" t="s">
        <v>738</v>
      </c>
      <c r="D678" s="1904"/>
      <c r="E678" s="1904"/>
      <c r="F678" s="1904"/>
      <c r="G678" s="1904"/>
      <c r="H678" s="1905"/>
      <c r="I678" s="1095"/>
      <c r="J678" s="1096"/>
      <c r="K678" s="1096"/>
      <c r="L678" s="1096"/>
      <c r="M678" s="1096"/>
      <c r="N678" s="1096"/>
      <c r="O678" s="1096"/>
      <c r="P678" s="1126" t="s">
        <v>114</v>
      </c>
      <c r="Q678" s="1884"/>
      <c r="R678" s="1931"/>
      <c r="S678" s="1932"/>
      <c r="T678" s="1932"/>
      <c r="U678" s="1932"/>
      <c r="V678" s="1932"/>
      <c r="W678" s="1932"/>
      <c r="X678" s="1932"/>
      <c r="Y678" s="1932"/>
      <c r="Z678" s="1932"/>
      <c r="AA678" s="1932"/>
      <c r="AB678" s="1932"/>
      <c r="AC678" s="1932"/>
      <c r="AD678" s="1932"/>
      <c r="AE678" s="1932"/>
      <c r="AF678" s="1932"/>
      <c r="AG678" s="1932"/>
      <c r="AH678" s="1932"/>
      <c r="AI678" s="1932"/>
      <c r="AJ678" s="1933"/>
    </row>
    <row r="679" spans="1:67" ht="15" customHeight="1">
      <c r="A679" s="1623"/>
      <c r="B679" s="1624"/>
      <c r="C679" s="1903" t="s">
        <v>110</v>
      </c>
      <c r="D679" s="1904"/>
      <c r="E679" s="1904"/>
      <c r="F679" s="1904"/>
      <c r="G679" s="1904"/>
      <c r="H679" s="1905"/>
      <c r="I679" s="1095"/>
      <c r="J679" s="1096"/>
      <c r="K679" s="1096"/>
      <c r="L679" s="1096"/>
      <c r="M679" s="1096"/>
      <c r="N679" s="1096"/>
      <c r="O679" s="1096"/>
      <c r="P679" s="1126" t="s">
        <v>739</v>
      </c>
      <c r="Q679" s="1884"/>
      <c r="R679" s="1078" t="s">
        <v>740</v>
      </c>
      <c r="S679" s="1223"/>
      <c r="T679" s="1223"/>
      <c r="U679" s="1223"/>
      <c r="V679" s="1223"/>
      <c r="W679" s="1077"/>
      <c r="X679" s="1095"/>
      <c r="Y679" s="1096"/>
      <c r="Z679" s="1096"/>
      <c r="AA679" s="1096"/>
      <c r="AB679" s="1096"/>
      <c r="AC679" s="1096"/>
      <c r="AD679" s="1096"/>
      <c r="AE679" s="1126" t="s">
        <v>739</v>
      </c>
      <c r="AF679" s="1126"/>
      <c r="AG679" s="1126"/>
      <c r="AH679" s="1126"/>
      <c r="AI679" s="1126"/>
      <c r="AJ679" s="1127"/>
    </row>
    <row r="680" spans="1:67" ht="15" customHeight="1">
      <c r="A680" s="1953" t="s">
        <v>222</v>
      </c>
      <c r="B680" s="1954"/>
      <c r="C680" s="1903" t="s">
        <v>545</v>
      </c>
      <c r="D680" s="1904"/>
      <c r="E680" s="1904"/>
      <c r="F680" s="1904"/>
      <c r="G680" s="1904"/>
      <c r="H680" s="1904"/>
      <c r="I680" s="1904"/>
      <c r="J680" s="1904"/>
      <c r="K680" s="1904"/>
      <c r="L680" s="1904"/>
      <c r="M680" s="1904"/>
      <c r="N680" s="1904"/>
      <c r="O680" s="1904"/>
      <c r="P680" s="1904"/>
      <c r="Q680" s="1905"/>
      <c r="R680" s="1096"/>
      <c r="S680" s="1096"/>
      <c r="T680" s="1096"/>
      <c r="U680" s="1096"/>
      <c r="V680" s="1096"/>
      <c r="W680" s="1096"/>
      <c r="X680" s="1096"/>
      <c r="Y680" s="1096"/>
      <c r="Z680" s="1096"/>
      <c r="AA680" s="1096"/>
      <c r="AB680" s="1096"/>
      <c r="AC680" s="1096"/>
      <c r="AD680" s="1096"/>
      <c r="AE680" s="1126" t="s">
        <v>759</v>
      </c>
      <c r="AF680" s="1126"/>
      <c r="AG680" s="1126"/>
      <c r="AH680" s="1126"/>
      <c r="AI680" s="1126"/>
      <c r="AJ680" s="1127"/>
    </row>
    <row r="681" spans="1:67" ht="18" customHeight="1">
      <c r="A681" s="394"/>
      <c r="B681" s="395"/>
      <c r="C681" s="1903" t="s">
        <v>657</v>
      </c>
      <c r="D681" s="1904"/>
      <c r="E681" s="1904"/>
      <c r="F681" s="1904"/>
      <c r="G681" s="1904"/>
      <c r="H681" s="1905"/>
      <c r="I681" s="1209"/>
      <c r="J681" s="1210"/>
      <c r="K681" s="1210"/>
      <c r="L681" s="1210"/>
      <c r="M681" s="1210"/>
      <c r="N681" s="1210"/>
      <c r="O681" s="1210"/>
      <c r="P681" s="1210"/>
      <c r="Q681" s="1210"/>
      <c r="R681" s="1210"/>
      <c r="S681" s="1210"/>
      <c r="T681" s="1210"/>
      <c r="U681" s="1210"/>
      <c r="V681" s="1210"/>
      <c r="W681" s="1210"/>
      <c r="X681" s="1210"/>
      <c r="Y681" s="1210"/>
      <c r="Z681" s="1210"/>
      <c r="AA681" s="1210"/>
      <c r="AB681" s="1210"/>
      <c r="AC681" s="1210"/>
      <c r="AD681" s="1210"/>
      <c r="AE681" s="1210"/>
      <c r="AF681" s="1210"/>
      <c r="AG681" s="1210"/>
      <c r="AH681" s="1210"/>
      <c r="AI681" s="1210"/>
      <c r="AJ681" s="1211"/>
      <c r="AL681" s="686" t="b">
        <v>0</v>
      </c>
      <c r="AM681" s="686" t="b">
        <v>0</v>
      </c>
      <c r="AN681" s="686" t="b">
        <v>0</v>
      </c>
    </row>
    <row r="682" spans="1:67" ht="15" customHeight="1">
      <c r="A682" s="394"/>
      <c r="B682" s="395"/>
      <c r="C682" s="1885" t="s">
        <v>499</v>
      </c>
      <c r="D682" s="1886"/>
      <c r="E682" s="1886"/>
      <c r="F682" s="1886"/>
      <c r="G682" s="1886"/>
      <c r="H682" s="1887"/>
      <c r="I682" s="1212"/>
      <c r="J682" s="1213"/>
      <c r="K682" s="1213"/>
      <c r="L682" s="1213"/>
      <c r="M682" s="1213"/>
      <c r="N682" s="1213"/>
      <c r="O682" s="1213"/>
      <c r="P682" s="1213"/>
      <c r="Q682" s="1213"/>
      <c r="R682" s="1213"/>
      <c r="S682" s="1213"/>
      <c r="T682" s="1213"/>
      <c r="U682" s="1213"/>
      <c r="V682" s="1213"/>
      <c r="W682" s="1213"/>
      <c r="X682" s="1213"/>
      <c r="Y682" s="1213"/>
      <c r="Z682" s="1213"/>
      <c r="AA682" s="1213"/>
      <c r="AB682" s="1213"/>
      <c r="AC682" s="1213"/>
      <c r="AD682" s="1213"/>
      <c r="AE682" s="1213"/>
      <c r="AF682" s="1213"/>
      <c r="AG682" s="1213"/>
      <c r="AH682" s="1213"/>
      <c r="AI682" s="1213"/>
      <c r="AJ682" s="1214"/>
    </row>
    <row r="683" spans="1:67" ht="15" customHeight="1">
      <c r="A683" s="394"/>
      <c r="B683" s="395"/>
      <c r="C683" s="1903" t="s">
        <v>305</v>
      </c>
      <c r="D683" s="1904"/>
      <c r="E683" s="1904"/>
      <c r="F683" s="1904"/>
      <c r="G683" s="1904"/>
      <c r="H683" s="1905"/>
      <c r="I683" s="1212"/>
      <c r="J683" s="1213"/>
      <c r="K683" s="1213"/>
      <c r="L683" s="1213"/>
      <c r="M683" s="1213"/>
      <c r="N683" s="1213"/>
      <c r="O683" s="1213"/>
      <c r="P683" s="1213"/>
      <c r="Q683" s="1213"/>
      <c r="R683" s="1213"/>
      <c r="S683" s="1213"/>
      <c r="T683" s="1213"/>
      <c r="U683" s="1213"/>
      <c r="V683" s="1213"/>
      <c r="W683" s="1213"/>
      <c r="X683" s="1213"/>
      <c r="Y683" s="1213"/>
      <c r="Z683" s="1213"/>
      <c r="AA683" s="1213"/>
      <c r="AB683" s="1213"/>
      <c r="AC683" s="1213"/>
      <c r="AD683" s="1213"/>
      <c r="AE683" s="1213"/>
      <c r="AF683" s="1213"/>
      <c r="AG683" s="1213"/>
      <c r="AH683" s="1213"/>
      <c r="AI683" s="1213"/>
      <c r="AJ683" s="1214"/>
    </row>
    <row r="684" spans="1:67" ht="22.5" hidden="1" customHeight="1">
      <c r="A684" s="394"/>
      <c r="B684" s="395"/>
      <c r="C684" s="1900" t="s">
        <v>25</v>
      </c>
      <c r="D684" s="1894" t="s">
        <v>760</v>
      </c>
      <c r="E684" s="1895"/>
      <c r="F684" s="1895"/>
      <c r="G684" s="1895"/>
      <c r="H684" s="1896"/>
      <c r="I684" s="664"/>
      <c r="J684" s="668"/>
      <c r="K684" s="668"/>
      <c r="L684" s="668"/>
      <c r="M684" s="668"/>
      <c r="N684" s="669"/>
      <c r="O684" s="669"/>
      <c r="P684" s="672"/>
      <c r="Q684" s="678"/>
      <c r="R684" s="679"/>
      <c r="S684" s="679"/>
      <c r="T684" s="681">
        <v>3</v>
      </c>
      <c r="U684" s="680"/>
      <c r="V684" s="1891"/>
      <c r="W684" s="1892"/>
      <c r="X684" s="1892"/>
      <c r="Y684" s="1892"/>
      <c r="Z684" s="1892"/>
      <c r="AA684" s="1893"/>
      <c r="AB684" s="1269"/>
      <c r="AC684" s="1640"/>
      <c r="AD684" s="1640"/>
      <c r="AE684" s="1640"/>
      <c r="AF684" s="1640"/>
      <c r="AG684" s="1640"/>
      <c r="AH684" s="1640"/>
      <c r="AI684" s="1640"/>
      <c r="AJ684" s="1641"/>
      <c r="AM684" s="687">
        <v>0</v>
      </c>
      <c r="AO684" s="687">
        <v>2</v>
      </c>
      <c r="AP684" s="687">
        <v>2</v>
      </c>
    </row>
    <row r="685" spans="1:67" ht="22.5" customHeight="1">
      <c r="A685" s="394"/>
      <c r="B685" s="395"/>
      <c r="C685" s="1900"/>
      <c r="D685" s="1921" t="s">
        <v>993</v>
      </c>
      <c r="E685" s="1922"/>
      <c r="F685" s="1922"/>
      <c r="G685" s="1922"/>
      <c r="H685" s="1923"/>
      <c r="I685" s="328">
        <v>1</v>
      </c>
      <c r="J685" s="383" t="str">
        <f>IF(ISNA(VLOOKUP(I685, 出力変換_夜間支援等体制加算,4,FALSE)),0, VLOOKUP(I685, 出力変換_夜間支援等体制加算,4,FALSE)) &amp; ""</f>
        <v>1</v>
      </c>
      <c r="K685" s="384" t="s">
        <v>96</v>
      </c>
      <c r="L685" s="383" t="str">
        <f>IF(ISNA(VLOOKUP(K685, 取込変換_夜間支援等体制加算,2,FALSE)),1, VLOOKUP(K685, 取込変換_夜間支援等体制加算,2,FALSE)) &amp; ""</f>
        <v>1</v>
      </c>
      <c r="M685" s="328"/>
      <c r="N685" s="328"/>
      <c r="O685" s="328"/>
      <c r="P685" s="328"/>
      <c r="Q685" s="1928" t="s">
        <v>1232</v>
      </c>
      <c r="R685" s="1929"/>
      <c r="S685" s="1929"/>
      <c r="T685" s="1929"/>
      <c r="U685" s="1930"/>
      <c r="V685" s="1788"/>
      <c r="W685" s="1789"/>
      <c r="X685" s="1789"/>
      <c r="Y685" s="1789"/>
      <c r="Z685" s="1789"/>
      <c r="AA685" s="1902"/>
      <c r="AB685" s="1269"/>
      <c r="AC685" s="1640"/>
      <c r="AD685" s="1640"/>
      <c r="AE685" s="1640"/>
      <c r="AF685" s="1640"/>
      <c r="AG685" s="1640"/>
      <c r="AH685" s="1640"/>
      <c r="AI685" s="1640"/>
      <c r="AJ685" s="1641"/>
      <c r="AL685" s="687">
        <v>2</v>
      </c>
      <c r="AM685" s="687">
        <v>0</v>
      </c>
    </row>
    <row r="686" spans="1:67" ht="22.5" customHeight="1">
      <c r="A686" s="394"/>
      <c r="B686" s="395"/>
      <c r="C686" s="1900"/>
      <c r="D686" s="1925" t="s">
        <v>994</v>
      </c>
      <c r="E686" s="1926"/>
      <c r="F686" s="1926"/>
      <c r="G686" s="1926"/>
      <c r="H686" s="1927"/>
      <c r="I686" s="260">
        <v>1</v>
      </c>
      <c r="J686" s="369" t="str">
        <f>IF(ISNA(VLOOKUP(I686, 出力変換_夜間支援体制加算の人数_付７,4,FALSE)),0, VLOOKUP(I686, 出力変換_夜間支援体制加算の人数_付７,4,FALSE)) &amp; ""</f>
        <v>00</v>
      </c>
      <c r="K686" s="253" t="s">
        <v>1344</v>
      </c>
      <c r="L686" s="374" t="str">
        <f>IF(ISNA(VLOOKUP(K686, 取込変換_夜間支援体制加算の人数_付７,2,FALSE)),1, VLOOKUP(K686, 取込変換_夜間支援体制加算の人数_付７,2,FALSE)) &amp; ""</f>
        <v>1</v>
      </c>
      <c r="M686" s="375"/>
      <c r="N686" s="280"/>
      <c r="P686" s="643" t="s">
        <v>114</v>
      </c>
      <c r="Q686" s="1906"/>
      <c r="R686" s="1907"/>
      <c r="S686" s="1907"/>
      <c r="T686" s="1907"/>
      <c r="U686" s="1908"/>
      <c r="V686" s="1891"/>
      <c r="W686" s="1892"/>
      <c r="X686" s="1892"/>
      <c r="Y686" s="1892"/>
      <c r="Z686" s="1892"/>
      <c r="AA686" s="1893"/>
      <c r="AB686" s="1269"/>
      <c r="AC686" s="1640"/>
      <c r="AD686" s="1640"/>
      <c r="AE686" s="1640"/>
      <c r="AF686" s="1640"/>
      <c r="AG686" s="1640"/>
      <c r="AH686" s="1640"/>
      <c r="AI686" s="1640"/>
      <c r="AJ686" s="1641"/>
      <c r="AM686" s="687">
        <v>0</v>
      </c>
    </row>
    <row r="687" spans="1:67" ht="18" customHeight="1" thickBot="1">
      <c r="A687" s="396"/>
      <c r="B687" s="397"/>
      <c r="C687" s="1901"/>
      <c r="D687" s="1897" t="s">
        <v>829</v>
      </c>
      <c r="E687" s="1898"/>
      <c r="F687" s="1898"/>
      <c r="G687" s="1898"/>
      <c r="H687" s="1899"/>
      <c r="I687" s="1915">
        <v>1</v>
      </c>
      <c r="J687" s="1916"/>
      <c r="K687" s="1916"/>
      <c r="L687" s="1916"/>
      <c r="M687" s="1916"/>
      <c r="N687" s="1916"/>
      <c r="O687" s="1916"/>
      <c r="P687" s="1916"/>
      <c r="Q687" s="1916"/>
      <c r="R687" s="1916"/>
      <c r="S687" s="1916"/>
      <c r="T687" s="1916"/>
      <c r="U687" s="1916"/>
      <c r="V687" s="1916"/>
      <c r="W687" s="1916"/>
      <c r="X687" s="1916"/>
      <c r="Y687" s="1916"/>
      <c r="Z687" s="1916"/>
      <c r="AA687" s="1916"/>
      <c r="AB687" s="1916"/>
      <c r="AC687" s="1916"/>
      <c r="AD687" s="1916"/>
      <c r="AE687" s="1916"/>
      <c r="AF687" s="1916"/>
      <c r="AG687" s="1916"/>
      <c r="AH687" s="1916"/>
      <c r="AI687" s="1916"/>
      <c r="AJ687" s="1917"/>
    </row>
    <row r="688" spans="1:67" s="388" customFormat="1" ht="18" hidden="1" customHeight="1">
      <c r="A688" s="496" t="s">
        <v>931</v>
      </c>
      <c r="B688" s="497"/>
      <c r="C688" s="498"/>
      <c r="D688" s="499"/>
      <c r="E688" s="217"/>
      <c r="F688" s="217"/>
      <c r="G688" s="217"/>
      <c r="H688" s="491"/>
      <c r="I688" s="490"/>
      <c r="J688" s="192"/>
      <c r="K688" s="192"/>
      <c r="L688" s="192"/>
      <c r="M688" s="192"/>
      <c r="N688" s="192"/>
      <c r="O688" s="192"/>
      <c r="P688" s="192"/>
      <c r="Q688" s="192"/>
      <c r="R688" s="192"/>
      <c r="S688" s="192"/>
      <c r="T688" s="192"/>
      <c r="U688" s="192"/>
      <c r="V688" s="192"/>
      <c r="W688" s="192"/>
      <c r="X688" s="192"/>
      <c r="Y688" s="192"/>
      <c r="Z688" s="192"/>
      <c r="AA688" s="192"/>
      <c r="AB688" s="192"/>
      <c r="AC688" s="192"/>
      <c r="AD688" s="192"/>
      <c r="AE688" s="192"/>
      <c r="AF688" s="192"/>
      <c r="AG688" s="192"/>
      <c r="AH688" s="192"/>
      <c r="AI688" s="192"/>
      <c r="AJ688" s="682"/>
      <c r="AK688" s="687"/>
      <c r="AL688" s="687"/>
      <c r="AM688" s="687"/>
      <c r="AN688" s="686"/>
      <c r="AO688" s="687"/>
      <c r="AP688" s="687"/>
      <c r="AQ688" s="687"/>
      <c r="AR688" s="687"/>
      <c r="AS688" s="687"/>
      <c r="AT688" s="687"/>
      <c r="AU688" s="687"/>
      <c r="AV688" s="824"/>
      <c r="AW688" s="824"/>
      <c r="AX688" s="687"/>
      <c r="AY688" s="687"/>
      <c r="AZ688" s="687"/>
      <c r="BA688" s="686"/>
      <c r="BB688" s="686"/>
      <c r="BC688" s="687"/>
      <c r="BD688" s="687"/>
      <c r="BE688" s="687"/>
      <c r="BF688" s="687"/>
      <c r="BG688" s="687"/>
      <c r="BH688" s="687"/>
      <c r="BI688" s="687"/>
      <c r="BJ688" s="687"/>
      <c r="BK688" s="687"/>
      <c r="BL688" s="687"/>
      <c r="BM688" s="687"/>
      <c r="BN688" s="281"/>
      <c r="BO688" s="281"/>
    </row>
    <row r="689" spans="1:67" s="388" customFormat="1" ht="18" hidden="1" customHeight="1">
      <c r="A689" s="496" t="s">
        <v>931</v>
      </c>
      <c r="B689" s="497"/>
      <c r="C689" s="498"/>
      <c r="D689" s="499"/>
      <c r="E689" s="217"/>
      <c r="F689" s="217"/>
      <c r="G689" s="217"/>
      <c r="H689" s="491"/>
      <c r="I689" s="490"/>
      <c r="J689" s="192"/>
      <c r="K689" s="192"/>
      <c r="L689" s="192"/>
      <c r="M689" s="192"/>
      <c r="N689" s="192"/>
      <c r="O689" s="192"/>
      <c r="P689" s="192"/>
      <c r="Q689" s="192"/>
      <c r="R689" s="192"/>
      <c r="S689" s="192"/>
      <c r="T689" s="192"/>
      <c r="U689" s="192"/>
      <c r="V689" s="192"/>
      <c r="W689" s="192"/>
      <c r="X689" s="192"/>
      <c r="Y689" s="192"/>
      <c r="Z689" s="192"/>
      <c r="AA689" s="192"/>
      <c r="AB689" s="192"/>
      <c r="AC689" s="192"/>
      <c r="AD689" s="192"/>
      <c r="AE689" s="192"/>
      <c r="AF689" s="192"/>
      <c r="AG689" s="192"/>
      <c r="AH689" s="192"/>
      <c r="AI689" s="192"/>
      <c r="AJ689" s="682"/>
      <c r="AK689" s="687"/>
      <c r="AL689" s="687"/>
      <c r="AM689" s="687"/>
      <c r="AN689" s="686"/>
      <c r="AO689" s="687"/>
      <c r="AP689" s="687"/>
      <c r="AQ689" s="687"/>
      <c r="AR689" s="687"/>
      <c r="AS689" s="687"/>
      <c r="AT689" s="687"/>
      <c r="AU689" s="687"/>
      <c r="AV689" s="824"/>
      <c r="AW689" s="824"/>
      <c r="AX689" s="687"/>
      <c r="AY689" s="687"/>
      <c r="AZ689" s="687"/>
      <c r="BA689" s="686"/>
      <c r="BB689" s="686"/>
      <c r="BC689" s="687"/>
      <c r="BD689" s="687"/>
      <c r="BE689" s="687"/>
      <c r="BF689" s="687"/>
      <c r="BG689" s="687"/>
      <c r="BH689" s="687"/>
      <c r="BI689" s="687"/>
      <c r="BJ689" s="687"/>
      <c r="BK689" s="687"/>
      <c r="BL689" s="687"/>
      <c r="BM689" s="687"/>
      <c r="BN689" s="281"/>
      <c r="BO689" s="281"/>
    </row>
    <row r="690" spans="1:67" s="388" customFormat="1" ht="18" hidden="1" customHeight="1">
      <c r="A690" s="496" t="s">
        <v>931</v>
      </c>
      <c r="B690" s="497"/>
      <c r="C690" s="498"/>
      <c r="D690" s="499"/>
      <c r="E690" s="217"/>
      <c r="F690" s="217"/>
      <c r="G690" s="217"/>
      <c r="H690" s="491"/>
      <c r="I690" s="490"/>
      <c r="J690" s="192"/>
      <c r="K690" s="192"/>
      <c r="L690" s="192"/>
      <c r="M690" s="192"/>
      <c r="N690" s="192"/>
      <c r="O690" s="192"/>
      <c r="P690" s="192"/>
      <c r="Q690" s="192"/>
      <c r="R690" s="192"/>
      <c r="S690" s="192"/>
      <c r="T690" s="192"/>
      <c r="U690" s="192"/>
      <c r="V690" s="192"/>
      <c r="W690" s="192"/>
      <c r="X690" s="192"/>
      <c r="Y690" s="192"/>
      <c r="Z690" s="192"/>
      <c r="AA690" s="192"/>
      <c r="AB690" s="192"/>
      <c r="AC690" s="192"/>
      <c r="AD690" s="192"/>
      <c r="AE690" s="192"/>
      <c r="AF690" s="192"/>
      <c r="AG690" s="192"/>
      <c r="AH690" s="192"/>
      <c r="AI690" s="192"/>
      <c r="AJ690" s="682"/>
      <c r="AK690" s="687"/>
      <c r="AL690" s="687"/>
      <c r="AM690" s="687"/>
      <c r="AN690" s="686"/>
      <c r="AO690" s="687"/>
      <c r="AP690" s="687"/>
      <c r="AQ690" s="687"/>
      <c r="AR690" s="687"/>
      <c r="AS690" s="687"/>
      <c r="AT690" s="687"/>
      <c r="AU690" s="687"/>
      <c r="AV690" s="824"/>
      <c r="AW690" s="824"/>
      <c r="AX690" s="687"/>
      <c r="AY690" s="687"/>
      <c r="AZ690" s="687"/>
      <c r="BA690" s="686"/>
      <c r="BB690" s="686"/>
      <c r="BC690" s="687"/>
      <c r="BD690" s="687"/>
      <c r="BE690" s="687"/>
      <c r="BF690" s="687"/>
      <c r="BG690" s="687"/>
      <c r="BH690" s="687"/>
      <c r="BI690" s="687"/>
      <c r="BJ690" s="687"/>
      <c r="BK690" s="687"/>
      <c r="BL690" s="687"/>
      <c r="BM690" s="687"/>
      <c r="BN690" s="281"/>
      <c r="BO690" s="281"/>
    </row>
    <row r="691" spans="1:67" s="388" customFormat="1" ht="18" hidden="1" customHeight="1">
      <c r="A691" s="496" t="s">
        <v>931</v>
      </c>
      <c r="B691" s="497"/>
      <c r="C691" s="498"/>
      <c r="D691" s="499"/>
      <c r="E691" s="217"/>
      <c r="F691" s="217"/>
      <c r="G691" s="217"/>
      <c r="H691" s="491"/>
      <c r="I691" s="490"/>
      <c r="J691" s="192"/>
      <c r="K691" s="192"/>
      <c r="L691" s="192"/>
      <c r="M691" s="192"/>
      <c r="N691" s="192"/>
      <c r="O691" s="192"/>
      <c r="P691" s="192"/>
      <c r="Q691" s="192"/>
      <c r="R691" s="192"/>
      <c r="S691" s="192"/>
      <c r="T691" s="192"/>
      <c r="U691" s="192"/>
      <c r="V691" s="192"/>
      <c r="W691" s="192"/>
      <c r="X691" s="192"/>
      <c r="Y691" s="192"/>
      <c r="Z691" s="192"/>
      <c r="AA691" s="192"/>
      <c r="AB691" s="192"/>
      <c r="AC691" s="192"/>
      <c r="AD691" s="192"/>
      <c r="AE691" s="192"/>
      <c r="AF691" s="192"/>
      <c r="AG691" s="192"/>
      <c r="AH691" s="192"/>
      <c r="AI691" s="192"/>
      <c r="AJ691" s="682"/>
      <c r="AK691" s="687"/>
      <c r="AL691" s="687"/>
      <c r="AM691" s="687"/>
      <c r="AN691" s="686"/>
      <c r="AO691" s="687"/>
      <c r="AP691" s="687"/>
      <c r="AQ691" s="687"/>
      <c r="AR691" s="687"/>
      <c r="AS691" s="687"/>
      <c r="AT691" s="687"/>
      <c r="AU691" s="687"/>
      <c r="AV691" s="824"/>
      <c r="AW691" s="824"/>
      <c r="AX691" s="687"/>
      <c r="AY691" s="687"/>
      <c r="AZ691" s="687"/>
      <c r="BA691" s="686"/>
      <c r="BB691" s="686"/>
      <c r="BC691" s="687"/>
      <c r="BD691" s="687"/>
      <c r="BE691" s="687"/>
      <c r="BF691" s="687"/>
      <c r="BG691" s="687"/>
      <c r="BH691" s="687"/>
      <c r="BI691" s="687"/>
      <c r="BJ691" s="687"/>
      <c r="BK691" s="687"/>
      <c r="BL691" s="687"/>
      <c r="BM691" s="687"/>
      <c r="BN691" s="281"/>
      <c r="BO691" s="281"/>
    </row>
    <row r="692" spans="1:67" s="388" customFormat="1" ht="18" hidden="1" customHeight="1" thickBot="1">
      <c r="A692" s="496" t="s">
        <v>931</v>
      </c>
      <c r="B692" s="497"/>
      <c r="C692" s="498"/>
      <c r="D692" s="499"/>
      <c r="E692" s="217"/>
      <c r="F692" s="217"/>
      <c r="G692" s="217"/>
      <c r="H692" s="491"/>
      <c r="I692" s="490"/>
      <c r="J692" s="192"/>
      <c r="K692" s="192"/>
      <c r="L692" s="192"/>
      <c r="M692" s="192"/>
      <c r="N692" s="192"/>
      <c r="O692" s="192"/>
      <c r="P692" s="192"/>
      <c r="Q692" s="192"/>
      <c r="R692" s="192"/>
      <c r="S692" s="192"/>
      <c r="T692" s="192"/>
      <c r="U692" s="192"/>
      <c r="V692" s="192"/>
      <c r="W692" s="192"/>
      <c r="X692" s="192"/>
      <c r="Y692" s="192"/>
      <c r="Z692" s="192"/>
      <c r="AA692" s="192"/>
      <c r="AB692" s="192"/>
      <c r="AC692" s="192"/>
      <c r="AD692" s="192"/>
      <c r="AE692" s="192"/>
      <c r="AF692" s="192"/>
      <c r="AG692" s="192"/>
      <c r="AH692" s="192"/>
      <c r="AI692" s="192"/>
      <c r="AJ692" s="682"/>
      <c r="AK692" s="687"/>
      <c r="AL692" s="687"/>
      <c r="AM692" s="687"/>
      <c r="AN692" s="686"/>
      <c r="AO692" s="687"/>
      <c r="AP692" s="687"/>
      <c r="AQ692" s="687"/>
      <c r="AR692" s="687"/>
      <c r="AS692" s="687"/>
      <c r="AT692" s="687"/>
      <c r="AU692" s="687"/>
      <c r="AV692" s="824"/>
      <c r="AW692" s="824"/>
      <c r="AX692" s="687"/>
      <c r="AY692" s="687"/>
      <c r="AZ692" s="687"/>
      <c r="BA692" s="686"/>
      <c r="BB692" s="686"/>
      <c r="BC692" s="687"/>
      <c r="BD692" s="687"/>
      <c r="BE692" s="687"/>
      <c r="BF692" s="687"/>
      <c r="BG692" s="687"/>
      <c r="BH692" s="687"/>
      <c r="BI692" s="687"/>
      <c r="BJ692" s="687"/>
      <c r="BK692" s="687"/>
      <c r="BL692" s="687"/>
      <c r="BM692" s="687"/>
      <c r="BN692" s="281"/>
      <c r="BO692" s="281"/>
    </row>
    <row r="693" spans="1:67" ht="15" customHeight="1">
      <c r="A693" s="1621" t="s">
        <v>61</v>
      </c>
      <c r="B693" s="1622"/>
      <c r="C693" s="1217" t="s">
        <v>463</v>
      </c>
      <c r="D693" s="1217"/>
      <c r="E693" s="1217"/>
      <c r="F693" s="1217"/>
      <c r="G693" s="1217"/>
      <c r="H693" s="1217"/>
      <c r="I693" s="1909"/>
      <c r="J693" s="1910"/>
      <c r="K693" s="1910"/>
      <c r="L693" s="1910"/>
      <c r="M693" s="1910"/>
      <c r="N693" s="1910"/>
      <c r="O693" s="1910"/>
      <c r="P693" s="1910"/>
      <c r="Q693" s="1910"/>
      <c r="R693" s="1910"/>
      <c r="S693" s="1910"/>
      <c r="T693" s="1910"/>
      <c r="U693" s="1910"/>
      <c r="V693" s="1910"/>
      <c r="W693" s="1910"/>
      <c r="X693" s="1910"/>
      <c r="Y693" s="1910"/>
      <c r="Z693" s="1910"/>
      <c r="AA693" s="1910"/>
      <c r="AB693" s="1910"/>
      <c r="AC693" s="1910"/>
      <c r="AD693" s="1911"/>
      <c r="AE693" s="1912" t="s">
        <v>565</v>
      </c>
      <c r="AF693" s="1912"/>
      <c r="AG693" s="1912"/>
      <c r="AH693" s="1912"/>
      <c r="AI693" s="1913"/>
      <c r="AJ693" s="1914"/>
    </row>
    <row r="694" spans="1:67" ht="15" customHeight="1">
      <c r="A694" s="1623"/>
      <c r="B694" s="1624"/>
      <c r="C694" s="1177" t="s">
        <v>339</v>
      </c>
      <c r="D694" s="1177"/>
      <c r="E694" s="1177"/>
      <c r="F694" s="1177"/>
      <c r="G694" s="1177"/>
      <c r="H694" s="1177"/>
      <c r="I694" s="1934"/>
      <c r="J694" s="1935"/>
      <c r="K694" s="1935"/>
      <c r="L694" s="1935"/>
      <c r="M694" s="1935"/>
      <c r="N694" s="1935"/>
      <c r="O694" s="1935"/>
      <c r="P694" s="1935"/>
      <c r="Q694" s="1935"/>
      <c r="R694" s="1935"/>
      <c r="S694" s="1935"/>
      <c r="T694" s="1935"/>
      <c r="U694" s="1935"/>
      <c r="V694" s="1935"/>
      <c r="W694" s="1935"/>
      <c r="X694" s="1935"/>
      <c r="Y694" s="1935"/>
      <c r="Z694" s="1935"/>
      <c r="AA694" s="1935"/>
      <c r="AB694" s="1935"/>
      <c r="AC694" s="1935"/>
      <c r="AD694" s="1935"/>
      <c r="AE694" s="1935"/>
      <c r="AF694" s="1935"/>
      <c r="AG694" s="1935"/>
      <c r="AH694" s="1935"/>
      <c r="AI694" s="1935"/>
      <c r="AJ694" s="1936"/>
    </row>
    <row r="695" spans="1:67" ht="15" customHeight="1">
      <c r="A695" s="1623"/>
      <c r="B695" s="1624"/>
      <c r="C695" s="1081" t="s">
        <v>340</v>
      </c>
      <c r="D695" s="1081"/>
      <c r="E695" s="1081"/>
      <c r="F695" s="1081"/>
      <c r="G695" s="1081"/>
      <c r="H695" s="1081"/>
      <c r="I695" s="1204" t="s">
        <v>255</v>
      </c>
      <c r="J695" s="1205"/>
      <c r="K695" s="1202"/>
      <c r="L695" s="1202"/>
      <c r="M695" s="1202"/>
      <c r="N695" s="1202"/>
      <c r="O695" s="1202"/>
      <c r="P695" s="1203"/>
      <c r="Q695" s="1029" t="s">
        <v>534</v>
      </c>
      <c r="R695" s="1030"/>
      <c r="S695" s="1030"/>
      <c r="T695" s="1030"/>
      <c r="U695" s="1030"/>
      <c r="V695" s="1030"/>
      <c r="W695" s="1030"/>
      <c r="X695" s="1030"/>
      <c r="Y695" s="1030"/>
      <c r="Z695" s="1030"/>
      <c r="AA695" s="1030"/>
      <c r="AB695" s="1030"/>
      <c r="AC695" s="1030"/>
      <c r="AD695" s="1030"/>
      <c r="AE695" s="1030"/>
      <c r="AF695" s="1030"/>
      <c r="AG695" s="1030"/>
      <c r="AH695" s="1030"/>
      <c r="AI695" s="1030"/>
      <c r="AJ695" s="1031"/>
    </row>
    <row r="696" spans="1:67" ht="15" customHeight="1">
      <c r="A696" s="1623"/>
      <c r="B696" s="1624"/>
      <c r="C696" s="1081"/>
      <c r="D696" s="1081"/>
      <c r="E696" s="1081"/>
      <c r="F696" s="1081"/>
      <c r="G696" s="1081"/>
      <c r="H696" s="1081"/>
      <c r="I696" s="1281" t="s">
        <v>205</v>
      </c>
      <c r="J696" s="1281"/>
      <c r="K696" s="1281"/>
      <c r="L696" s="1281"/>
      <c r="M696" s="1281"/>
      <c r="N696" s="1281"/>
      <c r="O696" s="1281"/>
      <c r="P696" s="1281"/>
      <c r="Q696" s="1281"/>
      <c r="R696" s="1281"/>
      <c r="S696" s="1281"/>
      <c r="T696" s="1281"/>
      <c r="U696" s="1281"/>
      <c r="V696" s="1281"/>
      <c r="W696" s="1281"/>
      <c r="X696" s="1281"/>
      <c r="Y696" s="1281"/>
      <c r="Z696" s="1281"/>
      <c r="AA696" s="1281"/>
      <c r="AB696" s="1281"/>
      <c r="AC696" s="1281"/>
      <c r="AD696" s="1281"/>
      <c r="AE696" s="1281"/>
      <c r="AF696" s="1281"/>
      <c r="AG696" s="1281"/>
      <c r="AH696" s="1281"/>
      <c r="AI696" s="1281"/>
      <c r="AJ696" s="1282"/>
    </row>
    <row r="697" spans="1:67" ht="15" customHeight="1">
      <c r="A697" s="1623"/>
      <c r="B697" s="1624"/>
      <c r="C697" s="1081"/>
      <c r="D697" s="1081"/>
      <c r="E697" s="1081"/>
      <c r="F697" s="1081"/>
      <c r="G697" s="1081"/>
      <c r="H697" s="1081"/>
      <c r="I697" s="1200" t="s">
        <v>205</v>
      </c>
      <c r="J697" s="1200"/>
      <c r="K697" s="1200"/>
      <c r="L697" s="1200"/>
      <c r="M697" s="1200"/>
      <c r="N697" s="1200"/>
      <c r="O697" s="1200"/>
      <c r="P697" s="1200"/>
      <c r="Q697" s="1200"/>
      <c r="R697" s="1200"/>
      <c r="S697" s="1200"/>
      <c r="T697" s="1200"/>
      <c r="U697" s="1200"/>
      <c r="V697" s="1200"/>
      <c r="W697" s="1200"/>
      <c r="X697" s="1200"/>
      <c r="Y697" s="1200"/>
      <c r="Z697" s="1200"/>
      <c r="AA697" s="1200"/>
      <c r="AB697" s="1200"/>
      <c r="AC697" s="1200"/>
      <c r="AD697" s="1200"/>
      <c r="AE697" s="1200"/>
      <c r="AF697" s="1200"/>
      <c r="AG697" s="1200"/>
      <c r="AH697" s="1200"/>
      <c r="AI697" s="1200"/>
      <c r="AJ697" s="1201"/>
    </row>
    <row r="698" spans="1:67" ht="15" customHeight="1">
      <c r="A698" s="1623"/>
      <c r="B698" s="1624"/>
      <c r="C698" s="1081" t="s">
        <v>996</v>
      </c>
      <c r="D698" s="1081"/>
      <c r="E698" s="1081"/>
      <c r="F698" s="1081"/>
      <c r="G698" s="1081"/>
      <c r="H698" s="1081"/>
      <c r="I698" s="1881">
        <v>1</v>
      </c>
      <c r="J698" s="1882"/>
      <c r="K698" s="1882"/>
      <c r="L698" s="1882"/>
      <c r="M698" s="1882"/>
      <c r="N698" s="1882"/>
      <c r="O698" s="1882"/>
      <c r="P698" s="1882"/>
      <c r="Q698" s="1882"/>
      <c r="R698" s="1882"/>
      <c r="S698" s="1882"/>
      <c r="T698" s="1882"/>
      <c r="U698" s="1882"/>
      <c r="V698" s="1882"/>
      <c r="W698" s="1882"/>
      <c r="X698" s="1882"/>
      <c r="Y698" s="1882"/>
      <c r="Z698" s="1882"/>
      <c r="AA698" s="1882"/>
      <c r="AB698" s="1882"/>
      <c r="AC698" s="1882"/>
      <c r="AD698" s="1882"/>
      <c r="AE698" s="1882"/>
      <c r="AF698" s="1882"/>
      <c r="AG698" s="1882"/>
      <c r="AH698" s="1882"/>
      <c r="AI698" s="1882"/>
      <c r="AJ698" s="1883"/>
    </row>
    <row r="699" spans="1:67" ht="15" customHeight="1">
      <c r="A699" s="1623"/>
      <c r="B699" s="1624"/>
      <c r="C699" s="1081" t="s">
        <v>341</v>
      </c>
      <c r="D699" s="1081"/>
      <c r="E699" s="1081"/>
      <c r="F699" s="1081"/>
      <c r="G699" s="1081"/>
      <c r="H699" s="1081"/>
      <c r="I699" s="1081" t="s">
        <v>318</v>
      </c>
      <c r="J699" s="1081"/>
      <c r="K699" s="1081"/>
      <c r="L699" s="1081"/>
      <c r="M699" s="1080" t="s">
        <v>205</v>
      </c>
      <c r="N699" s="1080"/>
      <c r="O699" s="1080"/>
      <c r="P699" s="1080"/>
      <c r="Q699" s="1080"/>
      <c r="R699" s="1080"/>
      <c r="S699" s="1080"/>
      <c r="T699" s="1080"/>
      <c r="U699" s="1080"/>
      <c r="V699" s="1080"/>
      <c r="W699" s="1081" t="s">
        <v>343</v>
      </c>
      <c r="X699" s="1081"/>
      <c r="Y699" s="1081"/>
      <c r="Z699" s="1081"/>
      <c r="AA699" s="1106" t="s">
        <v>205</v>
      </c>
      <c r="AB699" s="1221"/>
      <c r="AC699" s="1221"/>
      <c r="AD699" s="1221"/>
      <c r="AE699" s="1221"/>
      <c r="AF699" s="1221"/>
      <c r="AG699" s="1221"/>
      <c r="AH699" s="1221"/>
      <c r="AI699" s="1221"/>
      <c r="AJ699" s="1222"/>
    </row>
    <row r="700" spans="1:67" ht="15" customHeight="1">
      <c r="A700" s="1623"/>
      <c r="B700" s="1624"/>
      <c r="C700" s="1885" t="s">
        <v>326</v>
      </c>
      <c r="D700" s="1886"/>
      <c r="E700" s="1886"/>
      <c r="F700" s="1886"/>
      <c r="G700" s="1886"/>
      <c r="H700" s="1887"/>
      <c r="I700" s="1918"/>
      <c r="J700" s="1919"/>
      <c r="K700" s="1919"/>
      <c r="L700" s="1919"/>
      <c r="M700" s="1919"/>
      <c r="N700" s="1919"/>
      <c r="O700" s="1919"/>
      <c r="P700" s="1919"/>
      <c r="Q700" s="1919"/>
      <c r="R700" s="1919"/>
      <c r="S700" s="1919"/>
      <c r="T700" s="1919"/>
      <c r="U700" s="1919"/>
      <c r="V700" s="1919"/>
      <c r="W700" s="1919"/>
      <c r="X700" s="1919"/>
      <c r="Y700" s="1919"/>
      <c r="Z700" s="1919"/>
      <c r="AA700" s="1919"/>
      <c r="AB700" s="1919"/>
      <c r="AC700" s="1919"/>
      <c r="AD700" s="1919"/>
      <c r="AE700" s="1919"/>
      <c r="AF700" s="1919"/>
      <c r="AG700" s="1919"/>
      <c r="AH700" s="1919"/>
      <c r="AI700" s="1919"/>
      <c r="AJ700" s="1920"/>
    </row>
    <row r="701" spans="1:67" ht="18" customHeight="1">
      <c r="A701" s="1623"/>
      <c r="B701" s="1624"/>
      <c r="C701" s="1885" t="s">
        <v>327</v>
      </c>
      <c r="D701" s="1886"/>
      <c r="E701" s="1886"/>
      <c r="F701" s="1886"/>
      <c r="G701" s="1886"/>
      <c r="H701" s="1887"/>
      <c r="I701" s="1530">
        <v>4</v>
      </c>
      <c r="J701" s="1531"/>
      <c r="K701" s="1531"/>
      <c r="L701" s="1531"/>
      <c r="M701" s="1531"/>
      <c r="N701" s="1531"/>
      <c r="O701" s="1531"/>
      <c r="P701" s="1531"/>
      <c r="Q701" s="1531"/>
      <c r="R701" s="1531"/>
      <c r="S701" s="1531"/>
      <c r="T701" s="1531"/>
      <c r="U701" s="1531"/>
      <c r="V701" s="1531"/>
      <c r="W701" s="1531"/>
      <c r="X701" s="1531"/>
      <c r="Y701" s="1531"/>
      <c r="Z701" s="1904" t="s">
        <v>329</v>
      </c>
      <c r="AA701" s="1904"/>
      <c r="AB701" s="1904"/>
      <c r="AC701" s="1904"/>
      <c r="AD701" s="1904"/>
      <c r="AE701" s="1918"/>
      <c r="AF701" s="1919"/>
      <c r="AG701" s="1919"/>
      <c r="AH701" s="1919"/>
      <c r="AI701" s="1919"/>
      <c r="AJ701" s="1920"/>
    </row>
    <row r="702" spans="1:67" ht="15" customHeight="1">
      <c r="A702" s="1623"/>
      <c r="B702" s="1624"/>
      <c r="C702" s="1885" t="s">
        <v>328</v>
      </c>
      <c r="D702" s="1886"/>
      <c r="E702" s="1886"/>
      <c r="F702" s="1886"/>
      <c r="G702" s="1886"/>
      <c r="H702" s="1887"/>
      <c r="I702" s="1918"/>
      <c r="J702" s="1919"/>
      <c r="K702" s="1919"/>
      <c r="L702" s="1919"/>
      <c r="M702" s="1919"/>
      <c r="N702" s="1919"/>
      <c r="O702" s="1919"/>
      <c r="P702" s="1919"/>
      <c r="Q702" s="1919"/>
      <c r="R702" s="1919"/>
      <c r="S702" s="1919"/>
      <c r="T702" s="1919"/>
      <c r="U702" s="1919"/>
      <c r="V702" s="1919"/>
      <c r="W702" s="1919"/>
      <c r="X702" s="1919"/>
      <c r="Y702" s="1919"/>
      <c r="Z702" s="1919"/>
      <c r="AA702" s="1919"/>
      <c r="AB702" s="1919"/>
      <c r="AC702" s="1919"/>
      <c r="AD702" s="1919"/>
      <c r="AE702" s="1919"/>
      <c r="AF702" s="1919"/>
      <c r="AG702" s="1919"/>
      <c r="AH702" s="1919"/>
      <c r="AI702" s="1919"/>
      <c r="AJ702" s="1920"/>
    </row>
    <row r="703" spans="1:67" ht="15" customHeight="1">
      <c r="A703" s="1623"/>
      <c r="B703" s="1624"/>
      <c r="C703" s="1949" t="s">
        <v>737</v>
      </c>
      <c r="D703" s="1886"/>
      <c r="E703" s="1886"/>
      <c r="F703" s="1886"/>
      <c r="G703" s="1886"/>
      <c r="H703" s="1887"/>
      <c r="I703" s="1078" t="s">
        <v>544</v>
      </c>
      <c r="J703" s="1077"/>
      <c r="K703" s="1890"/>
      <c r="L703" s="1890"/>
      <c r="M703" s="1890"/>
      <c r="N703" s="1890"/>
      <c r="O703" s="1890"/>
      <c r="P703" s="1126" t="s">
        <v>109</v>
      </c>
      <c r="Q703" s="1884"/>
      <c r="R703" s="1078" t="s">
        <v>331</v>
      </c>
      <c r="S703" s="1077"/>
      <c r="T703" s="1890"/>
      <c r="U703" s="1890"/>
      <c r="V703" s="1890"/>
      <c r="W703" s="1890"/>
      <c r="X703" s="1890"/>
      <c r="Y703" s="1126" t="s">
        <v>109</v>
      </c>
      <c r="Z703" s="1126"/>
      <c r="AA703" s="1937" t="s">
        <v>330</v>
      </c>
      <c r="AB703" s="1938"/>
      <c r="AC703" s="1939"/>
      <c r="AD703" s="1890"/>
      <c r="AE703" s="1890"/>
      <c r="AF703" s="1890"/>
      <c r="AG703" s="1890"/>
      <c r="AH703" s="1890"/>
      <c r="AI703" s="1126" t="s">
        <v>109</v>
      </c>
      <c r="AJ703" s="1127"/>
    </row>
    <row r="704" spans="1:67" ht="27" customHeight="1">
      <c r="A704" s="1623"/>
      <c r="B704" s="1624"/>
      <c r="C704" s="1950"/>
      <c r="D704" s="1951"/>
      <c r="E704" s="1951"/>
      <c r="F704" s="1951"/>
      <c r="G704" s="1951"/>
      <c r="H704" s="1952"/>
      <c r="I704" s="1078" t="s">
        <v>543</v>
      </c>
      <c r="J704" s="1223"/>
      <c r="K704" s="1223"/>
      <c r="L704" s="1077"/>
      <c r="M704" s="1890"/>
      <c r="N704" s="1890"/>
      <c r="O704" s="1890"/>
      <c r="P704" s="1126" t="s">
        <v>332</v>
      </c>
      <c r="Q704" s="1884"/>
      <c r="R704" s="1078" t="s">
        <v>333</v>
      </c>
      <c r="S704" s="1223"/>
      <c r="T704" s="1223"/>
      <c r="U704" s="1223"/>
      <c r="V704" s="1223"/>
      <c r="W704" s="1223"/>
      <c r="X704" s="1077"/>
      <c r="Y704" s="1212"/>
      <c r="Z704" s="1213"/>
      <c r="AA704" s="1213"/>
      <c r="AB704" s="1213"/>
      <c r="AC704" s="1213"/>
      <c r="AD704" s="1213"/>
      <c r="AE704" s="1213"/>
      <c r="AF704" s="1213"/>
      <c r="AG704" s="1213"/>
      <c r="AH704" s="1213"/>
      <c r="AI704" s="1213"/>
      <c r="AJ704" s="1214"/>
    </row>
    <row r="705" spans="1:67" ht="15" customHeight="1">
      <c r="A705" s="1623"/>
      <c r="B705" s="1624"/>
      <c r="C705" s="1903" t="s">
        <v>738</v>
      </c>
      <c r="D705" s="1904"/>
      <c r="E705" s="1904"/>
      <c r="F705" s="1904"/>
      <c r="G705" s="1904"/>
      <c r="H705" s="1905"/>
      <c r="I705" s="1095"/>
      <c r="J705" s="1096"/>
      <c r="K705" s="1096"/>
      <c r="L705" s="1096"/>
      <c r="M705" s="1096"/>
      <c r="N705" s="1096"/>
      <c r="O705" s="1096"/>
      <c r="P705" s="1126" t="s">
        <v>114</v>
      </c>
      <c r="Q705" s="1884"/>
      <c r="R705" s="1931"/>
      <c r="S705" s="1932"/>
      <c r="T705" s="1932"/>
      <c r="U705" s="1932"/>
      <c r="V705" s="1932"/>
      <c r="W705" s="1932"/>
      <c r="X705" s="1932"/>
      <c r="Y705" s="1932"/>
      <c r="Z705" s="1932"/>
      <c r="AA705" s="1932"/>
      <c r="AB705" s="1932"/>
      <c r="AC705" s="1932"/>
      <c r="AD705" s="1932"/>
      <c r="AE705" s="1932"/>
      <c r="AF705" s="1932"/>
      <c r="AG705" s="1932"/>
      <c r="AH705" s="1932"/>
      <c r="AI705" s="1932"/>
      <c r="AJ705" s="1933"/>
    </row>
    <row r="706" spans="1:67" ht="15" customHeight="1">
      <c r="A706" s="1623"/>
      <c r="B706" s="1624"/>
      <c r="C706" s="1903" t="s">
        <v>110</v>
      </c>
      <c r="D706" s="1904"/>
      <c r="E706" s="1904"/>
      <c r="F706" s="1904"/>
      <c r="G706" s="1904"/>
      <c r="H706" s="1905"/>
      <c r="I706" s="1095"/>
      <c r="J706" s="1096"/>
      <c r="K706" s="1096"/>
      <c r="L706" s="1096"/>
      <c r="M706" s="1096"/>
      <c r="N706" s="1096"/>
      <c r="O706" s="1096"/>
      <c r="P706" s="1126" t="s">
        <v>739</v>
      </c>
      <c r="Q706" s="1884"/>
      <c r="R706" s="1078" t="s">
        <v>740</v>
      </c>
      <c r="S706" s="1223"/>
      <c r="T706" s="1223"/>
      <c r="U706" s="1223"/>
      <c r="V706" s="1223"/>
      <c r="W706" s="1077"/>
      <c r="X706" s="1095"/>
      <c r="Y706" s="1096"/>
      <c r="Z706" s="1096"/>
      <c r="AA706" s="1096"/>
      <c r="AB706" s="1096"/>
      <c r="AC706" s="1096"/>
      <c r="AD706" s="1096"/>
      <c r="AE706" s="1126" t="s">
        <v>739</v>
      </c>
      <c r="AF706" s="1126"/>
      <c r="AG706" s="1126"/>
      <c r="AH706" s="1126"/>
      <c r="AI706" s="1126"/>
      <c r="AJ706" s="1127"/>
    </row>
    <row r="707" spans="1:67" ht="15" customHeight="1">
      <c r="A707" s="1953" t="s">
        <v>223</v>
      </c>
      <c r="B707" s="1954"/>
      <c r="C707" s="1903" t="s">
        <v>545</v>
      </c>
      <c r="D707" s="1904"/>
      <c r="E707" s="1904"/>
      <c r="F707" s="1904"/>
      <c r="G707" s="1904"/>
      <c r="H707" s="1904"/>
      <c r="I707" s="1904"/>
      <c r="J707" s="1904"/>
      <c r="K707" s="1904"/>
      <c r="L707" s="1904"/>
      <c r="M707" s="1904"/>
      <c r="N707" s="1904"/>
      <c r="O707" s="1904"/>
      <c r="P707" s="1904"/>
      <c r="Q707" s="1905"/>
      <c r="R707" s="1096"/>
      <c r="S707" s="1096"/>
      <c r="T707" s="1096"/>
      <c r="U707" s="1096"/>
      <c r="V707" s="1096"/>
      <c r="W707" s="1096"/>
      <c r="X707" s="1096"/>
      <c r="Y707" s="1096"/>
      <c r="Z707" s="1096"/>
      <c r="AA707" s="1096"/>
      <c r="AB707" s="1096"/>
      <c r="AC707" s="1096"/>
      <c r="AD707" s="1096"/>
      <c r="AE707" s="1126" t="s">
        <v>759</v>
      </c>
      <c r="AF707" s="1126"/>
      <c r="AG707" s="1126"/>
      <c r="AH707" s="1126"/>
      <c r="AI707" s="1126"/>
      <c r="AJ707" s="1127"/>
    </row>
    <row r="708" spans="1:67" ht="18" customHeight="1">
      <c r="A708" s="394"/>
      <c r="B708" s="395"/>
      <c r="C708" s="1903" t="s">
        <v>657</v>
      </c>
      <c r="D708" s="1904"/>
      <c r="E708" s="1904"/>
      <c r="F708" s="1904"/>
      <c r="G708" s="1904"/>
      <c r="H708" s="1905"/>
      <c r="I708" s="1209"/>
      <c r="J708" s="1210"/>
      <c r="K708" s="1210"/>
      <c r="L708" s="1210"/>
      <c r="M708" s="1210"/>
      <c r="N708" s="1210"/>
      <c r="O708" s="1210"/>
      <c r="P708" s="1210"/>
      <c r="Q708" s="1210"/>
      <c r="R708" s="1210"/>
      <c r="S708" s="1210"/>
      <c r="T708" s="1210"/>
      <c r="U708" s="1210"/>
      <c r="V708" s="1210"/>
      <c r="W708" s="1210"/>
      <c r="X708" s="1210"/>
      <c r="Y708" s="1210"/>
      <c r="Z708" s="1210"/>
      <c r="AA708" s="1210"/>
      <c r="AB708" s="1210"/>
      <c r="AC708" s="1210"/>
      <c r="AD708" s="1210"/>
      <c r="AE708" s="1210"/>
      <c r="AF708" s="1210"/>
      <c r="AG708" s="1210"/>
      <c r="AH708" s="1210"/>
      <c r="AI708" s="1210"/>
      <c r="AJ708" s="1211"/>
      <c r="AL708" s="686" t="b">
        <v>0</v>
      </c>
      <c r="AM708" s="686" t="b">
        <v>0</v>
      </c>
      <c r="AN708" s="686" t="b">
        <v>0</v>
      </c>
    </row>
    <row r="709" spans="1:67" ht="15" customHeight="1">
      <c r="A709" s="394"/>
      <c r="B709" s="395"/>
      <c r="C709" s="1885" t="s">
        <v>499</v>
      </c>
      <c r="D709" s="1886"/>
      <c r="E709" s="1886"/>
      <c r="F709" s="1886"/>
      <c r="G709" s="1886"/>
      <c r="H709" s="1887"/>
      <c r="I709" s="1212"/>
      <c r="J709" s="1213"/>
      <c r="K709" s="1213"/>
      <c r="L709" s="1213"/>
      <c r="M709" s="1213"/>
      <c r="N709" s="1213"/>
      <c r="O709" s="1213"/>
      <c r="P709" s="1213"/>
      <c r="Q709" s="1213"/>
      <c r="R709" s="1213"/>
      <c r="S709" s="1213"/>
      <c r="T709" s="1213"/>
      <c r="U709" s="1213"/>
      <c r="V709" s="1213"/>
      <c r="W709" s="1213"/>
      <c r="X709" s="1213"/>
      <c r="Y709" s="1213"/>
      <c r="Z709" s="1213"/>
      <c r="AA709" s="1213"/>
      <c r="AB709" s="1213"/>
      <c r="AC709" s="1213"/>
      <c r="AD709" s="1213"/>
      <c r="AE709" s="1213"/>
      <c r="AF709" s="1213"/>
      <c r="AG709" s="1213"/>
      <c r="AH709" s="1213"/>
      <c r="AI709" s="1213"/>
      <c r="AJ709" s="1214"/>
    </row>
    <row r="710" spans="1:67" ht="15" customHeight="1">
      <c r="A710" s="394"/>
      <c r="B710" s="395"/>
      <c r="C710" s="1903" t="s">
        <v>305</v>
      </c>
      <c r="D710" s="1904"/>
      <c r="E710" s="1904"/>
      <c r="F710" s="1904"/>
      <c r="G710" s="1904"/>
      <c r="H710" s="1905"/>
      <c r="I710" s="1212"/>
      <c r="J710" s="1213"/>
      <c r="K710" s="1213"/>
      <c r="L710" s="1213"/>
      <c r="M710" s="1213"/>
      <c r="N710" s="1213"/>
      <c r="O710" s="1213"/>
      <c r="P710" s="1213"/>
      <c r="Q710" s="1213"/>
      <c r="R710" s="1213"/>
      <c r="S710" s="1213"/>
      <c r="T710" s="1213"/>
      <c r="U710" s="1213"/>
      <c r="V710" s="1213"/>
      <c r="W710" s="1213"/>
      <c r="X710" s="1213"/>
      <c r="Y710" s="1213"/>
      <c r="Z710" s="1213"/>
      <c r="AA710" s="1213"/>
      <c r="AB710" s="1213"/>
      <c r="AC710" s="1213"/>
      <c r="AD710" s="1213"/>
      <c r="AE710" s="1213"/>
      <c r="AF710" s="1213"/>
      <c r="AG710" s="1213"/>
      <c r="AH710" s="1213"/>
      <c r="AI710" s="1213"/>
      <c r="AJ710" s="1214"/>
    </row>
    <row r="711" spans="1:67" ht="22.5" hidden="1" customHeight="1">
      <c r="A711" s="394"/>
      <c r="B711" s="395"/>
      <c r="C711" s="1900" t="s">
        <v>25</v>
      </c>
      <c r="D711" s="1894" t="s">
        <v>760</v>
      </c>
      <c r="E711" s="1895"/>
      <c r="F711" s="1895"/>
      <c r="G711" s="1895"/>
      <c r="H711" s="1896"/>
      <c r="I711" s="664"/>
      <c r="J711" s="668"/>
      <c r="K711" s="668"/>
      <c r="L711" s="668"/>
      <c r="M711" s="668"/>
      <c r="N711" s="669"/>
      <c r="O711" s="669"/>
      <c r="P711" s="672"/>
      <c r="Q711" s="678"/>
      <c r="R711" s="679"/>
      <c r="S711" s="679"/>
      <c r="T711" s="681">
        <v>3</v>
      </c>
      <c r="U711" s="680"/>
      <c r="V711" s="1891"/>
      <c r="W711" s="1892"/>
      <c r="X711" s="1892"/>
      <c r="Y711" s="1892"/>
      <c r="Z711" s="1892"/>
      <c r="AA711" s="1893"/>
      <c r="AB711" s="1269"/>
      <c r="AC711" s="1640"/>
      <c r="AD711" s="1640"/>
      <c r="AE711" s="1640"/>
      <c r="AF711" s="1640"/>
      <c r="AG711" s="1640"/>
      <c r="AH711" s="1640"/>
      <c r="AI711" s="1640"/>
      <c r="AJ711" s="1641"/>
      <c r="AK711" s="686"/>
      <c r="AM711" s="687">
        <v>0</v>
      </c>
      <c r="AO711" s="687">
        <v>2</v>
      </c>
      <c r="AP711" s="687">
        <v>2</v>
      </c>
    </row>
    <row r="712" spans="1:67" ht="22.5" customHeight="1">
      <c r="A712" s="394"/>
      <c r="B712" s="395"/>
      <c r="C712" s="1900"/>
      <c r="D712" s="1921" t="s">
        <v>993</v>
      </c>
      <c r="E712" s="1922"/>
      <c r="F712" s="1922"/>
      <c r="G712" s="1922"/>
      <c r="H712" s="1923"/>
      <c r="I712" s="328">
        <v>1</v>
      </c>
      <c r="J712" s="383" t="str">
        <f>IF(ISNA(VLOOKUP(I712, 出力変換_夜間支援等体制加算,4,FALSE)),0, VLOOKUP(I712, 出力変換_夜間支援等体制加算,4,FALSE)) &amp; ""</f>
        <v>1</v>
      </c>
      <c r="K712" s="384" t="s">
        <v>96</v>
      </c>
      <c r="L712" s="383" t="str">
        <f>IF(ISNA(VLOOKUP(K712, 取込変換_夜間支援等体制加算,2,FALSE)),1, VLOOKUP(K712, 取込変換_夜間支援等体制加算,2,FALSE)) &amp; ""</f>
        <v>1</v>
      </c>
      <c r="M712" s="328"/>
      <c r="N712" s="328"/>
      <c r="O712" s="328"/>
      <c r="P712" s="328"/>
      <c r="Q712" s="1928" t="s">
        <v>1232</v>
      </c>
      <c r="R712" s="1929"/>
      <c r="S712" s="1929"/>
      <c r="T712" s="1929"/>
      <c r="U712" s="1930"/>
      <c r="V712" s="1788"/>
      <c r="W712" s="1789"/>
      <c r="X712" s="1789"/>
      <c r="Y712" s="1789"/>
      <c r="Z712" s="1789"/>
      <c r="AA712" s="1902"/>
      <c r="AB712" s="1269"/>
      <c r="AC712" s="1640"/>
      <c r="AD712" s="1640"/>
      <c r="AE712" s="1640"/>
      <c r="AF712" s="1640"/>
      <c r="AG712" s="1640"/>
      <c r="AH712" s="1640"/>
      <c r="AI712" s="1640"/>
      <c r="AJ712" s="1641"/>
      <c r="AL712" s="687">
        <v>2</v>
      </c>
      <c r="AM712" s="687">
        <v>0</v>
      </c>
    </row>
    <row r="713" spans="1:67" ht="22.5" customHeight="1">
      <c r="A713" s="394"/>
      <c r="B713" s="395"/>
      <c r="C713" s="1900"/>
      <c r="D713" s="1925" t="s">
        <v>994</v>
      </c>
      <c r="E713" s="1926"/>
      <c r="F713" s="1926"/>
      <c r="G713" s="1926"/>
      <c r="H713" s="1927"/>
      <c r="I713" s="260">
        <v>1</v>
      </c>
      <c r="J713" s="369" t="str">
        <f>IF(ISNA(VLOOKUP(I713, 出力変換_夜間支援体制加算の人数_付７,4,FALSE)),0, VLOOKUP(I713, 出力変換_夜間支援体制加算の人数_付７,4,FALSE)) &amp; ""</f>
        <v>00</v>
      </c>
      <c r="K713" s="253" t="s">
        <v>1344</v>
      </c>
      <c r="L713" s="374" t="str">
        <f>IF(ISNA(VLOOKUP(K713, 取込変換_夜間支援体制加算の人数_付７,2,FALSE)),1, VLOOKUP(K713, 取込変換_夜間支援体制加算の人数_付７,2,FALSE)) &amp; ""</f>
        <v>1</v>
      </c>
      <c r="M713" s="375"/>
      <c r="N713" s="280"/>
      <c r="P713" s="643" t="s">
        <v>114</v>
      </c>
      <c r="Q713" s="1906"/>
      <c r="R713" s="1907"/>
      <c r="S713" s="1907"/>
      <c r="T713" s="1907"/>
      <c r="U713" s="1908"/>
      <c r="V713" s="1891"/>
      <c r="W713" s="1892"/>
      <c r="X713" s="1892"/>
      <c r="Y713" s="1892"/>
      <c r="Z713" s="1892"/>
      <c r="AA713" s="1893"/>
      <c r="AB713" s="1269"/>
      <c r="AC713" s="1640"/>
      <c r="AD713" s="1640"/>
      <c r="AE713" s="1640"/>
      <c r="AF713" s="1640"/>
      <c r="AG713" s="1640"/>
      <c r="AH713" s="1640"/>
      <c r="AI713" s="1640"/>
      <c r="AJ713" s="1641"/>
      <c r="AM713" s="687">
        <v>0</v>
      </c>
    </row>
    <row r="714" spans="1:67" ht="18" customHeight="1" thickBot="1">
      <c r="A714" s="396"/>
      <c r="B714" s="397"/>
      <c r="C714" s="1901"/>
      <c r="D714" s="1897" t="s">
        <v>829</v>
      </c>
      <c r="E714" s="1898"/>
      <c r="F714" s="1898"/>
      <c r="G714" s="1898"/>
      <c r="H714" s="1899"/>
      <c r="I714" s="1915">
        <v>1</v>
      </c>
      <c r="J714" s="1916"/>
      <c r="K714" s="1916"/>
      <c r="L714" s="1916"/>
      <c r="M714" s="1916"/>
      <c r="N714" s="1916"/>
      <c r="O714" s="1916"/>
      <c r="P714" s="1916"/>
      <c r="Q714" s="1916"/>
      <c r="R714" s="1916"/>
      <c r="S714" s="1916"/>
      <c r="T714" s="1916"/>
      <c r="U714" s="1916"/>
      <c r="V714" s="1916"/>
      <c r="W714" s="1916"/>
      <c r="X714" s="1916"/>
      <c r="Y714" s="1916"/>
      <c r="Z714" s="1916"/>
      <c r="AA714" s="1916"/>
      <c r="AB714" s="1916"/>
      <c r="AC714" s="1916"/>
      <c r="AD714" s="1916"/>
      <c r="AE714" s="1916"/>
      <c r="AF714" s="1916"/>
      <c r="AG714" s="1916"/>
      <c r="AH714" s="1916"/>
      <c r="AI714" s="1916"/>
      <c r="AJ714" s="1917"/>
    </row>
    <row r="715" spans="1:67" s="388" customFormat="1" ht="18" hidden="1" customHeight="1">
      <c r="A715" s="496" t="s">
        <v>931</v>
      </c>
      <c r="B715" s="497"/>
      <c r="C715" s="498"/>
      <c r="D715" s="499"/>
      <c r="E715" s="217"/>
      <c r="F715" s="217"/>
      <c r="G715" s="217"/>
      <c r="H715" s="491"/>
      <c r="I715" s="490"/>
      <c r="J715" s="192"/>
      <c r="K715" s="192"/>
      <c r="L715" s="192"/>
      <c r="M715" s="192"/>
      <c r="N715" s="192"/>
      <c r="O715" s="192"/>
      <c r="P715" s="192"/>
      <c r="Q715" s="192"/>
      <c r="R715" s="192"/>
      <c r="S715" s="192"/>
      <c r="T715" s="192"/>
      <c r="U715" s="192"/>
      <c r="V715" s="192"/>
      <c r="W715" s="192"/>
      <c r="X715" s="192"/>
      <c r="Y715" s="192"/>
      <c r="Z715" s="192"/>
      <c r="AA715" s="192"/>
      <c r="AB715" s="192"/>
      <c r="AC715" s="192"/>
      <c r="AD715" s="192"/>
      <c r="AE715" s="192"/>
      <c r="AF715" s="192"/>
      <c r="AG715" s="192"/>
      <c r="AH715" s="192"/>
      <c r="AI715" s="192"/>
      <c r="AJ715" s="682"/>
      <c r="AK715" s="687"/>
      <c r="AL715" s="687"/>
      <c r="AM715" s="687"/>
      <c r="AN715" s="686"/>
      <c r="AO715" s="687"/>
      <c r="AP715" s="687"/>
      <c r="AQ715" s="687"/>
      <c r="AR715" s="687"/>
      <c r="AS715" s="687"/>
      <c r="AT715" s="687"/>
      <c r="AU715" s="687"/>
      <c r="AV715" s="824"/>
      <c r="AW715" s="824"/>
      <c r="AX715" s="687"/>
      <c r="AY715" s="687"/>
      <c r="AZ715" s="687"/>
      <c r="BA715" s="686"/>
      <c r="BB715" s="686"/>
      <c r="BC715" s="687"/>
      <c r="BD715" s="687"/>
      <c r="BE715" s="687"/>
      <c r="BF715" s="687"/>
      <c r="BG715" s="687"/>
      <c r="BH715" s="687"/>
      <c r="BI715" s="687"/>
      <c r="BJ715" s="687"/>
      <c r="BK715" s="687"/>
      <c r="BL715" s="687"/>
      <c r="BM715" s="687"/>
      <c r="BN715" s="281"/>
      <c r="BO715" s="281"/>
    </row>
    <row r="716" spans="1:67" s="388" customFormat="1" ht="18" hidden="1" customHeight="1">
      <c r="A716" s="496" t="s">
        <v>931</v>
      </c>
      <c r="B716" s="497"/>
      <c r="C716" s="498"/>
      <c r="D716" s="499"/>
      <c r="E716" s="217"/>
      <c r="F716" s="217"/>
      <c r="G716" s="217"/>
      <c r="H716" s="491"/>
      <c r="I716" s="490"/>
      <c r="J716" s="192"/>
      <c r="K716" s="192"/>
      <c r="L716" s="192"/>
      <c r="M716" s="192"/>
      <c r="N716" s="192"/>
      <c r="O716" s="192"/>
      <c r="P716" s="192"/>
      <c r="Q716" s="192"/>
      <c r="R716" s="192"/>
      <c r="S716" s="192"/>
      <c r="T716" s="192"/>
      <c r="U716" s="192"/>
      <c r="V716" s="192"/>
      <c r="W716" s="192"/>
      <c r="X716" s="192"/>
      <c r="Y716" s="192"/>
      <c r="Z716" s="192"/>
      <c r="AA716" s="192"/>
      <c r="AB716" s="192"/>
      <c r="AC716" s="192"/>
      <c r="AD716" s="192"/>
      <c r="AE716" s="192"/>
      <c r="AF716" s="192"/>
      <c r="AG716" s="192"/>
      <c r="AH716" s="192"/>
      <c r="AI716" s="192"/>
      <c r="AJ716" s="682"/>
      <c r="AK716" s="687"/>
      <c r="AL716" s="687"/>
      <c r="AM716" s="687"/>
      <c r="AN716" s="686"/>
      <c r="AO716" s="687"/>
      <c r="AP716" s="687"/>
      <c r="AQ716" s="687"/>
      <c r="AR716" s="687"/>
      <c r="AS716" s="687"/>
      <c r="AT716" s="687"/>
      <c r="AU716" s="687"/>
      <c r="AV716" s="824"/>
      <c r="AW716" s="824"/>
      <c r="AX716" s="687"/>
      <c r="AY716" s="687"/>
      <c r="AZ716" s="687"/>
      <c r="BA716" s="686"/>
      <c r="BB716" s="686"/>
      <c r="BC716" s="687"/>
      <c r="BD716" s="687"/>
      <c r="BE716" s="687"/>
      <c r="BF716" s="687"/>
      <c r="BG716" s="687"/>
      <c r="BH716" s="687"/>
      <c r="BI716" s="687"/>
      <c r="BJ716" s="687"/>
      <c r="BK716" s="687"/>
      <c r="BL716" s="687"/>
      <c r="BM716" s="687"/>
      <c r="BN716" s="281"/>
      <c r="BO716" s="281"/>
    </row>
    <row r="717" spans="1:67" s="388" customFormat="1" ht="18" hidden="1" customHeight="1">
      <c r="A717" s="496" t="s">
        <v>931</v>
      </c>
      <c r="B717" s="497"/>
      <c r="C717" s="498"/>
      <c r="D717" s="499"/>
      <c r="E717" s="217"/>
      <c r="F717" s="217"/>
      <c r="G717" s="217"/>
      <c r="H717" s="491"/>
      <c r="I717" s="490"/>
      <c r="J717" s="192"/>
      <c r="K717" s="192"/>
      <c r="L717" s="192"/>
      <c r="M717" s="192"/>
      <c r="N717" s="192"/>
      <c r="O717" s="192"/>
      <c r="P717" s="192"/>
      <c r="Q717" s="192"/>
      <c r="R717" s="192"/>
      <c r="S717" s="192"/>
      <c r="T717" s="192"/>
      <c r="U717" s="192"/>
      <c r="V717" s="192"/>
      <c r="W717" s="192"/>
      <c r="X717" s="192"/>
      <c r="Y717" s="192"/>
      <c r="Z717" s="192"/>
      <c r="AA717" s="192"/>
      <c r="AB717" s="192"/>
      <c r="AC717" s="192"/>
      <c r="AD717" s="192"/>
      <c r="AE717" s="192"/>
      <c r="AF717" s="192"/>
      <c r="AG717" s="192"/>
      <c r="AH717" s="192"/>
      <c r="AI717" s="192"/>
      <c r="AJ717" s="682"/>
      <c r="AK717" s="687"/>
      <c r="AL717" s="687"/>
      <c r="AM717" s="687"/>
      <c r="AN717" s="686"/>
      <c r="AO717" s="687"/>
      <c r="AP717" s="687"/>
      <c r="AQ717" s="687"/>
      <c r="AR717" s="687"/>
      <c r="AS717" s="687"/>
      <c r="AT717" s="687"/>
      <c r="AU717" s="687"/>
      <c r="AV717" s="824"/>
      <c r="AW717" s="824"/>
      <c r="AX717" s="687"/>
      <c r="AY717" s="687"/>
      <c r="AZ717" s="687"/>
      <c r="BA717" s="686"/>
      <c r="BB717" s="686"/>
      <c r="BC717" s="687"/>
      <c r="BD717" s="687"/>
      <c r="BE717" s="687"/>
      <c r="BF717" s="687"/>
      <c r="BG717" s="687"/>
      <c r="BH717" s="687"/>
      <c r="BI717" s="687"/>
      <c r="BJ717" s="687"/>
      <c r="BK717" s="687"/>
      <c r="BL717" s="687"/>
      <c r="BM717" s="687"/>
      <c r="BN717" s="281"/>
      <c r="BO717" s="281"/>
    </row>
    <row r="718" spans="1:67" s="388" customFormat="1" ht="18" hidden="1" customHeight="1">
      <c r="A718" s="496" t="s">
        <v>931</v>
      </c>
      <c r="B718" s="497"/>
      <c r="C718" s="498"/>
      <c r="D718" s="499"/>
      <c r="E718" s="217"/>
      <c r="F718" s="217"/>
      <c r="G718" s="217"/>
      <c r="H718" s="491"/>
      <c r="I718" s="490"/>
      <c r="J718" s="192"/>
      <c r="K718" s="192"/>
      <c r="L718" s="192"/>
      <c r="M718" s="192"/>
      <c r="N718" s="192"/>
      <c r="O718" s="192"/>
      <c r="P718" s="192"/>
      <c r="Q718" s="192"/>
      <c r="R718" s="192"/>
      <c r="S718" s="192"/>
      <c r="T718" s="192"/>
      <c r="U718" s="192"/>
      <c r="V718" s="192"/>
      <c r="W718" s="192"/>
      <c r="X718" s="192"/>
      <c r="Y718" s="192"/>
      <c r="Z718" s="192"/>
      <c r="AA718" s="192"/>
      <c r="AB718" s="192"/>
      <c r="AC718" s="192"/>
      <c r="AD718" s="192"/>
      <c r="AE718" s="192"/>
      <c r="AF718" s="192"/>
      <c r="AG718" s="192"/>
      <c r="AH718" s="192"/>
      <c r="AI718" s="192"/>
      <c r="AJ718" s="682"/>
      <c r="AK718" s="687"/>
      <c r="AL718" s="687"/>
      <c r="AM718" s="687"/>
      <c r="AN718" s="686"/>
      <c r="AO718" s="687"/>
      <c r="AP718" s="687"/>
      <c r="AQ718" s="687"/>
      <c r="AR718" s="687"/>
      <c r="AS718" s="687"/>
      <c r="AT718" s="687"/>
      <c r="AU718" s="687"/>
      <c r="AV718" s="824"/>
      <c r="AW718" s="824"/>
      <c r="AX718" s="687"/>
      <c r="AY718" s="687"/>
      <c r="AZ718" s="687"/>
      <c r="BA718" s="686"/>
      <c r="BB718" s="686"/>
      <c r="BC718" s="687"/>
      <c r="BD718" s="687"/>
      <c r="BE718" s="687"/>
      <c r="BF718" s="687"/>
      <c r="BG718" s="687"/>
      <c r="BH718" s="687"/>
      <c r="BI718" s="687"/>
      <c r="BJ718" s="687"/>
      <c r="BK718" s="687"/>
      <c r="BL718" s="687"/>
      <c r="BM718" s="687"/>
      <c r="BN718" s="281"/>
      <c r="BO718" s="281"/>
    </row>
    <row r="719" spans="1:67" s="388" customFormat="1" ht="18" hidden="1" customHeight="1" thickBot="1">
      <c r="A719" s="496" t="s">
        <v>931</v>
      </c>
      <c r="B719" s="497"/>
      <c r="C719" s="498"/>
      <c r="D719" s="499"/>
      <c r="E719" s="217"/>
      <c r="F719" s="217"/>
      <c r="G719" s="217"/>
      <c r="H719" s="491"/>
      <c r="I719" s="490"/>
      <c r="J719" s="192"/>
      <c r="K719" s="192"/>
      <c r="L719" s="192"/>
      <c r="M719" s="192"/>
      <c r="N719" s="192"/>
      <c r="O719" s="192"/>
      <c r="P719" s="192"/>
      <c r="Q719" s="192"/>
      <c r="R719" s="192"/>
      <c r="S719" s="192"/>
      <c r="T719" s="192"/>
      <c r="U719" s="192"/>
      <c r="V719" s="192"/>
      <c r="W719" s="192"/>
      <c r="X719" s="192"/>
      <c r="Y719" s="192"/>
      <c r="Z719" s="192"/>
      <c r="AA719" s="192"/>
      <c r="AB719" s="192"/>
      <c r="AC719" s="192"/>
      <c r="AD719" s="192"/>
      <c r="AE719" s="192"/>
      <c r="AF719" s="192"/>
      <c r="AG719" s="192"/>
      <c r="AH719" s="192"/>
      <c r="AI719" s="192"/>
      <c r="AJ719" s="682"/>
      <c r="AK719" s="687"/>
      <c r="AL719" s="687"/>
      <c r="AM719" s="687"/>
      <c r="AN719" s="686"/>
      <c r="AO719" s="687"/>
      <c r="AP719" s="687"/>
      <c r="AQ719" s="687"/>
      <c r="AR719" s="687"/>
      <c r="AS719" s="687"/>
      <c r="AT719" s="687"/>
      <c r="AU719" s="687"/>
      <c r="AV719" s="824"/>
      <c r="AW719" s="824"/>
      <c r="AX719" s="687"/>
      <c r="AY719" s="687"/>
      <c r="AZ719" s="687"/>
      <c r="BA719" s="686"/>
      <c r="BB719" s="686"/>
      <c r="BC719" s="687"/>
      <c r="BD719" s="687"/>
      <c r="BE719" s="687"/>
      <c r="BF719" s="687"/>
      <c r="BG719" s="687"/>
      <c r="BH719" s="687"/>
      <c r="BI719" s="687"/>
      <c r="BJ719" s="687"/>
      <c r="BK719" s="687"/>
      <c r="BL719" s="687"/>
      <c r="BM719" s="687"/>
      <c r="BN719" s="281"/>
      <c r="BO719" s="281"/>
    </row>
    <row r="720" spans="1:67" ht="15" customHeight="1">
      <c r="A720" s="1621" t="s">
        <v>61</v>
      </c>
      <c r="B720" s="1622"/>
      <c r="C720" s="1217" t="s">
        <v>463</v>
      </c>
      <c r="D720" s="1217"/>
      <c r="E720" s="1217"/>
      <c r="F720" s="1217"/>
      <c r="G720" s="1217"/>
      <c r="H720" s="1217"/>
      <c r="I720" s="1909"/>
      <c r="J720" s="1910"/>
      <c r="K720" s="1910"/>
      <c r="L720" s="1910"/>
      <c r="M720" s="1910"/>
      <c r="N720" s="1910"/>
      <c r="O720" s="1910"/>
      <c r="P720" s="1910"/>
      <c r="Q720" s="1910"/>
      <c r="R720" s="1910"/>
      <c r="S720" s="1910"/>
      <c r="T720" s="1910"/>
      <c r="U720" s="1910"/>
      <c r="V720" s="1910"/>
      <c r="W720" s="1910"/>
      <c r="X720" s="1910"/>
      <c r="Y720" s="1910"/>
      <c r="Z720" s="1910"/>
      <c r="AA720" s="1910"/>
      <c r="AB720" s="1910"/>
      <c r="AC720" s="1910"/>
      <c r="AD720" s="1911"/>
      <c r="AE720" s="1912" t="s">
        <v>565</v>
      </c>
      <c r="AF720" s="1912"/>
      <c r="AG720" s="1912"/>
      <c r="AH720" s="1912"/>
      <c r="AI720" s="1913"/>
      <c r="AJ720" s="1914"/>
    </row>
    <row r="721" spans="1:40" ht="15" customHeight="1">
      <c r="A721" s="1623"/>
      <c r="B721" s="1624"/>
      <c r="C721" s="1177" t="s">
        <v>339</v>
      </c>
      <c r="D721" s="1177"/>
      <c r="E721" s="1177"/>
      <c r="F721" s="1177"/>
      <c r="G721" s="1177"/>
      <c r="H721" s="1177"/>
      <c r="I721" s="1934"/>
      <c r="J721" s="1935"/>
      <c r="K721" s="1935"/>
      <c r="L721" s="1935"/>
      <c r="M721" s="1935"/>
      <c r="N721" s="1935"/>
      <c r="O721" s="1935"/>
      <c r="P721" s="1935"/>
      <c r="Q721" s="1935"/>
      <c r="R721" s="1935"/>
      <c r="S721" s="1935"/>
      <c r="T721" s="1935"/>
      <c r="U721" s="1935"/>
      <c r="V721" s="1935"/>
      <c r="W721" s="1935"/>
      <c r="X721" s="1935"/>
      <c r="Y721" s="1935"/>
      <c r="Z721" s="1935"/>
      <c r="AA721" s="1935"/>
      <c r="AB721" s="1935"/>
      <c r="AC721" s="1935"/>
      <c r="AD721" s="1935"/>
      <c r="AE721" s="1935"/>
      <c r="AF721" s="1935"/>
      <c r="AG721" s="1935"/>
      <c r="AH721" s="1935"/>
      <c r="AI721" s="1935"/>
      <c r="AJ721" s="1936"/>
    </row>
    <row r="722" spans="1:40" ht="15" customHeight="1">
      <c r="A722" s="1623"/>
      <c r="B722" s="1624"/>
      <c r="C722" s="1081" t="s">
        <v>340</v>
      </c>
      <c r="D722" s="1081"/>
      <c r="E722" s="1081"/>
      <c r="F722" s="1081"/>
      <c r="G722" s="1081"/>
      <c r="H722" s="1081"/>
      <c r="I722" s="1204" t="s">
        <v>255</v>
      </c>
      <c r="J722" s="1205"/>
      <c r="K722" s="1202"/>
      <c r="L722" s="1202"/>
      <c r="M722" s="1202"/>
      <c r="N722" s="1202"/>
      <c r="O722" s="1202"/>
      <c r="P722" s="1203"/>
      <c r="Q722" s="1029" t="s">
        <v>534</v>
      </c>
      <c r="R722" s="1030"/>
      <c r="S722" s="1030"/>
      <c r="T722" s="1030"/>
      <c r="U722" s="1030"/>
      <c r="V722" s="1030"/>
      <c r="W722" s="1030"/>
      <c r="X722" s="1030"/>
      <c r="Y722" s="1030"/>
      <c r="Z722" s="1030"/>
      <c r="AA722" s="1030"/>
      <c r="AB722" s="1030"/>
      <c r="AC722" s="1030"/>
      <c r="AD722" s="1030"/>
      <c r="AE722" s="1030"/>
      <c r="AF722" s="1030"/>
      <c r="AG722" s="1030"/>
      <c r="AH722" s="1030"/>
      <c r="AI722" s="1030"/>
      <c r="AJ722" s="1031"/>
    </row>
    <row r="723" spans="1:40" ht="15" customHeight="1">
      <c r="A723" s="1623"/>
      <c r="B723" s="1624"/>
      <c r="C723" s="1081"/>
      <c r="D723" s="1081"/>
      <c r="E723" s="1081"/>
      <c r="F723" s="1081"/>
      <c r="G723" s="1081"/>
      <c r="H723" s="1081"/>
      <c r="I723" s="1281" t="s">
        <v>205</v>
      </c>
      <c r="J723" s="1281"/>
      <c r="K723" s="1281"/>
      <c r="L723" s="1281"/>
      <c r="M723" s="1281"/>
      <c r="N723" s="1281"/>
      <c r="O723" s="1281"/>
      <c r="P723" s="1281"/>
      <c r="Q723" s="1281"/>
      <c r="R723" s="1281"/>
      <c r="S723" s="1281"/>
      <c r="T723" s="1281"/>
      <c r="U723" s="1281"/>
      <c r="V723" s="1281"/>
      <c r="W723" s="1281"/>
      <c r="X723" s="1281"/>
      <c r="Y723" s="1281"/>
      <c r="Z723" s="1281"/>
      <c r="AA723" s="1281"/>
      <c r="AB723" s="1281"/>
      <c r="AC723" s="1281"/>
      <c r="AD723" s="1281"/>
      <c r="AE723" s="1281"/>
      <c r="AF723" s="1281"/>
      <c r="AG723" s="1281"/>
      <c r="AH723" s="1281"/>
      <c r="AI723" s="1281"/>
      <c r="AJ723" s="1282"/>
    </row>
    <row r="724" spans="1:40" ht="15" customHeight="1">
      <c r="A724" s="1623"/>
      <c r="B724" s="1624"/>
      <c r="C724" s="1081"/>
      <c r="D724" s="1081"/>
      <c r="E724" s="1081"/>
      <c r="F724" s="1081"/>
      <c r="G724" s="1081"/>
      <c r="H724" s="1081"/>
      <c r="I724" s="1200" t="s">
        <v>205</v>
      </c>
      <c r="J724" s="1200"/>
      <c r="K724" s="1200"/>
      <c r="L724" s="1200"/>
      <c r="M724" s="1200"/>
      <c r="N724" s="1200"/>
      <c r="O724" s="1200"/>
      <c r="P724" s="1200"/>
      <c r="Q724" s="1200"/>
      <c r="R724" s="1200"/>
      <c r="S724" s="1200"/>
      <c r="T724" s="1200"/>
      <c r="U724" s="1200"/>
      <c r="V724" s="1200"/>
      <c r="W724" s="1200"/>
      <c r="X724" s="1200"/>
      <c r="Y724" s="1200"/>
      <c r="Z724" s="1200"/>
      <c r="AA724" s="1200"/>
      <c r="AB724" s="1200"/>
      <c r="AC724" s="1200"/>
      <c r="AD724" s="1200"/>
      <c r="AE724" s="1200"/>
      <c r="AF724" s="1200"/>
      <c r="AG724" s="1200"/>
      <c r="AH724" s="1200"/>
      <c r="AI724" s="1200"/>
      <c r="AJ724" s="1201"/>
    </row>
    <row r="725" spans="1:40" ht="15" customHeight="1">
      <c r="A725" s="1623"/>
      <c r="B725" s="1624"/>
      <c r="C725" s="1081" t="s">
        <v>996</v>
      </c>
      <c r="D725" s="1081"/>
      <c r="E725" s="1081"/>
      <c r="F725" s="1081"/>
      <c r="G725" s="1081"/>
      <c r="H725" s="1081"/>
      <c r="I725" s="1881">
        <v>1</v>
      </c>
      <c r="J725" s="1882"/>
      <c r="K725" s="1882"/>
      <c r="L725" s="1882"/>
      <c r="M725" s="1882"/>
      <c r="N725" s="1882"/>
      <c r="O725" s="1882"/>
      <c r="P725" s="1882"/>
      <c r="Q725" s="1882"/>
      <c r="R725" s="1882"/>
      <c r="S725" s="1882"/>
      <c r="T725" s="1882"/>
      <c r="U725" s="1882"/>
      <c r="V725" s="1882"/>
      <c r="W725" s="1882"/>
      <c r="X725" s="1882"/>
      <c r="Y725" s="1882"/>
      <c r="Z725" s="1882"/>
      <c r="AA725" s="1882"/>
      <c r="AB725" s="1882"/>
      <c r="AC725" s="1882"/>
      <c r="AD725" s="1882"/>
      <c r="AE725" s="1882"/>
      <c r="AF725" s="1882"/>
      <c r="AG725" s="1882"/>
      <c r="AH725" s="1882"/>
      <c r="AI725" s="1882"/>
      <c r="AJ725" s="1883"/>
    </row>
    <row r="726" spans="1:40" ht="15" customHeight="1">
      <c r="A726" s="1623"/>
      <c r="B726" s="1624"/>
      <c r="C726" s="1081" t="s">
        <v>341</v>
      </c>
      <c r="D726" s="1081"/>
      <c r="E726" s="1081"/>
      <c r="F726" s="1081"/>
      <c r="G726" s="1081"/>
      <c r="H726" s="1081"/>
      <c r="I726" s="1081" t="s">
        <v>318</v>
      </c>
      <c r="J726" s="1081"/>
      <c r="K726" s="1081"/>
      <c r="L726" s="1081"/>
      <c r="M726" s="1080" t="s">
        <v>205</v>
      </c>
      <c r="N726" s="1080"/>
      <c r="O726" s="1080"/>
      <c r="P726" s="1080"/>
      <c r="Q726" s="1080"/>
      <c r="R726" s="1080"/>
      <c r="S726" s="1080"/>
      <c r="T726" s="1080"/>
      <c r="U726" s="1080"/>
      <c r="V726" s="1080"/>
      <c r="W726" s="1081" t="s">
        <v>343</v>
      </c>
      <c r="X726" s="1081"/>
      <c r="Y726" s="1081"/>
      <c r="Z726" s="1081"/>
      <c r="AA726" s="1106" t="s">
        <v>205</v>
      </c>
      <c r="AB726" s="1221"/>
      <c r="AC726" s="1221"/>
      <c r="AD726" s="1221"/>
      <c r="AE726" s="1221"/>
      <c r="AF726" s="1221"/>
      <c r="AG726" s="1221"/>
      <c r="AH726" s="1221"/>
      <c r="AI726" s="1221"/>
      <c r="AJ726" s="1222"/>
    </row>
    <row r="727" spans="1:40" ht="15" customHeight="1">
      <c r="A727" s="1623"/>
      <c r="B727" s="1624"/>
      <c r="C727" s="1885" t="s">
        <v>326</v>
      </c>
      <c r="D727" s="1886"/>
      <c r="E727" s="1886"/>
      <c r="F727" s="1886"/>
      <c r="G727" s="1886"/>
      <c r="H727" s="1887"/>
      <c r="I727" s="1918"/>
      <c r="J727" s="1919"/>
      <c r="K727" s="1919"/>
      <c r="L727" s="1919"/>
      <c r="M727" s="1919"/>
      <c r="N727" s="1919"/>
      <c r="O727" s="1919"/>
      <c r="P727" s="1919"/>
      <c r="Q727" s="1919"/>
      <c r="R727" s="1919"/>
      <c r="S727" s="1919"/>
      <c r="T727" s="1919"/>
      <c r="U727" s="1919"/>
      <c r="V727" s="1919"/>
      <c r="W727" s="1919"/>
      <c r="X727" s="1919"/>
      <c r="Y727" s="1919"/>
      <c r="Z727" s="1919"/>
      <c r="AA727" s="1919"/>
      <c r="AB727" s="1919"/>
      <c r="AC727" s="1919"/>
      <c r="AD727" s="1919"/>
      <c r="AE727" s="1919"/>
      <c r="AF727" s="1919"/>
      <c r="AG727" s="1919"/>
      <c r="AH727" s="1919"/>
      <c r="AI727" s="1919"/>
      <c r="AJ727" s="1920"/>
    </row>
    <row r="728" spans="1:40" ht="18" customHeight="1">
      <c r="A728" s="1623"/>
      <c r="B728" s="1624"/>
      <c r="C728" s="1885" t="s">
        <v>327</v>
      </c>
      <c r="D728" s="1886"/>
      <c r="E728" s="1886"/>
      <c r="F728" s="1886"/>
      <c r="G728" s="1886"/>
      <c r="H728" s="1887"/>
      <c r="I728" s="1530">
        <v>4</v>
      </c>
      <c r="J728" s="1531"/>
      <c r="K728" s="1531"/>
      <c r="L728" s="1531"/>
      <c r="M728" s="1531"/>
      <c r="N728" s="1531"/>
      <c r="O728" s="1531"/>
      <c r="P728" s="1531"/>
      <c r="Q728" s="1531"/>
      <c r="R728" s="1531"/>
      <c r="S728" s="1531"/>
      <c r="T728" s="1531"/>
      <c r="U728" s="1531"/>
      <c r="V728" s="1531"/>
      <c r="W728" s="1531"/>
      <c r="X728" s="1531"/>
      <c r="Y728" s="1531"/>
      <c r="Z728" s="1904" t="s">
        <v>329</v>
      </c>
      <c r="AA728" s="1904"/>
      <c r="AB728" s="1904"/>
      <c r="AC728" s="1904"/>
      <c r="AD728" s="1904"/>
      <c r="AE728" s="1918"/>
      <c r="AF728" s="1919"/>
      <c r="AG728" s="1919"/>
      <c r="AH728" s="1919"/>
      <c r="AI728" s="1919"/>
      <c r="AJ728" s="1920"/>
    </row>
    <row r="729" spans="1:40" ht="15" customHeight="1">
      <c r="A729" s="1623"/>
      <c r="B729" s="1624"/>
      <c r="C729" s="1885" t="s">
        <v>328</v>
      </c>
      <c r="D729" s="1886"/>
      <c r="E729" s="1886"/>
      <c r="F729" s="1886"/>
      <c r="G729" s="1886"/>
      <c r="H729" s="1887"/>
      <c r="I729" s="1918"/>
      <c r="J729" s="1919"/>
      <c r="K729" s="1919"/>
      <c r="L729" s="1919"/>
      <c r="M729" s="1919"/>
      <c r="N729" s="1919"/>
      <c r="O729" s="1919"/>
      <c r="P729" s="1919"/>
      <c r="Q729" s="1919"/>
      <c r="R729" s="1919"/>
      <c r="S729" s="1919"/>
      <c r="T729" s="1919"/>
      <c r="U729" s="1919"/>
      <c r="V729" s="1919"/>
      <c r="W729" s="1919"/>
      <c r="X729" s="1919"/>
      <c r="Y729" s="1919"/>
      <c r="Z729" s="1919"/>
      <c r="AA729" s="1919"/>
      <c r="AB729" s="1919"/>
      <c r="AC729" s="1919"/>
      <c r="AD729" s="1919"/>
      <c r="AE729" s="1919"/>
      <c r="AF729" s="1919"/>
      <c r="AG729" s="1919"/>
      <c r="AH729" s="1919"/>
      <c r="AI729" s="1919"/>
      <c r="AJ729" s="1920"/>
    </row>
    <row r="730" spans="1:40" ht="15" customHeight="1">
      <c r="A730" s="1623"/>
      <c r="B730" s="1624"/>
      <c r="C730" s="1949" t="s">
        <v>737</v>
      </c>
      <c r="D730" s="1886"/>
      <c r="E730" s="1886"/>
      <c r="F730" s="1886"/>
      <c r="G730" s="1886"/>
      <c r="H730" s="1887"/>
      <c r="I730" s="1078" t="s">
        <v>544</v>
      </c>
      <c r="J730" s="1077"/>
      <c r="K730" s="1890"/>
      <c r="L730" s="1890"/>
      <c r="M730" s="1890"/>
      <c r="N730" s="1890"/>
      <c r="O730" s="1890"/>
      <c r="P730" s="1126" t="s">
        <v>109</v>
      </c>
      <c r="Q730" s="1884"/>
      <c r="R730" s="1078" t="s">
        <v>331</v>
      </c>
      <c r="S730" s="1077"/>
      <c r="T730" s="1890"/>
      <c r="U730" s="1890"/>
      <c r="V730" s="1890"/>
      <c r="W730" s="1890"/>
      <c r="X730" s="1890"/>
      <c r="Y730" s="1126" t="s">
        <v>109</v>
      </c>
      <c r="Z730" s="1126"/>
      <c r="AA730" s="1937" t="s">
        <v>330</v>
      </c>
      <c r="AB730" s="1938"/>
      <c r="AC730" s="1939"/>
      <c r="AD730" s="1890"/>
      <c r="AE730" s="1890"/>
      <c r="AF730" s="1890"/>
      <c r="AG730" s="1890"/>
      <c r="AH730" s="1890"/>
      <c r="AI730" s="1126" t="s">
        <v>109</v>
      </c>
      <c r="AJ730" s="1127"/>
    </row>
    <row r="731" spans="1:40" ht="27" customHeight="1">
      <c r="A731" s="1623"/>
      <c r="B731" s="1624"/>
      <c r="C731" s="1950"/>
      <c r="D731" s="1951"/>
      <c r="E731" s="1951"/>
      <c r="F731" s="1951"/>
      <c r="G731" s="1951"/>
      <c r="H731" s="1952"/>
      <c r="I731" s="1078" t="s">
        <v>543</v>
      </c>
      <c r="J731" s="1223"/>
      <c r="K731" s="1223"/>
      <c r="L731" s="1077"/>
      <c r="M731" s="1890"/>
      <c r="N731" s="1890"/>
      <c r="O731" s="1890"/>
      <c r="P731" s="1126" t="s">
        <v>332</v>
      </c>
      <c r="Q731" s="1884"/>
      <c r="R731" s="1078" t="s">
        <v>333</v>
      </c>
      <c r="S731" s="1223"/>
      <c r="T731" s="1223"/>
      <c r="U731" s="1223"/>
      <c r="V731" s="1223"/>
      <c r="W731" s="1223"/>
      <c r="X731" s="1077"/>
      <c r="Y731" s="1212"/>
      <c r="Z731" s="1213"/>
      <c r="AA731" s="1213"/>
      <c r="AB731" s="1213"/>
      <c r="AC731" s="1213"/>
      <c r="AD731" s="1213"/>
      <c r="AE731" s="1213"/>
      <c r="AF731" s="1213"/>
      <c r="AG731" s="1213"/>
      <c r="AH731" s="1213"/>
      <c r="AI731" s="1213"/>
      <c r="AJ731" s="1214"/>
    </row>
    <row r="732" spans="1:40" ht="15" customHeight="1">
      <c r="A732" s="1623"/>
      <c r="B732" s="1624"/>
      <c r="C732" s="1903" t="s">
        <v>738</v>
      </c>
      <c r="D732" s="1904"/>
      <c r="E732" s="1904"/>
      <c r="F732" s="1904"/>
      <c r="G732" s="1904"/>
      <c r="H732" s="1905"/>
      <c r="I732" s="1095"/>
      <c r="J732" s="1096"/>
      <c r="K732" s="1096"/>
      <c r="L732" s="1096"/>
      <c r="M732" s="1096"/>
      <c r="N732" s="1096"/>
      <c r="O732" s="1096"/>
      <c r="P732" s="1126" t="s">
        <v>114</v>
      </c>
      <c r="Q732" s="1884"/>
      <c r="R732" s="1931"/>
      <c r="S732" s="1932"/>
      <c r="T732" s="1932"/>
      <c r="U732" s="1932"/>
      <c r="V732" s="1932"/>
      <c r="W732" s="1932"/>
      <c r="X732" s="1932"/>
      <c r="Y732" s="1932"/>
      <c r="Z732" s="1932"/>
      <c r="AA732" s="1932"/>
      <c r="AB732" s="1932"/>
      <c r="AC732" s="1932"/>
      <c r="AD732" s="1932"/>
      <c r="AE732" s="1932"/>
      <c r="AF732" s="1932"/>
      <c r="AG732" s="1932"/>
      <c r="AH732" s="1932"/>
      <c r="AI732" s="1932"/>
      <c r="AJ732" s="1933"/>
    </row>
    <row r="733" spans="1:40" ht="15" customHeight="1">
      <c r="A733" s="1623"/>
      <c r="B733" s="1624"/>
      <c r="C733" s="1903" t="s">
        <v>110</v>
      </c>
      <c r="D733" s="1904"/>
      <c r="E733" s="1904"/>
      <c r="F733" s="1904"/>
      <c r="G733" s="1904"/>
      <c r="H733" s="1905"/>
      <c r="I733" s="1095"/>
      <c r="J733" s="1096"/>
      <c r="K733" s="1096"/>
      <c r="L733" s="1096"/>
      <c r="M733" s="1096"/>
      <c r="N733" s="1096"/>
      <c r="O733" s="1096"/>
      <c r="P733" s="1126" t="s">
        <v>739</v>
      </c>
      <c r="Q733" s="1884"/>
      <c r="R733" s="1078" t="s">
        <v>740</v>
      </c>
      <c r="S733" s="1223"/>
      <c r="T733" s="1223"/>
      <c r="U733" s="1223"/>
      <c r="V733" s="1223"/>
      <c r="W733" s="1077"/>
      <c r="X733" s="1095"/>
      <c r="Y733" s="1096"/>
      <c r="Z733" s="1096"/>
      <c r="AA733" s="1096"/>
      <c r="AB733" s="1096"/>
      <c r="AC733" s="1096"/>
      <c r="AD733" s="1096"/>
      <c r="AE733" s="1126" t="s">
        <v>739</v>
      </c>
      <c r="AF733" s="1126"/>
      <c r="AG733" s="1126"/>
      <c r="AH733" s="1126"/>
      <c r="AI733" s="1126"/>
      <c r="AJ733" s="1127"/>
    </row>
    <row r="734" spans="1:40" ht="15" customHeight="1">
      <c r="A734" s="1953" t="s">
        <v>224</v>
      </c>
      <c r="B734" s="1954"/>
      <c r="C734" s="1903" t="s">
        <v>545</v>
      </c>
      <c r="D734" s="1904"/>
      <c r="E734" s="1904"/>
      <c r="F734" s="1904"/>
      <c r="G734" s="1904"/>
      <c r="H734" s="1904"/>
      <c r="I734" s="1904"/>
      <c r="J734" s="1904"/>
      <c r="K734" s="1904"/>
      <c r="L734" s="1904"/>
      <c r="M734" s="1904"/>
      <c r="N734" s="1904"/>
      <c r="O734" s="1904"/>
      <c r="P734" s="1904"/>
      <c r="Q734" s="1905"/>
      <c r="R734" s="1096"/>
      <c r="S734" s="1096"/>
      <c r="T734" s="1096"/>
      <c r="U734" s="1096"/>
      <c r="V734" s="1096"/>
      <c r="W734" s="1096"/>
      <c r="X734" s="1096"/>
      <c r="Y734" s="1096"/>
      <c r="Z734" s="1096"/>
      <c r="AA734" s="1096"/>
      <c r="AB734" s="1096"/>
      <c r="AC734" s="1096"/>
      <c r="AD734" s="1096"/>
      <c r="AE734" s="1126" t="s">
        <v>759</v>
      </c>
      <c r="AF734" s="1126"/>
      <c r="AG734" s="1126"/>
      <c r="AH734" s="1126"/>
      <c r="AI734" s="1126"/>
      <c r="AJ734" s="1127"/>
    </row>
    <row r="735" spans="1:40" ht="18" customHeight="1">
      <c r="A735" s="394"/>
      <c r="B735" s="395"/>
      <c r="C735" s="1903" t="s">
        <v>657</v>
      </c>
      <c r="D735" s="1904"/>
      <c r="E735" s="1904"/>
      <c r="F735" s="1904"/>
      <c r="G735" s="1904"/>
      <c r="H735" s="1905"/>
      <c r="I735" s="1209"/>
      <c r="J735" s="1210"/>
      <c r="K735" s="1210"/>
      <c r="L735" s="1210"/>
      <c r="M735" s="1210"/>
      <c r="N735" s="1210"/>
      <c r="O735" s="1210"/>
      <c r="P735" s="1210"/>
      <c r="Q735" s="1210"/>
      <c r="R735" s="1210"/>
      <c r="S735" s="1210"/>
      <c r="T735" s="1210"/>
      <c r="U735" s="1210"/>
      <c r="V735" s="1210"/>
      <c r="W735" s="1210"/>
      <c r="X735" s="1210"/>
      <c r="Y735" s="1210"/>
      <c r="Z735" s="1210"/>
      <c r="AA735" s="1210"/>
      <c r="AB735" s="1210"/>
      <c r="AC735" s="1210"/>
      <c r="AD735" s="1210"/>
      <c r="AE735" s="1210"/>
      <c r="AF735" s="1210"/>
      <c r="AG735" s="1210"/>
      <c r="AH735" s="1210"/>
      <c r="AI735" s="1210"/>
      <c r="AJ735" s="1211"/>
      <c r="AL735" s="686" t="b">
        <v>0</v>
      </c>
      <c r="AM735" s="686" t="b">
        <v>0</v>
      </c>
      <c r="AN735" s="686" t="b">
        <v>0</v>
      </c>
    </row>
    <row r="736" spans="1:40" ht="15" customHeight="1">
      <c r="A736" s="394"/>
      <c r="B736" s="395"/>
      <c r="C736" s="1885" t="s">
        <v>499</v>
      </c>
      <c r="D736" s="1886"/>
      <c r="E736" s="1886"/>
      <c r="F736" s="1886"/>
      <c r="G736" s="1886"/>
      <c r="H736" s="1887"/>
      <c r="I736" s="1212"/>
      <c r="J736" s="1213"/>
      <c r="K736" s="1213"/>
      <c r="L736" s="1213"/>
      <c r="M736" s="1213"/>
      <c r="N736" s="1213"/>
      <c r="O736" s="1213"/>
      <c r="P736" s="1213"/>
      <c r="Q736" s="1213"/>
      <c r="R736" s="1213"/>
      <c r="S736" s="1213"/>
      <c r="T736" s="1213"/>
      <c r="U736" s="1213"/>
      <c r="V736" s="1213"/>
      <c r="W736" s="1213"/>
      <c r="X736" s="1213"/>
      <c r="Y736" s="1213"/>
      <c r="Z736" s="1213"/>
      <c r="AA736" s="1213"/>
      <c r="AB736" s="1213"/>
      <c r="AC736" s="1213"/>
      <c r="AD736" s="1213"/>
      <c r="AE736" s="1213"/>
      <c r="AF736" s="1213"/>
      <c r="AG736" s="1213"/>
      <c r="AH736" s="1213"/>
      <c r="AI736" s="1213"/>
      <c r="AJ736" s="1214"/>
    </row>
    <row r="737" spans="1:67" ht="15" customHeight="1">
      <c r="A737" s="394"/>
      <c r="B737" s="395"/>
      <c r="C737" s="1903" t="s">
        <v>305</v>
      </c>
      <c r="D737" s="1904"/>
      <c r="E737" s="1904"/>
      <c r="F737" s="1904"/>
      <c r="G737" s="1904"/>
      <c r="H737" s="1905"/>
      <c r="I737" s="1212"/>
      <c r="J737" s="1213"/>
      <c r="K737" s="1213"/>
      <c r="L737" s="1213"/>
      <c r="M737" s="1213"/>
      <c r="N737" s="1213"/>
      <c r="O737" s="1213"/>
      <c r="P737" s="1213"/>
      <c r="Q737" s="1213"/>
      <c r="R737" s="1213"/>
      <c r="S737" s="1213"/>
      <c r="T737" s="1213"/>
      <c r="U737" s="1213"/>
      <c r="V737" s="1213"/>
      <c r="W737" s="1213"/>
      <c r="X737" s="1213"/>
      <c r="Y737" s="1213"/>
      <c r="Z737" s="1213"/>
      <c r="AA737" s="1213"/>
      <c r="AB737" s="1213"/>
      <c r="AC737" s="1213"/>
      <c r="AD737" s="1213"/>
      <c r="AE737" s="1213"/>
      <c r="AF737" s="1213"/>
      <c r="AG737" s="1213"/>
      <c r="AH737" s="1213"/>
      <c r="AI737" s="1213"/>
      <c r="AJ737" s="1214"/>
    </row>
    <row r="738" spans="1:67" ht="22.5" hidden="1" customHeight="1">
      <c r="A738" s="394"/>
      <c r="B738" s="395"/>
      <c r="C738" s="1900" t="s">
        <v>25</v>
      </c>
      <c r="D738" s="1894" t="s">
        <v>760</v>
      </c>
      <c r="E738" s="1895"/>
      <c r="F738" s="1895"/>
      <c r="G738" s="1895"/>
      <c r="H738" s="1896"/>
      <c r="I738" s="664"/>
      <c r="J738" s="668"/>
      <c r="K738" s="668"/>
      <c r="L738" s="668"/>
      <c r="M738" s="668"/>
      <c r="N738" s="669"/>
      <c r="O738" s="669"/>
      <c r="P738" s="672"/>
      <c r="Q738" s="678"/>
      <c r="R738" s="679"/>
      <c r="S738" s="679"/>
      <c r="T738" s="681">
        <v>3</v>
      </c>
      <c r="U738" s="680"/>
      <c r="V738" s="1891"/>
      <c r="W738" s="1892"/>
      <c r="X738" s="1892"/>
      <c r="Y738" s="1892"/>
      <c r="Z738" s="1892"/>
      <c r="AA738" s="1893"/>
      <c r="AB738" s="1269"/>
      <c r="AC738" s="1640"/>
      <c r="AD738" s="1640"/>
      <c r="AE738" s="1640"/>
      <c r="AF738" s="1640"/>
      <c r="AG738" s="1640"/>
      <c r="AH738" s="1640"/>
      <c r="AI738" s="1640"/>
      <c r="AJ738" s="1641"/>
      <c r="AM738" s="687">
        <v>0</v>
      </c>
      <c r="AO738" s="687">
        <v>2</v>
      </c>
      <c r="AP738" s="687">
        <v>2</v>
      </c>
    </row>
    <row r="739" spans="1:67" ht="22.5" customHeight="1">
      <c r="A739" s="394"/>
      <c r="B739" s="395"/>
      <c r="C739" s="1900"/>
      <c r="D739" s="1921" t="s">
        <v>993</v>
      </c>
      <c r="E739" s="1922"/>
      <c r="F739" s="1922"/>
      <c r="G739" s="1922"/>
      <c r="H739" s="1923"/>
      <c r="I739" s="328">
        <v>1</v>
      </c>
      <c r="J739" s="383" t="str">
        <f>IF(ISNA(VLOOKUP(I739, 出力変換_夜間支援等体制加算,4,FALSE)),0, VLOOKUP(I739, 出力変換_夜間支援等体制加算,4,FALSE)) &amp; ""</f>
        <v>1</v>
      </c>
      <c r="K739" s="384" t="s">
        <v>96</v>
      </c>
      <c r="L739" s="383" t="str">
        <f>IF(ISNA(VLOOKUP(K739, 取込変換_夜間支援等体制加算,2,FALSE)),1, VLOOKUP(K739, 取込変換_夜間支援等体制加算,2,FALSE)) &amp; ""</f>
        <v>1</v>
      </c>
      <c r="M739" s="328"/>
      <c r="N739" s="328"/>
      <c r="O739" s="328"/>
      <c r="P739" s="328"/>
      <c r="Q739" s="1928" t="s">
        <v>1232</v>
      </c>
      <c r="R739" s="1929"/>
      <c r="S739" s="1929"/>
      <c r="T739" s="1929"/>
      <c r="U739" s="1930"/>
      <c r="V739" s="1788"/>
      <c r="W739" s="1789"/>
      <c r="X739" s="1789"/>
      <c r="Y739" s="1789"/>
      <c r="Z739" s="1789"/>
      <c r="AA739" s="1902"/>
      <c r="AB739" s="1269"/>
      <c r="AC739" s="1640"/>
      <c r="AD739" s="1640"/>
      <c r="AE739" s="1640"/>
      <c r="AF739" s="1640"/>
      <c r="AG739" s="1640"/>
      <c r="AH739" s="1640"/>
      <c r="AI739" s="1640"/>
      <c r="AJ739" s="1641"/>
      <c r="AL739" s="687">
        <v>2</v>
      </c>
      <c r="AM739" s="687">
        <v>0</v>
      </c>
    </row>
    <row r="740" spans="1:67" ht="22.5" customHeight="1">
      <c r="A740" s="394"/>
      <c r="B740" s="395"/>
      <c r="C740" s="1900"/>
      <c r="D740" s="1925" t="s">
        <v>994</v>
      </c>
      <c r="E740" s="1926"/>
      <c r="F740" s="1926"/>
      <c r="G740" s="1926"/>
      <c r="H740" s="1927"/>
      <c r="I740" s="260">
        <v>1</v>
      </c>
      <c r="J740" s="369" t="str">
        <f>IF(ISNA(VLOOKUP(I740, 出力変換_夜間支援体制加算の人数_付７,4,FALSE)),0, VLOOKUP(I740, 出力変換_夜間支援体制加算の人数_付７,4,FALSE)) &amp; ""</f>
        <v>00</v>
      </c>
      <c r="K740" s="253" t="s">
        <v>1344</v>
      </c>
      <c r="L740" s="374" t="str">
        <f>IF(ISNA(VLOOKUP(K740, 取込変換_夜間支援体制加算の人数_付７,2,FALSE)),1, VLOOKUP(K740, 取込変換_夜間支援体制加算の人数_付７,2,FALSE)) &amp; ""</f>
        <v>1</v>
      </c>
      <c r="M740" s="375"/>
      <c r="N740" s="280"/>
      <c r="P740" s="643" t="s">
        <v>114</v>
      </c>
      <c r="Q740" s="1906"/>
      <c r="R740" s="1907"/>
      <c r="S740" s="1907"/>
      <c r="T740" s="1907"/>
      <c r="U740" s="1908"/>
      <c r="V740" s="1891"/>
      <c r="W740" s="1892"/>
      <c r="X740" s="1892"/>
      <c r="Y740" s="1892"/>
      <c r="Z740" s="1892"/>
      <c r="AA740" s="1893"/>
      <c r="AB740" s="1269"/>
      <c r="AC740" s="1640"/>
      <c r="AD740" s="1640"/>
      <c r="AE740" s="1640"/>
      <c r="AF740" s="1640"/>
      <c r="AG740" s="1640"/>
      <c r="AH740" s="1640"/>
      <c r="AI740" s="1640"/>
      <c r="AJ740" s="1641"/>
      <c r="AM740" s="687">
        <v>0</v>
      </c>
    </row>
    <row r="741" spans="1:67" ht="18" customHeight="1" thickBot="1">
      <c r="A741" s="396"/>
      <c r="B741" s="397"/>
      <c r="C741" s="1901"/>
      <c r="D741" s="1897" t="s">
        <v>829</v>
      </c>
      <c r="E741" s="1898"/>
      <c r="F741" s="1898"/>
      <c r="G741" s="1898"/>
      <c r="H741" s="1899"/>
      <c r="I741" s="1915">
        <v>1</v>
      </c>
      <c r="J741" s="1916"/>
      <c r="K741" s="1916"/>
      <c r="L741" s="1916"/>
      <c r="M741" s="1916"/>
      <c r="N741" s="1916"/>
      <c r="O741" s="1916"/>
      <c r="P741" s="1916"/>
      <c r="Q741" s="1916"/>
      <c r="R741" s="1916"/>
      <c r="S741" s="1916"/>
      <c r="T741" s="1916"/>
      <c r="U741" s="1916"/>
      <c r="V741" s="1916"/>
      <c r="W741" s="1916"/>
      <c r="X741" s="1916"/>
      <c r="Y741" s="1916"/>
      <c r="Z741" s="1916"/>
      <c r="AA741" s="1916"/>
      <c r="AB741" s="1916"/>
      <c r="AC741" s="1916"/>
      <c r="AD741" s="1916"/>
      <c r="AE741" s="1916"/>
      <c r="AF741" s="1916"/>
      <c r="AG741" s="1916"/>
      <c r="AH741" s="1916"/>
      <c r="AI741" s="1916"/>
      <c r="AJ741" s="1917"/>
    </row>
    <row r="742" spans="1:67" ht="18" hidden="1" customHeight="1">
      <c r="A742" s="500" t="s">
        <v>931</v>
      </c>
      <c r="B742" s="500"/>
      <c r="C742" s="501"/>
      <c r="D742" s="217"/>
      <c r="E742" s="217"/>
      <c r="F742" s="217"/>
      <c r="G742" s="217"/>
      <c r="H742" s="217"/>
      <c r="I742" s="192"/>
      <c r="J742" s="192"/>
      <c r="K742" s="192"/>
      <c r="L742" s="192"/>
      <c r="M742" s="192"/>
      <c r="N742" s="192"/>
      <c r="O742" s="192"/>
      <c r="P742" s="192"/>
      <c r="Q742" s="192"/>
      <c r="R742" s="192"/>
      <c r="S742" s="192"/>
      <c r="T742" s="192"/>
      <c r="U742" s="192"/>
      <c r="V742" s="192"/>
      <c r="W742" s="192"/>
      <c r="X742" s="192"/>
      <c r="Y742" s="192"/>
      <c r="Z742" s="192"/>
      <c r="AA742" s="192"/>
      <c r="AB742" s="192"/>
      <c r="AC742" s="192"/>
      <c r="AD742" s="192"/>
      <c r="AE742" s="192"/>
      <c r="AF742" s="192"/>
      <c r="AG742" s="192"/>
      <c r="AH742" s="192"/>
      <c r="AI742" s="192"/>
      <c r="AJ742" s="192"/>
    </row>
    <row r="743" spans="1:67" ht="18" hidden="1" customHeight="1">
      <c r="A743" s="500" t="s">
        <v>931</v>
      </c>
      <c r="B743" s="500"/>
      <c r="C743" s="501"/>
      <c r="D743" s="217"/>
      <c r="E743" s="217"/>
      <c r="F743" s="217"/>
      <c r="G743" s="217"/>
      <c r="H743" s="217"/>
      <c r="I743" s="192"/>
      <c r="J743" s="192"/>
      <c r="K743" s="192"/>
      <c r="L743" s="192"/>
      <c r="M743" s="192"/>
      <c r="N743" s="192"/>
      <c r="O743" s="192"/>
      <c r="P743" s="192"/>
      <c r="Q743" s="192"/>
      <c r="R743" s="192"/>
      <c r="S743" s="192"/>
      <c r="T743" s="192"/>
      <c r="U743" s="192"/>
      <c r="V743" s="192"/>
      <c r="W743" s="192"/>
      <c r="X743" s="192"/>
      <c r="Y743" s="192"/>
      <c r="Z743" s="192"/>
      <c r="AA743" s="192"/>
      <c r="AB743" s="192"/>
      <c r="AC743" s="192"/>
      <c r="AD743" s="192"/>
      <c r="AE743" s="192"/>
      <c r="AF743" s="192"/>
      <c r="AG743" s="192"/>
      <c r="AH743" s="192"/>
      <c r="AI743" s="192"/>
      <c r="AJ743" s="192"/>
    </row>
    <row r="744" spans="1:67" ht="18" hidden="1" customHeight="1">
      <c r="A744" s="500" t="s">
        <v>931</v>
      </c>
      <c r="B744" s="500"/>
      <c r="C744" s="501"/>
      <c r="D744" s="217"/>
      <c r="E744" s="217"/>
      <c r="F744" s="217"/>
      <c r="G744" s="217"/>
      <c r="H744" s="217"/>
      <c r="I744" s="192"/>
      <c r="J744" s="192"/>
      <c r="K744" s="192"/>
      <c r="L744" s="192"/>
      <c r="M744" s="192"/>
      <c r="N744" s="192"/>
      <c r="O744" s="192"/>
      <c r="P744" s="192"/>
      <c r="Q744" s="192"/>
      <c r="R744" s="192"/>
      <c r="S744" s="192"/>
      <c r="T744" s="192"/>
      <c r="U744" s="192"/>
      <c r="V744" s="192"/>
      <c r="W744" s="192"/>
      <c r="X744" s="192"/>
      <c r="Y744" s="192"/>
      <c r="Z744" s="192"/>
      <c r="AA744" s="192"/>
      <c r="AB744" s="192"/>
      <c r="AC744" s="192"/>
      <c r="AD744" s="192"/>
      <c r="AE744" s="192"/>
      <c r="AF744" s="192"/>
      <c r="AG744" s="192"/>
      <c r="AH744" s="192"/>
      <c r="AI744" s="192"/>
      <c r="AJ744" s="192"/>
    </row>
    <row r="745" spans="1:67" ht="18" hidden="1" customHeight="1">
      <c r="A745" s="500" t="s">
        <v>931</v>
      </c>
      <c r="B745" s="500"/>
      <c r="C745" s="501"/>
      <c r="D745" s="217"/>
      <c r="E745" s="217"/>
      <c r="F745" s="217"/>
      <c r="G745" s="217"/>
      <c r="H745" s="217"/>
      <c r="I745" s="192"/>
      <c r="J745" s="192"/>
      <c r="K745" s="192"/>
      <c r="L745" s="192"/>
      <c r="M745" s="192"/>
      <c r="N745" s="192"/>
      <c r="O745" s="192"/>
      <c r="P745" s="192"/>
      <c r="Q745" s="192"/>
      <c r="R745" s="192"/>
      <c r="S745" s="192"/>
      <c r="T745" s="192"/>
      <c r="U745" s="192"/>
      <c r="V745" s="192"/>
      <c r="W745" s="192"/>
      <c r="X745" s="192"/>
      <c r="Y745" s="192"/>
      <c r="Z745" s="192"/>
      <c r="AA745" s="192"/>
      <c r="AB745" s="192"/>
      <c r="AC745" s="192"/>
      <c r="AD745" s="192"/>
      <c r="AE745" s="192"/>
      <c r="AF745" s="192"/>
      <c r="AG745" s="192"/>
      <c r="AH745" s="192"/>
      <c r="AI745" s="192"/>
      <c r="AJ745" s="192"/>
    </row>
    <row r="746" spans="1:67" ht="18" hidden="1" customHeight="1">
      <c r="A746" s="500" t="s">
        <v>931</v>
      </c>
      <c r="B746" s="500"/>
      <c r="C746" s="501"/>
      <c r="D746" s="217"/>
      <c r="E746" s="217"/>
      <c r="F746" s="217"/>
      <c r="G746" s="217"/>
      <c r="H746" s="217"/>
      <c r="I746" s="192"/>
      <c r="J746" s="192"/>
      <c r="K746" s="192"/>
      <c r="L746" s="192"/>
      <c r="M746" s="192"/>
      <c r="N746" s="192"/>
      <c r="O746" s="192"/>
      <c r="P746" s="192"/>
      <c r="Q746" s="192"/>
      <c r="R746" s="192"/>
      <c r="S746" s="192"/>
      <c r="T746" s="192"/>
      <c r="U746" s="192"/>
      <c r="V746" s="192"/>
      <c r="W746" s="192"/>
      <c r="X746" s="192"/>
      <c r="Y746" s="192"/>
      <c r="Z746" s="192"/>
      <c r="AA746" s="192"/>
      <c r="AB746" s="192"/>
      <c r="AC746" s="192"/>
      <c r="AD746" s="192"/>
      <c r="AE746" s="192"/>
      <c r="AF746" s="192"/>
      <c r="AG746" s="192"/>
      <c r="AH746" s="192"/>
      <c r="AI746" s="192"/>
      <c r="AJ746" s="192"/>
    </row>
    <row r="747" spans="1:67" s="363" customFormat="1" ht="15" customHeight="1">
      <c r="A747" s="203" t="s">
        <v>907</v>
      </c>
      <c r="B747" s="398"/>
      <c r="C747" s="370"/>
      <c r="D747" s="370"/>
      <c r="E747" s="370"/>
      <c r="F747" s="370"/>
      <c r="G747" s="370"/>
      <c r="H747" s="370"/>
      <c r="I747" s="370"/>
      <c r="J747" s="370"/>
      <c r="K747" s="370"/>
      <c r="L747" s="370"/>
      <c r="M747" s="370"/>
      <c r="N747" s="370"/>
      <c r="O747" s="370"/>
      <c r="P747" s="370"/>
      <c r="Q747" s="370"/>
      <c r="R747" s="370"/>
      <c r="S747" s="370"/>
      <c r="T747" s="370"/>
      <c r="U747" s="370"/>
      <c r="V747" s="370"/>
      <c r="W747" s="370"/>
      <c r="X747" s="370"/>
      <c r="Y747" s="370"/>
      <c r="Z747" s="370"/>
      <c r="AA747" s="370"/>
      <c r="AB747" s="370"/>
      <c r="AC747" s="370"/>
      <c r="AD747" s="370"/>
      <c r="AE747" s="370"/>
      <c r="AF747" s="370"/>
      <c r="AG747" s="1924" t="s">
        <v>916</v>
      </c>
      <c r="AH747" s="1924"/>
      <c r="AI747" s="1924"/>
      <c r="AJ747" s="1924"/>
      <c r="AK747" s="693"/>
      <c r="AL747" s="693"/>
      <c r="AM747" s="693"/>
      <c r="AN747" s="692"/>
      <c r="AO747" s="693"/>
      <c r="AP747" s="693"/>
      <c r="AQ747" s="693"/>
      <c r="AR747" s="693"/>
      <c r="AS747" s="693"/>
      <c r="AT747" s="693"/>
      <c r="AU747" s="693"/>
      <c r="AV747" s="825"/>
      <c r="AW747" s="825"/>
      <c r="AX747" s="693"/>
      <c r="AY747" s="693"/>
      <c r="AZ747" s="693"/>
      <c r="BA747" s="686"/>
      <c r="BB747" s="686"/>
      <c r="BC747" s="687"/>
      <c r="BD747" s="687"/>
      <c r="BE747" s="687"/>
      <c r="BF747" s="687"/>
      <c r="BG747" s="687"/>
      <c r="BH747" s="687"/>
      <c r="BI747" s="687"/>
      <c r="BJ747" s="687"/>
      <c r="BK747" s="687"/>
      <c r="BL747" s="687"/>
      <c r="BM747" s="687"/>
      <c r="BN747" s="281"/>
      <c r="BO747" s="281"/>
    </row>
    <row r="748" spans="1:67" s="363" customFormat="1" ht="15" customHeight="1">
      <c r="A748" s="398"/>
      <c r="B748" s="398"/>
      <c r="C748" s="370"/>
      <c r="D748" s="370"/>
      <c r="E748" s="370"/>
      <c r="F748" s="370"/>
      <c r="G748" s="370"/>
      <c r="H748" s="370"/>
      <c r="I748" s="370"/>
      <c r="J748" s="370"/>
      <c r="K748" s="370"/>
      <c r="L748" s="370"/>
      <c r="M748" s="370"/>
      <c r="N748" s="370"/>
      <c r="O748" s="370"/>
      <c r="P748" s="370"/>
      <c r="Q748" s="370"/>
      <c r="R748" s="370"/>
      <c r="S748" s="370"/>
      <c r="T748" s="370"/>
      <c r="U748" s="370"/>
      <c r="V748" s="370"/>
      <c r="W748" s="370"/>
      <c r="X748" s="370"/>
      <c r="Y748" s="370"/>
      <c r="Z748" s="370"/>
      <c r="AA748" s="370"/>
      <c r="AB748" s="370"/>
      <c r="AC748" s="370"/>
      <c r="AD748" s="370"/>
      <c r="AE748" s="370"/>
      <c r="AF748" s="370"/>
      <c r="AG748" s="370"/>
      <c r="AH748" s="370"/>
      <c r="AI748" s="370"/>
      <c r="AJ748" s="370"/>
      <c r="AK748" s="693"/>
      <c r="AL748" s="693"/>
      <c r="AM748" s="693"/>
      <c r="AN748" s="692"/>
      <c r="AO748" s="693"/>
      <c r="AP748" s="693"/>
      <c r="AQ748" s="693"/>
      <c r="AR748" s="693"/>
      <c r="AS748" s="693"/>
      <c r="AT748" s="693"/>
      <c r="AU748" s="693"/>
      <c r="AV748" s="825"/>
      <c r="AW748" s="825"/>
      <c r="AX748" s="693"/>
      <c r="AY748" s="693"/>
      <c r="AZ748" s="693"/>
      <c r="BA748" s="686"/>
      <c r="BB748" s="686"/>
      <c r="BC748" s="687"/>
      <c r="BD748" s="687"/>
      <c r="BE748" s="687"/>
      <c r="BF748" s="687"/>
      <c r="BG748" s="687"/>
      <c r="BH748" s="687"/>
      <c r="BI748" s="687"/>
      <c r="BJ748" s="687"/>
      <c r="BK748" s="687"/>
      <c r="BL748" s="687"/>
      <c r="BM748" s="687"/>
      <c r="BN748" s="281"/>
      <c r="BO748" s="281"/>
    </row>
    <row r="749" spans="1:67" s="363" customFormat="1" ht="15" customHeight="1" thickBot="1">
      <c r="A749" s="399"/>
      <c r="B749" s="399"/>
      <c r="C749" s="371"/>
      <c r="D749" s="371"/>
      <c r="E749" s="371"/>
      <c r="F749" s="371"/>
      <c r="G749" s="371"/>
      <c r="H749" s="371"/>
      <c r="I749" s="371"/>
      <c r="J749" s="371"/>
      <c r="K749" s="371"/>
      <c r="L749" s="371"/>
      <c r="M749" s="371"/>
      <c r="N749" s="371"/>
      <c r="O749" s="371"/>
      <c r="P749" s="371"/>
      <c r="Q749" s="371"/>
      <c r="R749" s="371"/>
      <c r="S749" s="371"/>
      <c r="T749" s="371"/>
      <c r="U749" s="371"/>
      <c r="V749" s="371"/>
      <c r="W749" s="371"/>
      <c r="X749" s="371"/>
      <c r="Y749" s="1880"/>
      <c r="Z749" s="1880"/>
      <c r="AA749" s="1880"/>
      <c r="AB749" s="1888" t="s">
        <v>169</v>
      </c>
      <c r="AC749" s="1888"/>
      <c r="AD749" s="1888"/>
      <c r="AE749" s="1889"/>
      <c r="AF749" s="1889"/>
      <c r="AG749" s="1889"/>
      <c r="AH749" s="1946" t="s">
        <v>546</v>
      </c>
      <c r="AI749" s="1947"/>
      <c r="AJ749" s="1948"/>
      <c r="AK749" s="693"/>
      <c r="AL749" s="693"/>
      <c r="AM749" s="693"/>
      <c r="AN749" s="692"/>
      <c r="AO749" s="693"/>
      <c r="AP749" s="693"/>
      <c r="AQ749" s="693"/>
      <c r="AR749" s="693"/>
      <c r="AS749" s="693"/>
      <c r="AT749" s="693"/>
      <c r="AU749" s="693"/>
      <c r="AV749" s="825"/>
      <c r="AW749" s="825"/>
      <c r="AX749" s="693"/>
      <c r="AY749" s="693"/>
      <c r="AZ749" s="693"/>
      <c r="BA749" s="686"/>
      <c r="BB749" s="686"/>
      <c r="BC749" s="687"/>
      <c r="BD749" s="687"/>
      <c r="BE749" s="687"/>
      <c r="BF749" s="687"/>
      <c r="BG749" s="687"/>
      <c r="BH749" s="687"/>
      <c r="BI749" s="687"/>
      <c r="BJ749" s="687"/>
      <c r="BK749" s="687"/>
      <c r="BL749" s="687"/>
      <c r="BM749" s="687"/>
      <c r="BN749" s="281"/>
      <c r="BO749" s="281"/>
    </row>
    <row r="750" spans="1:67" ht="15" customHeight="1">
      <c r="A750" s="1621" t="s">
        <v>61</v>
      </c>
      <c r="B750" s="1622"/>
      <c r="C750" s="1217" t="s">
        <v>463</v>
      </c>
      <c r="D750" s="1217"/>
      <c r="E750" s="1217"/>
      <c r="F750" s="1217"/>
      <c r="G750" s="1217"/>
      <c r="H750" s="1217"/>
      <c r="I750" s="1909"/>
      <c r="J750" s="1910"/>
      <c r="K750" s="1910"/>
      <c r="L750" s="1910"/>
      <c r="M750" s="1910"/>
      <c r="N750" s="1910"/>
      <c r="O750" s="1910"/>
      <c r="P750" s="1910"/>
      <c r="Q750" s="1910"/>
      <c r="R750" s="1910"/>
      <c r="S750" s="1910"/>
      <c r="T750" s="1910"/>
      <c r="U750" s="1910"/>
      <c r="V750" s="1910"/>
      <c r="W750" s="1910"/>
      <c r="X750" s="1910"/>
      <c r="Y750" s="1910"/>
      <c r="Z750" s="1910"/>
      <c r="AA750" s="1910"/>
      <c r="AB750" s="1910"/>
      <c r="AC750" s="1910"/>
      <c r="AD750" s="1911"/>
      <c r="AE750" s="1912" t="s">
        <v>565</v>
      </c>
      <c r="AF750" s="1912"/>
      <c r="AG750" s="1912"/>
      <c r="AH750" s="1912"/>
      <c r="AI750" s="1913"/>
      <c r="AJ750" s="1914"/>
    </row>
    <row r="751" spans="1:67" ht="15" customHeight="1">
      <c r="A751" s="1623"/>
      <c r="B751" s="1624"/>
      <c r="C751" s="1177" t="s">
        <v>339</v>
      </c>
      <c r="D751" s="1177"/>
      <c r="E751" s="1177"/>
      <c r="F751" s="1177"/>
      <c r="G751" s="1177"/>
      <c r="H751" s="1177"/>
      <c r="I751" s="1934"/>
      <c r="J751" s="1935"/>
      <c r="K751" s="1935"/>
      <c r="L751" s="1935"/>
      <c r="M751" s="1935"/>
      <c r="N751" s="1935"/>
      <c r="O751" s="1935"/>
      <c r="P751" s="1935"/>
      <c r="Q751" s="1935"/>
      <c r="R751" s="1935"/>
      <c r="S751" s="1935"/>
      <c r="T751" s="1935"/>
      <c r="U751" s="1935"/>
      <c r="V751" s="1935"/>
      <c r="W751" s="1935"/>
      <c r="X751" s="1935"/>
      <c r="Y751" s="1935"/>
      <c r="Z751" s="1935"/>
      <c r="AA751" s="1935"/>
      <c r="AB751" s="1935"/>
      <c r="AC751" s="1935"/>
      <c r="AD751" s="1935"/>
      <c r="AE751" s="1935"/>
      <c r="AF751" s="1935"/>
      <c r="AG751" s="1935"/>
      <c r="AH751" s="1935"/>
      <c r="AI751" s="1935"/>
      <c r="AJ751" s="1936"/>
    </row>
    <row r="752" spans="1:67" ht="15" customHeight="1">
      <c r="A752" s="1623"/>
      <c r="B752" s="1624"/>
      <c r="C752" s="1081" t="s">
        <v>340</v>
      </c>
      <c r="D752" s="1081"/>
      <c r="E752" s="1081"/>
      <c r="F752" s="1081"/>
      <c r="G752" s="1081"/>
      <c r="H752" s="1081"/>
      <c r="I752" s="1204" t="s">
        <v>255</v>
      </c>
      <c r="J752" s="1205"/>
      <c r="K752" s="1202"/>
      <c r="L752" s="1202"/>
      <c r="M752" s="1202"/>
      <c r="N752" s="1202"/>
      <c r="O752" s="1202"/>
      <c r="P752" s="1203"/>
      <c r="Q752" s="1029" t="s">
        <v>534</v>
      </c>
      <c r="R752" s="1030"/>
      <c r="S752" s="1030"/>
      <c r="T752" s="1030"/>
      <c r="U752" s="1030"/>
      <c r="V752" s="1030"/>
      <c r="W752" s="1030"/>
      <c r="X752" s="1030"/>
      <c r="Y752" s="1030"/>
      <c r="Z752" s="1030"/>
      <c r="AA752" s="1030"/>
      <c r="AB752" s="1030"/>
      <c r="AC752" s="1030"/>
      <c r="AD752" s="1030"/>
      <c r="AE752" s="1030"/>
      <c r="AF752" s="1030"/>
      <c r="AG752" s="1030"/>
      <c r="AH752" s="1030"/>
      <c r="AI752" s="1030"/>
      <c r="AJ752" s="1031"/>
    </row>
    <row r="753" spans="1:42" ht="15" customHeight="1">
      <c r="A753" s="1623"/>
      <c r="B753" s="1624"/>
      <c r="C753" s="1081"/>
      <c r="D753" s="1081"/>
      <c r="E753" s="1081"/>
      <c r="F753" s="1081"/>
      <c r="G753" s="1081"/>
      <c r="H753" s="1081"/>
      <c r="I753" s="1281" t="s">
        <v>205</v>
      </c>
      <c r="J753" s="1281"/>
      <c r="K753" s="1281"/>
      <c r="L753" s="1281"/>
      <c r="M753" s="1281"/>
      <c r="N753" s="1281"/>
      <c r="O753" s="1281"/>
      <c r="P753" s="1281"/>
      <c r="Q753" s="1281"/>
      <c r="R753" s="1281"/>
      <c r="S753" s="1281"/>
      <c r="T753" s="1281"/>
      <c r="U753" s="1281"/>
      <c r="V753" s="1281"/>
      <c r="W753" s="1281"/>
      <c r="X753" s="1281"/>
      <c r="Y753" s="1281"/>
      <c r="Z753" s="1281"/>
      <c r="AA753" s="1281"/>
      <c r="AB753" s="1281"/>
      <c r="AC753" s="1281"/>
      <c r="AD753" s="1281"/>
      <c r="AE753" s="1281"/>
      <c r="AF753" s="1281"/>
      <c r="AG753" s="1281"/>
      <c r="AH753" s="1281"/>
      <c r="AI753" s="1281"/>
      <c r="AJ753" s="1282"/>
    </row>
    <row r="754" spans="1:42" ht="15" customHeight="1">
      <c r="A754" s="1623"/>
      <c r="B754" s="1624"/>
      <c r="C754" s="1081"/>
      <c r="D754" s="1081"/>
      <c r="E754" s="1081"/>
      <c r="F754" s="1081"/>
      <c r="G754" s="1081"/>
      <c r="H754" s="1081"/>
      <c r="I754" s="1200" t="s">
        <v>205</v>
      </c>
      <c r="J754" s="1200"/>
      <c r="K754" s="1200"/>
      <c r="L754" s="1200"/>
      <c r="M754" s="1200"/>
      <c r="N754" s="1200"/>
      <c r="O754" s="1200"/>
      <c r="P754" s="1200"/>
      <c r="Q754" s="1200"/>
      <c r="R754" s="1200"/>
      <c r="S754" s="1200"/>
      <c r="T754" s="1200"/>
      <c r="U754" s="1200"/>
      <c r="V754" s="1200"/>
      <c r="W754" s="1200"/>
      <c r="X754" s="1200"/>
      <c r="Y754" s="1200"/>
      <c r="Z754" s="1200"/>
      <c r="AA754" s="1200"/>
      <c r="AB754" s="1200"/>
      <c r="AC754" s="1200"/>
      <c r="AD754" s="1200"/>
      <c r="AE754" s="1200"/>
      <c r="AF754" s="1200"/>
      <c r="AG754" s="1200"/>
      <c r="AH754" s="1200"/>
      <c r="AI754" s="1200"/>
      <c r="AJ754" s="1201"/>
    </row>
    <row r="755" spans="1:42" ht="15" customHeight="1">
      <c r="A755" s="1623"/>
      <c r="B755" s="1624"/>
      <c r="C755" s="1081" t="s">
        <v>996</v>
      </c>
      <c r="D755" s="1081"/>
      <c r="E755" s="1081"/>
      <c r="F755" s="1081"/>
      <c r="G755" s="1081"/>
      <c r="H755" s="1081"/>
      <c r="I755" s="1881">
        <v>1</v>
      </c>
      <c r="J755" s="1882"/>
      <c r="K755" s="1882"/>
      <c r="L755" s="1882"/>
      <c r="M755" s="1882"/>
      <c r="N755" s="1882"/>
      <c r="O755" s="1882"/>
      <c r="P755" s="1882"/>
      <c r="Q755" s="1882"/>
      <c r="R755" s="1882"/>
      <c r="S755" s="1882"/>
      <c r="T755" s="1882"/>
      <c r="U755" s="1882"/>
      <c r="V755" s="1882"/>
      <c r="W755" s="1882"/>
      <c r="X755" s="1882"/>
      <c r="Y755" s="1882"/>
      <c r="Z755" s="1882"/>
      <c r="AA755" s="1882"/>
      <c r="AB755" s="1882"/>
      <c r="AC755" s="1882"/>
      <c r="AD755" s="1882"/>
      <c r="AE755" s="1882"/>
      <c r="AF755" s="1882"/>
      <c r="AG755" s="1882"/>
      <c r="AH755" s="1882"/>
      <c r="AI755" s="1882"/>
      <c r="AJ755" s="1883"/>
    </row>
    <row r="756" spans="1:42" ht="15" customHeight="1">
      <c r="A756" s="1623"/>
      <c r="B756" s="1624"/>
      <c r="C756" s="1081" t="s">
        <v>341</v>
      </c>
      <c r="D756" s="1081"/>
      <c r="E756" s="1081"/>
      <c r="F756" s="1081"/>
      <c r="G756" s="1081"/>
      <c r="H756" s="1081"/>
      <c r="I756" s="1081" t="s">
        <v>318</v>
      </c>
      <c r="J756" s="1081"/>
      <c r="K756" s="1081"/>
      <c r="L756" s="1081"/>
      <c r="M756" s="1080" t="s">
        <v>205</v>
      </c>
      <c r="N756" s="1080"/>
      <c r="O756" s="1080"/>
      <c r="P756" s="1080"/>
      <c r="Q756" s="1080"/>
      <c r="R756" s="1080"/>
      <c r="S756" s="1080"/>
      <c r="T756" s="1080"/>
      <c r="U756" s="1080"/>
      <c r="V756" s="1080"/>
      <c r="W756" s="1081" t="s">
        <v>343</v>
      </c>
      <c r="X756" s="1081"/>
      <c r="Y756" s="1081"/>
      <c r="Z756" s="1081"/>
      <c r="AA756" s="1106" t="s">
        <v>205</v>
      </c>
      <c r="AB756" s="1221"/>
      <c r="AC756" s="1221"/>
      <c r="AD756" s="1221"/>
      <c r="AE756" s="1221"/>
      <c r="AF756" s="1221"/>
      <c r="AG756" s="1221"/>
      <c r="AH756" s="1221"/>
      <c r="AI756" s="1221"/>
      <c r="AJ756" s="1222"/>
    </row>
    <row r="757" spans="1:42" ht="15" customHeight="1">
      <c r="A757" s="1623"/>
      <c r="B757" s="1624"/>
      <c r="C757" s="1885" t="s">
        <v>326</v>
      </c>
      <c r="D757" s="1886"/>
      <c r="E757" s="1886"/>
      <c r="F757" s="1886"/>
      <c r="G757" s="1886"/>
      <c r="H757" s="1887"/>
      <c r="I757" s="1918"/>
      <c r="J757" s="1919"/>
      <c r="K757" s="1919"/>
      <c r="L757" s="1919"/>
      <c r="M757" s="1919"/>
      <c r="N757" s="1919"/>
      <c r="O757" s="1919"/>
      <c r="P757" s="1919"/>
      <c r="Q757" s="1919"/>
      <c r="R757" s="1919"/>
      <c r="S757" s="1919"/>
      <c r="T757" s="1919"/>
      <c r="U757" s="1919"/>
      <c r="V757" s="1919"/>
      <c r="W757" s="1919"/>
      <c r="X757" s="1919"/>
      <c r="Y757" s="1919"/>
      <c r="Z757" s="1919"/>
      <c r="AA757" s="1919"/>
      <c r="AB757" s="1919"/>
      <c r="AC757" s="1919"/>
      <c r="AD757" s="1919"/>
      <c r="AE757" s="1919"/>
      <c r="AF757" s="1919"/>
      <c r="AG757" s="1919"/>
      <c r="AH757" s="1919"/>
      <c r="AI757" s="1919"/>
      <c r="AJ757" s="1920"/>
    </row>
    <row r="758" spans="1:42" ht="18" customHeight="1">
      <c r="A758" s="1623"/>
      <c r="B758" s="1624"/>
      <c r="C758" s="1885" t="s">
        <v>327</v>
      </c>
      <c r="D758" s="1886"/>
      <c r="E758" s="1886"/>
      <c r="F758" s="1886"/>
      <c r="G758" s="1886"/>
      <c r="H758" s="1887"/>
      <c r="I758" s="1530">
        <v>4</v>
      </c>
      <c r="J758" s="1531"/>
      <c r="K758" s="1531"/>
      <c r="L758" s="1531"/>
      <c r="M758" s="1531"/>
      <c r="N758" s="1531"/>
      <c r="O758" s="1531"/>
      <c r="P758" s="1531"/>
      <c r="Q758" s="1531"/>
      <c r="R758" s="1531"/>
      <c r="S758" s="1531"/>
      <c r="T758" s="1531"/>
      <c r="U758" s="1531"/>
      <c r="V758" s="1531"/>
      <c r="W758" s="1531"/>
      <c r="X758" s="1531"/>
      <c r="Y758" s="1531"/>
      <c r="Z758" s="1904" t="s">
        <v>329</v>
      </c>
      <c r="AA758" s="1904"/>
      <c r="AB758" s="1904"/>
      <c r="AC758" s="1904"/>
      <c r="AD758" s="1904"/>
      <c r="AE758" s="1918"/>
      <c r="AF758" s="1919"/>
      <c r="AG758" s="1919"/>
      <c r="AH758" s="1919"/>
      <c r="AI758" s="1919"/>
      <c r="AJ758" s="1920"/>
    </row>
    <row r="759" spans="1:42" ht="15" customHeight="1">
      <c r="A759" s="1623"/>
      <c r="B759" s="1624"/>
      <c r="C759" s="1885" t="s">
        <v>328</v>
      </c>
      <c r="D759" s="1886"/>
      <c r="E759" s="1886"/>
      <c r="F759" s="1886"/>
      <c r="G759" s="1886"/>
      <c r="H759" s="1887"/>
      <c r="I759" s="1918"/>
      <c r="J759" s="1919"/>
      <c r="K759" s="1919"/>
      <c r="L759" s="1919"/>
      <c r="M759" s="1919"/>
      <c r="N759" s="1919"/>
      <c r="O759" s="1919"/>
      <c r="P759" s="1919"/>
      <c r="Q759" s="1919"/>
      <c r="R759" s="1919"/>
      <c r="S759" s="1919"/>
      <c r="T759" s="1919"/>
      <c r="U759" s="1919"/>
      <c r="V759" s="1919"/>
      <c r="W759" s="1919"/>
      <c r="X759" s="1919"/>
      <c r="Y759" s="1919"/>
      <c r="Z759" s="1919"/>
      <c r="AA759" s="1919"/>
      <c r="AB759" s="1919"/>
      <c r="AC759" s="1919"/>
      <c r="AD759" s="1919"/>
      <c r="AE759" s="1919"/>
      <c r="AF759" s="1919"/>
      <c r="AG759" s="1919"/>
      <c r="AH759" s="1919"/>
      <c r="AI759" s="1919"/>
      <c r="AJ759" s="1920"/>
    </row>
    <row r="760" spans="1:42" ht="15" customHeight="1">
      <c r="A760" s="1623"/>
      <c r="B760" s="1624"/>
      <c r="C760" s="1949" t="s">
        <v>737</v>
      </c>
      <c r="D760" s="1886"/>
      <c r="E760" s="1886"/>
      <c r="F760" s="1886"/>
      <c r="G760" s="1886"/>
      <c r="H760" s="1887"/>
      <c r="I760" s="1078" t="s">
        <v>544</v>
      </c>
      <c r="J760" s="1077"/>
      <c r="K760" s="1890"/>
      <c r="L760" s="1890"/>
      <c r="M760" s="1890"/>
      <c r="N760" s="1890"/>
      <c r="O760" s="1890"/>
      <c r="P760" s="1126" t="s">
        <v>109</v>
      </c>
      <c r="Q760" s="1884"/>
      <c r="R760" s="1078" t="s">
        <v>331</v>
      </c>
      <c r="S760" s="1077"/>
      <c r="T760" s="1890"/>
      <c r="U760" s="1890"/>
      <c r="V760" s="1890"/>
      <c r="W760" s="1890"/>
      <c r="X760" s="1890"/>
      <c r="Y760" s="1126" t="s">
        <v>109</v>
      </c>
      <c r="Z760" s="1126"/>
      <c r="AA760" s="1937" t="s">
        <v>330</v>
      </c>
      <c r="AB760" s="1938"/>
      <c r="AC760" s="1939"/>
      <c r="AD760" s="1890"/>
      <c r="AE760" s="1890"/>
      <c r="AF760" s="1890"/>
      <c r="AG760" s="1890"/>
      <c r="AH760" s="1890"/>
      <c r="AI760" s="1126" t="s">
        <v>109</v>
      </c>
      <c r="AJ760" s="1127"/>
    </row>
    <row r="761" spans="1:42" ht="27" customHeight="1">
      <c r="A761" s="1623"/>
      <c r="B761" s="1624"/>
      <c r="C761" s="1950"/>
      <c r="D761" s="1951"/>
      <c r="E761" s="1951"/>
      <c r="F761" s="1951"/>
      <c r="G761" s="1951"/>
      <c r="H761" s="1952"/>
      <c r="I761" s="1078" t="s">
        <v>543</v>
      </c>
      <c r="J761" s="1223"/>
      <c r="K761" s="1223"/>
      <c r="L761" s="1077"/>
      <c r="M761" s="1890"/>
      <c r="N761" s="1890"/>
      <c r="O761" s="1890"/>
      <c r="P761" s="1126" t="s">
        <v>332</v>
      </c>
      <c r="Q761" s="1884"/>
      <c r="R761" s="1078" t="s">
        <v>333</v>
      </c>
      <c r="S761" s="1223"/>
      <c r="T761" s="1223"/>
      <c r="U761" s="1223"/>
      <c r="V761" s="1223"/>
      <c r="W761" s="1223"/>
      <c r="X761" s="1077"/>
      <c r="Y761" s="1212"/>
      <c r="Z761" s="1213"/>
      <c r="AA761" s="1213"/>
      <c r="AB761" s="1213"/>
      <c r="AC761" s="1213"/>
      <c r="AD761" s="1213"/>
      <c r="AE761" s="1213"/>
      <c r="AF761" s="1213"/>
      <c r="AG761" s="1213"/>
      <c r="AH761" s="1213"/>
      <c r="AI761" s="1213"/>
      <c r="AJ761" s="1214"/>
    </row>
    <row r="762" spans="1:42" ht="15" customHeight="1">
      <c r="A762" s="1623"/>
      <c r="B762" s="1624"/>
      <c r="C762" s="1903" t="s">
        <v>738</v>
      </c>
      <c r="D762" s="1904"/>
      <c r="E762" s="1904"/>
      <c r="F762" s="1904"/>
      <c r="G762" s="1904"/>
      <c r="H762" s="1905"/>
      <c r="I762" s="1095"/>
      <c r="J762" s="1096"/>
      <c r="K762" s="1096"/>
      <c r="L762" s="1096"/>
      <c r="M762" s="1096"/>
      <c r="N762" s="1096"/>
      <c r="O762" s="1096"/>
      <c r="P762" s="1126" t="s">
        <v>114</v>
      </c>
      <c r="Q762" s="1884"/>
      <c r="R762" s="1931"/>
      <c r="S762" s="1932"/>
      <c r="T762" s="1932"/>
      <c r="U762" s="1932"/>
      <c r="V762" s="1932"/>
      <c r="W762" s="1932"/>
      <c r="X762" s="1932"/>
      <c r="Y762" s="1932"/>
      <c r="Z762" s="1932"/>
      <c r="AA762" s="1932"/>
      <c r="AB762" s="1932"/>
      <c r="AC762" s="1932"/>
      <c r="AD762" s="1932"/>
      <c r="AE762" s="1932"/>
      <c r="AF762" s="1932"/>
      <c r="AG762" s="1932"/>
      <c r="AH762" s="1932"/>
      <c r="AI762" s="1932"/>
      <c r="AJ762" s="1933"/>
    </row>
    <row r="763" spans="1:42" ht="15" customHeight="1">
      <c r="A763" s="1623"/>
      <c r="B763" s="1624"/>
      <c r="C763" s="1903" t="s">
        <v>110</v>
      </c>
      <c r="D763" s="1904"/>
      <c r="E763" s="1904"/>
      <c r="F763" s="1904"/>
      <c r="G763" s="1904"/>
      <c r="H763" s="1905"/>
      <c r="I763" s="1095"/>
      <c r="J763" s="1096"/>
      <c r="K763" s="1096"/>
      <c r="L763" s="1096"/>
      <c r="M763" s="1096"/>
      <c r="N763" s="1096"/>
      <c r="O763" s="1096"/>
      <c r="P763" s="1126" t="s">
        <v>739</v>
      </c>
      <c r="Q763" s="1884"/>
      <c r="R763" s="1078" t="s">
        <v>740</v>
      </c>
      <c r="S763" s="1223"/>
      <c r="T763" s="1223"/>
      <c r="U763" s="1223"/>
      <c r="V763" s="1223"/>
      <c r="W763" s="1077"/>
      <c r="X763" s="1095"/>
      <c r="Y763" s="1096"/>
      <c r="Z763" s="1096"/>
      <c r="AA763" s="1096"/>
      <c r="AB763" s="1096"/>
      <c r="AC763" s="1096"/>
      <c r="AD763" s="1096"/>
      <c r="AE763" s="1126" t="s">
        <v>739</v>
      </c>
      <c r="AF763" s="1126"/>
      <c r="AG763" s="1126"/>
      <c r="AH763" s="1126"/>
      <c r="AI763" s="1126"/>
      <c r="AJ763" s="1127"/>
    </row>
    <row r="764" spans="1:42" ht="15" customHeight="1">
      <c r="A764" s="1953" t="s">
        <v>225</v>
      </c>
      <c r="B764" s="1954"/>
      <c r="C764" s="1903" t="s">
        <v>545</v>
      </c>
      <c r="D764" s="1904"/>
      <c r="E764" s="1904"/>
      <c r="F764" s="1904"/>
      <c r="G764" s="1904"/>
      <c r="H764" s="1904"/>
      <c r="I764" s="1904"/>
      <c r="J764" s="1904"/>
      <c r="K764" s="1904"/>
      <c r="L764" s="1904"/>
      <c r="M764" s="1904"/>
      <c r="N764" s="1904"/>
      <c r="O764" s="1904"/>
      <c r="P764" s="1904"/>
      <c r="Q764" s="1905"/>
      <c r="R764" s="1096"/>
      <c r="S764" s="1096"/>
      <c r="T764" s="1096"/>
      <c r="U764" s="1096"/>
      <c r="V764" s="1096"/>
      <c r="W764" s="1096"/>
      <c r="X764" s="1096"/>
      <c r="Y764" s="1096"/>
      <c r="Z764" s="1096"/>
      <c r="AA764" s="1096"/>
      <c r="AB764" s="1096"/>
      <c r="AC764" s="1096"/>
      <c r="AD764" s="1096"/>
      <c r="AE764" s="1126" t="s">
        <v>759</v>
      </c>
      <c r="AF764" s="1126"/>
      <c r="AG764" s="1126"/>
      <c r="AH764" s="1126"/>
      <c r="AI764" s="1126"/>
      <c r="AJ764" s="1127"/>
    </row>
    <row r="765" spans="1:42" ht="18" customHeight="1">
      <c r="A765" s="394"/>
      <c r="B765" s="395"/>
      <c r="C765" s="1903" t="s">
        <v>657</v>
      </c>
      <c r="D765" s="1904"/>
      <c r="E765" s="1904"/>
      <c r="F765" s="1904"/>
      <c r="G765" s="1904"/>
      <c r="H765" s="1905"/>
      <c r="I765" s="1209"/>
      <c r="J765" s="1210"/>
      <c r="K765" s="1210"/>
      <c r="L765" s="1210"/>
      <c r="M765" s="1210"/>
      <c r="N765" s="1210"/>
      <c r="O765" s="1210"/>
      <c r="P765" s="1210"/>
      <c r="Q765" s="1210"/>
      <c r="R765" s="1210"/>
      <c r="S765" s="1210"/>
      <c r="T765" s="1210"/>
      <c r="U765" s="1210"/>
      <c r="V765" s="1210"/>
      <c r="W765" s="1210"/>
      <c r="X765" s="1210"/>
      <c r="Y765" s="1210"/>
      <c r="Z765" s="1210"/>
      <c r="AA765" s="1210"/>
      <c r="AB765" s="1210"/>
      <c r="AC765" s="1210"/>
      <c r="AD765" s="1210"/>
      <c r="AE765" s="1210"/>
      <c r="AF765" s="1210"/>
      <c r="AG765" s="1210"/>
      <c r="AH765" s="1210"/>
      <c r="AI765" s="1210"/>
      <c r="AJ765" s="1211"/>
      <c r="AL765" s="686" t="b">
        <v>0</v>
      </c>
      <c r="AM765" s="686" t="b">
        <v>0</v>
      </c>
      <c r="AN765" s="686" t="b">
        <v>0</v>
      </c>
    </row>
    <row r="766" spans="1:42" ht="15" customHeight="1">
      <c r="A766" s="394"/>
      <c r="B766" s="395"/>
      <c r="C766" s="1885" t="s">
        <v>499</v>
      </c>
      <c r="D766" s="1886"/>
      <c r="E766" s="1886"/>
      <c r="F766" s="1886"/>
      <c r="G766" s="1886"/>
      <c r="H766" s="1887"/>
      <c r="I766" s="1212"/>
      <c r="J766" s="1213"/>
      <c r="K766" s="1213"/>
      <c r="L766" s="1213"/>
      <c r="M766" s="1213"/>
      <c r="N766" s="1213"/>
      <c r="O766" s="1213"/>
      <c r="P766" s="1213"/>
      <c r="Q766" s="1213"/>
      <c r="R766" s="1213"/>
      <c r="S766" s="1213"/>
      <c r="T766" s="1213"/>
      <c r="U766" s="1213"/>
      <c r="V766" s="1213"/>
      <c r="W766" s="1213"/>
      <c r="X766" s="1213"/>
      <c r="Y766" s="1213"/>
      <c r="Z766" s="1213"/>
      <c r="AA766" s="1213"/>
      <c r="AB766" s="1213"/>
      <c r="AC766" s="1213"/>
      <c r="AD766" s="1213"/>
      <c r="AE766" s="1213"/>
      <c r="AF766" s="1213"/>
      <c r="AG766" s="1213"/>
      <c r="AH766" s="1213"/>
      <c r="AI766" s="1213"/>
      <c r="AJ766" s="1214"/>
    </row>
    <row r="767" spans="1:42" ht="15" customHeight="1">
      <c r="A767" s="394"/>
      <c r="B767" s="395"/>
      <c r="C767" s="1903" t="s">
        <v>305</v>
      </c>
      <c r="D767" s="1904"/>
      <c r="E767" s="1904"/>
      <c r="F767" s="1904"/>
      <c r="G767" s="1904"/>
      <c r="H767" s="1905"/>
      <c r="I767" s="1212"/>
      <c r="J767" s="1213"/>
      <c r="K767" s="1213"/>
      <c r="L767" s="1213"/>
      <c r="M767" s="1213"/>
      <c r="N767" s="1213"/>
      <c r="O767" s="1213"/>
      <c r="P767" s="1213"/>
      <c r="Q767" s="1213"/>
      <c r="R767" s="1213"/>
      <c r="S767" s="1213"/>
      <c r="T767" s="1213"/>
      <c r="U767" s="1213"/>
      <c r="V767" s="1213"/>
      <c r="W767" s="1213"/>
      <c r="X767" s="1213"/>
      <c r="Y767" s="1213"/>
      <c r="Z767" s="1213"/>
      <c r="AA767" s="1213"/>
      <c r="AB767" s="1213"/>
      <c r="AC767" s="1213"/>
      <c r="AD767" s="1213"/>
      <c r="AE767" s="1213"/>
      <c r="AF767" s="1213"/>
      <c r="AG767" s="1213"/>
      <c r="AH767" s="1213"/>
      <c r="AI767" s="1213"/>
      <c r="AJ767" s="1214"/>
    </row>
    <row r="768" spans="1:42" ht="22.5" hidden="1" customHeight="1">
      <c r="A768" s="394"/>
      <c r="B768" s="395"/>
      <c r="C768" s="1900" t="s">
        <v>25</v>
      </c>
      <c r="D768" s="1894" t="s">
        <v>760</v>
      </c>
      <c r="E768" s="1895"/>
      <c r="F768" s="1895"/>
      <c r="G768" s="1895"/>
      <c r="H768" s="1896"/>
      <c r="I768" s="664"/>
      <c r="J768" s="668"/>
      <c r="K768" s="668"/>
      <c r="L768" s="668"/>
      <c r="M768" s="668"/>
      <c r="N768" s="669"/>
      <c r="O768" s="669"/>
      <c r="P768" s="672"/>
      <c r="Q768" s="678"/>
      <c r="R768" s="679"/>
      <c r="S768" s="679"/>
      <c r="T768" s="681">
        <v>3</v>
      </c>
      <c r="U768" s="680"/>
      <c r="V768" s="1891"/>
      <c r="W768" s="1892"/>
      <c r="X768" s="1892"/>
      <c r="Y768" s="1892"/>
      <c r="Z768" s="1892"/>
      <c r="AA768" s="1893"/>
      <c r="AB768" s="1269"/>
      <c r="AC768" s="1640"/>
      <c r="AD768" s="1640"/>
      <c r="AE768" s="1640"/>
      <c r="AF768" s="1640"/>
      <c r="AG768" s="1640"/>
      <c r="AH768" s="1640"/>
      <c r="AI768" s="1640"/>
      <c r="AJ768" s="1641"/>
      <c r="AM768" s="687">
        <v>0</v>
      </c>
      <c r="AO768" s="687">
        <v>2</v>
      </c>
      <c r="AP768" s="687">
        <v>2</v>
      </c>
    </row>
    <row r="769" spans="1:67" ht="22.5" customHeight="1">
      <c r="A769" s="394"/>
      <c r="B769" s="395"/>
      <c r="C769" s="1900"/>
      <c r="D769" s="1921" t="s">
        <v>993</v>
      </c>
      <c r="E769" s="1922"/>
      <c r="F769" s="1922"/>
      <c r="G769" s="1922"/>
      <c r="H769" s="1923"/>
      <c r="I769" s="328">
        <v>1</v>
      </c>
      <c r="J769" s="383" t="str">
        <f>IF(ISNA(VLOOKUP(I769, 出力変換_夜間支援等体制加算,4,FALSE)),0, VLOOKUP(I769, 出力変換_夜間支援等体制加算,4,FALSE)) &amp; ""</f>
        <v>1</v>
      </c>
      <c r="K769" s="384" t="s">
        <v>96</v>
      </c>
      <c r="L769" s="383" t="str">
        <f>IF(ISNA(VLOOKUP(K769, 取込変換_夜間支援等体制加算,2,FALSE)),1, VLOOKUP(K769, 取込変換_夜間支援等体制加算,2,FALSE)) &amp; ""</f>
        <v>1</v>
      </c>
      <c r="M769" s="328"/>
      <c r="N769" s="328"/>
      <c r="O769" s="328"/>
      <c r="P769" s="328"/>
      <c r="Q769" s="1928" t="s">
        <v>1232</v>
      </c>
      <c r="R769" s="1929"/>
      <c r="S769" s="1929"/>
      <c r="T769" s="1929"/>
      <c r="U769" s="1930"/>
      <c r="V769" s="1788"/>
      <c r="W769" s="1789"/>
      <c r="X769" s="1789"/>
      <c r="Y769" s="1789"/>
      <c r="Z769" s="1789"/>
      <c r="AA769" s="1902"/>
      <c r="AB769" s="1269"/>
      <c r="AC769" s="1640"/>
      <c r="AD769" s="1640"/>
      <c r="AE769" s="1640"/>
      <c r="AF769" s="1640"/>
      <c r="AG769" s="1640"/>
      <c r="AH769" s="1640"/>
      <c r="AI769" s="1640"/>
      <c r="AJ769" s="1641"/>
      <c r="AL769" s="687">
        <v>2</v>
      </c>
      <c r="AM769" s="687">
        <v>0</v>
      </c>
    </row>
    <row r="770" spans="1:67" ht="22.5" customHeight="1">
      <c r="A770" s="394"/>
      <c r="B770" s="395"/>
      <c r="C770" s="1900"/>
      <c r="D770" s="1925" t="s">
        <v>994</v>
      </c>
      <c r="E770" s="1926"/>
      <c r="F770" s="1926"/>
      <c r="G770" s="1926"/>
      <c r="H770" s="1927"/>
      <c r="I770" s="260">
        <v>1</v>
      </c>
      <c r="J770" s="369" t="str">
        <f>IF(ISNA(VLOOKUP(I770, 出力変換_夜間支援体制加算の人数_付７,4,FALSE)),0, VLOOKUP(I770, 出力変換_夜間支援体制加算の人数_付７,4,FALSE)) &amp; ""</f>
        <v>00</v>
      </c>
      <c r="K770" s="253" t="s">
        <v>1344</v>
      </c>
      <c r="L770" s="374" t="str">
        <f>IF(ISNA(VLOOKUP(K770, 取込変換_夜間支援体制加算の人数_付７,2,FALSE)),1, VLOOKUP(K770, 取込変換_夜間支援体制加算の人数_付７,2,FALSE)) &amp; ""</f>
        <v>1</v>
      </c>
      <c r="M770" s="375"/>
      <c r="N770" s="280"/>
      <c r="P770" s="643" t="s">
        <v>114</v>
      </c>
      <c r="Q770" s="1906"/>
      <c r="R770" s="1907"/>
      <c r="S770" s="1907"/>
      <c r="T770" s="1907"/>
      <c r="U770" s="1908"/>
      <c r="V770" s="1891"/>
      <c r="W770" s="1892"/>
      <c r="X770" s="1892"/>
      <c r="Y770" s="1892"/>
      <c r="Z770" s="1892"/>
      <c r="AA770" s="1893"/>
      <c r="AB770" s="1269"/>
      <c r="AC770" s="1640"/>
      <c r="AD770" s="1640"/>
      <c r="AE770" s="1640"/>
      <c r="AF770" s="1640"/>
      <c r="AG770" s="1640"/>
      <c r="AH770" s="1640"/>
      <c r="AI770" s="1640"/>
      <c r="AJ770" s="1641"/>
      <c r="AM770" s="687">
        <v>0</v>
      </c>
    </row>
    <row r="771" spans="1:67" ht="18" customHeight="1" thickBot="1">
      <c r="A771" s="396"/>
      <c r="B771" s="397"/>
      <c r="C771" s="1901"/>
      <c r="D771" s="1897" t="s">
        <v>829</v>
      </c>
      <c r="E771" s="1898"/>
      <c r="F771" s="1898"/>
      <c r="G771" s="1898"/>
      <c r="H771" s="1899"/>
      <c r="I771" s="1915">
        <v>1</v>
      </c>
      <c r="J771" s="1916"/>
      <c r="K771" s="1916"/>
      <c r="L771" s="1916"/>
      <c r="M771" s="1916"/>
      <c r="N771" s="1916"/>
      <c r="O771" s="1916"/>
      <c r="P771" s="1916"/>
      <c r="Q771" s="1916"/>
      <c r="R771" s="1916"/>
      <c r="S771" s="1916"/>
      <c r="T771" s="1916"/>
      <c r="U771" s="1916"/>
      <c r="V771" s="1916"/>
      <c r="W771" s="1916"/>
      <c r="X771" s="1916"/>
      <c r="Y771" s="1916"/>
      <c r="Z771" s="1916"/>
      <c r="AA771" s="1916"/>
      <c r="AB771" s="1916"/>
      <c r="AC771" s="1916"/>
      <c r="AD771" s="1916"/>
      <c r="AE771" s="1916"/>
      <c r="AF771" s="1916"/>
      <c r="AG771" s="1916"/>
      <c r="AH771" s="1916"/>
      <c r="AI771" s="1916"/>
      <c r="AJ771" s="1917"/>
    </row>
    <row r="772" spans="1:67" s="388" customFormat="1" ht="18" hidden="1" customHeight="1">
      <c r="A772" s="496" t="s">
        <v>931</v>
      </c>
      <c r="B772" s="500"/>
      <c r="C772" s="517"/>
      <c r="D772" s="518"/>
      <c r="E772" s="518"/>
      <c r="F772" s="518"/>
      <c r="G772" s="518"/>
      <c r="H772" s="518"/>
      <c r="I772" s="519"/>
      <c r="J772" s="519"/>
      <c r="K772" s="519"/>
      <c r="L772" s="519"/>
      <c r="M772" s="519"/>
      <c r="N772" s="519"/>
      <c r="O772" s="519"/>
      <c r="P772" s="519"/>
      <c r="Q772" s="519"/>
      <c r="R772" s="519"/>
      <c r="S772" s="519"/>
      <c r="T772" s="519"/>
      <c r="U772" s="519"/>
      <c r="V772" s="519"/>
      <c r="W772" s="519"/>
      <c r="X772" s="519"/>
      <c r="Y772" s="519"/>
      <c r="Z772" s="519"/>
      <c r="AA772" s="519"/>
      <c r="AB772" s="519"/>
      <c r="AC772" s="519"/>
      <c r="AD772" s="519"/>
      <c r="AE772" s="519"/>
      <c r="AF772" s="519"/>
      <c r="AG772" s="519"/>
      <c r="AH772" s="519"/>
      <c r="AI772" s="519"/>
      <c r="AJ772" s="519"/>
      <c r="AK772" s="687"/>
      <c r="AL772" s="687"/>
      <c r="AM772" s="687"/>
      <c r="AN772" s="686"/>
      <c r="AO772" s="687"/>
      <c r="AP772" s="687"/>
      <c r="AQ772" s="687"/>
      <c r="AR772" s="687"/>
      <c r="AS772" s="687"/>
      <c r="AT772" s="687"/>
      <c r="AU772" s="687"/>
      <c r="AV772" s="824"/>
      <c r="AW772" s="824"/>
      <c r="AX772" s="687"/>
      <c r="AY772" s="687"/>
      <c r="AZ772" s="687"/>
      <c r="BA772" s="686"/>
      <c r="BB772" s="686"/>
      <c r="BC772" s="687"/>
      <c r="BD772" s="687"/>
      <c r="BE772" s="687"/>
      <c r="BF772" s="687"/>
      <c r="BG772" s="687"/>
      <c r="BH772" s="687"/>
      <c r="BI772" s="687"/>
      <c r="BJ772" s="687"/>
      <c r="BK772" s="687"/>
      <c r="BL772" s="687"/>
      <c r="BM772" s="687"/>
      <c r="BN772" s="281"/>
      <c r="BO772" s="281"/>
    </row>
    <row r="773" spans="1:67" s="388" customFormat="1" ht="18" hidden="1" customHeight="1">
      <c r="A773" s="496" t="s">
        <v>931</v>
      </c>
      <c r="B773" s="500"/>
      <c r="C773" s="501"/>
      <c r="D773" s="217"/>
      <c r="E773" s="217"/>
      <c r="F773" s="217"/>
      <c r="G773" s="217"/>
      <c r="H773" s="217"/>
      <c r="I773" s="516"/>
      <c r="J773" s="516"/>
      <c r="K773" s="516"/>
      <c r="L773" s="516"/>
      <c r="M773" s="516"/>
      <c r="N773" s="516"/>
      <c r="O773" s="516"/>
      <c r="P773" s="516"/>
      <c r="Q773" s="516"/>
      <c r="R773" s="516"/>
      <c r="S773" s="516"/>
      <c r="T773" s="516"/>
      <c r="U773" s="516"/>
      <c r="V773" s="516"/>
      <c r="W773" s="516"/>
      <c r="X773" s="516"/>
      <c r="Y773" s="516"/>
      <c r="Z773" s="516"/>
      <c r="AA773" s="516"/>
      <c r="AB773" s="516"/>
      <c r="AC773" s="516"/>
      <c r="AD773" s="516"/>
      <c r="AE773" s="516"/>
      <c r="AF773" s="516"/>
      <c r="AG773" s="516"/>
      <c r="AH773" s="516"/>
      <c r="AI773" s="516"/>
      <c r="AJ773" s="516"/>
      <c r="AK773" s="687"/>
      <c r="AL773" s="687"/>
      <c r="AM773" s="687"/>
      <c r="AN773" s="686"/>
      <c r="AO773" s="687"/>
      <c r="AP773" s="687"/>
      <c r="AQ773" s="687"/>
      <c r="AR773" s="687"/>
      <c r="AS773" s="687"/>
      <c r="AT773" s="687"/>
      <c r="AU773" s="687"/>
      <c r="AV773" s="824"/>
      <c r="AW773" s="824"/>
      <c r="AX773" s="687"/>
      <c r="AY773" s="687"/>
      <c r="AZ773" s="687"/>
      <c r="BA773" s="686"/>
      <c r="BB773" s="686"/>
      <c r="BC773" s="687"/>
      <c r="BD773" s="687"/>
      <c r="BE773" s="687"/>
      <c r="BF773" s="687"/>
      <c r="BG773" s="687"/>
      <c r="BH773" s="687"/>
      <c r="BI773" s="687"/>
      <c r="BJ773" s="687"/>
      <c r="BK773" s="687"/>
      <c r="BL773" s="687"/>
      <c r="BM773" s="687"/>
      <c r="BN773" s="281"/>
      <c r="BO773" s="281"/>
    </row>
    <row r="774" spans="1:67" s="388" customFormat="1" ht="18" hidden="1" customHeight="1">
      <c r="A774" s="496" t="s">
        <v>931</v>
      </c>
      <c r="B774" s="500"/>
      <c r="C774" s="501"/>
      <c r="D774" s="217"/>
      <c r="E774" s="217"/>
      <c r="F774" s="217"/>
      <c r="G774" s="217"/>
      <c r="H774" s="217"/>
      <c r="I774" s="516"/>
      <c r="J774" s="516"/>
      <c r="K774" s="516"/>
      <c r="L774" s="516"/>
      <c r="M774" s="516"/>
      <c r="N774" s="516"/>
      <c r="O774" s="516"/>
      <c r="P774" s="516"/>
      <c r="Q774" s="516"/>
      <c r="R774" s="516"/>
      <c r="S774" s="516"/>
      <c r="T774" s="516"/>
      <c r="U774" s="516"/>
      <c r="V774" s="516"/>
      <c r="W774" s="516"/>
      <c r="X774" s="516"/>
      <c r="Y774" s="516"/>
      <c r="Z774" s="516"/>
      <c r="AA774" s="516"/>
      <c r="AB774" s="516"/>
      <c r="AC774" s="516"/>
      <c r="AD774" s="516"/>
      <c r="AE774" s="516"/>
      <c r="AF774" s="516"/>
      <c r="AG774" s="516"/>
      <c r="AH774" s="516"/>
      <c r="AI774" s="516"/>
      <c r="AJ774" s="516"/>
      <c r="AK774" s="687"/>
      <c r="AL774" s="687"/>
      <c r="AM774" s="687"/>
      <c r="AN774" s="686"/>
      <c r="AO774" s="687"/>
      <c r="AP774" s="687"/>
      <c r="AQ774" s="687"/>
      <c r="AR774" s="687"/>
      <c r="AS774" s="687"/>
      <c r="AT774" s="687"/>
      <c r="AU774" s="687"/>
      <c r="AV774" s="824"/>
      <c r="AW774" s="824"/>
      <c r="AX774" s="687"/>
      <c r="AY774" s="687"/>
      <c r="AZ774" s="687"/>
      <c r="BA774" s="686"/>
      <c r="BB774" s="686"/>
      <c r="BC774" s="687"/>
      <c r="BD774" s="687"/>
      <c r="BE774" s="687"/>
      <c r="BF774" s="687"/>
      <c r="BG774" s="687"/>
      <c r="BH774" s="687"/>
      <c r="BI774" s="687"/>
      <c r="BJ774" s="687"/>
      <c r="BK774" s="687"/>
      <c r="BL774" s="687"/>
      <c r="BM774" s="687"/>
      <c r="BN774" s="281"/>
      <c r="BO774" s="281"/>
    </row>
    <row r="775" spans="1:67" s="388" customFormat="1" ht="18" hidden="1" customHeight="1">
      <c r="A775" s="496" t="s">
        <v>931</v>
      </c>
      <c r="B775" s="500"/>
      <c r="C775" s="501"/>
      <c r="D775" s="217"/>
      <c r="E775" s="217"/>
      <c r="F775" s="217"/>
      <c r="G775" s="217"/>
      <c r="H775" s="217"/>
      <c r="I775" s="516"/>
      <c r="J775" s="516"/>
      <c r="K775" s="516"/>
      <c r="L775" s="516"/>
      <c r="M775" s="516"/>
      <c r="N775" s="516"/>
      <c r="O775" s="516"/>
      <c r="P775" s="516"/>
      <c r="Q775" s="516"/>
      <c r="R775" s="516"/>
      <c r="S775" s="516"/>
      <c r="T775" s="516"/>
      <c r="U775" s="516"/>
      <c r="V775" s="516"/>
      <c r="W775" s="516"/>
      <c r="X775" s="516"/>
      <c r="Y775" s="516"/>
      <c r="Z775" s="516"/>
      <c r="AA775" s="516"/>
      <c r="AB775" s="516"/>
      <c r="AC775" s="516"/>
      <c r="AD775" s="516"/>
      <c r="AE775" s="516"/>
      <c r="AF775" s="516"/>
      <c r="AG775" s="516"/>
      <c r="AH775" s="516"/>
      <c r="AI775" s="516"/>
      <c r="AJ775" s="516"/>
      <c r="AK775" s="687"/>
      <c r="AL775" s="687"/>
      <c r="AM775" s="687"/>
      <c r="AN775" s="686"/>
      <c r="AO775" s="687"/>
      <c r="AP775" s="687"/>
      <c r="AQ775" s="687"/>
      <c r="AR775" s="687"/>
      <c r="AS775" s="687"/>
      <c r="AT775" s="687"/>
      <c r="AU775" s="687"/>
      <c r="AV775" s="824"/>
      <c r="AW775" s="824"/>
      <c r="AX775" s="687"/>
      <c r="AY775" s="687"/>
      <c r="AZ775" s="687"/>
      <c r="BA775" s="686"/>
      <c r="BB775" s="686"/>
      <c r="BC775" s="687"/>
      <c r="BD775" s="687"/>
      <c r="BE775" s="687"/>
      <c r="BF775" s="687"/>
      <c r="BG775" s="687"/>
      <c r="BH775" s="687"/>
      <c r="BI775" s="687"/>
      <c r="BJ775" s="687"/>
      <c r="BK775" s="687"/>
      <c r="BL775" s="687"/>
      <c r="BM775" s="687"/>
      <c r="BN775" s="281"/>
      <c r="BO775" s="281"/>
    </row>
    <row r="776" spans="1:67" s="388" customFormat="1" ht="18" hidden="1" customHeight="1">
      <c r="A776" s="496" t="s">
        <v>931</v>
      </c>
      <c r="B776" s="500"/>
      <c r="C776" s="501"/>
      <c r="D776" s="217"/>
      <c r="E776" s="217"/>
      <c r="F776" s="217"/>
      <c r="G776" s="217"/>
      <c r="H776" s="217"/>
      <c r="I776" s="516"/>
      <c r="J776" s="516"/>
      <c r="K776" s="516"/>
      <c r="L776" s="516"/>
      <c r="M776" s="516"/>
      <c r="N776" s="516"/>
      <c r="O776" s="516"/>
      <c r="P776" s="516"/>
      <c r="Q776" s="516"/>
      <c r="R776" s="516"/>
      <c r="S776" s="516"/>
      <c r="T776" s="516"/>
      <c r="U776" s="516"/>
      <c r="V776" s="516"/>
      <c r="W776" s="516"/>
      <c r="X776" s="516"/>
      <c r="Y776" s="516"/>
      <c r="Z776" s="516"/>
      <c r="AA776" s="516"/>
      <c r="AB776" s="516"/>
      <c r="AC776" s="516"/>
      <c r="AD776" s="516"/>
      <c r="AE776" s="516"/>
      <c r="AF776" s="516"/>
      <c r="AG776" s="516"/>
      <c r="AH776" s="516"/>
      <c r="AI776" s="516"/>
      <c r="AJ776" s="516"/>
      <c r="AK776" s="687"/>
      <c r="AL776" s="687"/>
      <c r="AM776" s="687"/>
      <c r="AN776" s="686"/>
      <c r="AO776" s="687"/>
      <c r="AP776" s="687"/>
      <c r="AQ776" s="687"/>
      <c r="AR776" s="687"/>
      <c r="AS776" s="687"/>
      <c r="AT776" s="687"/>
      <c r="AU776" s="687"/>
      <c r="AV776" s="824"/>
      <c r="AW776" s="824"/>
      <c r="AX776" s="687"/>
      <c r="AY776" s="687"/>
      <c r="AZ776" s="687"/>
      <c r="BA776" s="686"/>
      <c r="BB776" s="686"/>
      <c r="BC776" s="687"/>
      <c r="BD776" s="687"/>
      <c r="BE776" s="687"/>
      <c r="BF776" s="687"/>
      <c r="BG776" s="687"/>
      <c r="BH776" s="687"/>
      <c r="BI776" s="687"/>
      <c r="BJ776" s="687"/>
      <c r="BK776" s="687"/>
      <c r="BL776" s="687"/>
      <c r="BM776" s="687"/>
      <c r="BN776" s="281"/>
      <c r="BO776" s="281"/>
    </row>
    <row r="777" spans="1:67" ht="15" customHeight="1">
      <c r="A777" s="360"/>
      <c r="B777" s="360"/>
    </row>
  </sheetData>
  <customSheetViews>
    <customSheetView guid="{DDFB4891-8D6C-4C1E-BD9F-97DEF428EC5B}" scale="130" showPageBreaks="1" printArea="1" view="pageBreakPreview" showRuler="0" topLeftCell="A459">
      <selection activeCell="I472" sqref="I472:AJ472"/>
      <rowBreaks count="7" manualBreakCount="7">
        <brk id="55" max="35" man="1"/>
        <brk id="118" max="35" man="1"/>
        <brk id="181" max="35" man="1"/>
        <brk id="244" max="35" man="1"/>
        <brk id="307" max="35" man="1"/>
        <brk id="370" max="35" man="1"/>
        <brk id="433" max="35" man="1"/>
      </rowBreaks>
      <pageMargins left="0.59055118110236227" right="0.59055118110236227" top="0.19685039370078741" bottom="0.39370078740157483" header="0" footer="0.19685039370078741"/>
      <printOptions horizontalCentered="1"/>
      <pageSetup paperSize="9" scale="84" orientation="portrait" r:id="rId1"/>
      <headerFooter alignWithMargins="0"/>
    </customSheetView>
  </customSheetViews>
  <mergeCells count="2173">
    <mergeCell ref="C473:H473"/>
    <mergeCell ref="I456:AJ456"/>
    <mergeCell ref="D462:H462"/>
    <mergeCell ref="C476:H476"/>
    <mergeCell ref="K394:O394"/>
    <mergeCell ref="AA390:AJ390"/>
    <mergeCell ref="Q386:AJ386"/>
    <mergeCell ref="C400:H400"/>
    <mergeCell ref="I415:AJ415"/>
    <mergeCell ref="I471:AJ471"/>
    <mergeCell ref="D318:H318"/>
    <mergeCell ref="I334:AJ334"/>
    <mergeCell ref="I452:L452"/>
    <mergeCell ref="V460:AA460"/>
    <mergeCell ref="I457:AJ457"/>
    <mergeCell ref="Q461:U461"/>
    <mergeCell ref="R480:AJ480"/>
    <mergeCell ref="AI441:AJ441"/>
    <mergeCell ref="AA447:AJ447"/>
    <mergeCell ref="I480:O480"/>
    <mergeCell ref="M479:O479"/>
    <mergeCell ref="C477:H477"/>
    <mergeCell ref="I390:L390"/>
    <mergeCell ref="C390:H390"/>
    <mergeCell ref="I391:AJ391"/>
    <mergeCell ref="I389:AJ389"/>
    <mergeCell ref="P394:Q394"/>
    <mergeCell ref="I393:AJ393"/>
    <mergeCell ref="C385:H385"/>
    <mergeCell ref="I426:O426"/>
    <mergeCell ref="P426:Q426"/>
    <mergeCell ref="AD424:AH424"/>
    <mergeCell ref="C416:H418"/>
    <mergeCell ref="P480:Q480"/>
    <mergeCell ref="M474:V474"/>
    <mergeCell ref="AH413:AJ413"/>
    <mergeCell ref="AB413:AD413"/>
    <mergeCell ref="I424:J424"/>
    <mergeCell ref="M425:O425"/>
    <mergeCell ref="R371:AD371"/>
    <mergeCell ref="Y368:AJ368"/>
    <mergeCell ref="I363:L363"/>
    <mergeCell ref="I312:O312"/>
    <mergeCell ref="C317:H317"/>
    <mergeCell ref="AE397:AJ397"/>
    <mergeCell ref="Z392:AD392"/>
    <mergeCell ref="R395:X395"/>
    <mergeCell ref="D435:H435"/>
    <mergeCell ref="I451:J451"/>
    <mergeCell ref="C442:H442"/>
    <mergeCell ref="W447:Z447"/>
    <mergeCell ref="C428:Q428"/>
    <mergeCell ref="C426:H426"/>
    <mergeCell ref="AA367:AC367"/>
    <mergeCell ref="I374:AJ374"/>
    <mergeCell ref="I386:J386"/>
    <mergeCell ref="C386:H388"/>
    <mergeCell ref="I387:AJ387"/>
    <mergeCell ref="I384:AD384"/>
    <mergeCell ref="AE413:AG413"/>
    <mergeCell ref="AB350:AJ350"/>
    <mergeCell ref="R344:AD344"/>
    <mergeCell ref="I388:AJ388"/>
    <mergeCell ref="C393:H393"/>
    <mergeCell ref="C316:H316"/>
    <mergeCell ref="Y451:Z451"/>
    <mergeCell ref="I443:J443"/>
    <mergeCell ref="C447:H447"/>
    <mergeCell ref="R451:S451"/>
    <mergeCell ref="C429:H429"/>
    <mergeCell ref="W390:Z390"/>
    <mergeCell ref="K386:P386"/>
    <mergeCell ref="M363:V363"/>
    <mergeCell ref="C359:H361"/>
    <mergeCell ref="A119:B119"/>
    <mergeCell ref="A132:B145"/>
    <mergeCell ref="C148:H148"/>
    <mergeCell ref="C179:H179"/>
    <mergeCell ref="C140:H140"/>
    <mergeCell ref="Y142:Z142"/>
    <mergeCell ref="C139:H139"/>
    <mergeCell ref="K142:O142"/>
    <mergeCell ref="C147:H147"/>
    <mergeCell ref="R172:S172"/>
    <mergeCell ref="T172:X172"/>
    <mergeCell ref="P173:Q173"/>
    <mergeCell ref="C217:H217"/>
    <mergeCell ref="I204:AJ204"/>
    <mergeCell ref="I179:AJ179"/>
    <mergeCell ref="C174:H174"/>
    <mergeCell ref="C178:H178"/>
    <mergeCell ref="AE176:AJ176"/>
    <mergeCell ref="C141:H141"/>
    <mergeCell ref="I171:AJ171"/>
    <mergeCell ref="C137:H137"/>
    <mergeCell ref="AI132:AJ132"/>
    <mergeCell ref="A176:B176"/>
    <mergeCell ref="P143:Q143"/>
    <mergeCell ref="Y143:AJ143"/>
    <mergeCell ref="C172:H173"/>
    <mergeCell ref="D151:H151"/>
    <mergeCell ref="D150:H150"/>
    <mergeCell ref="R142:S142"/>
    <mergeCell ref="I148:AJ148"/>
    <mergeCell ref="AI189:AJ189"/>
    <mergeCell ref="C167:H167"/>
    <mergeCell ref="C169:H169"/>
    <mergeCell ref="AA142:AC142"/>
    <mergeCell ref="AI142:AJ142"/>
    <mergeCell ref="X202:AD202"/>
    <mergeCell ref="AB161:AD161"/>
    <mergeCell ref="AI162:AJ162"/>
    <mergeCell ref="AD142:AH142"/>
    <mergeCell ref="A146:B146"/>
    <mergeCell ref="A162:B175"/>
    <mergeCell ref="A189:B202"/>
    <mergeCell ref="C149:H149"/>
    <mergeCell ref="I202:O202"/>
    <mergeCell ref="A203:B203"/>
    <mergeCell ref="A246:B259"/>
    <mergeCell ref="A216:B229"/>
    <mergeCell ref="C253:H253"/>
    <mergeCell ref="I206:AJ206"/>
    <mergeCell ref="K191:P191"/>
    <mergeCell ref="I191:J191"/>
    <mergeCell ref="I205:AJ205"/>
    <mergeCell ref="P201:Q201"/>
    <mergeCell ref="R200:X200"/>
    <mergeCell ref="R201:AJ201"/>
    <mergeCell ref="W195:Z195"/>
    <mergeCell ref="AA195:AJ195"/>
    <mergeCell ref="Y199:Z199"/>
    <mergeCell ref="K172:O172"/>
    <mergeCell ref="I169:AJ169"/>
    <mergeCell ref="AB151:AJ151"/>
    <mergeCell ref="R203:AD203"/>
    <mergeCell ref="AE161:AG161"/>
    <mergeCell ref="D210:H210"/>
    <mergeCell ref="AI199:AJ199"/>
    <mergeCell ref="D153:H153"/>
    <mergeCell ref="I193:AJ193"/>
    <mergeCell ref="I192:AJ192"/>
    <mergeCell ref="K199:O199"/>
    <mergeCell ref="I198:AJ198"/>
    <mergeCell ref="I168:L168"/>
    <mergeCell ref="D152:H152"/>
    <mergeCell ref="I223:AJ223"/>
    <mergeCell ref="D181:H181"/>
    <mergeCell ref="Q191:AJ191"/>
    <mergeCell ref="I162:AD162"/>
    <mergeCell ref="A330:B343"/>
    <mergeCell ref="A344:B344"/>
    <mergeCell ref="A357:B370"/>
    <mergeCell ref="A273:B286"/>
    <mergeCell ref="A428:B428"/>
    <mergeCell ref="A384:B397"/>
    <mergeCell ref="A398:B398"/>
    <mergeCell ref="I453:O453"/>
    <mergeCell ref="D434:H434"/>
    <mergeCell ref="C456:H456"/>
    <mergeCell ref="AI394:AJ394"/>
    <mergeCell ref="T394:X394"/>
    <mergeCell ref="AE392:AJ392"/>
    <mergeCell ref="AA394:AC394"/>
    <mergeCell ref="C391:H391"/>
    <mergeCell ref="R394:S394"/>
    <mergeCell ref="C392:H392"/>
    <mergeCell ref="I447:L447"/>
    <mergeCell ref="I417:AJ417"/>
    <mergeCell ref="C430:H430"/>
    <mergeCell ref="P396:Q396"/>
    <mergeCell ref="R427:W427"/>
    <mergeCell ref="D432:H432"/>
    <mergeCell ref="Y425:AJ425"/>
    <mergeCell ref="C427:H427"/>
    <mergeCell ref="AB404:AJ404"/>
    <mergeCell ref="A287:B287"/>
    <mergeCell ref="A300:B313"/>
    <mergeCell ref="A314:B314"/>
    <mergeCell ref="A414:B427"/>
    <mergeCell ref="A371:B371"/>
    <mergeCell ref="K424:O424"/>
    <mergeCell ref="AI367:AJ367"/>
    <mergeCell ref="I367:J367"/>
    <mergeCell ref="D375:H375"/>
    <mergeCell ref="AE370:AJ370"/>
    <mergeCell ref="I370:O370"/>
    <mergeCell ref="P370:Q370"/>
    <mergeCell ref="AA420:AJ420"/>
    <mergeCell ref="C422:H422"/>
    <mergeCell ref="I422:Y422"/>
    <mergeCell ref="I450:AJ450"/>
    <mergeCell ref="AD451:AH451"/>
    <mergeCell ref="V434:AA434"/>
    <mergeCell ref="AB434:AJ434"/>
    <mergeCell ref="I429:AJ429"/>
    <mergeCell ref="AB432:AJ432"/>
    <mergeCell ref="C431:H431"/>
    <mergeCell ref="AD394:AH394"/>
    <mergeCell ref="Z422:AD422"/>
    <mergeCell ref="AI424:AJ424"/>
    <mergeCell ref="I396:O396"/>
    <mergeCell ref="R398:AD398"/>
    <mergeCell ref="P395:Q395"/>
    <mergeCell ref="X397:AD397"/>
    <mergeCell ref="T424:X424"/>
    <mergeCell ref="Q416:AJ416"/>
    <mergeCell ref="M390:V390"/>
    <mergeCell ref="V402:AA402"/>
    <mergeCell ref="R397:W397"/>
    <mergeCell ref="Y395:AJ395"/>
    <mergeCell ref="AE398:AJ398"/>
    <mergeCell ref="Y394:Z394"/>
    <mergeCell ref="I392:Y392"/>
    <mergeCell ref="A260:B260"/>
    <mergeCell ref="R424:S424"/>
    <mergeCell ref="W420:Z420"/>
    <mergeCell ref="A230:B230"/>
    <mergeCell ref="C288:H288"/>
    <mergeCell ref="C336:H336"/>
    <mergeCell ref="C331:H331"/>
    <mergeCell ref="AA336:AJ336"/>
    <mergeCell ref="AE384:AH384"/>
    <mergeCell ref="C457:H457"/>
    <mergeCell ref="R453:AJ453"/>
    <mergeCell ref="I427:O427"/>
    <mergeCell ref="C453:H453"/>
    <mergeCell ref="C443:H445"/>
    <mergeCell ref="I420:L420"/>
    <mergeCell ref="C455:Q455"/>
    <mergeCell ref="AE455:AJ455"/>
    <mergeCell ref="X454:AD454"/>
    <mergeCell ref="I431:AJ431"/>
    <mergeCell ref="Q443:AJ443"/>
    <mergeCell ref="C421:H421"/>
    <mergeCell ref="C420:H420"/>
    <mergeCell ref="I394:J394"/>
    <mergeCell ref="AI451:AJ451"/>
    <mergeCell ref="C384:H384"/>
    <mergeCell ref="I399:AJ399"/>
    <mergeCell ref="C401:H401"/>
    <mergeCell ref="I445:AJ445"/>
    <mergeCell ref="C448:H448"/>
    <mergeCell ref="C446:H446"/>
    <mergeCell ref="AB433:AJ433"/>
    <mergeCell ref="Q434:U434"/>
    <mergeCell ref="C515:H515"/>
    <mergeCell ref="V518:AA518"/>
    <mergeCell ref="AB518:AJ518"/>
    <mergeCell ref="AD535:AH535"/>
    <mergeCell ref="A468:B481"/>
    <mergeCell ref="A482:B482"/>
    <mergeCell ref="A498:B511"/>
    <mergeCell ref="A539:B539"/>
    <mergeCell ref="A525:B538"/>
    <mergeCell ref="AB402:AJ402"/>
    <mergeCell ref="Q403:U403"/>
    <mergeCell ref="C458:H458"/>
    <mergeCell ref="AB403:AJ403"/>
    <mergeCell ref="I416:J416"/>
    <mergeCell ref="X427:AD427"/>
    <mergeCell ref="I423:AJ423"/>
    <mergeCell ref="P451:Q451"/>
    <mergeCell ref="T451:X451"/>
    <mergeCell ref="I442:AJ442"/>
    <mergeCell ref="K451:O451"/>
    <mergeCell ref="C423:H423"/>
    <mergeCell ref="K416:P416"/>
    <mergeCell ref="AE414:AH414"/>
    <mergeCell ref="AE428:AJ428"/>
    <mergeCell ref="Y413:AA413"/>
    <mergeCell ref="C402:C405"/>
    <mergeCell ref="D405:H405"/>
    <mergeCell ref="V403:AA403"/>
    <mergeCell ref="AG411:AJ411"/>
    <mergeCell ref="D403:H403"/>
    <mergeCell ref="D402:H402"/>
    <mergeCell ref="AA508:AC508"/>
    <mergeCell ref="C500:H502"/>
    <mergeCell ref="AH497:AJ497"/>
    <mergeCell ref="K470:P470"/>
    <mergeCell ref="I472:AJ472"/>
    <mergeCell ref="C506:H506"/>
    <mergeCell ref="C511:H511"/>
    <mergeCell ref="I503:AJ503"/>
    <mergeCell ref="I475:AJ475"/>
    <mergeCell ref="AD508:AH508"/>
    <mergeCell ref="A512:B512"/>
    <mergeCell ref="A441:B454"/>
    <mergeCell ref="AE468:AH468"/>
    <mergeCell ref="I448:AJ448"/>
    <mergeCell ref="AA478:AC478"/>
    <mergeCell ref="I470:J470"/>
    <mergeCell ref="Y478:Z478"/>
    <mergeCell ref="AD478:AH478"/>
    <mergeCell ref="I476:Y476"/>
    <mergeCell ref="C507:H507"/>
    <mergeCell ref="C499:H499"/>
    <mergeCell ref="C469:H469"/>
    <mergeCell ref="C454:H454"/>
    <mergeCell ref="P481:Q481"/>
    <mergeCell ref="Q470:AJ470"/>
    <mergeCell ref="I477:AJ477"/>
    <mergeCell ref="C504:H504"/>
    <mergeCell ref="I504:L504"/>
    <mergeCell ref="T508:X508"/>
    <mergeCell ref="P511:Q511"/>
    <mergeCell ref="R509:X509"/>
    <mergeCell ref="M504:V504"/>
    <mergeCell ref="A455:B455"/>
    <mergeCell ref="C541:H541"/>
    <mergeCell ref="I560:Y560"/>
    <mergeCell ref="V543:AA543"/>
    <mergeCell ref="AB543:AJ543"/>
    <mergeCell ref="I558:L558"/>
    <mergeCell ref="M558:V558"/>
    <mergeCell ref="I553:AJ553"/>
    <mergeCell ref="I552:AD552"/>
    <mergeCell ref="W558:Z558"/>
    <mergeCell ref="I559:AJ559"/>
    <mergeCell ref="D543:H543"/>
    <mergeCell ref="AA562:AC562"/>
    <mergeCell ref="AE560:AJ560"/>
    <mergeCell ref="AI552:AJ552"/>
    <mergeCell ref="M563:O563"/>
    <mergeCell ref="R565:W565"/>
    <mergeCell ref="X565:AD565"/>
    <mergeCell ref="C565:H565"/>
    <mergeCell ref="P562:Q562"/>
    <mergeCell ref="AI562:AJ562"/>
    <mergeCell ref="C559:H559"/>
    <mergeCell ref="C564:H564"/>
    <mergeCell ref="P565:Q565"/>
    <mergeCell ref="D546:H546"/>
    <mergeCell ref="A552:B565"/>
    <mergeCell ref="A566:B566"/>
    <mergeCell ref="R677:X677"/>
    <mergeCell ref="A596:B596"/>
    <mergeCell ref="X679:AD679"/>
    <mergeCell ref="C569:H569"/>
    <mergeCell ref="I557:AJ557"/>
    <mergeCell ref="I675:AJ675"/>
    <mergeCell ref="AH665:AJ665"/>
    <mergeCell ref="C646:H647"/>
    <mergeCell ref="C645:H645"/>
    <mergeCell ref="I645:AJ645"/>
    <mergeCell ref="AI646:AJ646"/>
    <mergeCell ref="D655:H655"/>
    <mergeCell ref="R650:AD650"/>
    <mergeCell ref="P676:Q676"/>
    <mergeCell ref="I677:L677"/>
    <mergeCell ref="I646:J646"/>
    <mergeCell ref="C671:H671"/>
    <mergeCell ref="C611:H613"/>
    <mergeCell ref="C621:H621"/>
    <mergeCell ref="K619:O619"/>
    <mergeCell ref="P619:Q619"/>
    <mergeCell ref="I620:L620"/>
    <mergeCell ref="AA615:AJ615"/>
    <mergeCell ref="C619:H620"/>
    <mergeCell ref="I666:AD666"/>
    <mergeCell ref="A623:B623"/>
    <mergeCell ref="R648:AJ648"/>
    <mergeCell ref="P649:Q649"/>
    <mergeCell ref="C637:H637"/>
    <mergeCell ref="I637:AJ637"/>
    <mergeCell ref="I514:AJ514"/>
    <mergeCell ref="C676:H677"/>
    <mergeCell ref="R679:W679"/>
    <mergeCell ref="AI676:AJ676"/>
    <mergeCell ref="Y677:AJ677"/>
    <mergeCell ref="R676:S676"/>
    <mergeCell ref="T676:X676"/>
    <mergeCell ref="D572:H572"/>
    <mergeCell ref="D571:H571"/>
    <mergeCell ref="AG579:AJ579"/>
    <mergeCell ref="I573:AJ573"/>
    <mergeCell ref="C598:H598"/>
    <mergeCell ref="C594:H594"/>
    <mergeCell ref="C537:H537"/>
    <mergeCell ref="I538:O538"/>
    <mergeCell ref="I540:AJ540"/>
    <mergeCell ref="I537:O537"/>
    <mergeCell ref="D516:H516"/>
    <mergeCell ref="AI525:AJ525"/>
    <mergeCell ref="AA531:AJ531"/>
    <mergeCell ref="AE525:AH525"/>
    <mergeCell ref="X538:AD538"/>
    <mergeCell ref="M531:V531"/>
    <mergeCell ref="I526:AJ526"/>
    <mergeCell ref="AB572:AJ572"/>
    <mergeCell ref="I597:AJ597"/>
    <mergeCell ref="AI582:AJ582"/>
    <mergeCell ref="M588:V588"/>
    <mergeCell ref="AA592:AC592"/>
    <mergeCell ref="D519:H519"/>
    <mergeCell ref="I527:J527"/>
    <mergeCell ref="T562:X562"/>
    <mergeCell ref="C510:H510"/>
    <mergeCell ref="I515:AJ515"/>
    <mergeCell ref="I510:O510"/>
    <mergeCell ref="R510:AJ510"/>
    <mergeCell ref="C482:Q482"/>
    <mergeCell ref="I499:AJ499"/>
    <mergeCell ref="C470:H472"/>
    <mergeCell ref="AI468:AJ468"/>
    <mergeCell ref="C459:C462"/>
    <mergeCell ref="I474:L474"/>
    <mergeCell ref="D459:H459"/>
    <mergeCell ref="I500:J500"/>
    <mergeCell ref="I528:AJ528"/>
    <mergeCell ref="C526:H526"/>
    <mergeCell ref="D517:H517"/>
    <mergeCell ref="AA535:AC535"/>
    <mergeCell ref="I535:J535"/>
    <mergeCell ref="I531:L531"/>
    <mergeCell ref="D487:H487"/>
    <mergeCell ref="C486:C489"/>
    <mergeCell ref="D486:H486"/>
    <mergeCell ref="D488:H488"/>
    <mergeCell ref="D460:H460"/>
    <mergeCell ref="AE482:AJ482"/>
    <mergeCell ref="C498:H498"/>
    <mergeCell ref="D518:H518"/>
    <mergeCell ref="I525:AD525"/>
    <mergeCell ref="I473:AJ473"/>
    <mergeCell ref="W474:Z474"/>
    <mergeCell ref="AE481:AJ481"/>
    <mergeCell ref="R478:S478"/>
    <mergeCell ref="T478:X478"/>
    <mergeCell ref="C363:H363"/>
    <mergeCell ref="I364:AJ364"/>
    <mergeCell ref="Q377:U377"/>
    <mergeCell ref="V377:AA377"/>
    <mergeCell ref="M368:O368"/>
    <mergeCell ref="C370:H370"/>
    <mergeCell ref="I373:AJ373"/>
    <mergeCell ref="R367:S367"/>
    <mergeCell ref="C372:H372"/>
    <mergeCell ref="K359:P359"/>
    <mergeCell ref="AI384:AJ384"/>
    <mergeCell ref="C362:H362"/>
    <mergeCell ref="K367:O367"/>
    <mergeCell ref="AE371:AJ371"/>
    <mergeCell ref="C369:H369"/>
    <mergeCell ref="C364:H364"/>
    <mergeCell ref="C373:H373"/>
    <mergeCell ref="C371:Q371"/>
    <mergeCell ref="D376:H376"/>
    <mergeCell ref="C375:C378"/>
    <mergeCell ref="V376:AA376"/>
    <mergeCell ref="AB376:AJ376"/>
    <mergeCell ref="D378:H378"/>
    <mergeCell ref="D377:H377"/>
    <mergeCell ref="I372:AJ372"/>
    <mergeCell ref="I366:AJ366"/>
    <mergeCell ref="Z365:AD365"/>
    <mergeCell ref="V375:AA375"/>
    <mergeCell ref="AB375:AJ375"/>
    <mergeCell ref="W363:Z363"/>
    <mergeCell ref="P367:Q367"/>
    <mergeCell ref="AD367:AH367"/>
    <mergeCell ref="C358:H358"/>
    <mergeCell ref="C374:H374"/>
    <mergeCell ref="D348:H348"/>
    <mergeCell ref="C366:H366"/>
    <mergeCell ref="C367:H368"/>
    <mergeCell ref="D291:H291"/>
    <mergeCell ref="D320:H320"/>
    <mergeCell ref="I332:J332"/>
    <mergeCell ref="AI330:AJ330"/>
    <mergeCell ref="K332:P332"/>
    <mergeCell ref="AI300:AJ300"/>
    <mergeCell ref="AB319:AJ319"/>
    <mergeCell ref="P310:Q310"/>
    <mergeCell ref="P312:Q312"/>
    <mergeCell ref="R314:AD314"/>
    <mergeCell ref="AA310:AC310"/>
    <mergeCell ref="AE365:AJ365"/>
    <mergeCell ref="D349:H349"/>
    <mergeCell ref="Q359:AJ359"/>
    <mergeCell ref="D351:H351"/>
    <mergeCell ref="AI310:AJ310"/>
    <mergeCell ref="AD340:AH340"/>
    <mergeCell ref="C338:H338"/>
    <mergeCell ref="AA340:AC340"/>
    <mergeCell ref="C340:H341"/>
    <mergeCell ref="C365:H365"/>
    <mergeCell ref="I365:Y365"/>
    <mergeCell ref="I360:AJ360"/>
    <mergeCell ref="I316:AJ316"/>
    <mergeCell ref="R340:S340"/>
    <mergeCell ref="C345:H345"/>
    <mergeCell ref="C314:Q314"/>
    <mergeCell ref="AE344:AJ344"/>
    <mergeCell ref="C347:H347"/>
    <mergeCell ref="I336:L336"/>
    <mergeCell ref="D234:H234"/>
    <mergeCell ref="W222:Z222"/>
    <mergeCell ref="C260:Q260"/>
    <mergeCell ref="C229:H229"/>
    <mergeCell ref="D180:H180"/>
    <mergeCell ref="I165:AJ165"/>
    <mergeCell ref="AA168:AJ168"/>
    <mergeCell ref="C290:H290"/>
    <mergeCell ref="C180:C183"/>
    <mergeCell ref="D183:H183"/>
    <mergeCell ref="R175:W175"/>
    <mergeCell ref="I282:AJ282"/>
    <mergeCell ref="I283:J283"/>
    <mergeCell ref="K248:P248"/>
    <mergeCell ref="C283:H284"/>
    <mergeCell ref="C274:H274"/>
    <mergeCell ref="C282:H282"/>
    <mergeCell ref="I285:O285"/>
    <mergeCell ref="I284:L284"/>
    <mergeCell ref="AE286:AJ286"/>
    <mergeCell ref="I263:AJ263"/>
    <mergeCell ref="I262:AJ262"/>
    <mergeCell ref="I261:AJ261"/>
    <mergeCell ref="I259:O259"/>
    <mergeCell ref="P286:Q286"/>
    <mergeCell ref="C273:H273"/>
    <mergeCell ref="C170:H170"/>
    <mergeCell ref="C279:H279"/>
    <mergeCell ref="AE313:AJ313"/>
    <mergeCell ref="C287:Q287"/>
    <mergeCell ref="I288:AJ288"/>
    <mergeCell ref="D267:H267"/>
    <mergeCell ref="C164:H166"/>
    <mergeCell ref="AD256:AH256"/>
    <mergeCell ref="D264:H264"/>
    <mergeCell ref="I277:AJ277"/>
    <mergeCell ref="C281:H281"/>
    <mergeCell ref="AI283:AJ283"/>
    <mergeCell ref="I255:AJ255"/>
    <mergeCell ref="I281:Y281"/>
    <mergeCell ref="K275:P275"/>
    <mergeCell ref="C262:H262"/>
    <mergeCell ref="C278:H278"/>
    <mergeCell ref="C280:H280"/>
    <mergeCell ref="AB266:AJ266"/>
    <mergeCell ref="R260:AD260"/>
    <mergeCell ref="P258:Q258"/>
    <mergeCell ref="I279:L279"/>
    <mergeCell ref="R287:AD287"/>
    <mergeCell ref="C275:H277"/>
    <mergeCell ref="I256:J256"/>
    <mergeCell ref="C256:H257"/>
    <mergeCell ref="C255:H255"/>
    <mergeCell ref="I258:O258"/>
    <mergeCell ref="X259:AD259"/>
    <mergeCell ref="C285:H285"/>
    <mergeCell ref="M284:O284"/>
    <mergeCell ref="AA256:AC256"/>
    <mergeCell ref="AB264:AJ264"/>
    <mergeCell ref="Q265:U265"/>
    <mergeCell ref="V265:AA265"/>
    <mergeCell ref="I286:O286"/>
    <mergeCell ref="AI273:AJ273"/>
    <mergeCell ref="R283:S283"/>
    <mergeCell ref="Y284:AJ284"/>
    <mergeCell ref="K283:O283"/>
    <mergeCell ref="K226:O226"/>
    <mergeCell ref="AB265:AJ265"/>
    <mergeCell ref="Q266:U266"/>
    <mergeCell ref="V266:AA266"/>
    <mergeCell ref="R259:W259"/>
    <mergeCell ref="I257:L257"/>
    <mergeCell ref="I276:AJ276"/>
    <mergeCell ref="AE273:AH273"/>
    <mergeCell ref="I249:AJ249"/>
    <mergeCell ref="R256:S256"/>
    <mergeCell ref="AI256:AJ256"/>
    <mergeCell ref="I250:AJ250"/>
    <mergeCell ref="M252:V252"/>
    <mergeCell ref="I248:J248"/>
    <mergeCell ref="AE230:AJ230"/>
    <mergeCell ref="P284:Q284"/>
    <mergeCell ref="M227:O227"/>
    <mergeCell ref="P227:Q227"/>
    <mergeCell ref="AA283:AC283"/>
    <mergeCell ref="T283:X283"/>
    <mergeCell ref="Z281:AD281"/>
    <mergeCell ref="Q275:AJ275"/>
    <mergeCell ref="P285:Q285"/>
    <mergeCell ref="AE254:AJ254"/>
    <mergeCell ref="P226:Q226"/>
    <mergeCell ref="P229:Q229"/>
    <mergeCell ref="D126:H126"/>
    <mergeCell ref="R143:X143"/>
    <mergeCell ref="Z140:AD140"/>
    <mergeCell ref="AE140:AJ140"/>
    <mergeCell ref="AE162:AH162"/>
    <mergeCell ref="I166:AJ166"/>
    <mergeCell ref="I189:AD189"/>
    <mergeCell ref="I190:AJ190"/>
    <mergeCell ref="I174:O174"/>
    <mergeCell ref="I178:AJ178"/>
    <mergeCell ref="I170:Y170"/>
    <mergeCell ref="Z170:AD170"/>
    <mergeCell ref="M173:O173"/>
    <mergeCell ref="Y173:AJ173"/>
    <mergeCell ref="C163:H163"/>
    <mergeCell ref="AI246:AJ246"/>
    <mergeCell ref="C228:H228"/>
    <mergeCell ref="C230:Q230"/>
    <mergeCell ref="AE245:AG245"/>
    <mergeCell ref="V209:AA209"/>
    <mergeCell ref="AB209:AJ209"/>
    <mergeCell ref="C223:H223"/>
    <mergeCell ref="Z197:AD197"/>
    <mergeCell ref="AE197:AJ197"/>
    <mergeCell ref="I196:AJ196"/>
    <mergeCell ref="I232:AJ232"/>
    <mergeCell ref="I224:Y224"/>
    <mergeCell ref="W138:Z138"/>
    <mergeCell ref="C132:H132"/>
    <mergeCell ref="I229:O229"/>
    <mergeCell ref="D235:H235"/>
    <mergeCell ref="D237:H237"/>
    <mergeCell ref="C138:H138"/>
    <mergeCell ref="I142:J142"/>
    <mergeCell ref="I144:O144"/>
    <mergeCell ref="C168:H168"/>
    <mergeCell ref="C142:H143"/>
    <mergeCell ref="I145:O145"/>
    <mergeCell ref="C150:C153"/>
    <mergeCell ref="C145:H145"/>
    <mergeCell ref="AE132:AH132"/>
    <mergeCell ref="K164:P164"/>
    <mergeCell ref="R144:AJ144"/>
    <mergeCell ref="P144:Q144"/>
    <mergeCell ref="Y161:AA161"/>
    <mergeCell ref="Q164:AJ164"/>
    <mergeCell ref="I164:J164"/>
    <mergeCell ref="I149:AJ149"/>
    <mergeCell ref="I147:AJ147"/>
    <mergeCell ref="I143:L143"/>
    <mergeCell ref="AE145:AJ145"/>
    <mergeCell ref="I141:AJ141"/>
    <mergeCell ref="M138:V138"/>
    <mergeCell ref="T142:X142"/>
    <mergeCell ref="R146:AD146"/>
    <mergeCell ref="W168:Z168"/>
    <mergeCell ref="I163:AJ163"/>
    <mergeCell ref="I140:Y140"/>
    <mergeCell ref="M143:O143"/>
    <mergeCell ref="P142:Q142"/>
    <mergeCell ref="V150:AA150"/>
    <mergeCell ref="AB150:AJ150"/>
    <mergeCell ref="Q151:U151"/>
    <mergeCell ref="V151:AA151"/>
    <mergeCell ref="P115:Q115"/>
    <mergeCell ref="I118:O118"/>
    <mergeCell ref="C118:H118"/>
    <mergeCell ref="R119:AD119"/>
    <mergeCell ref="C105:H105"/>
    <mergeCell ref="P228:Q228"/>
    <mergeCell ref="AE216:AH216"/>
    <mergeCell ref="R202:W202"/>
    <mergeCell ref="C203:Q203"/>
    <mergeCell ref="I122:AJ122"/>
    <mergeCell ref="I121:AJ121"/>
    <mergeCell ref="P118:Q118"/>
    <mergeCell ref="P117:Q117"/>
    <mergeCell ref="I117:O117"/>
    <mergeCell ref="I114:AJ114"/>
    <mergeCell ref="K134:P134"/>
    <mergeCell ref="I136:AJ136"/>
    <mergeCell ref="I135:AJ135"/>
    <mergeCell ref="AA138:AJ138"/>
    <mergeCell ref="R116:X116"/>
    <mergeCell ref="R117:AJ117"/>
    <mergeCell ref="P174:Q174"/>
    <mergeCell ref="C190:H190"/>
    <mergeCell ref="C195:H195"/>
    <mergeCell ref="C189:H189"/>
    <mergeCell ref="C198:H198"/>
    <mergeCell ref="C191:H193"/>
    <mergeCell ref="AA172:AC172"/>
    <mergeCell ref="AI172:AJ172"/>
    <mergeCell ref="C204:H204"/>
    <mergeCell ref="C194:H194"/>
    <mergeCell ref="AE224:AJ224"/>
    <mergeCell ref="I10:AJ10"/>
    <mergeCell ref="R30:T30"/>
    <mergeCell ref="R35:AJ35"/>
    <mergeCell ref="D98:H98"/>
    <mergeCell ref="M111:V111"/>
    <mergeCell ref="W111:Z111"/>
    <mergeCell ref="K107:P107"/>
    <mergeCell ref="I113:Y113"/>
    <mergeCell ref="AF50:AJ50"/>
    <mergeCell ref="R47:V47"/>
    <mergeCell ref="R45:AJ45"/>
    <mergeCell ref="I31:K31"/>
    <mergeCell ref="K25:P25"/>
    <mergeCell ref="AI59:AJ59"/>
    <mergeCell ref="O42:Q42"/>
    <mergeCell ref="R43:AJ43"/>
    <mergeCell ref="A42:H44"/>
    <mergeCell ref="R40:AJ40"/>
    <mergeCell ref="L55:AJ55"/>
    <mergeCell ref="A34:H35"/>
    <mergeCell ref="A36:H36"/>
    <mergeCell ref="AE37:AJ37"/>
    <mergeCell ref="AA49:AE49"/>
    <mergeCell ref="C96:C99"/>
    <mergeCell ref="C88:H89"/>
    <mergeCell ref="P88:Q88"/>
    <mergeCell ref="I89:L89"/>
    <mergeCell ref="P89:Q89"/>
    <mergeCell ref="M89:O89"/>
    <mergeCell ref="AD88:AH88"/>
    <mergeCell ref="I88:J88"/>
    <mergeCell ref="O35:Q35"/>
    <mergeCell ref="Y116:AJ116"/>
    <mergeCell ref="P116:Q116"/>
    <mergeCell ref="I107:J107"/>
    <mergeCell ref="I116:L116"/>
    <mergeCell ref="M116:O116"/>
    <mergeCell ref="C7:H7"/>
    <mergeCell ref="C8:H10"/>
    <mergeCell ref="I55:K55"/>
    <mergeCell ref="AA54:AE54"/>
    <mergeCell ref="AA84:AJ84"/>
    <mergeCell ref="Z61:AJ61"/>
    <mergeCell ref="R61:Y61"/>
    <mergeCell ref="I84:L84"/>
    <mergeCell ref="M84:V84"/>
    <mergeCell ref="AE78:AH78"/>
    <mergeCell ref="R51:U52"/>
    <mergeCell ref="I51:Q52"/>
    <mergeCell ref="AA53:AE53"/>
    <mergeCell ref="AA51:AE51"/>
    <mergeCell ref="AA52:AE52"/>
    <mergeCell ref="V53:Z53"/>
    <mergeCell ref="C112:H112"/>
    <mergeCell ref="Q25:AJ25"/>
    <mergeCell ref="C33:H33"/>
    <mergeCell ref="I7:AJ7"/>
    <mergeCell ref="I95:AJ95"/>
    <mergeCell ref="AE92:AJ92"/>
    <mergeCell ref="C93:H93"/>
    <mergeCell ref="AB98:AJ98"/>
    <mergeCell ref="AB97:AJ97"/>
    <mergeCell ref="V97:AA97"/>
    <mergeCell ref="U33:Z33"/>
    <mergeCell ref="R44:AJ44"/>
    <mergeCell ref="R48:AJ48"/>
    <mergeCell ref="A49:B55"/>
    <mergeCell ref="I48:Q48"/>
    <mergeCell ref="V49:Z49"/>
    <mergeCell ref="Z56:AB56"/>
    <mergeCell ref="C78:H78"/>
    <mergeCell ref="Z60:AJ60"/>
    <mergeCell ref="I59:Q59"/>
    <mergeCell ref="R46:V46"/>
    <mergeCell ref="AF53:AJ53"/>
    <mergeCell ref="C49:H50"/>
    <mergeCell ref="Z66:AJ66"/>
    <mergeCell ref="Z67:AJ67"/>
    <mergeCell ref="A58:B68"/>
    <mergeCell ref="Z68:AJ68"/>
    <mergeCell ref="C67:H67"/>
    <mergeCell ref="C68:H68"/>
    <mergeCell ref="C64:H64"/>
    <mergeCell ref="I64:Q64"/>
    <mergeCell ref="R64:Y64"/>
    <mergeCell ref="Z64:AJ64"/>
    <mergeCell ref="C94:H94"/>
    <mergeCell ref="A92:B92"/>
    <mergeCell ref="C63:H63"/>
    <mergeCell ref="Y77:AA77"/>
    <mergeCell ref="I24:AJ24"/>
    <mergeCell ref="O29:Q29"/>
    <mergeCell ref="U32:Z32"/>
    <mergeCell ref="Z36:AD36"/>
    <mergeCell ref="I44:Q44"/>
    <mergeCell ref="I42:N43"/>
    <mergeCell ref="I11:L11"/>
    <mergeCell ref="M11:V11"/>
    <mergeCell ref="W11:Z11"/>
    <mergeCell ref="O20:V20"/>
    <mergeCell ref="C59:H59"/>
    <mergeCell ref="I57:Q57"/>
    <mergeCell ref="AD56:AJ56"/>
    <mergeCell ref="O34:Q34"/>
    <mergeCell ref="C66:H66"/>
    <mergeCell ref="C80:H82"/>
    <mergeCell ref="A73:AJ73"/>
    <mergeCell ref="C18:N20"/>
    <mergeCell ref="I25:J25"/>
    <mergeCell ref="O28:T28"/>
    <mergeCell ref="C30:E31"/>
    <mergeCell ref="F30:H30"/>
    <mergeCell ref="C15:H17"/>
    <mergeCell ref="I16:AJ16"/>
    <mergeCell ref="C14:H14"/>
    <mergeCell ref="I14:AJ14"/>
    <mergeCell ref="O18:V18"/>
    <mergeCell ref="AG36:AH36"/>
    <mergeCell ref="W18:AJ18"/>
    <mergeCell ref="AG2:AJ2"/>
    <mergeCell ref="AG75:AJ75"/>
    <mergeCell ref="AH77:AJ77"/>
    <mergeCell ref="AE77:AG77"/>
    <mergeCell ref="AA28:AJ33"/>
    <mergeCell ref="Q8:AJ8"/>
    <mergeCell ref="A12:V12"/>
    <mergeCell ref="A45:H48"/>
    <mergeCell ref="X31:Z31"/>
    <mergeCell ref="W46:AJ46"/>
    <mergeCell ref="I32:N32"/>
    <mergeCell ref="O32:T32"/>
    <mergeCell ref="A28:B33"/>
    <mergeCell ref="C28:H29"/>
    <mergeCell ref="I28:N28"/>
    <mergeCell ref="L29:N29"/>
    <mergeCell ref="C32:H32"/>
    <mergeCell ref="AE4:AJ4"/>
    <mergeCell ref="W19:AJ19"/>
    <mergeCell ref="W20:AJ20"/>
    <mergeCell ref="AA4:AD4"/>
    <mergeCell ref="O38:Q38"/>
    <mergeCell ref="O39:Q39"/>
    <mergeCell ref="R38:AJ38"/>
    <mergeCell ref="R39:AJ39"/>
    <mergeCell ref="A56:H56"/>
    <mergeCell ref="C51:H52"/>
    <mergeCell ref="C55:H55"/>
    <mergeCell ref="C53:H54"/>
    <mergeCell ref="I9:AJ9"/>
    <mergeCell ref="I6:AJ6"/>
    <mergeCell ref="K8:P8"/>
    <mergeCell ref="I45:Q45"/>
    <mergeCell ref="R49:U50"/>
    <mergeCell ref="I56:Y56"/>
    <mergeCell ref="A4:E4"/>
    <mergeCell ref="F4:Q4"/>
    <mergeCell ref="I21:N21"/>
    <mergeCell ref="A6:B11"/>
    <mergeCell ref="C6:H6"/>
    <mergeCell ref="F31:H31"/>
    <mergeCell ref="A22:H22"/>
    <mergeCell ref="A13:B20"/>
    <mergeCell ref="C13:H13"/>
    <mergeCell ref="I13:AJ13"/>
    <mergeCell ref="Q15:AJ15"/>
    <mergeCell ref="I15:J15"/>
    <mergeCell ref="I17:AJ17"/>
    <mergeCell ref="I22:N22"/>
    <mergeCell ref="O22:AJ22"/>
    <mergeCell ref="O21:AJ21"/>
    <mergeCell ref="I29:K29"/>
    <mergeCell ref="I27:AJ27"/>
    <mergeCell ref="I8:J8"/>
    <mergeCell ref="R53:U54"/>
    <mergeCell ref="A21:H21"/>
    <mergeCell ref="W12:AJ12"/>
    <mergeCell ref="O19:V19"/>
    <mergeCell ref="K15:P15"/>
    <mergeCell ref="C11:H11"/>
    <mergeCell ref="AA11:AJ11"/>
    <mergeCell ref="L31:N31"/>
    <mergeCell ref="O31:Q31"/>
    <mergeCell ref="C86:H86"/>
    <mergeCell ref="T88:X88"/>
    <mergeCell ref="I87:AJ87"/>
    <mergeCell ref="R88:S88"/>
    <mergeCell ref="I90:O90"/>
    <mergeCell ref="C90:H90"/>
    <mergeCell ref="C83:H83"/>
    <mergeCell ref="I60:P60"/>
    <mergeCell ref="C65:H65"/>
    <mergeCell ref="R31:T31"/>
    <mergeCell ref="R29:T29"/>
    <mergeCell ref="I30:K30"/>
    <mergeCell ref="R59:Y59"/>
    <mergeCell ref="I34:N35"/>
    <mergeCell ref="K80:P80"/>
    <mergeCell ref="Q80:AJ80"/>
    <mergeCell ref="R60:Y60"/>
    <mergeCell ref="I83:AJ83"/>
    <mergeCell ref="A57:H57"/>
    <mergeCell ref="O43:Q43"/>
    <mergeCell ref="AB77:AD77"/>
    <mergeCell ref="X30:Z30"/>
    <mergeCell ref="I66:Q66"/>
    <mergeCell ref="I67:Q67"/>
    <mergeCell ref="I68:Q68"/>
    <mergeCell ref="Y88:Z88"/>
    <mergeCell ref="R36:Y36"/>
    <mergeCell ref="C62:H62"/>
    <mergeCell ref="I62:Q62"/>
    <mergeCell ref="R62:Y62"/>
    <mergeCell ref="Z62:AJ62"/>
    <mergeCell ref="A37:H37"/>
    <mergeCell ref="L30:N30"/>
    <mergeCell ref="X29:Z29"/>
    <mergeCell ref="I53:Q54"/>
    <mergeCell ref="I58:Q58"/>
    <mergeCell ref="C58:H58"/>
    <mergeCell ref="A38:H41"/>
    <mergeCell ref="U31:W31"/>
    <mergeCell ref="C23:H23"/>
    <mergeCell ref="O30:Q30"/>
    <mergeCell ref="V52:Z52"/>
    <mergeCell ref="V51:Z51"/>
    <mergeCell ref="W47:AJ47"/>
    <mergeCell ref="AF52:AJ52"/>
    <mergeCell ref="AF51:AJ51"/>
    <mergeCell ref="R58:Y58"/>
    <mergeCell ref="I63:Q63"/>
    <mergeCell ref="I40:N41"/>
    <mergeCell ref="O40:Q40"/>
    <mergeCell ref="O41:Q41"/>
    <mergeCell ref="I49:Q50"/>
    <mergeCell ref="A23:B27"/>
    <mergeCell ref="C24:H24"/>
    <mergeCell ref="C25:H27"/>
    <mergeCell ref="I26:AJ26"/>
    <mergeCell ref="R41:AJ41"/>
    <mergeCell ref="I38:N39"/>
    <mergeCell ref="AA50:AE50"/>
    <mergeCell ref="U28:Z28"/>
    <mergeCell ref="O33:T33"/>
    <mergeCell ref="I36:Q36"/>
    <mergeCell ref="AE36:AF36"/>
    <mergeCell ref="R42:AJ42"/>
    <mergeCell ref="D123:H123"/>
    <mergeCell ref="C123:C126"/>
    <mergeCell ref="C119:Q119"/>
    <mergeCell ref="D124:H124"/>
    <mergeCell ref="AE105:AH105"/>
    <mergeCell ref="I82:AJ82"/>
    <mergeCell ref="C106:H106"/>
    <mergeCell ref="AA111:AJ111"/>
    <mergeCell ref="C87:H87"/>
    <mergeCell ref="I65:Q65"/>
    <mergeCell ref="C79:H79"/>
    <mergeCell ref="D96:H96"/>
    <mergeCell ref="D99:H99"/>
    <mergeCell ref="C91:H91"/>
    <mergeCell ref="C92:Q92"/>
    <mergeCell ref="I23:AJ23"/>
    <mergeCell ref="V50:Z50"/>
    <mergeCell ref="I61:Q61"/>
    <mergeCell ref="C60:H60"/>
    <mergeCell ref="C61:H61"/>
    <mergeCell ref="AF54:AJ54"/>
    <mergeCell ref="R65:Y65"/>
    <mergeCell ref="Z65:AJ65"/>
    <mergeCell ref="V54:Z54"/>
    <mergeCell ref="U30:W30"/>
    <mergeCell ref="U29:W29"/>
    <mergeCell ref="AI36:AJ36"/>
    <mergeCell ref="I33:N33"/>
    <mergeCell ref="R34:AJ34"/>
    <mergeCell ref="AF49:AJ49"/>
    <mergeCell ref="I46:Q47"/>
    <mergeCell ref="C85:H85"/>
    <mergeCell ref="A105:B118"/>
    <mergeCell ref="C110:H110"/>
    <mergeCell ref="I110:AJ110"/>
    <mergeCell ref="A78:B91"/>
    <mergeCell ref="C114:H114"/>
    <mergeCell ref="I111:L111"/>
    <mergeCell ref="C111:H111"/>
    <mergeCell ref="Y89:AJ89"/>
    <mergeCell ref="R92:AD92"/>
    <mergeCell ref="R91:W91"/>
    <mergeCell ref="C84:H84"/>
    <mergeCell ref="C95:H95"/>
    <mergeCell ref="AI78:AJ78"/>
    <mergeCell ref="C107:H109"/>
    <mergeCell ref="I106:AJ106"/>
    <mergeCell ref="I108:AJ108"/>
    <mergeCell ref="C117:H117"/>
    <mergeCell ref="I85:AJ85"/>
    <mergeCell ref="P91:Q91"/>
    <mergeCell ref="AI88:AJ88"/>
    <mergeCell ref="X91:AD91"/>
    <mergeCell ref="P90:Q90"/>
    <mergeCell ref="AA88:AC88"/>
    <mergeCell ref="I81:AJ81"/>
    <mergeCell ref="V96:AA96"/>
    <mergeCell ref="W84:Z84"/>
    <mergeCell ref="I78:AD78"/>
    <mergeCell ref="I79:AJ79"/>
    <mergeCell ref="Q98:U98"/>
    <mergeCell ref="K115:O115"/>
    <mergeCell ref="C115:H116"/>
    <mergeCell ref="D97:H97"/>
    <mergeCell ref="AK61:AU61"/>
    <mergeCell ref="Z59:AH59"/>
    <mergeCell ref="R63:Y63"/>
    <mergeCell ref="AI115:AJ115"/>
    <mergeCell ref="Q107:AJ107"/>
    <mergeCell ref="AD115:AH115"/>
    <mergeCell ref="AE113:AJ113"/>
    <mergeCell ref="T115:X115"/>
    <mergeCell ref="AA115:AC115"/>
    <mergeCell ref="Y115:Z115"/>
    <mergeCell ref="Z86:AD86"/>
    <mergeCell ref="I112:AJ112"/>
    <mergeCell ref="I86:Y86"/>
    <mergeCell ref="AE91:AJ91"/>
    <mergeCell ref="R90:AJ90"/>
    <mergeCell ref="R115:S115"/>
    <mergeCell ref="Q97:U97"/>
    <mergeCell ref="I94:AJ94"/>
    <mergeCell ref="I93:AJ93"/>
    <mergeCell ref="R66:Y66"/>
    <mergeCell ref="R67:Y67"/>
    <mergeCell ref="R68:Y68"/>
    <mergeCell ref="I105:AD105"/>
    <mergeCell ref="I109:AJ109"/>
    <mergeCell ref="AI105:AJ105"/>
    <mergeCell ref="AB96:AJ96"/>
    <mergeCell ref="V98:AA98"/>
    <mergeCell ref="R89:X89"/>
    <mergeCell ref="K88:O88"/>
    <mergeCell ref="I91:O91"/>
    <mergeCell ref="I80:J80"/>
    <mergeCell ref="AE86:AJ86"/>
    <mergeCell ref="Q209:U209"/>
    <mergeCell ref="AE170:AJ170"/>
    <mergeCell ref="M168:V168"/>
    <mergeCell ref="I221:AJ221"/>
    <mergeCell ref="C221:H221"/>
    <mergeCell ref="R145:W145"/>
    <mergeCell ref="X145:AD145"/>
    <mergeCell ref="AG159:AJ159"/>
    <mergeCell ref="R173:X173"/>
    <mergeCell ref="I173:L173"/>
    <mergeCell ref="R174:AJ174"/>
    <mergeCell ref="R176:AD176"/>
    <mergeCell ref="D182:H182"/>
    <mergeCell ref="V207:AA207"/>
    <mergeCell ref="AB207:AJ207"/>
    <mergeCell ref="I199:J199"/>
    <mergeCell ref="C196:H196"/>
    <mergeCell ref="AE202:AJ202"/>
    <mergeCell ref="AA199:AC199"/>
    <mergeCell ref="AD199:AH199"/>
    <mergeCell ref="Y200:AJ200"/>
    <mergeCell ref="C202:H202"/>
    <mergeCell ref="I167:AJ167"/>
    <mergeCell ref="C216:H216"/>
    <mergeCell ref="K310:O310"/>
    <mergeCell ref="D208:H208"/>
    <mergeCell ref="AE203:AJ203"/>
    <mergeCell ref="I222:L222"/>
    <mergeCell ref="Z224:AD224"/>
    <mergeCell ref="AD226:AH226"/>
    <mergeCell ref="Q208:U208"/>
    <mergeCell ref="V208:AA208"/>
    <mergeCell ref="AI226:AJ226"/>
    <mergeCell ref="AI216:AJ216"/>
    <mergeCell ref="I194:AJ194"/>
    <mergeCell ref="AH161:AJ161"/>
    <mergeCell ref="I197:Y197"/>
    <mergeCell ref="C224:H224"/>
    <mergeCell ref="C225:H225"/>
    <mergeCell ref="I309:AJ309"/>
    <mergeCell ref="Z308:AD308"/>
    <mergeCell ref="I304:AJ304"/>
    <mergeCell ref="AA306:AJ306"/>
    <mergeCell ref="I306:L306"/>
    <mergeCell ref="M306:V306"/>
    <mergeCell ref="C308:H308"/>
    <mergeCell ref="C306:H306"/>
    <mergeCell ref="D293:H293"/>
    <mergeCell ref="I227:L227"/>
    <mergeCell ref="C234:C237"/>
    <mergeCell ref="C248:H250"/>
    <mergeCell ref="Q235:U235"/>
    <mergeCell ref="V235:AA235"/>
    <mergeCell ref="Q218:AJ218"/>
    <mergeCell ref="I225:AJ225"/>
    <mergeCell ref="I219:AJ219"/>
    <mergeCell ref="P311:Q311"/>
    <mergeCell ref="K218:P218"/>
    <mergeCell ref="I218:J218"/>
    <mergeCell ref="I220:AJ220"/>
    <mergeCell ref="C218:H220"/>
    <mergeCell ref="AE229:AJ229"/>
    <mergeCell ref="AG243:AJ243"/>
    <mergeCell ref="R230:AD230"/>
    <mergeCell ref="Y257:AJ257"/>
    <mergeCell ref="P257:Q257"/>
    <mergeCell ref="C263:H263"/>
    <mergeCell ref="I252:L252"/>
    <mergeCell ref="Y256:Z256"/>
    <mergeCell ref="C232:H232"/>
    <mergeCell ref="C233:H233"/>
    <mergeCell ref="I346:AJ346"/>
    <mergeCell ref="I347:AJ347"/>
    <mergeCell ref="I337:AJ337"/>
    <mergeCell ref="Y340:Z340"/>
    <mergeCell ref="M341:O341"/>
    <mergeCell ref="I342:O342"/>
    <mergeCell ref="C346:H346"/>
    <mergeCell ref="D294:H294"/>
    <mergeCell ref="V291:AA291"/>
    <mergeCell ref="AB291:AJ291"/>
    <mergeCell ref="Q292:U292"/>
    <mergeCell ref="V234:AA234"/>
    <mergeCell ref="AB234:AJ234"/>
    <mergeCell ref="Y283:Z283"/>
    <mergeCell ref="I273:AD273"/>
    <mergeCell ref="C312:H312"/>
    <mergeCell ref="I331:AJ331"/>
    <mergeCell ref="I343:O343"/>
    <mergeCell ref="Y367:Z367"/>
    <mergeCell ref="V350:AA350"/>
    <mergeCell ref="P283:Q283"/>
    <mergeCell ref="I254:Y254"/>
    <mergeCell ref="P256:Q256"/>
    <mergeCell ref="C254:H254"/>
    <mergeCell ref="I278:AJ278"/>
    <mergeCell ref="C264:C267"/>
    <mergeCell ref="AE260:AJ260"/>
    <mergeCell ref="AE246:AH246"/>
    <mergeCell ref="I274:AJ274"/>
    <mergeCell ref="D265:H265"/>
    <mergeCell ref="V264:AA264"/>
    <mergeCell ref="I369:O369"/>
    <mergeCell ref="I357:AD357"/>
    <mergeCell ref="I362:AJ362"/>
    <mergeCell ref="C348:C351"/>
    <mergeCell ref="AA363:AJ363"/>
    <mergeCell ref="R368:X368"/>
    <mergeCell ref="C357:H357"/>
    <mergeCell ref="AE357:AH357"/>
    <mergeCell ref="K340:O340"/>
    <mergeCell ref="Q319:U319"/>
    <mergeCell ref="V319:AA319"/>
    <mergeCell ref="Y329:AA329"/>
    <mergeCell ref="AB329:AD329"/>
    <mergeCell ref="AG327:AJ327"/>
    <mergeCell ref="I313:O313"/>
    <mergeCell ref="X313:AD313"/>
    <mergeCell ref="AE308:AJ308"/>
    <mergeCell ref="T310:X310"/>
    <mergeCell ref="D350:H350"/>
    <mergeCell ref="V348:AA348"/>
    <mergeCell ref="AB348:AJ348"/>
    <mergeCell ref="Q349:U349"/>
    <mergeCell ref="V349:AA349"/>
    <mergeCell ref="AB349:AJ349"/>
    <mergeCell ref="Q350:U350"/>
    <mergeCell ref="P368:Q368"/>
    <mergeCell ref="AA424:AC424"/>
    <mergeCell ref="AE449:AJ449"/>
    <mergeCell ref="M452:O452"/>
    <mergeCell ref="R452:X452"/>
    <mergeCell ref="K443:P443"/>
    <mergeCell ref="AE454:AJ454"/>
    <mergeCell ref="Y452:AJ452"/>
    <mergeCell ref="I421:AJ421"/>
    <mergeCell ref="I430:AJ430"/>
    <mergeCell ref="P427:Q427"/>
    <mergeCell ref="I418:AJ418"/>
    <mergeCell ref="R425:X425"/>
    <mergeCell ref="M420:V420"/>
    <mergeCell ref="C398:Q398"/>
    <mergeCell ref="C397:H397"/>
    <mergeCell ref="I395:L395"/>
    <mergeCell ref="C389:H389"/>
    <mergeCell ref="Y424:Z424"/>
    <mergeCell ref="P424:Q424"/>
    <mergeCell ref="C419:H419"/>
    <mergeCell ref="I419:AJ419"/>
    <mergeCell ref="C415:H415"/>
    <mergeCell ref="I358:AJ358"/>
    <mergeCell ref="I359:J359"/>
    <mergeCell ref="I485:AJ485"/>
    <mergeCell ref="AA474:AJ474"/>
    <mergeCell ref="Q488:U488"/>
    <mergeCell ref="C481:H481"/>
    <mergeCell ref="V486:AA486"/>
    <mergeCell ref="AB486:AJ486"/>
    <mergeCell ref="C480:H480"/>
    <mergeCell ref="C474:H474"/>
    <mergeCell ref="AE441:AH441"/>
    <mergeCell ref="AE427:AJ427"/>
    <mergeCell ref="P425:Q425"/>
    <mergeCell ref="I446:AJ446"/>
    <mergeCell ref="Z449:AD449"/>
    <mergeCell ref="R454:W454"/>
    <mergeCell ref="R455:AD455"/>
    <mergeCell ref="AB459:AJ459"/>
    <mergeCell ref="Q460:U460"/>
    <mergeCell ref="V433:AA433"/>
    <mergeCell ref="C451:H452"/>
    <mergeCell ref="D433:H433"/>
    <mergeCell ref="C424:H425"/>
    <mergeCell ref="AB460:AJ460"/>
    <mergeCell ref="C432:C435"/>
    <mergeCell ref="C450:H450"/>
    <mergeCell ref="P452:Q452"/>
    <mergeCell ref="P453:Q453"/>
    <mergeCell ref="I469:AJ469"/>
    <mergeCell ref="Y479:AJ479"/>
    <mergeCell ref="C475:H475"/>
    <mergeCell ref="C441:H441"/>
    <mergeCell ref="I454:O454"/>
    <mergeCell ref="V459:AA459"/>
    <mergeCell ref="I501:AJ501"/>
    <mergeCell ref="C505:H505"/>
    <mergeCell ref="I458:AJ458"/>
    <mergeCell ref="V432:AA432"/>
    <mergeCell ref="R426:AJ426"/>
    <mergeCell ref="D461:H461"/>
    <mergeCell ref="I468:AD468"/>
    <mergeCell ref="P479:Q479"/>
    <mergeCell ref="AE476:AJ476"/>
    <mergeCell ref="K478:O478"/>
    <mergeCell ref="P478:Q478"/>
    <mergeCell ref="Z476:AD476"/>
    <mergeCell ref="C484:H484"/>
    <mergeCell ref="I484:AJ484"/>
    <mergeCell ref="AE497:AG497"/>
    <mergeCell ref="AE498:AH498"/>
    <mergeCell ref="V461:AA461"/>
    <mergeCell ref="AB461:AJ461"/>
    <mergeCell ref="R479:X479"/>
    <mergeCell ref="I478:J478"/>
    <mergeCell ref="C483:H483"/>
    <mergeCell ref="C468:H468"/>
    <mergeCell ref="P454:Q454"/>
    <mergeCell ref="I444:AJ444"/>
    <mergeCell ref="I449:Y449"/>
    <mergeCell ref="M447:V447"/>
    <mergeCell ref="AA451:AC451"/>
    <mergeCell ref="C449:H449"/>
    <mergeCell ref="C485:H485"/>
    <mergeCell ref="Q500:AJ500"/>
    <mergeCell ref="I481:O481"/>
    <mergeCell ref="C478:H479"/>
    <mergeCell ref="C513:H513"/>
    <mergeCell ref="R511:W511"/>
    <mergeCell ref="V516:AA516"/>
    <mergeCell ref="C508:H509"/>
    <mergeCell ref="R482:AD482"/>
    <mergeCell ref="V488:AA488"/>
    <mergeCell ref="AB488:AJ488"/>
    <mergeCell ref="I505:AJ505"/>
    <mergeCell ref="C503:H503"/>
    <mergeCell ref="X481:AD481"/>
    <mergeCell ref="AB497:AD497"/>
    <mergeCell ref="AG495:AJ495"/>
    <mergeCell ref="P508:Q508"/>
    <mergeCell ref="AA504:AJ504"/>
    <mergeCell ref="C512:Q512"/>
    <mergeCell ref="I511:O511"/>
    <mergeCell ref="C516:C519"/>
    <mergeCell ref="P510:Q510"/>
    <mergeCell ref="Q487:U487"/>
    <mergeCell ref="V487:AA487"/>
    <mergeCell ref="AB487:AJ487"/>
    <mergeCell ref="I509:L509"/>
    <mergeCell ref="I502:AJ502"/>
    <mergeCell ref="I498:AD498"/>
    <mergeCell ref="Y497:AA497"/>
    <mergeCell ref="W504:Z504"/>
    <mergeCell ref="K500:P500"/>
    <mergeCell ref="I508:J508"/>
    <mergeCell ref="D489:H489"/>
    <mergeCell ref="K508:O508"/>
    <mergeCell ref="I506:Y506"/>
    <mergeCell ref="C514:H514"/>
    <mergeCell ref="K527:P527"/>
    <mergeCell ref="P536:Q536"/>
    <mergeCell ref="C525:H525"/>
    <mergeCell ref="R536:X536"/>
    <mergeCell ref="K535:O535"/>
    <mergeCell ref="C535:H536"/>
    <mergeCell ref="C534:H534"/>
    <mergeCell ref="I532:AJ532"/>
    <mergeCell ref="I533:Y533"/>
    <mergeCell ref="C530:H530"/>
    <mergeCell ref="I530:AJ530"/>
    <mergeCell ref="AE533:AJ533"/>
    <mergeCell ref="I536:L536"/>
    <mergeCell ref="R535:S535"/>
    <mergeCell ref="V517:AA517"/>
    <mergeCell ref="AB517:AJ517"/>
    <mergeCell ref="Q518:U518"/>
    <mergeCell ref="W531:Z531"/>
    <mergeCell ref="Y535:Z535"/>
    <mergeCell ref="C531:H531"/>
    <mergeCell ref="T535:X535"/>
    <mergeCell ref="C527:H529"/>
    <mergeCell ref="Z533:AD533"/>
    <mergeCell ref="P535:Q535"/>
    <mergeCell ref="C532:H532"/>
    <mergeCell ref="C533:H533"/>
    <mergeCell ref="Y536:AJ536"/>
    <mergeCell ref="I529:AJ529"/>
    <mergeCell ref="AE538:AJ538"/>
    <mergeCell ref="I541:AJ541"/>
    <mergeCell ref="R538:W538"/>
    <mergeCell ref="Z560:AD560"/>
    <mergeCell ref="AE552:AH552"/>
    <mergeCell ref="V545:AA545"/>
    <mergeCell ref="I561:AJ561"/>
    <mergeCell ref="C552:H552"/>
    <mergeCell ref="C560:H560"/>
    <mergeCell ref="I556:AJ556"/>
    <mergeCell ref="AE539:AJ539"/>
    <mergeCell ref="C542:H542"/>
    <mergeCell ref="Q545:U545"/>
    <mergeCell ref="Q554:AJ554"/>
    <mergeCell ref="C538:H538"/>
    <mergeCell ref="D545:H545"/>
    <mergeCell ref="AB545:AJ545"/>
    <mergeCell ref="AB544:AJ544"/>
    <mergeCell ref="I542:AJ542"/>
    <mergeCell ref="P538:Q538"/>
    <mergeCell ref="C539:Q539"/>
    <mergeCell ref="R539:AD539"/>
    <mergeCell ref="D544:H544"/>
    <mergeCell ref="C540:H540"/>
    <mergeCell ref="I554:J554"/>
    <mergeCell ref="Q544:U544"/>
    <mergeCell ref="V544:AA544"/>
    <mergeCell ref="C543:C546"/>
    <mergeCell ref="K554:P554"/>
    <mergeCell ref="AA558:AJ558"/>
    <mergeCell ref="C553:H553"/>
    <mergeCell ref="C557:H557"/>
    <mergeCell ref="AE581:AG581"/>
    <mergeCell ref="I583:AJ583"/>
    <mergeCell ref="C561:H561"/>
    <mergeCell ref="Y562:Z562"/>
    <mergeCell ref="I555:AJ555"/>
    <mergeCell ref="AD562:AH562"/>
    <mergeCell ref="I582:AD582"/>
    <mergeCell ref="AH581:AJ581"/>
    <mergeCell ref="C554:H556"/>
    <mergeCell ref="C558:H558"/>
    <mergeCell ref="D573:H573"/>
    <mergeCell ref="AB581:AD581"/>
    <mergeCell ref="Y581:AA581"/>
    <mergeCell ref="I569:AJ569"/>
    <mergeCell ref="V570:AA570"/>
    <mergeCell ref="AB570:AJ570"/>
    <mergeCell ref="C567:H567"/>
    <mergeCell ref="R562:S562"/>
    <mergeCell ref="K562:O562"/>
    <mergeCell ref="AE565:AJ565"/>
    <mergeCell ref="AE566:AJ566"/>
    <mergeCell ref="I565:O565"/>
    <mergeCell ref="Q572:U572"/>
    <mergeCell ref="C568:H568"/>
    <mergeCell ref="C587:H587"/>
    <mergeCell ref="AB571:AJ571"/>
    <mergeCell ref="V572:AA572"/>
    <mergeCell ref="C589:H589"/>
    <mergeCell ref="AE582:AH582"/>
    <mergeCell ref="C588:H588"/>
    <mergeCell ref="I589:AJ589"/>
    <mergeCell ref="I585:AJ585"/>
    <mergeCell ref="I588:L588"/>
    <mergeCell ref="I584:J584"/>
    <mergeCell ref="C562:H563"/>
    <mergeCell ref="I564:O564"/>
    <mergeCell ref="C566:Q566"/>
    <mergeCell ref="Y563:AJ563"/>
    <mergeCell ref="P563:Q563"/>
    <mergeCell ref="R563:X563"/>
    <mergeCell ref="I563:L563"/>
    <mergeCell ref="R566:AD566"/>
    <mergeCell ref="R564:AJ564"/>
    <mergeCell ref="I568:AJ568"/>
    <mergeCell ref="Q584:AJ584"/>
    <mergeCell ref="W588:Z588"/>
    <mergeCell ref="I567:AJ567"/>
    <mergeCell ref="D570:H570"/>
    <mergeCell ref="C582:H582"/>
    <mergeCell ref="C584:H586"/>
    <mergeCell ref="C570:C573"/>
    <mergeCell ref="I586:AJ586"/>
    <mergeCell ref="Q571:U571"/>
    <mergeCell ref="V571:AA571"/>
    <mergeCell ref="P564:Q564"/>
    <mergeCell ref="I562:J562"/>
    <mergeCell ref="A750:B763"/>
    <mergeCell ref="I751:AJ751"/>
    <mergeCell ref="C750:H750"/>
    <mergeCell ref="T592:X592"/>
    <mergeCell ref="I587:AJ587"/>
    <mergeCell ref="P622:Q622"/>
    <mergeCell ref="C615:H615"/>
    <mergeCell ref="AE617:AJ617"/>
    <mergeCell ref="AE590:AJ590"/>
    <mergeCell ref="AB601:AJ601"/>
    <mergeCell ref="C616:H616"/>
    <mergeCell ref="I616:AJ616"/>
    <mergeCell ref="C614:H614"/>
    <mergeCell ref="I614:AJ614"/>
    <mergeCell ref="C609:H609"/>
    <mergeCell ref="X622:AD622"/>
    <mergeCell ref="I598:AJ598"/>
    <mergeCell ref="I595:O595"/>
    <mergeCell ref="K592:O592"/>
    <mergeCell ref="I621:O621"/>
    <mergeCell ref="I593:L593"/>
    <mergeCell ref="I609:AD609"/>
    <mergeCell ref="X595:AD595"/>
    <mergeCell ref="AE595:AJ595"/>
    <mergeCell ref="Y620:AJ620"/>
    <mergeCell ref="I590:Y590"/>
    <mergeCell ref="AA588:AJ588"/>
    <mergeCell ref="I753:AJ753"/>
    <mergeCell ref="P733:Q733"/>
    <mergeCell ref="C720:H720"/>
    <mergeCell ref="I729:AJ729"/>
    <mergeCell ref="C729:H729"/>
    <mergeCell ref="AA726:AJ726"/>
    <mergeCell ref="A764:B764"/>
    <mergeCell ref="C681:H681"/>
    <mergeCell ref="I683:AJ683"/>
    <mergeCell ref="K695:P695"/>
    <mergeCell ref="I697:AJ697"/>
    <mergeCell ref="C694:H694"/>
    <mergeCell ref="I694:AJ694"/>
    <mergeCell ref="I701:Y701"/>
    <mergeCell ref="I752:J752"/>
    <mergeCell ref="K752:P752"/>
    <mergeCell ref="Q752:AJ752"/>
    <mergeCell ref="P760:Q760"/>
    <mergeCell ref="I761:L761"/>
    <mergeCell ref="Q695:AJ695"/>
    <mergeCell ref="AA703:AC703"/>
    <mergeCell ref="AD703:AH703"/>
    <mergeCell ref="AE706:AJ706"/>
    <mergeCell ref="T703:X703"/>
    <mergeCell ref="C756:H756"/>
    <mergeCell ref="I754:AJ754"/>
    <mergeCell ref="R731:X731"/>
    <mergeCell ref="V738:AA738"/>
    <mergeCell ref="I755:AJ755"/>
    <mergeCell ref="C752:H754"/>
    <mergeCell ref="AA756:AJ756"/>
    <mergeCell ref="R707:AD707"/>
    <mergeCell ref="AE707:AJ707"/>
    <mergeCell ref="C700:H700"/>
    <mergeCell ref="Q686:U686"/>
    <mergeCell ref="V686:AA686"/>
    <mergeCell ref="AB686:AJ686"/>
    <mergeCell ref="A609:B622"/>
    <mergeCell ref="A582:B595"/>
    <mergeCell ref="C708:H708"/>
    <mergeCell ref="I708:AJ708"/>
    <mergeCell ref="V713:AA713"/>
    <mergeCell ref="AB713:AJ713"/>
    <mergeCell ref="AH749:AJ749"/>
    <mergeCell ref="Y703:Z703"/>
    <mergeCell ref="C709:H709"/>
    <mergeCell ref="I720:AD720"/>
    <mergeCell ref="I714:AJ714"/>
    <mergeCell ref="AI703:AJ703"/>
    <mergeCell ref="I704:L704"/>
    <mergeCell ref="C706:H706"/>
    <mergeCell ref="P730:Q730"/>
    <mergeCell ref="V712:AA712"/>
    <mergeCell ref="AB712:AJ712"/>
    <mergeCell ref="C727:H727"/>
    <mergeCell ref="I727:AJ727"/>
    <mergeCell ref="I726:L726"/>
    <mergeCell ref="R730:S730"/>
    <mergeCell ref="C726:H726"/>
    <mergeCell ref="K722:P722"/>
    <mergeCell ref="I733:O733"/>
    <mergeCell ref="AB740:AJ740"/>
    <mergeCell ref="Q739:U739"/>
    <mergeCell ref="K730:O730"/>
    <mergeCell ref="C737:H737"/>
    <mergeCell ref="I722:J722"/>
    <mergeCell ref="C721:H721"/>
    <mergeCell ref="K584:P584"/>
    <mergeCell ref="C583:H583"/>
    <mergeCell ref="Y761:AJ761"/>
    <mergeCell ref="R763:W763"/>
    <mergeCell ref="X763:AD763"/>
    <mergeCell ref="D768:H768"/>
    <mergeCell ref="I757:AJ757"/>
    <mergeCell ref="R764:AD764"/>
    <mergeCell ref="AE764:AJ764"/>
    <mergeCell ref="R762:AJ762"/>
    <mergeCell ref="P762:Q762"/>
    <mergeCell ref="I766:AJ766"/>
    <mergeCell ref="C768:C771"/>
    <mergeCell ref="D770:H770"/>
    <mergeCell ref="C758:H758"/>
    <mergeCell ref="I758:Y758"/>
    <mergeCell ref="Z758:AD758"/>
    <mergeCell ref="AE758:AJ758"/>
    <mergeCell ref="Y760:Z760"/>
    <mergeCell ref="AA760:AC760"/>
    <mergeCell ref="I760:J760"/>
    <mergeCell ref="K760:O760"/>
    <mergeCell ref="C759:H759"/>
    <mergeCell ref="I759:AJ759"/>
    <mergeCell ref="R761:X761"/>
    <mergeCell ref="I771:AJ771"/>
    <mergeCell ref="AE763:AJ763"/>
    <mergeCell ref="C764:Q764"/>
    <mergeCell ref="P763:Q763"/>
    <mergeCell ref="I762:O762"/>
    <mergeCell ref="D771:H771"/>
    <mergeCell ref="D769:H769"/>
    <mergeCell ref="C763:H763"/>
    <mergeCell ref="C762:H762"/>
    <mergeCell ref="R620:X620"/>
    <mergeCell ref="AE623:AJ623"/>
    <mergeCell ref="C623:Q623"/>
    <mergeCell ref="AE636:AH636"/>
    <mergeCell ref="AE644:AJ644"/>
    <mergeCell ref="I618:AJ618"/>
    <mergeCell ref="Y619:Z619"/>
    <mergeCell ref="D603:H603"/>
    <mergeCell ref="R619:S619"/>
    <mergeCell ref="I619:J619"/>
    <mergeCell ref="AB600:AJ600"/>
    <mergeCell ref="C610:H610"/>
    <mergeCell ref="P595:Q595"/>
    <mergeCell ref="C597:H597"/>
    <mergeCell ref="C617:H617"/>
    <mergeCell ref="M647:O647"/>
    <mergeCell ref="R647:X647"/>
    <mergeCell ref="R646:S646"/>
    <mergeCell ref="I647:L647"/>
    <mergeCell ref="I644:Y644"/>
    <mergeCell ref="M761:O761"/>
    <mergeCell ref="P761:Q761"/>
    <mergeCell ref="Q769:U769"/>
    <mergeCell ref="V769:AA769"/>
    <mergeCell ref="AB769:AJ769"/>
    <mergeCell ref="Q770:U770"/>
    <mergeCell ref="V770:AA770"/>
    <mergeCell ref="AB770:AJ770"/>
    <mergeCell ref="M672:V672"/>
    <mergeCell ref="AA676:AC676"/>
    <mergeCell ref="R760:S760"/>
    <mergeCell ref="C757:H757"/>
    <mergeCell ref="C766:H766"/>
    <mergeCell ref="C767:H767"/>
    <mergeCell ref="AI760:AJ760"/>
    <mergeCell ref="C765:H765"/>
    <mergeCell ref="I765:AJ765"/>
    <mergeCell ref="C760:H761"/>
    <mergeCell ref="T760:X760"/>
    <mergeCell ref="I767:AJ767"/>
    <mergeCell ref="I763:O763"/>
    <mergeCell ref="M756:V756"/>
    <mergeCell ref="W756:Z756"/>
    <mergeCell ref="AD760:AH760"/>
    <mergeCell ref="I721:AJ721"/>
    <mergeCell ref="C701:H701"/>
    <mergeCell ref="V768:AA768"/>
    <mergeCell ref="AB768:AJ768"/>
    <mergeCell ref="D738:H738"/>
    <mergeCell ref="D714:H714"/>
    <mergeCell ref="C703:H704"/>
    <mergeCell ref="D739:H739"/>
    <mergeCell ref="C734:Q734"/>
    <mergeCell ref="Q713:U713"/>
    <mergeCell ref="C710:H710"/>
    <mergeCell ref="Q668:AJ668"/>
    <mergeCell ref="K668:P668"/>
    <mergeCell ref="I678:O678"/>
    <mergeCell ref="C673:H673"/>
    <mergeCell ref="M704:O704"/>
    <mergeCell ref="R705:AJ705"/>
    <mergeCell ref="R704:X704"/>
    <mergeCell ref="Q712:U712"/>
    <mergeCell ref="AB711:AJ711"/>
    <mergeCell ref="C702:H702"/>
    <mergeCell ref="C705:H705"/>
    <mergeCell ref="P732:Q732"/>
    <mergeCell ref="T730:X730"/>
    <mergeCell ref="I723:AJ723"/>
    <mergeCell ref="C672:H672"/>
    <mergeCell ref="C732:H732"/>
    <mergeCell ref="AB684:AJ684"/>
    <mergeCell ref="Q685:U685"/>
    <mergeCell ref="V685:AA685"/>
    <mergeCell ref="AB685:AJ685"/>
    <mergeCell ref="C683:H683"/>
    <mergeCell ref="AI693:AJ693"/>
    <mergeCell ref="I703:J703"/>
    <mergeCell ref="C711:C714"/>
    <mergeCell ref="I673:AJ673"/>
    <mergeCell ref="I670:AJ670"/>
    <mergeCell ref="W672:Z672"/>
    <mergeCell ref="R732:AJ732"/>
    <mergeCell ref="M726:V726"/>
    <mergeCell ref="C693:H693"/>
    <mergeCell ref="C695:H697"/>
    <mergeCell ref="C698:H698"/>
    <mergeCell ref="A666:B679"/>
    <mergeCell ref="A680:B680"/>
    <mergeCell ref="I682:AJ682"/>
    <mergeCell ref="C674:H674"/>
    <mergeCell ref="Z674:AD674"/>
    <mergeCell ref="I674:Y674"/>
    <mergeCell ref="C680:Q680"/>
    <mergeCell ref="C678:H678"/>
    <mergeCell ref="C679:H679"/>
    <mergeCell ref="I679:O679"/>
    <mergeCell ref="P679:Q679"/>
    <mergeCell ref="I696:AJ696"/>
    <mergeCell ref="Y676:Z676"/>
    <mergeCell ref="C668:H670"/>
    <mergeCell ref="I668:J668"/>
    <mergeCell ref="AD676:AH676"/>
    <mergeCell ref="I676:J676"/>
    <mergeCell ref="AA672:AJ672"/>
    <mergeCell ref="AE674:AJ674"/>
    <mergeCell ref="I672:L672"/>
    <mergeCell ref="I698:AJ698"/>
    <mergeCell ref="C667:H667"/>
    <mergeCell ref="AE679:AJ679"/>
    <mergeCell ref="D656:H656"/>
    <mergeCell ref="K676:O676"/>
    <mergeCell ref="AI666:AJ666"/>
    <mergeCell ref="R678:AJ678"/>
    <mergeCell ref="I643:AJ643"/>
    <mergeCell ref="V656:AA656"/>
    <mergeCell ref="W699:Z699"/>
    <mergeCell ref="C627:C630"/>
    <mergeCell ref="I630:AJ630"/>
    <mergeCell ref="AE650:AJ650"/>
    <mergeCell ref="V684:AA684"/>
    <mergeCell ref="AB656:AJ656"/>
    <mergeCell ref="P646:Q646"/>
    <mergeCell ref="AD646:AH646"/>
    <mergeCell ref="T646:X646"/>
    <mergeCell ref="C648:H648"/>
    <mergeCell ref="I667:AJ667"/>
    <mergeCell ref="I669:AJ669"/>
    <mergeCell ref="Q656:U656"/>
    <mergeCell ref="C666:H666"/>
    <mergeCell ref="I652:AJ652"/>
    <mergeCell ref="C649:H649"/>
    <mergeCell ref="X649:AD649"/>
    <mergeCell ref="R649:W649"/>
    <mergeCell ref="I640:AJ640"/>
    <mergeCell ref="D684:H684"/>
    <mergeCell ref="I687:AJ687"/>
    <mergeCell ref="I638:J638"/>
    <mergeCell ref="I649:O649"/>
    <mergeCell ref="M699:V699"/>
    <mergeCell ref="I693:AD693"/>
    <mergeCell ref="AE693:AH693"/>
    <mergeCell ref="A636:B649"/>
    <mergeCell ref="A734:B734"/>
    <mergeCell ref="X733:AD733"/>
    <mergeCell ref="AE680:AJ680"/>
    <mergeCell ref="AA730:AC730"/>
    <mergeCell ref="Y730:Z730"/>
    <mergeCell ref="C730:H731"/>
    <mergeCell ref="AD730:AH730"/>
    <mergeCell ref="AI730:AJ730"/>
    <mergeCell ref="AE720:AH720"/>
    <mergeCell ref="AI720:AJ720"/>
    <mergeCell ref="Y731:AJ731"/>
    <mergeCell ref="I732:O732"/>
    <mergeCell ref="A693:B706"/>
    <mergeCell ref="A707:B707"/>
    <mergeCell ref="A720:B733"/>
    <mergeCell ref="A650:B650"/>
    <mergeCell ref="C636:H636"/>
    <mergeCell ref="I636:AD636"/>
    <mergeCell ref="I642:L642"/>
    <mergeCell ref="V654:AA654"/>
    <mergeCell ref="AB654:AJ654"/>
    <mergeCell ref="P678:Q678"/>
    <mergeCell ref="C675:H675"/>
    <mergeCell ref="C653:H653"/>
    <mergeCell ref="K638:P638"/>
    <mergeCell ref="I699:L699"/>
    <mergeCell ref="R680:AD680"/>
    <mergeCell ref="D685:H685"/>
    <mergeCell ref="Y704:AJ704"/>
    <mergeCell ref="I709:AJ709"/>
    <mergeCell ref="C682:H682"/>
    <mergeCell ref="AE665:AG665"/>
    <mergeCell ref="I653:AJ653"/>
    <mergeCell ref="I639:AJ639"/>
    <mergeCell ref="C638:H640"/>
    <mergeCell ref="Q655:U655"/>
    <mergeCell ref="I671:AJ671"/>
    <mergeCell ref="I603:AJ603"/>
    <mergeCell ref="D602:H602"/>
    <mergeCell ref="AE622:AJ622"/>
    <mergeCell ref="Q638:AJ638"/>
    <mergeCell ref="C642:H642"/>
    <mergeCell ref="D630:H630"/>
    <mergeCell ref="C624:H624"/>
    <mergeCell ref="C626:H626"/>
    <mergeCell ref="AB629:AJ629"/>
    <mergeCell ref="D686:H686"/>
    <mergeCell ref="C644:H644"/>
    <mergeCell ref="Z644:AD644"/>
    <mergeCell ref="D654:H654"/>
    <mergeCell ref="D657:H657"/>
    <mergeCell ref="I648:O648"/>
    <mergeCell ref="AI636:AJ636"/>
    <mergeCell ref="AA642:AJ642"/>
    <mergeCell ref="P647:Q647"/>
    <mergeCell ref="W642:Z642"/>
    <mergeCell ref="I641:AJ641"/>
    <mergeCell ref="C651:H651"/>
    <mergeCell ref="R622:W622"/>
    <mergeCell ref="AE666:AH666"/>
    <mergeCell ref="P648:Q648"/>
    <mergeCell ref="AB628:AJ628"/>
    <mergeCell ref="I657:AJ657"/>
    <mergeCell ref="C590:H590"/>
    <mergeCell ref="I613:AJ613"/>
    <mergeCell ref="AA619:AC619"/>
    <mergeCell ref="P592:Q592"/>
    <mergeCell ref="I599:AJ599"/>
    <mergeCell ref="I617:Y617"/>
    <mergeCell ref="Q601:U601"/>
    <mergeCell ref="V601:AA601"/>
    <mergeCell ref="R593:X593"/>
    <mergeCell ref="C592:H593"/>
    <mergeCell ref="Y593:AJ593"/>
    <mergeCell ref="Q602:U602"/>
    <mergeCell ref="V602:AA602"/>
    <mergeCell ref="AB602:AJ602"/>
    <mergeCell ref="Q611:AJ611"/>
    <mergeCell ref="AI609:AJ609"/>
    <mergeCell ref="I592:J592"/>
    <mergeCell ref="AE596:AJ596"/>
    <mergeCell ref="I615:L615"/>
    <mergeCell ref="D600:H600"/>
    <mergeCell ref="AI619:AJ619"/>
    <mergeCell ref="AD619:AH619"/>
    <mergeCell ref="M615:V615"/>
    <mergeCell ref="K611:P611"/>
    <mergeCell ref="AE609:AH609"/>
    <mergeCell ref="I594:O594"/>
    <mergeCell ref="AI592:AJ592"/>
    <mergeCell ref="R594:AJ594"/>
    <mergeCell ref="C591:H591"/>
    <mergeCell ref="AD592:AH592"/>
    <mergeCell ref="R592:S592"/>
    <mergeCell ref="M593:O593"/>
    <mergeCell ref="V292:AA292"/>
    <mergeCell ref="AB292:AJ292"/>
    <mergeCell ref="AA279:AJ279"/>
    <mergeCell ref="I290:AJ290"/>
    <mergeCell ref="I300:AD300"/>
    <mergeCell ref="W306:Z306"/>
    <mergeCell ref="I303:AJ303"/>
    <mergeCell ref="Q302:AJ302"/>
    <mergeCell ref="P313:Q313"/>
    <mergeCell ref="Q293:U293"/>
    <mergeCell ref="V293:AA293"/>
    <mergeCell ref="AB293:AJ293"/>
    <mergeCell ref="R312:AJ312"/>
    <mergeCell ref="M311:O311"/>
    <mergeCell ref="C313:H313"/>
    <mergeCell ref="I339:AJ339"/>
    <mergeCell ref="C335:H335"/>
    <mergeCell ref="I335:AJ335"/>
    <mergeCell ref="C330:H330"/>
    <mergeCell ref="C332:H334"/>
    <mergeCell ref="D319:H319"/>
    <mergeCell ref="AE330:AH330"/>
    <mergeCell ref="C337:H337"/>
    <mergeCell ref="AD310:AH310"/>
    <mergeCell ref="C310:H311"/>
    <mergeCell ref="C300:H300"/>
    <mergeCell ref="Y311:AJ311"/>
    <mergeCell ref="C307:H307"/>
    <mergeCell ref="R313:W313"/>
    <mergeCell ref="C315:H315"/>
    <mergeCell ref="R310:S310"/>
    <mergeCell ref="Y310:Z310"/>
    <mergeCell ref="D292:H292"/>
    <mergeCell ref="Q236:U236"/>
    <mergeCell ref="I247:AJ247"/>
    <mergeCell ref="T256:X256"/>
    <mergeCell ref="C259:H259"/>
    <mergeCell ref="C258:H258"/>
    <mergeCell ref="X286:AD286"/>
    <mergeCell ref="C247:H247"/>
    <mergeCell ref="T226:X226"/>
    <mergeCell ref="P202:Q202"/>
    <mergeCell ref="I216:AD216"/>
    <mergeCell ref="W279:Z279"/>
    <mergeCell ref="AE281:AJ281"/>
    <mergeCell ref="C291:C294"/>
    <mergeCell ref="C207:C210"/>
    <mergeCell ref="R229:W229"/>
    <mergeCell ref="Y227:AJ227"/>
    <mergeCell ref="X229:AD229"/>
    <mergeCell ref="C231:H231"/>
    <mergeCell ref="R228:AJ228"/>
    <mergeCell ref="AA226:AC226"/>
    <mergeCell ref="C226:H227"/>
    <mergeCell ref="V236:AA236"/>
    <mergeCell ref="AB236:AJ236"/>
    <mergeCell ref="AB235:AJ235"/>
    <mergeCell ref="AE287:AJ287"/>
    <mergeCell ref="I246:AD246"/>
    <mergeCell ref="D266:H266"/>
    <mergeCell ref="R258:AJ258"/>
    <mergeCell ref="M257:O257"/>
    <mergeCell ref="W252:Z252"/>
    <mergeCell ref="P259:Q259"/>
    <mergeCell ref="C301:H301"/>
    <mergeCell ref="I317:AJ317"/>
    <mergeCell ref="R396:AJ396"/>
    <mergeCell ref="D404:H404"/>
    <mergeCell ref="I401:AJ401"/>
    <mergeCell ref="K302:P302"/>
    <mergeCell ref="I302:J302"/>
    <mergeCell ref="C302:H304"/>
    <mergeCell ref="R311:X311"/>
    <mergeCell ref="I311:L311"/>
    <mergeCell ref="I330:AD330"/>
    <mergeCell ref="W336:Z336"/>
    <mergeCell ref="AE314:AJ314"/>
    <mergeCell ref="I315:AJ315"/>
    <mergeCell ref="I345:AJ345"/>
    <mergeCell ref="AI340:AJ340"/>
    <mergeCell ref="C344:Q344"/>
    <mergeCell ref="X343:AD343"/>
    <mergeCell ref="I307:AJ307"/>
    <mergeCell ref="I308:Y308"/>
    <mergeCell ref="C305:H305"/>
    <mergeCell ref="I305:AJ305"/>
    <mergeCell ref="C309:H309"/>
    <mergeCell ref="R341:X341"/>
    <mergeCell ref="T340:X340"/>
    <mergeCell ref="C394:H395"/>
    <mergeCell ref="I301:AJ301"/>
    <mergeCell ref="AE343:AJ343"/>
    <mergeCell ref="Y341:AJ341"/>
    <mergeCell ref="V318:AA318"/>
    <mergeCell ref="AB318:AJ318"/>
    <mergeCell ref="Z338:AD338"/>
    <mergeCell ref="I139:AJ139"/>
    <mergeCell ref="I138:L138"/>
    <mergeCell ref="V180:AA180"/>
    <mergeCell ref="AB180:AJ180"/>
    <mergeCell ref="AB152:AJ152"/>
    <mergeCell ref="C146:Q146"/>
    <mergeCell ref="P172:Q172"/>
    <mergeCell ref="C121:H121"/>
    <mergeCell ref="R118:W118"/>
    <mergeCell ref="C133:H133"/>
    <mergeCell ref="Q134:AJ134"/>
    <mergeCell ref="I137:AJ137"/>
    <mergeCell ref="C122:H122"/>
    <mergeCell ref="I133:AJ133"/>
    <mergeCell ref="I134:J134"/>
    <mergeCell ref="C134:H136"/>
    <mergeCell ref="I115:J115"/>
    <mergeCell ref="V123:AA123"/>
    <mergeCell ref="AB123:AJ123"/>
    <mergeCell ref="Q124:U124"/>
    <mergeCell ref="V124:AA124"/>
    <mergeCell ref="AB124:AJ124"/>
    <mergeCell ref="Q125:U125"/>
    <mergeCell ref="V125:AA125"/>
    <mergeCell ref="AB125:AJ125"/>
    <mergeCell ref="D125:H125"/>
    <mergeCell ref="AE118:AJ118"/>
    <mergeCell ref="X118:AD118"/>
    <mergeCell ref="I132:AD132"/>
    <mergeCell ref="AE119:AJ119"/>
    <mergeCell ref="C120:H120"/>
    <mergeCell ref="I120:AJ120"/>
    <mergeCell ref="C113:H113"/>
    <mergeCell ref="Z113:AD113"/>
    <mergeCell ref="C144:H144"/>
    <mergeCell ref="C175:H175"/>
    <mergeCell ref="I175:O175"/>
    <mergeCell ref="AE300:AH300"/>
    <mergeCell ref="C205:H205"/>
    <mergeCell ref="Y245:AA245"/>
    <mergeCell ref="I231:AJ231"/>
    <mergeCell ref="Q181:U181"/>
    <mergeCell ref="V181:AA181"/>
    <mergeCell ref="AB181:AJ181"/>
    <mergeCell ref="Q182:U182"/>
    <mergeCell ref="I201:O201"/>
    <mergeCell ref="T199:X199"/>
    <mergeCell ref="I200:L200"/>
    <mergeCell ref="P200:Q200"/>
    <mergeCell ref="M200:O200"/>
    <mergeCell ref="R227:X227"/>
    <mergeCell ref="M279:V279"/>
    <mergeCell ref="D236:H236"/>
    <mergeCell ref="AE259:AJ259"/>
    <mergeCell ref="Z254:AD254"/>
    <mergeCell ref="K256:O256"/>
    <mergeCell ref="I228:O228"/>
    <mergeCell ref="R226:S226"/>
    <mergeCell ref="I253:AJ253"/>
    <mergeCell ref="C246:H246"/>
    <mergeCell ref="AH245:AJ245"/>
    <mergeCell ref="AB245:AD245"/>
    <mergeCell ref="P199:Q199"/>
    <mergeCell ref="AE189:AH189"/>
    <mergeCell ref="C261:H261"/>
    <mergeCell ref="Q248:AJ248"/>
    <mergeCell ref="I289:AJ289"/>
    <mergeCell ref="V182:AA182"/>
    <mergeCell ref="AB182:AJ182"/>
    <mergeCell ref="C197:H197"/>
    <mergeCell ref="I195:L195"/>
    <mergeCell ref="C201:H201"/>
    <mergeCell ref="C199:H200"/>
    <mergeCell ref="Y172:Z172"/>
    <mergeCell ref="C176:Q176"/>
    <mergeCell ref="P175:Q175"/>
    <mergeCell ref="X175:AD175"/>
    <mergeCell ref="R257:X257"/>
    <mergeCell ref="C252:H252"/>
    <mergeCell ref="AA252:AJ252"/>
    <mergeCell ref="C289:H289"/>
    <mergeCell ref="R285:AJ285"/>
    <mergeCell ref="AD283:AH283"/>
    <mergeCell ref="R284:X284"/>
    <mergeCell ref="C286:H286"/>
    <mergeCell ref="R286:W286"/>
    <mergeCell ref="M222:V222"/>
    <mergeCell ref="I226:J226"/>
    <mergeCell ref="Y226:Z226"/>
    <mergeCell ref="M195:V195"/>
    <mergeCell ref="I233:AJ233"/>
    <mergeCell ref="C222:H222"/>
    <mergeCell ref="D207:H207"/>
    <mergeCell ref="C206:H206"/>
    <mergeCell ref="I217:AJ217"/>
    <mergeCell ref="AB208:AJ208"/>
    <mergeCell ref="AA222:AJ222"/>
    <mergeCell ref="D209:H209"/>
    <mergeCell ref="P145:Q145"/>
    <mergeCell ref="AE146:AJ146"/>
    <mergeCell ref="Q152:U152"/>
    <mergeCell ref="V152:AA152"/>
    <mergeCell ref="C171:H171"/>
    <mergeCell ref="C162:H162"/>
    <mergeCell ref="M336:V336"/>
    <mergeCell ref="AH329:AJ329"/>
    <mergeCell ref="AE329:AG329"/>
    <mergeCell ref="I338:Y338"/>
    <mergeCell ref="I340:J340"/>
    <mergeCell ref="C342:H342"/>
    <mergeCell ref="I341:L341"/>
    <mergeCell ref="C339:H339"/>
    <mergeCell ref="P341:Q341"/>
    <mergeCell ref="P342:Q342"/>
    <mergeCell ref="V320:AA320"/>
    <mergeCell ref="AB320:AJ320"/>
    <mergeCell ref="P340:Q340"/>
    <mergeCell ref="I172:J172"/>
    <mergeCell ref="AE175:AJ175"/>
    <mergeCell ref="AD172:AH172"/>
    <mergeCell ref="C177:H177"/>
    <mergeCell ref="I177:AJ177"/>
    <mergeCell ref="R199:S199"/>
    <mergeCell ref="I275:J275"/>
    <mergeCell ref="I310:J310"/>
    <mergeCell ref="I280:AJ280"/>
    <mergeCell ref="C251:H251"/>
    <mergeCell ref="I251:AJ251"/>
    <mergeCell ref="P343:Q343"/>
    <mergeCell ref="R342:AJ342"/>
    <mergeCell ref="Q332:AJ332"/>
    <mergeCell ref="I333:AJ333"/>
    <mergeCell ref="Q320:U320"/>
    <mergeCell ref="C318:C321"/>
    <mergeCell ref="D321:H321"/>
    <mergeCell ref="AE338:AJ338"/>
    <mergeCell ref="R343:W343"/>
    <mergeCell ref="P397:Q397"/>
    <mergeCell ref="M395:O395"/>
    <mergeCell ref="AI414:AJ414"/>
    <mergeCell ref="I397:O397"/>
    <mergeCell ref="C399:H399"/>
    <mergeCell ref="C396:H396"/>
    <mergeCell ref="P369:Q369"/>
    <mergeCell ref="I368:L368"/>
    <mergeCell ref="R369:AJ369"/>
    <mergeCell ref="I385:AJ385"/>
    <mergeCell ref="C343:H343"/>
    <mergeCell ref="R370:W370"/>
    <mergeCell ref="AB377:AJ377"/>
    <mergeCell ref="I361:AJ361"/>
    <mergeCell ref="T367:X367"/>
    <mergeCell ref="Q376:U376"/>
    <mergeCell ref="X370:AD370"/>
    <mergeCell ref="AI357:AJ357"/>
    <mergeCell ref="C414:H414"/>
    <mergeCell ref="I414:AD414"/>
    <mergeCell ref="Q404:U404"/>
    <mergeCell ref="V404:AA404"/>
    <mergeCell ref="I400:AJ400"/>
    <mergeCell ref="Y509:AJ509"/>
    <mergeCell ref="R512:AD512"/>
    <mergeCell ref="P537:Q537"/>
    <mergeCell ref="M536:O536"/>
    <mergeCell ref="AI535:AJ535"/>
    <mergeCell ref="R537:AJ537"/>
    <mergeCell ref="I534:AJ534"/>
    <mergeCell ref="I513:AJ513"/>
    <mergeCell ref="Y508:Z508"/>
    <mergeCell ref="Q527:AJ527"/>
    <mergeCell ref="AE506:AJ506"/>
    <mergeCell ref="AB516:AJ516"/>
    <mergeCell ref="AE422:AJ422"/>
    <mergeCell ref="I425:L425"/>
    <mergeCell ref="I441:AD441"/>
    <mergeCell ref="Q433:U433"/>
    <mergeCell ref="R508:S508"/>
    <mergeCell ref="AI508:AJ508"/>
    <mergeCell ref="Z506:AD506"/>
    <mergeCell ref="Q517:U517"/>
    <mergeCell ref="M509:O509"/>
    <mergeCell ref="AE511:AJ511"/>
    <mergeCell ref="AI498:AJ498"/>
    <mergeCell ref="R481:W481"/>
    <mergeCell ref="I483:AJ483"/>
    <mergeCell ref="R428:AD428"/>
    <mergeCell ref="I507:AJ507"/>
    <mergeCell ref="AE512:AJ512"/>
    <mergeCell ref="X511:AD511"/>
    <mergeCell ref="P509:Q509"/>
    <mergeCell ref="AI478:AJ478"/>
    <mergeCell ref="I479:L479"/>
    <mergeCell ref="P593:Q593"/>
    <mergeCell ref="V600:AA600"/>
    <mergeCell ref="I610:AJ610"/>
    <mergeCell ref="R596:AD596"/>
    <mergeCell ref="I625:AJ625"/>
    <mergeCell ref="Y647:AJ647"/>
    <mergeCell ref="K646:O646"/>
    <mergeCell ref="Y646:Z646"/>
    <mergeCell ref="AA646:AC646"/>
    <mergeCell ref="AG663:AJ663"/>
    <mergeCell ref="V655:AA655"/>
    <mergeCell ref="AB655:AJ655"/>
    <mergeCell ref="C654:C657"/>
    <mergeCell ref="AB665:AD665"/>
    <mergeCell ref="Y665:AA665"/>
    <mergeCell ref="C599:H599"/>
    <mergeCell ref="C600:C603"/>
    <mergeCell ref="T619:X619"/>
    <mergeCell ref="I612:AJ612"/>
    <mergeCell ref="I611:J611"/>
    <mergeCell ref="C595:H595"/>
    <mergeCell ref="P594:Q594"/>
    <mergeCell ref="D601:H601"/>
    <mergeCell ref="I622:O622"/>
    <mergeCell ref="P620:Q620"/>
    <mergeCell ref="AE649:AJ649"/>
    <mergeCell ref="C650:Q650"/>
    <mergeCell ref="C643:H643"/>
    <mergeCell ref="I651:AJ651"/>
    <mergeCell ref="C652:H652"/>
    <mergeCell ref="R595:W595"/>
    <mergeCell ref="R623:AD623"/>
    <mergeCell ref="Z590:AD590"/>
    <mergeCell ref="W615:Z615"/>
    <mergeCell ref="Z617:AD617"/>
    <mergeCell ref="Y592:Z592"/>
    <mergeCell ref="I591:AJ591"/>
    <mergeCell ref="C596:Q596"/>
    <mergeCell ref="C618:H618"/>
    <mergeCell ref="C622:H622"/>
    <mergeCell ref="D740:H740"/>
    <mergeCell ref="I700:AJ700"/>
    <mergeCell ref="Z728:AD728"/>
    <mergeCell ref="AE728:AJ728"/>
    <mergeCell ref="AE733:AJ733"/>
    <mergeCell ref="C722:H724"/>
    <mergeCell ref="I624:AJ624"/>
    <mergeCell ref="V627:AA627"/>
    <mergeCell ref="AB627:AJ627"/>
    <mergeCell ref="Q628:U628"/>
    <mergeCell ref="V628:AA628"/>
    <mergeCell ref="R621:AJ621"/>
    <mergeCell ref="M620:O620"/>
    <mergeCell ref="P621:Q621"/>
    <mergeCell ref="Q629:U629"/>
    <mergeCell ref="I626:AJ626"/>
    <mergeCell ref="V629:AA629"/>
    <mergeCell ref="D627:H627"/>
    <mergeCell ref="C625:H625"/>
    <mergeCell ref="M642:V642"/>
    <mergeCell ref="C641:H641"/>
    <mergeCell ref="D629:H629"/>
    <mergeCell ref="D628:H628"/>
    <mergeCell ref="I702:AJ702"/>
    <mergeCell ref="I756:L756"/>
    <mergeCell ref="C733:H733"/>
    <mergeCell ref="V740:AA740"/>
    <mergeCell ref="Q740:U740"/>
    <mergeCell ref="C725:H725"/>
    <mergeCell ref="P704:Q704"/>
    <mergeCell ref="P703:Q703"/>
    <mergeCell ref="C738:C741"/>
    <mergeCell ref="I750:AD750"/>
    <mergeCell ref="AE750:AH750"/>
    <mergeCell ref="AI750:AJ750"/>
    <mergeCell ref="C755:H755"/>
    <mergeCell ref="I741:AJ741"/>
    <mergeCell ref="R703:S703"/>
    <mergeCell ref="I705:O705"/>
    <mergeCell ref="AE701:AJ701"/>
    <mergeCell ref="Q722:AJ722"/>
    <mergeCell ref="C707:Q707"/>
    <mergeCell ref="D712:H712"/>
    <mergeCell ref="AG747:AJ747"/>
    <mergeCell ref="D741:H741"/>
    <mergeCell ref="I731:L731"/>
    <mergeCell ref="M731:O731"/>
    <mergeCell ref="D713:H713"/>
    <mergeCell ref="AB738:AJ738"/>
    <mergeCell ref="C735:H735"/>
    <mergeCell ref="C751:H751"/>
    <mergeCell ref="Z701:AD701"/>
    <mergeCell ref="I710:AJ710"/>
    <mergeCell ref="P705:Q705"/>
    <mergeCell ref="I706:O706"/>
    <mergeCell ref="P706:Q706"/>
    <mergeCell ref="R706:W706"/>
    <mergeCell ref="Y749:AA749"/>
    <mergeCell ref="X706:AD706"/>
    <mergeCell ref="I695:J695"/>
    <mergeCell ref="R733:W733"/>
    <mergeCell ref="I725:AJ725"/>
    <mergeCell ref="I724:AJ724"/>
    <mergeCell ref="P731:Q731"/>
    <mergeCell ref="C736:H736"/>
    <mergeCell ref="R734:AD734"/>
    <mergeCell ref="AB749:AD749"/>
    <mergeCell ref="AE749:AG749"/>
    <mergeCell ref="M677:O677"/>
    <mergeCell ref="P677:Q677"/>
    <mergeCell ref="K703:O703"/>
    <mergeCell ref="V711:AA711"/>
    <mergeCell ref="W726:Z726"/>
    <mergeCell ref="I730:J730"/>
    <mergeCell ref="I737:AJ737"/>
    <mergeCell ref="I735:AJ735"/>
    <mergeCell ref="D711:H711"/>
    <mergeCell ref="C728:H728"/>
    <mergeCell ref="I728:Y728"/>
    <mergeCell ref="AE734:AJ734"/>
    <mergeCell ref="D687:H687"/>
    <mergeCell ref="AA699:AJ699"/>
    <mergeCell ref="I736:AJ736"/>
    <mergeCell ref="C684:C687"/>
    <mergeCell ref="I681:AJ681"/>
    <mergeCell ref="V739:AA739"/>
    <mergeCell ref="AB739:AJ739"/>
    <mergeCell ref="C699:H699"/>
  </mergeCells>
  <phoneticPr fontId="3"/>
  <dataValidations count="4">
    <dataValidation type="whole" imeMode="off" allowBlank="1" showInputMessage="1" showErrorMessage="1" sqref="I594:O594 I537:O537 I480:O480 I426:O426 I369:O369 I312:O312 I258:O258 I201:O201 I144:O144 I117:O117 Z56:Z57 I90:O90 I30:Z31 I21:N22 I564:O564 I174:O174 I228:O228 I285:O285 I342:O342 I396:O396 I453:O453 I510:O510 I621:O621 I648:O648 I678:O678 I705:O705 I732:O732 I762:O762">
      <formula1>0</formula1>
      <formula2>99999</formula2>
    </dataValidation>
    <dataValidation imeMode="off" allowBlank="1" showInputMessage="1" showErrorMessage="1" sqref="R596:AD596 Y749:AA749 AE665:AG665 Y665:AA665 R623:AD623 K611:P611 M615:V615 AA615:AJ615 AD619:AH619 T619:X619 K646:O646 M647:O647 I622:O622 X622:AD622 R539:AD539 X565:AD565 I565:O565 K592:O592 M593:O593 T562:X562 AD562:AH562 AA558:AJ558 M558:V558 K554:P554 AI552:AJ552 R482:AD482 X511:AD511 I511:O511 K535:O535 M536:O536 T508:X508 AD508:AH508 AA504:AJ504 M504:V504 K500:P500 AI498:AJ498 AE497:AG497 Y497:AA497 AI441:AJ441 K443:P443 M447:V447 AA447:AJ447 T451:X451 AD451:AH451 K478:O478 M479:O479 I454:O454 X454:AD454 R428:AD428 R371:AD371 X397:AD397 I397:O397 K424:O424 M425:O425 T394:X394 AD394:AH394 AA390:AJ390 M390:V390 K386:P386 AI384:AJ384 R314:AD314 X343:AD343 I343:O343 K367:O367 M368:O368 T340:X340 AD340:AH340 AA336:AJ336 M336:V336 K332:P332 AI330:AJ330 AE329:AG329 Y329:AA329 AI273:AJ273 K275:P275 M279:V279 AA279:AJ279 AD283:AH283 T283:X283 K310:O310 M311:O311 I286:O286 X286:AD286 R260:AD260 R203:AD203 X229:AD229 I229:O229 K256:O256 M257:O257 T226:X226 AD226:AH226 AA222:AJ222 M222:V222 K218:P218 AI216:AJ216 R119:AD119 X175:AD175 I175:O175 K199:O199 M200:O200 T172:X172 AD172:AH172 AA168:AJ168 M168:V168 K164:P164 AI162:AJ162 AE161:AG161 Y161:AA161 R146:AD146 X118:AD118 I118:O118 K142:O142 M143:O143 T115:X115 AD115:AH115 AA111:AJ111 M111:V111 K107:P107 AI105:AJ105 Y77:AA77 AE77:AG77 AI78:AJ78 K80:P80 M84:V84 AA84:AJ84 K88:O88 M89:O89 I91:O91 T88:X88 AD88:AH88 X91:AD91 R92:AD92 K8:P8 M11:V11 AA11:AJ11 K15:P15 K25:P25 I6:AJ6 AE749:AG749 AI132:AJ132 K134:P134 M138:V138 AA138:AJ138 AD142:AH142 T142:X142 K172:O172 M173:O173 I145:O145 X145:AD145 AI609:AJ609 AI189:AJ189 K191:P191 M195:V195 AA195:AJ195 AD199:AH199 T199:X199 K226:O226 M227:O227 I202:O202 X202:AD202 R176:AD176 R230:AD230 X259:AD259 AD256:AH256 T256:X256 I259:O259 K283:O283 M284:O284 AA252:AJ252 M252:V252 K248:P248 AI246:AJ246 Y245:AA245 AE245:AG245 R287:AD287 X313:AD313 I313:O313 K340:O340 M341:O341 T310:X310 AD310:AH310 AA306:AJ306 M306:V306 K302:P302 AI300:AJ300 AI357:AJ357 K359:P359 M363:V363 AA363:AJ363 AD367:AH367 T367:X367 K394:O394 M395:O395 I370:O370 X370:AD370 R344:AD344 R398:AD398 X427:AD427 I427:O427 K451:O451 M452:O452 T424:X424 AD424:AH424 AA420:AJ420 M420:V420 K416:P416 AI414:AJ414 AE413:AG413 Y413:AA413 R455:AD455 X481:AD481 I481:O481 K508:O508 M509:O509 T478:X478 AD478:AH478 AA474:AJ474 M474:V474 K470:P470 AI468:AJ468 AI525:AJ525 K527:P527 M531:V531 AA531:AJ531 AD535:AH535 T535:X535 K562:O562 M563:O563 I538:O538 X538:AD538 R512:AD512 R566:AD566 X595:AD595 I595:O595 K619:O619 M620:O620 T592:X592 AD592:AH592 AA588:AJ588 M588:V588 K584:P584 AI582:AJ582 AE581:AG581 Y581:AA581 R650:AD650 K638:P638 M642:V642 AA642:AJ642 AD646:AH646 T646:X646 K676:O676 M677:O677 I649:O649 X649:AD649 AI636:AJ636 R680:AD680 K668:P668 M672:V672 AA672:AJ672 AD676:AH676 T676:X676 K703:O703 M704:O704 I679:O679 X679:AD679 AI666:AJ666 R707:AD707 K695:P695 M699:V699 AA699:AJ699 AD703:AH703 T703:X703 K730:O730 M731:O731 I706:O706 X706:AD706 AI693:AJ693 R734:AD734 K722:P722 M726:V726 AA726:AJ726 AD730:AH730 T730:X730 K760:O760 M761:O761 I733:O733 X733:AD733 AI720:AJ720 R764:AD764 K752:P752 M756:V756 AA756:AJ756 AD760:AH760 T760:X760 I763:O763 X763:AD763 AI750:AJ750 K115:O115 M116:O116 I97:P97 I124:P124 I151:P151 I181:P181 I208:P208 I235:P235 I265:P265 I292:P292 I319:P319 I349:P349 I376:P376 I403:P403 I433:P433 I460:P460 I487:P487 I517:P517 I544:P544 I571:P571 I601:P601 I628:P628 I655:P655 I685:P685 I712:P712 I739:P739 I769:P769"/>
    <dataValidation imeMode="halfKatakana" allowBlank="1" showInputMessage="1" showErrorMessage="1" sqref="I609:AD609 I552:AD552 I498:AD498 I441:AD441 I384:AD384 I330:AD330 I273:AD273 I216:AD216 I162:AD162 I105:AD105 I78:AD78 I13:AJ13 I23:AJ23 I132:AD132 I189:AD189 I246:AD246 I300:AD300 I357:AD357 I414:AD414 I468:AD468 I525:AD525 I582:AD582 I636:AD636 I666:AD666 I693:AD693 I720:AD720 I750:AD750"/>
    <dataValidation type="decimal" imeMode="off" allowBlank="1" showInputMessage="1" showErrorMessage="1" sqref="I32:Z33">
      <formula1>0</formula1>
      <formula2>999.9</formula2>
    </dataValidation>
  </dataValidations>
  <printOptions horizontalCentered="1"/>
  <pageMargins left="0.59055118110236227" right="0.59055118110236227" top="0.19685039370078741" bottom="0.39370078740157483" header="0" footer="0.19685039370078741"/>
  <pageSetup paperSize="9" scale="74" orientation="portrait" r:id="rId2"/>
  <headerFooter alignWithMargins="0"/>
  <rowBreaks count="9" manualBreakCount="9">
    <brk id="74" max="35" man="1"/>
    <brk id="153" max="35" man="1"/>
    <brk id="242" max="35" man="1"/>
    <brk id="326" max="35" man="1"/>
    <brk id="410" max="35" man="1"/>
    <brk id="494" max="35" man="1"/>
    <brk id="578" max="35" man="1"/>
    <brk id="662" max="35" man="1"/>
    <brk id="746" max="35" man="1"/>
  </rowBreaks>
  <ignoredErrors>
    <ignoredError sqref="Z65" numberStoredAsText="1"/>
  </ignoredErrors>
  <drawing r:id="rId3"/>
  <legacyDrawing r:id="rId4"/>
  <mc:AlternateContent xmlns:mc="http://schemas.openxmlformats.org/markup-compatibility/2006">
    <mc:Choice Requires="x14">
      <controls>
        <mc:AlternateContent xmlns:mc="http://schemas.openxmlformats.org/markup-compatibility/2006">
          <mc:Choice Requires="x14">
            <control shapeId="12302" r:id="rId5" name="Group Box 14">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2303" r:id="rId6" name="Option Button 15">
              <controlPr defaultSize="0" autoFill="0" autoLine="0" autoPict="0">
                <anchor moveWithCells="1">
                  <from>
                    <xdr:col>18</xdr:col>
                    <xdr:colOff>0</xdr:colOff>
                    <xdr:row>35</xdr:row>
                    <xdr:rowOff>28575</xdr:rowOff>
                  </from>
                  <to>
                    <xdr:col>21</xdr:col>
                    <xdr:colOff>0</xdr:colOff>
                    <xdr:row>35</xdr:row>
                    <xdr:rowOff>200025</xdr:rowOff>
                  </to>
                </anchor>
              </controlPr>
            </control>
          </mc:Choice>
        </mc:AlternateContent>
        <mc:AlternateContent xmlns:mc="http://schemas.openxmlformats.org/markup-compatibility/2006">
          <mc:Choice Requires="x14">
            <control shapeId="12304" r:id="rId7" name="Option Button 16">
              <controlPr defaultSize="0" autoFill="0" autoLine="0" autoPict="0">
                <anchor moveWithCells="1">
                  <from>
                    <xdr:col>21</xdr:col>
                    <xdr:colOff>152400</xdr:colOff>
                    <xdr:row>35</xdr:row>
                    <xdr:rowOff>28575</xdr:rowOff>
                  </from>
                  <to>
                    <xdr:col>24</xdr:col>
                    <xdr:colOff>152400</xdr:colOff>
                    <xdr:row>35</xdr:row>
                    <xdr:rowOff>200025</xdr:rowOff>
                  </to>
                </anchor>
              </controlPr>
            </control>
          </mc:Choice>
        </mc:AlternateContent>
        <mc:AlternateContent xmlns:mc="http://schemas.openxmlformats.org/markup-compatibility/2006">
          <mc:Choice Requires="x14">
            <control shapeId="12305" r:id="rId8" name="Group Box 17">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2308" r:id="rId9" name="Group Box 20">
              <controlPr defaultSize="0" autoFill="0" autoPict="0">
                <anchor moveWithCells="1">
                  <from>
                    <xdr:col>8</xdr:col>
                    <xdr:colOff>0</xdr:colOff>
                    <xdr:row>85</xdr:row>
                    <xdr:rowOff>0</xdr:rowOff>
                  </from>
                  <to>
                    <xdr:col>25</xdr:col>
                    <xdr:colOff>0</xdr:colOff>
                    <xdr:row>86</xdr:row>
                    <xdr:rowOff>0</xdr:rowOff>
                  </to>
                </anchor>
              </controlPr>
            </control>
          </mc:Choice>
        </mc:AlternateContent>
        <mc:AlternateContent xmlns:mc="http://schemas.openxmlformats.org/markup-compatibility/2006">
          <mc:Choice Requires="x14">
            <control shapeId="12309" r:id="rId10" name="Option Button 21">
              <controlPr defaultSize="0" autoFill="0" autoLine="0" autoPict="0">
                <anchor moveWithCells="1">
                  <from>
                    <xdr:col>9</xdr:col>
                    <xdr:colOff>0</xdr:colOff>
                    <xdr:row>85</xdr:row>
                    <xdr:rowOff>0</xdr:rowOff>
                  </from>
                  <to>
                    <xdr:col>13</xdr:col>
                    <xdr:colOff>0</xdr:colOff>
                    <xdr:row>86</xdr:row>
                    <xdr:rowOff>0</xdr:rowOff>
                  </to>
                </anchor>
              </controlPr>
            </control>
          </mc:Choice>
        </mc:AlternateContent>
        <mc:AlternateContent xmlns:mc="http://schemas.openxmlformats.org/markup-compatibility/2006">
          <mc:Choice Requires="x14">
            <control shapeId="12310" r:id="rId11" name="Option Button 22">
              <controlPr defaultSize="0" autoFill="0" autoLine="0" autoPict="0">
                <anchor moveWithCells="1">
                  <from>
                    <xdr:col>13</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12311" r:id="rId12" name="Option Button 23">
              <controlPr defaultSize="0" autoFill="0" autoLine="0" autoPict="0">
                <anchor moveWithCells="1">
                  <from>
                    <xdr:col>17</xdr:col>
                    <xdr:colOff>0</xdr:colOff>
                    <xdr:row>85</xdr:row>
                    <xdr:rowOff>0</xdr:rowOff>
                  </from>
                  <to>
                    <xdr:col>21</xdr:col>
                    <xdr:colOff>0</xdr:colOff>
                    <xdr:row>86</xdr:row>
                    <xdr:rowOff>0</xdr:rowOff>
                  </to>
                </anchor>
              </controlPr>
            </control>
          </mc:Choice>
        </mc:AlternateContent>
        <mc:AlternateContent xmlns:mc="http://schemas.openxmlformats.org/markup-compatibility/2006">
          <mc:Choice Requires="x14">
            <control shapeId="12312" r:id="rId13" name="Option Button 24">
              <controlPr defaultSize="0" autoFill="0" autoLine="0" autoPict="0">
                <anchor moveWithCells="1">
                  <from>
                    <xdr:col>21</xdr:col>
                    <xdr:colOff>0</xdr:colOff>
                    <xdr:row>85</xdr:row>
                    <xdr:rowOff>0</xdr:rowOff>
                  </from>
                  <to>
                    <xdr:col>24</xdr:col>
                    <xdr:colOff>0</xdr:colOff>
                    <xdr:row>86</xdr:row>
                    <xdr:rowOff>0</xdr:rowOff>
                  </to>
                </anchor>
              </controlPr>
            </control>
          </mc:Choice>
        </mc:AlternateContent>
        <mc:AlternateContent xmlns:mc="http://schemas.openxmlformats.org/markup-compatibility/2006">
          <mc:Choice Requires="x14">
            <control shapeId="12313" r:id="rId14" name="Group Box 25">
              <controlPr defaultSize="0" autoFill="0" autoPict="0">
                <anchor moveWithCells="1">
                  <from>
                    <xdr:col>8</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12316" r:id="rId15" name="Group Box 28">
              <controlPr defaultSize="0" autoFill="0" autoPict="0">
                <anchor moveWithCells="1">
                  <from>
                    <xdr:col>8</xdr:col>
                    <xdr:colOff>0</xdr:colOff>
                    <xdr:row>112</xdr:row>
                    <xdr:rowOff>0</xdr:rowOff>
                  </from>
                  <to>
                    <xdr:col>25</xdr:col>
                    <xdr:colOff>0</xdr:colOff>
                    <xdr:row>113</xdr:row>
                    <xdr:rowOff>0</xdr:rowOff>
                  </to>
                </anchor>
              </controlPr>
            </control>
          </mc:Choice>
        </mc:AlternateContent>
        <mc:AlternateContent xmlns:mc="http://schemas.openxmlformats.org/markup-compatibility/2006">
          <mc:Choice Requires="x14">
            <control shapeId="12317" r:id="rId16" name="Option Button 29">
              <controlPr defaultSize="0" autoFill="0" autoLine="0" autoPict="0">
                <anchor moveWithCells="1">
                  <from>
                    <xdr:col>9</xdr:col>
                    <xdr:colOff>0</xdr:colOff>
                    <xdr:row>112</xdr:row>
                    <xdr:rowOff>0</xdr:rowOff>
                  </from>
                  <to>
                    <xdr:col>13</xdr:col>
                    <xdr:colOff>0</xdr:colOff>
                    <xdr:row>113</xdr:row>
                    <xdr:rowOff>0</xdr:rowOff>
                  </to>
                </anchor>
              </controlPr>
            </control>
          </mc:Choice>
        </mc:AlternateContent>
        <mc:AlternateContent xmlns:mc="http://schemas.openxmlformats.org/markup-compatibility/2006">
          <mc:Choice Requires="x14">
            <control shapeId="12318" r:id="rId17" name="Option Button 30">
              <controlPr defaultSize="0" autoFill="0" autoLine="0" autoPict="0">
                <anchor moveWithCells="1">
                  <from>
                    <xdr:col>13</xdr:col>
                    <xdr:colOff>0</xdr:colOff>
                    <xdr:row>112</xdr:row>
                    <xdr:rowOff>0</xdr:rowOff>
                  </from>
                  <to>
                    <xdr:col>17</xdr:col>
                    <xdr:colOff>0</xdr:colOff>
                    <xdr:row>113</xdr:row>
                    <xdr:rowOff>0</xdr:rowOff>
                  </to>
                </anchor>
              </controlPr>
            </control>
          </mc:Choice>
        </mc:AlternateContent>
        <mc:AlternateContent xmlns:mc="http://schemas.openxmlformats.org/markup-compatibility/2006">
          <mc:Choice Requires="x14">
            <control shapeId="12319" r:id="rId18" name="Option Button 31">
              <controlPr defaultSize="0" autoFill="0" autoLine="0" autoPict="0">
                <anchor moveWithCells="1">
                  <from>
                    <xdr:col>17</xdr:col>
                    <xdr:colOff>0</xdr:colOff>
                    <xdr:row>112</xdr:row>
                    <xdr:rowOff>0</xdr:rowOff>
                  </from>
                  <to>
                    <xdr:col>21</xdr:col>
                    <xdr:colOff>0</xdr:colOff>
                    <xdr:row>113</xdr:row>
                    <xdr:rowOff>0</xdr:rowOff>
                  </to>
                </anchor>
              </controlPr>
            </control>
          </mc:Choice>
        </mc:AlternateContent>
        <mc:AlternateContent xmlns:mc="http://schemas.openxmlformats.org/markup-compatibility/2006">
          <mc:Choice Requires="x14">
            <control shapeId="12320" r:id="rId19" name="Option Button 32">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12324" r:id="rId20" name="Group Box 36">
              <controlPr defaultSize="0" autoFill="0" autoPict="0">
                <anchor moveWithCells="1">
                  <from>
                    <xdr:col>8</xdr:col>
                    <xdr:colOff>0</xdr:colOff>
                    <xdr:row>139</xdr:row>
                    <xdr:rowOff>0</xdr:rowOff>
                  </from>
                  <to>
                    <xdr:col>25</xdr:col>
                    <xdr:colOff>0</xdr:colOff>
                    <xdr:row>140</xdr:row>
                    <xdr:rowOff>0</xdr:rowOff>
                  </to>
                </anchor>
              </controlPr>
            </control>
          </mc:Choice>
        </mc:AlternateContent>
        <mc:AlternateContent xmlns:mc="http://schemas.openxmlformats.org/markup-compatibility/2006">
          <mc:Choice Requires="x14">
            <control shapeId="12325" r:id="rId21" name="Option Button 37">
              <controlPr defaultSize="0" autoFill="0" autoLine="0" autoPict="0">
                <anchor moveWithCells="1">
                  <from>
                    <xdr:col>9</xdr:col>
                    <xdr:colOff>0</xdr:colOff>
                    <xdr:row>139</xdr:row>
                    <xdr:rowOff>0</xdr:rowOff>
                  </from>
                  <to>
                    <xdr:col>13</xdr:col>
                    <xdr:colOff>0</xdr:colOff>
                    <xdr:row>140</xdr:row>
                    <xdr:rowOff>0</xdr:rowOff>
                  </to>
                </anchor>
              </controlPr>
            </control>
          </mc:Choice>
        </mc:AlternateContent>
        <mc:AlternateContent xmlns:mc="http://schemas.openxmlformats.org/markup-compatibility/2006">
          <mc:Choice Requires="x14">
            <control shapeId="12326" r:id="rId22" name="Option Button 38">
              <controlPr defaultSize="0" autoFill="0" autoLine="0" autoPict="0">
                <anchor moveWithCells="1">
                  <from>
                    <xdr:col>13</xdr:col>
                    <xdr:colOff>0</xdr:colOff>
                    <xdr:row>139</xdr:row>
                    <xdr:rowOff>0</xdr:rowOff>
                  </from>
                  <to>
                    <xdr:col>17</xdr:col>
                    <xdr:colOff>0</xdr:colOff>
                    <xdr:row>140</xdr:row>
                    <xdr:rowOff>0</xdr:rowOff>
                  </to>
                </anchor>
              </controlPr>
            </control>
          </mc:Choice>
        </mc:AlternateContent>
        <mc:AlternateContent xmlns:mc="http://schemas.openxmlformats.org/markup-compatibility/2006">
          <mc:Choice Requires="x14">
            <control shapeId="12327" r:id="rId23" name="Option Button 39">
              <controlPr defaultSize="0" autoFill="0" autoLine="0" autoPict="0">
                <anchor moveWithCells="1">
                  <from>
                    <xdr:col>17</xdr:col>
                    <xdr:colOff>0</xdr:colOff>
                    <xdr:row>139</xdr:row>
                    <xdr:rowOff>0</xdr:rowOff>
                  </from>
                  <to>
                    <xdr:col>21</xdr:col>
                    <xdr:colOff>0</xdr:colOff>
                    <xdr:row>140</xdr:row>
                    <xdr:rowOff>0</xdr:rowOff>
                  </to>
                </anchor>
              </controlPr>
            </control>
          </mc:Choice>
        </mc:AlternateContent>
        <mc:AlternateContent xmlns:mc="http://schemas.openxmlformats.org/markup-compatibility/2006">
          <mc:Choice Requires="x14">
            <control shapeId="12328" r:id="rId24" name="Option Button 40">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12348" r:id="rId25" name="Group Box 60">
              <controlPr defaultSize="0" autoFill="0" autoPict="0">
                <anchor moveWithCells="1">
                  <from>
                    <xdr:col>8</xdr:col>
                    <xdr:colOff>0</xdr:colOff>
                    <xdr:row>169</xdr:row>
                    <xdr:rowOff>0</xdr:rowOff>
                  </from>
                  <to>
                    <xdr:col>25</xdr:col>
                    <xdr:colOff>0</xdr:colOff>
                    <xdr:row>170</xdr:row>
                    <xdr:rowOff>0</xdr:rowOff>
                  </to>
                </anchor>
              </controlPr>
            </control>
          </mc:Choice>
        </mc:AlternateContent>
        <mc:AlternateContent xmlns:mc="http://schemas.openxmlformats.org/markup-compatibility/2006">
          <mc:Choice Requires="x14">
            <control shapeId="12349" r:id="rId26" name="Option Button 61">
              <controlPr defaultSize="0" autoFill="0" autoLine="0" autoPict="0">
                <anchor moveWithCells="1">
                  <from>
                    <xdr:col>9</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12350" r:id="rId27" name="Option Button 62">
              <controlPr defaultSize="0" autoFill="0" autoLine="0" autoPict="0">
                <anchor moveWithCells="1">
                  <from>
                    <xdr:col>13</xdr:col>
                    <xdr:colOff>0</xdr:colOff>
                    <xdr:row>169</xdr:row>
                    <xdr:rowOff>0</xdr:rowOff>
                  </from>
                  <to>
                    <xdr:col>17</xdr:col>
                    <xdr:colOff>0</xdr:colOff>
                    <xdr:row>170</xdr:row>
                    <xdr:rowOff>0</xdr:rowOff>
                  </to>
                </anchor>
              </controlPr>
            </control>
          </mc:Choice>
        </mc:AlternateContent>
        <mc:AlternateContent xmlns:mc="http://schemas.openxmlformats.org/markup-compatibility/2006">
          <mc:Choice Requires="x14">
            <control shapeId="12351" r:id="rId28" name="Option Button 63">
              <controlPr defaultSize="0" autoFill="0" autoLine="0" autoPict="0">
                <anchor moveWithCells="1">
                  <from>
                    <xdr:col>17</xdr:col>
                    <xdr:colOff>0</xdr:colOff>
                    <xdr:row>169</xdr:row>
                    <xdr:rowOff>0</xdr:rowOff>
                  </from>
                  <to>
                    <xdr:col>21</xdr:col>
                    <xdr:colOff>0</xdr:colOff>
                    <xdr:row>170</xdr:row>
                    <xdr:rowOff>0</xdr:rowOff>
                  </to>
                </anchor>
              </controlPr>
            </control>
          </mc:Choice>
        </mc:AlternateContent>
        <mc:AlternateContent xmlns:mc="http://schemas.openxmlformats.org/markup-compatibility/2006">
          <mc:Choice Requires="x14">
            <control shapeId="12352" r:id="rId29" name="Option Button 64">
              <controlPr defaultSize="0" autoFill="0" autoLine="0" autoPict="0">
                <anchor moveWithCells="1">
                  <from>
                    <xdr:col>21</xdr:col>
                    <xdr:colOff>0</xdr:colOff>
                    <xdr:row>169</xdr:row>
                    <xdr:rowOff>0</xdr:rowOff>
                  </from>
                  <to>
                    <xdr:col>24</xdr:col>
                    <xdr:colOff>0</xdr:colOff>
                    <xdr:row>170</xdr:row>
                    <xdr:rowOff>0</xdr:rowOff>
                  </to>
                </anchor>
              </controlPr>
            </control>
          </mc:Choice>
        </mc:AlternateContent>
        <mc:AlternateContent xmlns:mc="http://schemas.openxmlformats.org/markup-compatibility/2006">
          <mc:Choice Requires="x14">
            <control shapeId="12356" r:id="rId30" name="Group Box 68">
              <controlPr defaultSize="0" autoFill="0" autoPict="0">
                <anchor moveWithCells="1">
                  <from>
                    <xdr:col>8</xdr:col>
                    <xdr:colOff>0</xdr:colOff>
                    <xdr:row>196</xdr:row>
                    <xdr:rowOff>0</xdr:rowOff>
                  </from>
                  <to>
                    <xdr:col>25</xdr:col>
                    <xdr:colOff>0</xdr:colOff>
                    <xdr:row>197</xdr:row>
                    <xdr:rowOff>0</xdr:rowOff>
                  </to>
                </anchor>
              </controlPr>
            </control>
          </mc:Choice>
        </mc:AlternateContent>
        <mc:AlternateContent xmlns:mc="http://schemas.openxmlformats.org/markup-compatibility/2006">
          <mc:Choice Requires="x14">
            <control shapeId="12357" r:id="rId31" name="Option Button 69">
              <controlPr defaultSize="0" autoFill="0" autoLine="0" autoPict="0">
                <anchor moveWithCells="1">
                  <from>
                    <xdr:col>9</xdr:col>
                    <xdr:colOff>0</xdr:colOff>
                    <xdr:row>196</xdr:row>
                    <xdr:rowOff>0</xdr:rowOff>
                  </from>
                  <to>
                    <xdr:col>13</xdr:col>
                    <xdr:colOff>0</xdr:colOff>
                    <xdr:row>197</xdr:row>
                    <xdr:rowOff>0</xdr:rowOff>
                  </to>
                </anchor>
              </controlPr>
            </control>
          </mc:Choice>
        </mc:AlternateContent>
        <mc:AlternateContent xmlns:mc="http://schemas.openxmlformats.org/markup-compatibility/2006">
          <mc:Choice Requires="x14">
            <control shapeId="12358" r:id="rId32" name="Option Button 70">
              <controlPr defaultSize="0" autoFill="0" autoLine="0" autoPict="0">
                <anchor moveWithCells="1">
                  <from>
                    <xdr:col>13</xdr:col>
                    <xdr:colOff>0</xdr:colOff>
                    <xdr:row>196</xdr:row>
                    <xdr:rowOff>0</xdr:rowOff>
                  </from>
                  <to>
                    <xdr:col>17</xdr:col>
                    <xdr:colOff>0</xdr:colOff>
                    <xdr:row>197</xdr:row>
                    <xdr:rowOff>0</xdr:rowOff>
                  </to>
                </anchor>
              </controlPr>
            </control>
          </mc:Choice>
        </mc:AlternateContent>
        <mc:AlternateContent xmlns:mc="http://schemas.openxmlformats.org/markup-compatibility/2006">
          <mc:Choice Requires="x14">
            <control shapeId="12359" r:id="rId33" name="Option Button 71">
              <controlPr defaultSize="0" autoFill="0" autoLine="0" autoPict="0">
                <anchor moveWithCells="1">
                  <from>
                    <xdr:col>17</xdr:col>
                    <xdr:colOff>0</xdr:colOff>
                    <xdr:row>196</xdr:row>
                    <xdr:rowOff>0</xdr:rowOff>
                  </from>
                  <to>
                    <xdr:col>21</xdr:col>
                    <xdr:colOff>0</xdr:colOff>
                    <xdr:row>197</xdr:row>
                    <xdr:rowOff>0</xdr:rowOff>
                  </to>
                </anchor>
              </controlPr>
            </control>
          </mc:Choice>
        </mc:AlternateContent>
        <mc:AlternateContent xmlns:mc="http://schemas.openxmlformats.org/markup-compatibility/2006">
          <mc:Choice Requires="x14">
            <control shapeId="12360" r:id="rId34" name="Option Button 72">
              <controlPr defaultSize="0" autoFill="0" autoLine="0" autoPict="0">
                <anchor moveWithCells="1">
                  <from>
                    <xdr:col>21</xdr:col>
                    <xdr:colOff>0</xdr:colOff>
                    <xdr:row>196</xdr:row>
                    <xdr:rowOff>0</xdr:rowOff>
                  </from>
                  <to>
                    <xdr:col>24</xdr:col>
                    <xdr:colOff>0</xdr:colOff>
                    <xdr:row>197</xdr:row>
                    <xdr:rowOff>0</xdr:rowOff>
                  </to>
                </anchor>
              </controlPr>
            </control>
          </mc:Choice>
        </mc:AlternateContent>
        <mc:AlternateContent xmlns:mc="http://schemas.openxmlformats.org/markup-compatibility/2006">
          <mc:Choice Requires="x14">
            <control shapeId="12364" r:id="rId35" name="Group Box 76">
              <controlPr defaultSize="0" autoFill="0" autoPict="0">
                <anchor moveWithCells="1">
                  <from>
                    <xdr:col>8</xdr:col>
                    <xdr:colOff>0</xdr:colOff>
                    <xdr:row>222</xdr:row>
                    <xdr:rowOff>190500</xdr:rowOff>
                  </from>
                  <to>
                    <xdr:col>25</xdr:col>
                    <xdr:colOff>0</xdr:colOff>
                    <xdr:row>224</xdr:row>
                    <xdr:rowOff>0</xdr:rowOff>
                  </to>
                </anchor>
              </controlPr>
            </control>
          </mc:Choice>
        </mc:AlternateContent>
        <mc:AlternateContent xmlns:mc="http://schemas.openxmlformats.org/markup-compatibility/2006">
          <mc:Choice Requires="x14">
            <control shapeId="12365" r:id="rId36" name="Option Button 77">
              <controlPr defaultSize="0" autoFill="0" autoLine="0" autoPict="0">
                <anchor moveWithCells="1">
                  <from>
                    <xdr:col>9</xdr:col>
                    <xdr:colOff>0</xdr:colOff>
                    <xdr:row>223</xdr:row>
                    <xdr:rowOff>0</xdr:rowOff>
                  </from>
                  <to>
                    <xdr:col>13</xdr:col>
                    <xdr:colOff>0</xdr:colOff>
                    <xdr:row>223</xdr:row>
                    <xdr:rowOff>228600</xdr:rowOff>
                  </to>
                </anchor>
              </controlPr>
            </control>
          </mc:Choice>
        </mc:AlternateContent>
        <mc:AlternateContent xmlns:mc="http://schemas.openxmlformats.org/markup-compatibility/2006">
          <mc:Choice Requires="x14">
            <control shapeId="12366" r:id="rId37" name="Option Button 78">
              <controlPr defaultSize="0" autoFill="0" autoLine="0" autoPict="0">
                <anchor moveWithCells="1">
                  <from>
                    <xdr:col>13</xdr:col>
                    <xdr:colOff>0</xdr:colOff>
                    <xdr:row>223</xdr:row>
                    <xdr:rowOff>0</xdr:rowOff>
                  </from>
                  <to>
                    <xdr:col>17</xdr:col>
                    <xdr:colOff>0</xdr:colOff>
                    <xdr:row>223</xdr:row>
                    <xdr:rowOff>228600</xdr:rowOff>
                  </to>
                </anchor>
              </controlPr>
            </control>
          </mc:Choice>
        </mc:AlternateContent>
        <mc:AlternateContent xmlns:mc="http://schemas.openxmlformats.org/markup-compatibility/2006">
          <mc:Choice Requires="x14">
            <control shapeId="12367" r:id="rId38" name="Option Button 79">
              <controlPr defaultSize="0" autoFill="0" autoLine="0" autoPict="0">
                <anchor moveWithCells="1">
                  <from>
                    <xdr:col>17</xdr:col>
                    <xdr:colOff>0</xdr:colOff>
                    <xdr:row>223</xdr:row>
                    <xdr:rowOff>0</xdr:rowOff>
                  </from>
                  <to>
                    <xdr:col>21</xdr:col>
                    <xdr:colOff>0</xdr:colOff>
                    <xdr:row>223</xdr:row>
                    <xdr:rowOff>228600</xdr:rowOff>
                  </to>
                </anchor>
              </controlPr>
            </control>
          </mc:Choice>
        </mc:AlternateContent>
        <mc:AlternateContent xmlns:mc="http://schemas.openxmlformats.org/markup-compatibility/2006">
          <mc:Choice Requires="x14">
            <control shapeId="12368" r:id="rId39" name="Option Button 80">
              <controlPr defaultSize="0" autoFill="0" autoLine="0" autoPict="0">
                <anchor moveWithCells="1">
                  <from>
                    <xdr:col>21</xdr:col>
                    <xdr:colOff>0</xdr:colOff>
                    <xdr:row>223</xdr:row>
                    <xdr:rowOff>0</xdr:rowOff>
                  </from>
                  <to>
                    <xdr:col>24</xdr:col>
                    <xdr:colOff>0</xdr:colOff>
                    <xdr:row>223</xdr:row>
                    <xdr:rowOff>228600</xdr:rowOff>
                  </to>
                </anchor>
              </controlPr>
            </control>
          </mc:Choice>
        </mc:AlternateContent>
        <mc:AlternateContent xmlns:mc="http://schemas.openxmlformats.org/markup-compatibility/2006">
          <mc:Choice Requires="x14">
            <control shapeId="12372" r:id="rId40" name="Group Box 84">
              <controlPr defaultSize="0" autoFill="0" autoPict="0">
                <anchor moveWithCells="1">
                  <from>
                    <xdr:col>8</xdr:col>
                    <xdr:colOff>0</xdr:colOff>
                    <xdr:row>253</xdr:row>
                    <xdr:rowOff>0</xdr:rowOff>
                  </from>
                  <to>
                    <xdr:col>25</xdr:col>
                    <xdr:colOff>0</xdr:colOff>
                    <xdr:row>254</xdr:row>
                    <xdr:rowOff>0</xdr:rowOff>
                  </to>
                </anchor>
              </controlPr>
            </control>
          </mc:Choice>
        </mc:AlternateContent>
        <mc:AlternateContent xmlns:mc="http://schemas.openxmlformats.org/markup-compatibility/2006">
          <mc:Choice Requires="x14">
            <control shapeId="12373" r:id="rId41" name="Option Button 85">
              <controlPr defaultSize="0" autoFill="0" autoLine="0" autoPict="0">
                <anchor moveWithCells="1">
                  <from>
                    <xdr:col>9</xdr:col>
                    <xdr:colOff>0</xdr:colOff>
                    <xdr:row>253</xdr:row>
                    <xdr:rowOff>0</xdr:rowOff>
                  </from>
                  <to>
                    <xdr:col>13</xdr:col>
                    <xdr:colOff>0</xdr:colOff>
                    <xdr:row>254</xdr:row>
                    <xdr:rowOff>0</xdr:rowOff>
                  </to>
                </anchor>
              </controlPr>
            </control>
          </mc:Choice>
        </mc:AlternateContent>
        <mc:AlternateContent xmlns:mc="http://schemas.openxmlformats.org/markup-compatibility/2006">
          <mc:Choice Requires="x14">
            <control shapeId="12374" r:id="rId42" name="Option Button 86">
              <controlPr defaultSize="0" autoFill="0" autoLine="0" autoPict="0">
                <anchor moveWithCells="1">
                  <from>
                    <xdr:col>13</xdr:col>
                    <xdr:colOff>0</xdr:colOff>
                    <xdr:row>253</xdr:row>
                    <xdr:rowOff>0</xdr:rowOff>
                  </from>
                  <to>
                    <xdr:col>17</xdr:col>
                    <xdr:colOff>0</xdr:colOff>
                    <xdr:row>254</xdr:row>
                    <xdr:rowOff>0</xdr:rowOff>
                  </to>
                </anchor>
              </controlPr>
            </control>
          </mc:Choice>
        </mc:AlternateContent>
        <mc:AlternateContent xmlns:mc="http://schemas.openxmlformats.org/markup-compatibility/2006">
          <mc:Choice Requires="x14">
            <control shapeId="12375" r:id="rId43" name="Option Button 87">
              <controlPr defaultSize="0" autoFill="0" autoLine="0" autoPict="0">
                <anchor moveWithCells="1">
                  <from>
                    <xdr:col>17</xdr:col>
                    <xdr:colOff>0</xdr:colOff>
                    <xdr:row>253</xdr:row>
                    <xdr:rowOff>0</xdr:rowOff>
                  </from>
                  <to>
                    <xdr:col>21</xdr:col>
                    <xdr:colOff>0</xdr:colOff>
                    <xdr:row>254</xdr:row>
                    <xdr:rowOff>0</xdr:rowOff>
                  </to>
                </anchor>
              </controlPr>
            </control>
          </mc:Choice>
        </mc:AlternateContent>
        <mc:AlternateContent xmlns:mc="http://schemas.openxmlformats.org/markup-compatibility/2006">
          <mc:Choice Requires="x14">
            <control shapeId="12376" r:id="rId44" name="Option Button 88">
              <controlPr defaultSize="0" autoFill="0" autoLine="0" autoPict="0">
                <anchor moveWithCells="1">
                  <from>
                    <xdr:col>21</xdr:col>
                    <xdr:colOff>0</xdr:colOff>
                    <xdr:row>253</xdr:row>
                    <xdr:rowOff>0</xdr:rowOff>
                  </from>
                  <to>
                    <xdr:col>24</xdr:col>
                    <xdr:colOff>0</xdr:colOff>
                    <xdr:row>254</xdr:row>
                    <xdr:rowOff>0</xdr:rowOff>
                  </to>
                </anchor>
              </controlPr>
            </control>
          </mc:Choice>
        </mc:AlternateContent>
        <mc:AlternateContent xmlns:mc="http://schemas.openxmlformats.org/markup-compatibility/2006">
          <mc:Choice Requires="x14">
            <control shapeId="12380" r:id="rId45" name="Group Box 92">
              <controlPr defaultSize="0" autoFill="0" autoPict="0">
                <anchor moveWithCells="1">
                  <from>
                    <xdr:col>8</xdr:col>
                    <xdr:colOff>0</xdr:colOff>
                    <xdr:row>280</xdr:row>
                    <xdr:rowOff>0</xdr:rowOff>
                  </from>
                  <to>
                    <xdr:col>25</xdr:col>
                    <xdr:colOff>0</xdr:colOff>
                    <xdr:row>281</xdr:row>
                    <xdr:rowOff>0</xdr:rowOff>
                  </to>
                </anchor>
              </controlPr>
            </control>
          </mc:Choice>
        </mc:AlternateContent>
        <mc:AlternateContent xmlns:mc="http://schemas.openxmlformats.org/markup-compatibility/2006">
          <mc:Choice Requires="x14">
            <control shapeId="12381" r:id="rId46" name="Option Button 93">
              <controlPr defaultSize="0" autoFill="0" autoLine="0" autoPict="0">
                <anchor moveWithCells="1">
                  <from>
                    <xdr:col>9</xdr:col>
                    <xdr:colOff>0</xdr:colOff>
                    <xdr:row>280</xdr:row>
                    <xdr:rowOff>0</xdr:rowOff>
                  </from>
                  <to>
                    <xdr:col>13</xdr:col>
                    <xdr:colOff>0</xdr:colOff>
                    <xdr:row>281</xdr:row>
                    <xdr:rowOff>0</xdr:rowOff>
                  </to>
                </anchor>
              </controlPr>
            </control>
          </mc:Choice>
        </mc:AlternateContent>
        <mc:AlternateContent xmlns:mc="http://schemas.openxmlformats.org/markup-compatibility/2006">
          <mc:Choice Requires="x14">
            <control shapeId="12382" r:id="rId47" name="Option Button 94">
              <controlPr defaultSize="0" autoFill="0" autoLine="0" autoPict="0">
                <anchor moveWithCells="1">
                  <from>
                    <xdr:col>13</xdr:col>
                    <xdr:colOff>0</xdr:colOff>
                    <xdr:row>280</xdr:row>
                    <xdr:rowOff>0</xdr:rowOff>
                  </from>
                  <to>
                    <xdr:col>17</xdr:col>
                    <xdr:colOff>0</xdr:colOff>
                    <xdr:row>281</xdr:row>
                    <xdr:rowOff>0</xdr:rowOff>
                  </to>
                </anchor>
              </controlPr>
            </control>
          </mc:Choice>
        </mc:AlternateContent>
        <mc:AlternateContent xmlns:mc="http://schemas.openxmlformats.org/markup-compatibility/2006">
          <mc:Choice Requires="x14">
            <control shapeId="12383" r:id="rId48" name="Option Button 95">
              <controlPr defaultSize="0" autoFill="0" autoLine="0" autoPict="0">
                <anchor moveWithCells="1">
                  <from>
                    <xdr:col>17</xdr:col>
                    <xdr:colOff>0</xdr:colOff>
                    <xdr:row>280</xdr:row>
                    <xdr:rowOff>0</xdr:rowOff>
                  </from>
                  <to>
                    <xdr:col>21</xdr:col>
                    <xdr:colOff>0</xdr:colOff>
                    <xdr:row>281</xdr:row>
                    <xdr:rowOff>0</xdr:rowOff>
                  </to>
                </anchor>
              </controlPr>
            </control>
          </mc:Choice>
        </mc:AlternateContent>
        <mc:AlternateContent xmlns:mc="http://schemas.openxmlformats.org/markup-compatibility/2006">
          <mc:Choice Requires="x14">
            <control shapeId="12384" r:id="rId49" name="Option Button 96">
              <controlPr defaultSize="0" autoFill="0" autoLine="0" autoPict="0">
                <anchor moveWithCells="1">
                  <from>
                    <xdr:col>21</xdr:col>
                    <xdr:colOff>0</xdr:colOff>
                    <xdr:row>280</xdr:row>
                    <xdr:rowOff>0</xdr:rowOff>
                  </from>
                  <to>
                    <xdr:col>24</xdr:col>
                    <xdr:colOff>0</xdr:colOff>
                    <xdr:row>281</xdr:row>
                    <xdr:rowOff>0</xdr:rowOff>
                  </to>
                </anchor>
              </controlPr>
            </control>
          </mc:Choice>
        </mc:AlternateContent>
        <mc:AlternateContent xmlns:mc="http://schemas.openxmlformats.org/markup-compatibility/2006">
          <mc:Choice Requires="x14">
            <control shapeId="12388" r:id="rId50" name="Group Box 100">
              <controlPr defaultSize="0" autoFill="0" autoPict="0">
                <anchor moveWithCells="1">
                  <from>
                    <xdr:col>8</xdr:col>
                    <xdr:colOff>0</xdr:colOff>
                    <xdr:row>307</xdr:row>
                    <xdr:rowOff>0</xdr:rowOff>
                  </from>
                  <to>
                    <xdr:col>25</xdr:col>
                    <xdr:colOff>0</xdr:colOff>
                    <xdr:row>308</xdr:row>
                    <xdr:rowOff>0</xdr:rowOff>
                  </to>
                </anchor>
              </controlPr>
            </control>
          </mc:Choice>
        </mc:AlternateContent>
        <mc:AlternateContent xmlns:mc="http://schemas.openxmlformats.org/markup-compatibility/2006">
          <mc:Choice Requires="x14">
            <control shapeId="12389" r:id="rId51" name="Option Button 101">
              <controlPr defaultSize="0" autoFill="0" autoLine="0" autoPict="0">
                <anchor moveWithCells="1">
                  <from>
                    <xdr:col>9</xdr:col>
                    <xdr:colOff>0</xdr:colOff>
                    <xdr:row>307</xdr:row>
                    <xdr:rowOff>0</xdr:rowOff>
                  </from>
                  <to>
                    <xdr:col>13</xdr:col>
                    <xdr:colOff>0</xdr:colOff>
                    <xdr:row>308</xdr:row>
                    <xdr:rowOff>0</xdr:rowOff>
                  </to>
                </anchor>
              </controlPr>
            </control>
          </mc:Choice>
        </mc:AlternateContent>
        <mc:AlternateContent xmlns:mc="http://schemas.openxmlformats.org/markup-compatibility/2006">
          <mc:Choice Requires="x14">
            <control shapeId="12390" r:id="rId52" name="Option Button 102">
              <controlPr defaultSize="0" autoFill="0" autoLine="0" autoPict="0">
                <anchor moveWithCells="1">
                  <from>
                    <xdr:col>13</xdr:col>
                    <xdr:colOff>0</xdr:colOff>
                    <xdr:row>307</xdr:row>
                    <xdr:rowOff>0</xdr:rowOff>
                  </from>
                  <to>
                    <xdr:col>17</xdr:col>
                    <xdr:colOff>0</xdr:colOff>
                    <xdr:row>308</xdr:row>
                    <xdr:rowOff>0</xdr:rowOff>
                  </to>
                </anchor>
              </controlPr>
            </control>
          </mc:Choice>
        </mc:AlternateContent>
        <mc:AlternateContent xmlns:mc="http://schemas.openxmlformats.org/markup-compatibility/2006">
          <mc:Choice Requires="x14">
            <control shapeId="12391" r:id="rId53" name="Option Button 103">
              <controlPr defaultSize="0" autoFill="0" autoLine="0" autoPict="0">
                <anchor moveWithCells="1">
                  <from>
                    <xdr:col>17</xdr:col>
                    <xdr:colOff>0</xdr:colOff>
                    <xdr:row>307</xdr:row>
                    <xdr:rowOff>0</xdr:rowOff>
                  </from>
                  <to>
                    <xdr:col>21</xdr:col>
                    <xdr:colOff>0</xdr:colOff>
                    <xdr:row>308</xdr:row>
                    <xdr:rowOff>0</xdr:rowOff>
                  </to>
                </anchor>
              </controlPr>
            </control>
          </mc:Choice>
        </mc:AlternateContent>
        <mc:AlternateContent xmlns:mc="http://schemas.openxmlformats.org/markup-compatibility/2006">
          <mc:Choice Requires="x14">
            <control shapeId="12392" r:id="rId54" name="Option Button 104">
              <controlPr defaultSize="0" autoFill="0" autoLine="0" autoPict="0">
                <anchor moveWithCells="1">
                  <from>
                    <xdr:col>21</xdr:col>
                    <xdr:colOff>0</xdr:colOff>
                    <xdr:row>307</xdr:row>
                    <xdr:rowOff>0</xdr:rowOff>
                  </from>
                  <to>
                    <xdr:col>24</xdr:col>
                    <xdr:colOff>0</xdr:colOff>
                    <xdr:row>308</xdr:row>
                    <xdr:rowOff>0</xdr:rowOff>
                  </to>
                </anchor>
              </controlPr>
            </control>
          </mc:Choice>
        </mc:AlternateContent>
        <mc:AlternateContent xmlns:mc="http://schemas.openxmlformats.org/markup-compatibility/2006">
          <mc:Choice Requires="x14">
            <control shapeId="12398" r:id="rId55" name="Group Box 110">
              <controlPr defaultSize="0" autoFill="0" autoPict="0">
                <anchor moveWithCells="1">
                  <from>
                    <xdr:col>8</xdr:col>
                    <xdr:colOff>0</xdr:colOff>
                    <xdr:row>337</xdr:row>
                    <xdr:rowOff>0</xdr:rowOff>
                  </from>
                  <to>
                    <xdr:col>25</xdr:col>
                    <xdr:colOff>0</xdr:colOff>
                    <xdr:row>338</xdr:row>
                    <xdr:rowOff>0</xdr:rowOff>
                  </to>
                </anchor>
              </controlPr>
            </control>
          </mc:Choice>
        </mc:AlternateContent>
        <mc:AlternateContent xmlns:mc="http://schemas.openxmlformats.org/markup-compatibility/2006">
          <mc:Choice Requires="x14">
            <control shapeId="12399" r:id="rId56" name="Option Button 111">
              <controlPr defaultSize="0" autoFill="0" autoLine="0" autoPict="0">
                <anchor moveWithCells="1">
                  <from>
                    <xdr:col>9</xdr:col>
                    <xdr:colOff>0</xdr:colOff>
                    <xdr:row>337</xdr:row>
                    <xdr:rowOff>0</xdr:rowOff>
                  </from>
                  <to>
                    <xdr:col>13</xdr:col>
                    <xdr:colOff>0</xdr:colOff>
                    <xdr:row>338</xdr:row>
                    <xdr:rowOff>0</xdr:rowOff>
                  </to>
                </anchor>
              </controlPr>
            </control>
          </mc:Choice>
        </mc:AlternateContent>
        <mc:AlternateContent xmlns:mc="http://schemas.openxmlformats.org/markup-compatibility/2006">
          <mc:Choice Requires="x14">
            <control shapeId="12400" r:id="rId57" name="Option Button 112">
              <controlPr defaultSize="0" autoFill="0" autoLine="0" autoPict="0">
                <anchor moveWithCells="1">
                  <from>
                    <xdr:col>13</xdr:col>
                    <xdr:colOff>0</xdr:colOff>
                    <xdr:row>337</xdr:row>
                    <xdr:rowOff>0</xdr:rowOff>
                  </from>
                  <to>
                    <xdr:col>17</xdr:col>
                    <xdr:colOff>0</xdr:colOff>
                    <xdr:row>338</xdr:row>
                    <xdr:rowOff>0</xdr:rowOff>
                  </to>
                </anchor>
              </controlPr>
            </control>
          </mc:Choice>
        </mc:AlternateContent>
        <mc:AlternateContent xmlns:mc="http://schemas.openxmlformats.org/markup-compatibility/2006">
          <mc:Choice Requires="x14">
            <control shapeId="12401" r:id="rId58" name="Option Button 113">
              <controlPr defaultSize="0" autoFill="0" autoLine="0" autoPict="0">
                <anchor moveWithCells="1">
                  <from>
                    <xdr:col>17</xdr:col>
                    <xdr:colOff>0</xdr:colOff>
                    <xdr:row>337</xdr:row>
                    <xdr:rowOff>0</xdr:rowOff>
                  </from>
                  <to>
                    <xdr:col>21</xdr:col>
                    <xdr:colOff>0</xdr:colOff>
                    <xdr:row>338</xdr:row>
                    <xdr:rowOff>0</xdr:rowOff>
                  </to>
                </anchor>
              </controlPr>
            </control>
          </mc:Choice>
        </mc:AlternateContent>
        <mc:AlternateContent xmlns:mc="http://schemas.openxmlformats.org/markup-compatibility/2006">
          <mc:Choice Requires="x14">
            <control shapeId="12402" r:id="rId59" name="Option Button 114">
              <controlPr defaultSize="0" autoFill="0" autoLine="0" autoPict="0">
                <anchor moveWithCells="1">
                  <from>
                    <xdr:col>21</xdr:col>
                    <xdr:colOff>0</xdr:colOff>
                    <xdr:row>337</xdr:row>
                    <xdr:rowOff>0</xdr:rowOff>
                  </from>
                  <to>
                    <xdr:col>24</xdr:col>
                    <xdr:colOff>0</xdr:colOff>
                    <xdr:row>338</xdr:row>
                    <xdr:rowOff>0</xdr:rowOff>
                  </to>
                </anchor>
              </controlPr>
            </control>
          </mc:Choice>
        </mc:AlternateContent>
        <mc:AlternateContent xmlns:mc="http://schemas.openxmlformats.org/markup-compatibility/2006">
          <mc:Choice Requires="x14">
            <control shapeId="12406" r:id="rId60" name="Group Box 118">
              <controlPr defaultSize="0" autoFill="0" autoPict="0">
                <anchor moveWithCells="1">
                  <from>
                    <xdr:col>8</xdr:col>
                    <xdr:colOff>0</xdr:colOff>
                    <xdr:row>364</xdr:row>
                    <xdr:rowOff>0</xdr:rowOff>
                  </from>
                  <to>
                    <xdr:col>25</xdr:col>
                    <xdr:colOff>0</xdr:colOff>
                    <xdr:row>365</xdr:row>
                    <xdr:rowOff>0</xdr:rowOff>
                  </to>
                </anchor>
              </controlPr>
            </control>
          </mc:Choice>
        </mc:AlternateContent>
        <mc:AlternateContent xmlns:mc="http://schemas.openxmlformats.org/markup-compatibility/2006">
          <mc:Choice Requires="x14">
            <control shapeId="12407" r:id="rId61" name="Option Button 119">
              <controlPr defaultSize="0" autoFill="0" autoLine="0" autoPict="0">
                <anchor moveWithCells="1">
                  <from>
                    <xdr:col>9</xdr:col>
                    <xdr:colOff>0</xdr:colOff>
                    <xdr:row>364</xdr:row>
                    <xdr:rowOff>0</xdr:rowOff>
                  </from>
                  <to>
                    <xdr:col>13</xdr:col>
                    <xdr:colOff>0</xdr:colOff>
                    <xdr:row>365</xdr:row>
                    <xdr:rowOff>0</xdr:rowOff>
                  </to>
                </anchor>
              </controlPr>
            </control>
          </mc:Choice>
        </mc:AlternateContent>
        <mc:AlternateContent xmlns:mc="http://schemas.openxmlformats.org/markup-compatibility/2006">
          <mc:Choice Requires="x14">
            <control shapeId="12408" r:id="rId62" name="Option Button 120">
              <controlPr defaultSize="0" autoFill="0" autoLine="0" autoPict="0">
                <anchor moveWithCells="1">
                  <from>
                    <xdr:col>13</xdr:col>
                    <xdr:colOff>0</xdr:colOff>
                    <xdr:row>364</xdr:row>
                    <xdr:rowOff>0</xdr:rowOff>
                  </from>
                  <to>
                    <xdr:col>17</xdr:col>
                    <xdr:colOff>0</xdr:colOff>
                    <xdr:row>365</xdr:row>
                    <xdr:rowOff>0</xdr:rowOff>
                  </to>
                </anchor>
              </controlPr>
            </control>
          </mc:Choice>
        </mc:AlternateContent>
        <mc:AlternateContent xmlns:mc="http://schemas.openxmlformats.org/markup-compatibility/2006">
          <mc:Choice Requires="x14">
            <control shapeId="12409" r:id="rId63" name="Option Button 121">
              <controlPr defaultSize="0" autoFill="0" autoLine="0" autoPict="0">
                <anchor moveWithCells="1">
                  <from>
                    <xdr:col>17</xdr:col>
                    <xdr:colOff>0</xdr:colOff>
                    <xdr:row>364</xdr:row>
                    <xdr:rowOff>0</xdr:rowOff>
                  </from>
                  <to>
                    <xdr:col>21</xdr:col>
                    <xdr:colOff>0</xdr:colOff>
                    <xdr:row>365</xdr:row>
                    <xdr:rowOff>0</xdr:rowOff>
                  </to>
                </anchor>
              </controlPr>
            </control>
          </mc:Choice>
        </mc:AlternateContent>
        <mc:AlternateContent xmlns:mc="http://schemas.openxmlformats.org/markup-compatibility/2006">
          <mc:Choice Requires="x14">
            <control shapeId="12410" r:id="rId64" name="Option Button 122">
              <controlPr defaultSize="0" autoFill="0" autoLine="0" autoPict="0">
                <anchor moveWithCells="1">
                  <from>
                    <xdr:col>21</xdr:col>
                    <xdr:colOff>0</xdr:colOff>
                    <xdr:row>364</xdr:row>
                    <xdr:rowOff>0</xdr:rowOff>
                  </from>
                  <to>
                    <xdr:col>24</xdr:col>
                    <xdr:colOff>0</xdr:colOff>
                    <xdr:row>365</xdr:row>
                    <xdr:rowOff>0</xdr:rowOff>
                  </to>
                </anchor>
              </controlPr>
            </control>
          </mc:Choice>
        </mc:AlternateContent>
        <mc:AlternateContent xmlns:mc="http://schemas.openxmlformats.org/markup-compatibility/2006">
          <mc:Choice Requires="x14">
            <control shapeId="12414" r:id="rId65" name="Group Box 126">
              <controlPr defaultSize="0" autoFill="0" autoPict="0">
                <anchor moveWithCells="1">
                  <from>
                    <xdr:col>8</xdr:col>
                    <xdr:colOff>0</xdr:colOff>
                    <xdr:row>391</xdr:row>
                    <xdr:rowOff>0</xdr:rowOff>
                  </from>
                  <to>
                    <xdr:col>25</xdr:col>
                    <xdr:colOff>0</xdr:colOff>
                    <xdr:row>392</xdr:row>
                    <xdr:rowOff>0</xdr:rowOff>
                  </to>
                </anchor>
              </controlPr>
            </control>
          </mc:Choice>
        </mc:AlternateContent>
        <mc:AlternateContent xmlns:mc="http://schemas.openxmlformats.org/markup-compatibility/2006">
          <mc:Choice Requires="x14">
            <control shapeId="12415" r:id="rId66" name="Option Button 127">
              <controlPr defaultSize="0" autoFill="0" autoLine="0" autoPict="0">
                <anchor moveWithCells="1">
                  <from>
                    <xdr:col>9</xdr:col>
                    <xdr:colOff>0</xdr:colOff>
                    <xdr:row>391</xdr:row>
                    <xdr:rowOff>0</xdr:rowOff>
                  </from>
                  <to>
                    <xdr:col>13</xdr:col>
                    <xdr:colOff>0</xdr:colOff>
                    <xdr:row>392</xdr:row>
                    <xdr:rowOff>0</xdr:rowOff>
                  </to>
                </anchor>
              </controlPr>
            </control>
          </mc:Choice>
        </mc:AlternateContent>
        <mc:AlternateContent xmlns:mc="http://schemas.openxmlformats.org/markup-compatibility/2006">
          <mc:Choice Requires="x14">
            <control shapeId="12416" r:id="rId67" name="Option Button 128">
              <controlPr defaultSize="0" autoFill="0" autoLine="0" autoPict="0">
                <anchor moveWithCells="1">
                  <from>
                    <xdr:col>13</xdr:col>
                    <xdr:colOff>0</xdr:colOff>
                    <xdr:row>391</xdr:row>
                    <xdr:rowOff>0</xdr:rowOff>
                  </from>
                  <to>
                    <xdr:col>17</xdr:col>
                    <xdr:colOff>0</xdr:colOff>
                    <xdr:row>392</xdr:row>
                    <xdr:rowOff>0</xdr:rowOff>
                  </to>
                </anchor>
              </controlPr>
            </control>
          </mc:Choice>
        </mc:AlternateContent>
        <mc:AlternateContent xmlns:mc="http://schemas.openxmlformats.org/markup-compatibility/2006">
          <mc:Choice Requires="x14">
            <control shapeId="12417" r:id="rId68" name="Option Button 129">
              <controlPr defaultSize="0" autoFill="0" autoLine="0" autoPict="0">
                <anchor moveWithCells="1">
                  <from>
                    <xdr:col>17</xdr:col>
                    <xdr:colOff>0</xdr:colOff>
                    <xdr:row>391</xdr:row>
                    <xdr:rowOff>0</xdr:rowOff>
                  </from>
                  <to>
                    <xdr:col>21</xdr:col>
                    <xdr:colOff>0</xdr:colOff>
                    <xdr:row>392</xdr:row>
                    <xdr:rowOff>0</xdr:rowOff>
                  </to>
                </anchor>
              </controlPr>
            </control>
          </mc:Choice>
        </mc:AlternateContent>
        <mc:AlternateContent xmlns:mc="http://schemas.openxmlformats.org/markup-compatibility/2006">
          <mc:Choice Requires="x14">
            <control shapeId="12418" r:id="rId69" name="Option Button 130">
              <controlPr defaultSize="0" autoFill="0" autoLine="0" autoPict="0">
                <anchor moveWithCells="1">
                  <from>
                    <xdr:col>21</xdr:col>
                    <xdr:colOff>0</xdr:colOff>
                    <xdr:row>391</xdr:row>
                    <xdr:rowOff>0</xdr:rowOff>
                  </from>
                  <to>
                    <xdr:col>24</xdr:col>
                    <xdr:colOff>0</xdr:colOff>
                    <xdr:row>392</xdr:row>
                    <xdr:rowOff>0</xdr:rowOff>
                  </to>
                </anchor>
              </controlPr>
            </control>
          </mc:Choice>
        </mc:AlternateContent>
        <mc:AlternateContent xmlns:mc="http://schemas.openxmlformats.org/markup-compatibility/2006">
          <mc:Choice Requires="x14">
            <control shapeId="12422" r:id="rId70" name="Group Box 134">
              <controlPr defaultSize="0" autoFill="0" autoPict="0">
                <anchor moveWithCells="1">
                  <from>
                    <xdr:col>8</xdr:col>
                    <xdr:colOff>0</xdr:colOff>
                    <xdr:row>421</xdr:row>
                    <xdr:rowOff>0</xdr:rowOff>
                  </from>
                  <to>
                    <xdr:col>25</xdr:col>
                    <xdr:colOff>0</xdr:colOff>
                    <xdr:row>422</xdr:row>
                    <xdr:rowOff>0</xdr:rowOff>
                  </to>
                </anchor>
              </controlPr>
            </control>
          </mc:Choice>
        </mc:AlternateContent>
        <mc:AlternateContent xmlns:mc="http://schemas.openxmlformats.org/markup-compatibility/2006">
          <mc:Choice Requires="x14">
            <control shapeId="12423" r:id="rId71" name="Option Button 135">
              <controlPr defaultSize="0" autoFill="0" autoLine="0" autoPict="0">
                <anchor moveWithCells="1">
                  <from>
                    <xdr:col>9</xdr:col>
                    <xdr:colOff>0</xdr:colOff>
                    <xdr:row>421</xdr:row>
                    <xdr:rowOff>0</xdr:rowOff>
                  </from>
                  <to>
                    <xdr:col>13</xdr:col>
                    <xdr:colOff>0</xdr:colOff>
                    <xdr:row>422</xdr:row>
                    <xdr:rowOff>0</xdr:rowOff>
                  </to>
                </anchor>
              </controlPr>
            </control>
          </mc:Choice>
        </mc:AlternateContent>
        <mc:AlternateContent xmlns:mc="http://schemas.openxmlformats.org/markup-compatibility/2006">
          <mc:Choice Requires="x14">
            <control shapeId="12424" r:id="rId72" name="Option Button 136">
              <controlPr defaultSize="0" autoFill="0" autoLine="0" autoPict="0">
                <anchor moveWithCells="1">
                  <from>
                    <xdr:col>13</xdr:col>
                    <xdr:colOff>0</xdr:colOff>
                    <xdr:row>421</xdr:row>
                    <xdr:rowOff>0</xdr:rowOff>
                  </from>
                  <to>
                    <xdr:col>17</xdr:col>
                    <xdr:colOff>0</xdr:colOff>
                    <xdr:row>422</xdr:row>
                    <xdr:rowOff>0</xdr:rowOff>
                  </to>
                </anchor>
              </controlPr>
            </control>
          </mc:Choice>
        </mc:AlternateContent>
        <mc:AlternateContent xmlns:mc="http://schemas.openxmlformats.org/markup-compatibility/2006">
          <mc:Choice Requires="x14">
            <control shapeId="12425" r:id="rId73" name="Option Button 137">
              <controlPr defaultSize="0" autoFill="0" autoLine="0" autoPict="0">
                <anchor moveWithCells="1">
                  <from>
                    <xdr:col>17</xdr:col>
                    <xdr:colOff>0</xdr:colOff>
                    <xdr:row>421</xdr:row>
                    <xdr:rowOff>0</xdr:rowOff>
                  </from>
                  <to>
                    <xdr:col>21</xdr:col>
                    <xdr:colOff>0</xdr:colOff>
                    <xdr:row>422</xdr:row>
                    <xdr:rowOff>0</xdr:rowOff>
                  </to>
                </anchor>
              </controlPr>
            </control>
          </mc:Choice>
        </mc:AlternateContent>
        <mc:AlternateContent xmlns:mc="http://schemas.openxmlformats.org/markup-compatibility/2006">
          <mc:Choice Requires="x14">
            <control shapeId="12426" r:id="rId74" name="Option Button 138">
              <controlPr defaultSize="0" autoFill="0" autoLine="0" autoPict="0">
                <anchor moveWithCells="1">
                  <from>
                    <xdr:col>21</xdr:col>
                    <xdr:colOff>0</xdr:colOff>
                    <xdr:row>421</xdr:row>
                    <xdr:rowOff>0</xdr:rowOff>
                  </from>
                  <to>
                    <xdr:col>24</xdr:col>
                    <xdr:colOff>0</xdr:colOff>
                    <xdr:row>422</xdr:row>
                    <xdr:rowOff>0</xdr:rowOff>
                  </to>
                </anchor>
              </controlPr>
            </control>
          </mc:Choice>
        </mc:AlternateContent>
        <mc:AlternateContent xmlns:mc="http://schemas.openxmlformats.org/markup-compatibility/2006">
          <mc:Choice Requires="x14">
            <control shapeId="12430" r:id="rId75" name="Group Box 142">
              <controlPr defaultSize="0" autoFill="0" autoPict="0">
                <anchor moveWithCells="1">
                  <from>
                    <xdr:col>8</xdr:col>
                    <xdr:colOff>0</xdr:colOff>
                    <xdr:row>448</xdr:row>
                    <xdr:rowOff>0</xdr:rowOff>
                  </from>
                  <to>
                    <xdr:col>25</xdr:col>
                    <xdr:colOff>0</xdr:colOff>
                    <xdr:row>449</xdr:row>
                    <xdr:rowOff>0</xdr:rowOff>
                  </to>
                </anchor>
              </controlPr>
            </control>
          </mc:Choice>
        </mc:AlternateContent>
        <mc:AlternateContent xmlns:mc="http://schemas.openxmlformats.org/markup-compatibility/2006">
          <mc:Choice Requires="x14">
            <control shapeId="12431" r:id="rId76" name="Option Button 143">
              <controlPr defaultSize="0" autoFill="0" autoLine="0" autoPict="0">
                <anchor moveWithCells="1">
                  <from>
                    <xdr:col>9</xdr:col>
                    <xdr:colOff>0</xdr:colOff>
                    <xdr:row>448</xdr:row>
                    <xdr:rowOff>0</xdr:rowOff>
                  </from>
                  <to>
                    <xdr:col>13</xdr:col>
                    <xdr:colOff>0</xdr:colOff>
                    <xdr:row>449</xdr:row>
                    <xdr:rowOff>0</xdr:rowOff>
                  </to>
                </anchor>
              </controlPr>
            </control>
          </mc:Choice>
        </mc:AlternateContent>
        <mc:AlternateContent xmlns:mc="http://schemas.openxmlformats.org/markup-compatibility/2006">
          <mc:Choice Requires="x14">
            <control shapeId="12432" r:id="rId77" name="Option Button 144">
              <controlPr defaultSize="0" autoFill="0" autoLine="0" autoPict="0">
                <anchor moveWithCells="1">
                  <from>
                    <xdr:col>13</xdr:col>
                    <xdr:colOff>0</xdr:colOff>
                    <xdr:row>448</xdr:row>
                    <xdr:rowOff>0</xdr:rowOff>
                  </from>
                  <to>
                    <xdr:col>17</xdr:col>
                    <xdr:colOff>0</xdr:colOff>
                    <xdr:row>449</xdr:row>
                    <xdr:rowOff>0</xdr:rowOff>
                  </to>
                </anchor>
              </controlPr>
            </control>
          </mc:Choice>
        </mc:AlternateContent>
        <mc:AlternateContent xmlns:mc="http://schemas.openxmlformats.org/markup-compatibility/2006">
          <mc:Choice Requires="x14">
            <control shapeId="12433" r:id="rId78" name="Option Button 145">
              <controlPr defaultSize="0" autoFill="0" autoLine="0" autoPict="0">
                <anchor moveWithCells="1">
                  <from>
                    <xdr:col>17</xdr:col>
                    <xdr:colOff>0</xdr:colOff>
                    <xdr:row>448</xdr:row>
                    <xdr:rowOff>0</xdr:rowOff>
                  </from>
                  <to>
                    <xdr:col>21</xdr:col>
                    <xdr:colOff>0</xdr:colOff>
                    <xdr:row>449</xdr:row>
                    <xdr:rowOff>0</xdr:rowOff>
                  </to>
                </anchor>
              </controlPr>
            </control>
          </mc:Choice>
        </mc:AlternateContent>
        <mc:AlternateContent xmlns:mc="http://schemas.openxmlformats.org/markup-compatibility/2006">
          <mc:Choice Requires="x14">
            <control shapeId="12434" r:id="rId79" name="Option Button 146">
              <controlPr defaultSize="0" autoFill="0" autoLine="0" autoPict="0">
                <anchor moveWithCells="1">
                  <from>
                    <xdr:col>21</xdr:col>
                    <xdr:colOff>0</xdr:colOff>
                    <xdr:row>448</xdr:row>
                    <xdr:rowOff>0</xdr:rowOff>
                  </from>
                  <to>
                    <xdr:col>24</xdr:col>
                    <xdr:colOff>0</xdr:colOff>
                    <xdr:row>449</xdr:row>
                    <xdr:rowOff>0</xdr:rowOff>
                  </to>
                </anchor>
              </controlPr>
            </control>
          </mc:Choice>
        </mc:AlternateContent>
        <mc:AlternateContent xmlns:mc="http://schemas.openxmlformats.org/markup-compatibility/2006">
          <mc:Choice Requires="x14">
            <control shapeId="12438" r:id="rId80" name="Group Box 150">
              <controlPr defaultSize="0" autoFill="0" autoPict="0">
                <anchor moveWithCells="1">
                  <from>
                    <xdr:col>8</xdr:col>
                    <xdr:colOff>0</xdr:colOff>
                    <xdr:row>475</xdr:row>
                    <xdr:rowOff>0</xdr:rowOff>
                  </from>
                  <to>
                    <xdr:col>25</xdr:col>
                    <xdr:colOff>0</xdr:colOff>
                    <xdr:row>476</xdr:row>
                    <xdr:rowOff>0</xdr:rowOff>
                  </to>
                </anchor>
              </controlPr>
            </control>
          </mc:Choice>
        </mc:AlternateContent>
        <mc:AlternateContent xmlns:mc="http://schemas.openxmlformats.org/markup-compatibility/2006">
          <mc:Choice Requires="x14">
            <control shapeId="12439" r:id="rId81" name="Option Button 151">
              <controlPr defaultSize="0" autoFill="0" autoLine="0" autoPict="0">
                <anchor moveWithCells="1">
                  <from>
                    <xdr:col>9</xdr:col>
                    <xdr:colOff>0</xdr:colOff>
                    <xdr:row>475</xdr:row>
                    <xdr:rowOff>0</xdr:rowOff>
                  </from>
                  <to>
                    <xdr:col>13</xdr:col>
                    <xdr:colOff>0</xdr:colOff>
                    <xdr:row>476</xdr:row>
                    <xdr:rowOff>0</xdr:rowOff>
                  </to>
                </anchor>
              </controlPr>
            </control>
          </mc:Choice>
        </mc:AlternateContent>
        <mc:AlternateContent xmlns:mc="http://schemas.openxmlformats.org/markup-compatibility/2006">
          <mc:Choice Requires="x14">
            <control shapeId="12440" r:id="rId82" name="Option Button 152">
              <controlPr defaultSize="0" autoFill="0" autoLine="0" autoPict="0">
                <anchor moveWithCells="1">
                  <from>
                    <xdr:col>13</xdr:col>
                    <xdr:colOff>0</xdr:colOff>
                    <xdr:row>475</xdr:row>
                    <xdr:rowOff>0</xdr:rowOff>
                  </from>
                  <to>
                    <xdr:col>17</xdr:col>
                    <xdr:colOff>0</xdr:colOff>
                    <xdr:row>476</xdr:row>
                    <xdr:rowOff>0</xdr:rowOff>
                  </to>
                </anchor>
              </controlPr>
            </control>
          </mc:Choice>
        </mc:AlternateContent>
        <mc:AlternateContent xmlns:mc="http://schemas.openxmlformats.org/markup-compatibility/2006">
          <mc:Choice Requires="x14">
            <control shapeId="12441" r:id="rId83" name="Option Button 153">
              <controlPr defaultSize="0" autoFill="0" autoLine="0" autoPict="0">
                <anchor moveWithCells="1">
                  <from>
                    <xdr:col>17</xdr:col>
                    <xdr:colOff>0</xdr:colOff>
                    <xdr:row>475</xdr:row>
                    <xdr:rowOff>0</xdr:rowOff>
                  </from>
                  <to>
                    <xdr:col>21</xdr:col>
                    <xdr:colOff>0</xdr:colOff>
                    <xdr:row>476</xdr:row>
                    <xdr:rowOff>0</xdr:rowOff>
                  </to>
                </anchor>
              </controlPr>
            </control>
          </mc:Choice>
        </mc:AlternateContent>
        <mc:AlternateContent xmlns:mc="http://schemas.openxmlformats.org/markup-compatibility/2006">
          <mc:Choice Requires="x14">
            <control shapeId="12442" r:id="rId84" name="Option Button 154">
              <controlPr defaultSize="0" autoFill="0" autoLine="0" autoPict="0">
                <anchor moveWithCells="1">
                  <from>
                    <xdr:col>21</xdr:col>
                    <xdr:colOff>0</xdr:colOff>
                    <xdr:row>475</xdr:row>
                    <xdr:rowOff>0</xdr:rowOff>
                  </from>
                  <to>
                    <xdr:col>24</xdr:col>
                    <xdr:colOff>0</xdr:colOff>
                    <xdr:row>476</xdr:row>
                    <xdr:rowOff>0</xdr:rowOff>
                  </to>
                </anchor>
              </controlPr>
            </control>
          </mc:Choice>
        </mc:AlternateContent>
        <mc:AlternateContent xmlns:mc="http://schemas.openxmlformats.org/markup-compatibility/2006">
          <mc:Choice Requires="x14">
            <control shapeId="12446" r:id="rId85" name="Group Box 158">
              <controlPr defaultSize="0" autoFill="0" autoPict="0">
                <anchor moveWithCells="1">
                  <from>
                    <xdr:col>8</xdr:col>
                    <xdr:colOff>0</xdr:colOff>
                    <xdr:row>505</xdr:row>
                    <xdr:rowOff>0</xdr:rowOff>
                  </from>
                  <to>
                    <xdr:col>25</xdr:col>
                    <xdr:colOff>0</xdr:colOff>
                    <xdr:row>506</xdr:row>
                    <xdr:rowOff>0</xdr:rowOff>
                  </to>
                </anchor>
              </controlPr>
            </control>
          </mc:Choice>
        </mc:AlternateContent>
        <mc:AlternateContent xmlns:mc="http://schemas.openxmlformats.org/markup-compatibility/2006">
          <mc:Choice Requires="x14">
            <control shapeId="12447" r:id="rId86" name="Option Button 159">
              <controlPr defaultSize="0" autoFill="0" autoLine="0" autoPict="0">
                <anchor moveWithCells="1">
                  <from>
                    <xdr:col>9</xdr:col>
                    <xdr:colOff>0</xdr:colOff>
                    <xdr:row>505</xdr:row>
                    <xdr:rowOff>0</xdr:rowOff>
                  </from>
                  <to>
                    <xdr:col>13</xdr:col>
                    <xdr:colOff>0</xdr:colOff>
                    <xdr:row>506</xdr:row>
                    <xdr:rowOff>0</xdr:rowOff>
                  </to>
                </anchor>
              </controlPr>
            </control>
          </mc:Choice>
        </mc:AlternateContent>
        <mc:AlternateContent xmlns:mc="http://schemas.openxmlformats.org/markup-compatibility/2006">
          <mc:Choice Requires="x14">
            <control shapeId="12448" r:id="rId87" name="Option Button 160">
              <controlPr defaultSize="0" autoFill="0" autoLine="0" autoPict="0">
                <anchor moveWithCells="1">
                  <from>
                    <xdr:col>13</xdr:col>
                    <xdr:colOff>0</xdr:colOff>
                    <xdr:row>505</xdr:row>
                    <xdr:rowOff>0</xdr:rowOff>
                  </from>
                  <to>
                    <xdr:col>17</xdr:col>
                    <xdr:colOff>0</xdr:colOff>
                    <xdr:row>506</xdr:row>
                    <xdr:rowOff>0</xdr:rowOff>
                  </to>
                </anchor>
              </controlPr>
            </control>
          </mc:Choice>
        </mc:AlternateContent>
        <mc:AlternateContent xmlns:mc="http://schemas.openxmlformats.org/markup-compatibility/2006">
          <mc:Choice Requires="x14">
            <control shapeId="12449" r:id="rId88" name="Option Button 161">
              <controlPr defaultSize="0" autoFill="0" autoLine="0" autoPict="0">
                <anchor moveWithCells="1">
                  <from>
                    <xdr:col>17</xdr:col>
                    <xdr:colOff>0</xdr:colOff>
                    <xdr:row>505</xdr:row>
                    <xdr:rowOff>0</xdr:rowOff>
                  </from>
                  <to>
                    <xdr:col>21</xdr:col>
                    <xdr:colOff>0</xdr:colOff>
                    <xdr:row>506</xdr:row>
                    <xdr:rowOff>0</xdr:rowOff>
                  </to>
                </anchor>
              </controlPr>
            </control>
          </mc:Choice>
        </mc:AlternateContent>
        <mc:AlternateContent xmlns:mc="http://schemas.openxmlformats.org/markup-compatibility/2006">
          <mc:Choice Requires="x14">
            <control shapeId="12450" r:id="rId89" name="Option Button 162">
              <controlPr defaultSize="0" autoFill="0" autoLine="0" autoPict="0">
                <anchor moveWithCells="1">
                  <from>
                    <xdr:col>21</xdr:col>
                    <xdr:colOff>0</xdr:colOff>
                    <xdr:row>505</xdr:row>
                    <xdr:rowOff>0</xdr:rowOff>
                  </from>
                  <to>
                    <xdr:col>24</xdr:col>
                    <xdr:colOff>0</xdr:colOff>
                    <xdr:row>506</xdr:row>
                    <xdr:rowOff>0</xdr:rowOff>
                  </to>
                </anchor>
              </controlPr>
            </control>
          </mc:Choice>
        </mc:AlternateContent>
        <mc:AlternateContent xmlns:mc="http://schemas.openxmlformats.org/markup-compatibility/2006">
          <mc:Choice Requires="x14">
            <control shapeId="12454" r:id="rId90" name="Group Box 166">
              <controlPr defaultSize="0" autoFill="0" autoPict="0">
                <anchor moveWithCells="1">
                  <from>
                    <xdr:col>8</xdr:col>
                    <xdr:colOff>0</xdr:colOff>
                    <xdr:row>532</xdr:row>
                    <xdr:rowOff>0</xdr:rowOff>
                  </from>
                  <to>
                    <xdr:col>25</xdr:col>
                    <xdr:colOff>0</xdr:colOff>
                    <xdr:row>533</xdr:row>
                    <xdr:rowOff>0</xdr:rowOff>
                  </to>
                </anchor>
              </controlPr>
            </control>
          </mc:Choice>
        </mc:AlternateContent>
        <mc:AlternateContent xmlns:mc="http://schemas.openxmlformats.org/markup-compatibility/2006">
          <mc:Choice Requires="x14">
            <control shapeId="12455" r:id="rId91" name="Option Button 167">
              <controlPr defaultSize="0" autoFill="0" autoLine="0" autoPict="0">
                <anchor moveWithCells="1">
                  <from>
                    <xdr:col>9</xdr:col>
                    <xdr:colOff>0</xdr:colOff>
                    <xdr:row>532</xdr:row>
                    <xdr:rowOff>0</xdr:rowOff>
                  </from>
                  <to>
                    <xdr:col>13</xdr:col>
                    <xdr:colOff>0</xdr:colOff>
                    <xdr:row>533</xdr:row>
                    <xdr:rowOff>0</xdr:rowOff>
                  </to>
                </anchor>
              </controlPr>
            </control>
          </mc:Choice>
        </mc:AlternateContent>
        <mc:AlternateContent xmlns:mc="http://schemas.openxmlformats.org/markup-compatibility/2006">
          <mc:Choice Requires="x14">
            <control shapeId="12456" r:id="rId92" name="Option Button 168">
              <controlPr defaultSize="0" autoFill="0" autoLine="0" autoPict="0">
                <anchor moveWithCells="1">
                  <from>
                    <xdr:col>13</xdr:col>
                    <xdr:colOff>0</xdr:colOff>
                    <xdr:row>532</xdr:row>
                    <xdr:rowOff>0</xdr:rowOff>
                  </from>
                  <to>
                    <xdr:col>17</xdr:col>
                    <xdr:colOff>0</xdr:colOff>
                    <xdr:row>533</xdr:row>
                    <xdr:rowOff>0</xdr:rowOff>
                  </to>
                </anchor>
              </controlPr>
            </control>
          </mc:Choice>
        </mc:AlternateContent>
        <mc:AlternateContent xmlns:mc="http://schemas.openxmlformats.org/markup-compatibility/2006">
          <mc:Choice Requires="x14">
            <control shapeId="12457" r:id="rId93" name="Option Button 169">
              <controlPr defaultSize="0" autoFill="0" autoLine="0" autoPict="0">
                <anchor moveWithCells="1">
                  <from>
                    <xdr:col>17</xdr:col>
                    <xdr:colOff>0</xdr:colOff>
                    <xdr:row>532</xdr:row>
                    <xdr:rowOff>0</xdr:rowOff>
                  </from>
                  <to>
                    <xdr:col>21</xdr:col>
                    <xdr:colOff>0</xdr:colOff>
                    <xdr:row>533</xdr:row>
                    <xdr:rowOff>0</xdr:rowOff>
                  </to>
                </anchor>
              </controlPr>
            </control>
          </mc:Choice>
        </mc:AlternateContent>
        <mc:AlternateContent xmlns:mc="http://schemas.openxmlformats.org/markup-compatibility/2006">
          <mc:Choice Requires="x14">
            <control shapeId="12458" r:id="rId94" name="Option Button 170">
              <controlPr defaultSize="0" autoFill="0" autoLine="0" autoPict="0">
                <anchor moveWithCells="1">
                  <from>
                    <xdr:col>21</xdr:col>
                    <xdr:colOff>0</xdr:colOff>
                    <xdr:row>532</xdr:row>
                    <xdr:rowOff>0</xdr:rowOff>
                  </from>
                  <to>
                    <xdr:col>24</xdr:col>
                    <xdr:colOff>0</xdr:colOff>
                    <xdr:row>533</xdr:row>
                    <xdr:rowOff>0</xdr:rowOff>
                  </to>
                </anchor>
              </controlPr>
            </control>
          </mc:Choice>
        </mc:AlternateContent>
        <mc:AlternateContent xmlns:mc="http://schemas.openxmlformats.org/markup-compatibility/2006">
          <mc:Choice Requires="x14">
            <control shapeId="12462" r:id="rId95" name="Group Box 174">
              <controlPr defaultSize="0" autoFill="0" autoPict="0">
                <anchor moveWithCells="1">
                  <from>
                    <xdr:col>8</xdr:col>
                    <xdr:colOff>0</xdr:colOff>
                    <xdr:row>559</xdr:row>
                    <xdr:rowOff>0</xdr:rowOff>
                  </from>
                  <to>
                    <xdr:col>25</xdr:col>
                    <xdr:colOff>0</xdr:colOff>
                    <xdr:row>560</xdr:row>
                    <xdr:rowOff>0</xdr:rowOff>
                  </to>
                </anchor>
              </controlPr>
            </control>
          </mc:Choice>
        </mc:AlternateContent>
        <mc:AlternateContent xmlns:mc="http://schemas.openxmlformats.org/markup-compatibility/2006">
          <mc:Choice Requires="x14">
            <control shapeId="12463" r:id="rId96" name="Option Button 175">
              <controlPr defaultSize="0" autoFill="0" autoLine="0" autoPict="0">
                <anchor moveWithCells="1">
                  <from>
                    <xdr:col>9</xdr:col>
                    <xdr:colOff>0</xdr:colOff>
                    <xdr:row>559</xdr:row>
                    <xdr:rowOff>0</xdr:rowOff>
                  </from>
                  <to>
                    <xdr:col>13</xdr:col>
                    <xdr:colOff>0</xdr:colOff>
                    <xdr:row>560</xdr:row>
                    <xdr:rowOff>0</xdr:rowOff>
                  </to>
                </anchor>
              </controlPr>
            </control>
          </mc:Choice>
        </mc:AlternateContent>
        <mc:AlternateContent xmlns:mc="http://schemas.openxmlformats.org/markup-compatibility/2006">
          <mc:Choice Requires="x14">
            <control shapeId="12464" r:id="rId97" name="Option Button 176">
              <controlPr defaultSize="0" autoFill="0" autoLine="0" autoPict="0">
                <anchor moveWithCells="1">
                  <from>
                    <xdr:col>13</xdr:col>
                    <xdr:colOff>0</xdr:colOff>
                    <xdr:row>559</xdr:row>
                    <xdr:rowOff>0</xdr:rowOff>
                  </from>
                  <to>
                    <xdr:col>17</xdr:col>
                    <xdr:colOff>0</xdr:colOff>
                    <xdr:row>560</xdr:row>
                    <xdr:rowOff>0</xdr:rowOff>
                  </to>
                </anchor>
              </controlPr>
            </control>
          </mc:Choice>
        </mc:AlternateContent>
        <mc:AlternateContent xmlns:mc="http://schemas.openxmlformats.org/markup-compatibility/2006">
          <mc:Choice Requires="x14">
            <control shapeId="12465" r:id="rId98" name="Option Button 177">
              <controlPr defaultSize="0" autoFill="0" autoLine="0" autoPict="0">
                <anchor moveWithCells="1">
                  <from>
                    <xdr:col>17</xdr:col>
                    <xdr:colOff>0</xdr:colOff>
                    <xdr:row>559</xdr:row>
                    <xdr:rowOff>0</xdr:rowOff>
                  </from>
                  <to>
                    <xdr:col>21</xdr:col>
                    <xdr:colOff>0</xdr:colOff>
                    <xdr:row>560</xdr:row>
                    <xdr:rowOff>0</xdr:rowOff>
                  </to>
                </anchor>
              </controlPr>
            </control>
          </mc:Choice>
        </mc:AlternateContent>
        <mc:AlternateContent xmlns:mc="http://schemas.openxmlformats.org/markup-compatibility/2006">
          <mc:Choice Requires="x14">
            <control shapeId="12466" r:id="rId99" name="Option Button 178">
              <controlPr defaultSize="0" autoFill="0" autoLine="0" autoPict="0">
                <anchor moveWithCells="1">
                  <from>
                    <xdr:col>21</xdr:col>
                    <xdr:colOff>0</xdr:colOff>
                    <xdr:row>559</xdr:row>
                    <xdr:rowOff>0</xdr:rowOff>
                  </from>
                  <to>
                    <xdr:col>24</xdr:col>
                    <xdr:colOff>0</xdr:colOff>
                    <xdr:row>560</xdr:row>
                    <xdr:rowOff>0</xdr:rowOff>
                  </to>
                </anchor>
              </controlPr>
            </control>
          </mc:Choice>
        </mc:AlternateContent>
        <mc:AlternateContent xmlns:mc="http://schemas.openxmlformats.org/markup-compatibility/2006">
          <mc:Choice Requires="x14">
            <control shapeId="12470" r:id="rId100" name="Group Box 182">
              <controlPr defaultSize="0" autoFill="0" autoPict="0">
                <anchor moveWithCells="1">
                  <from>
                    <xdr:col>8</xdr:col>
                    <xdr:colOff>0</xdr:colOff>
                    <xdr:row>589</xdr:row>
                    <xdr:rowOff>0</xdr:rowOff>
                  </from>
                  <to>
                    <xdr:col>25</xdr:col>
                    <xdr:colOff>0</xdr:colOff>
                    <xdr:row>590</xdr:row>
                    <xdr:rowOff>0</xdr:rowOff>
                  </to>
                </anchor>
              </controlPr>
            </control>
          </mc:Choice>
        </mc:AlternateContent>
        <mc:AlternateContent xmlns:mc="http://schemas.openxmlformats.org/markup-compatibility/2006">
          <mc:Choice Requires="x14">
            <control shapeId="12471" r:id="rId101" name="Option Button 183">
              <controlPr defaultSize="0" autoFill="0" autoLine="0" autoPict="0">
                <anchor moveWithCells="1">
                  <from>
                    <xdr:col>9</xdr:col>
                    <xdr:colOff>0</xdr:colOff>
                    <xdr:row>589</xdr:row>
                    <xdr:rowOff>0</xdr:rowOff>
                  </from>
                  <to>
                    <xdr:col>13</xdr:col>
                    <xdr:colOff>0</xdr:colOff>
                    <xdr:row>590</xdr:row>
                    <xdr:rowOff>0</xdr:rowOff>
                  </to>
                </anchor>
              </controlPr>
            </control>
          </mc:Choice>
        </mc:AlternateContent>
        <mc:AlternateContent xmlns:mc="http://schemas.openxmlformats.org/markup-compatibility/2006">
          <mc:Choice Requires="x14">
            <control shapeId="12472" r:id="rId102" name="Option Button 184">
              <controlPr defaultSize="0" autoFill="0" autoLine="0" autoPict="0">
                <anchor moveWithCells="1">
                  <from>
                    <xdr:col>13</xdr:col>
                    <xdr:colOff>0</xdr:colOff>
                    <xdr:row>589</xdr:row>
                    <xdr:rowOff>0</xdr:rowOff>
                  </from>
                  <to>
                    <xdr:col>17</xdr:col>
                    <xdr:colOff>0</xdr:colOff>
                    <xdr:row>590</xdr:row>
                    <xdr:rowOff>0</xdr:rowOff>
                  </to>
                </anchor>
              </controlPr>
            </control>
          </mc:Choice>
        </mc:AlternateContent>
        <mc:AlternateContent xmlns:mc="http://schemas.openxmlformats.org/markup-compatibility/2006">
          <mc:Choice Requires="x14">
            <control shapeId="12473" r:id="rId103" name="Option Button 185">
              <controlPr defaultSize="0" autoFill="0" autoLine="0" autoPict="0">
                <anchor moveWithCells="1">
                  <from>
                    <xdr:col>17</xdr:col>
                    <xdr:colOff>0</xdr:colOff>
                    <xdr:row>589</xdr:row>
                    <xdr:rowOff>0</xdr:rowOff>
                  </from>
                  <to>
                    <xdr:col>21</xdr:col>
                    <xdr:colOff>0</xdr:colOff>
                    <xdr:row>590</xdr:row>
                    <xdr:rowOff>0</xdr:rowOff>
                  </to>
                </anchor>
              </controlPr>
            </control>
          </mc:Choice>
        </mc:AlternateContent>
        <mc:AlternateContent xmlns:mc="http://schemas.openxmlformats.org/markup-compatibility/2006">
          <mc:Choice Requires="x14">
            <control shapeId="12474" r:id="rId104" name="Option Button 186">
              <controlPr defaultSize="0" autoFill="0" autoLine="0" autoPict="0">
                <anchor moveWithCells="1">
                  <from>
                    <xdr:col>21</xdr:col>
                    <xdr:colOff>0</xdr:colOff>
                    <xdr:row>589</xdr:row>
                    <xdr:rowOff>0</xdr:rowOff>
                  </from>
                  <to>
                    <xdr:col>24</xdr:col>
                    <xdr:colOff>0</xdr:colOff>
                    <xdr:row>590</xdr:row>
                    <xdr:rowOff>0</xdr:rowOff>
                  </to>
                </anchor>
              </controlPr>
            </control>
          </mc:Choice>
        </mc:AlternateContent>
        <mc:AlternateContent xmlns:mc="http://schemas.openxmlformats.org/markup-compatibility/2006">
          <mc:Choice Requires="x14">
            <control shapeId="12478" r:id="rId105" name="Group Box 190">
              <controlPr defaultSize="0" autoFill="0" autoPict="0">
                <anchor moveWithCells="1">
                  <from>
                    <xdr:col>8</xdr:col>
                    <xdr:colOff>0</xdr:colOff>
                    <xdr:row>616</xdr:row>
                    <xdr:rowOff>0</xdr:rowOff>
                  </from>
                  <to>
                    <xdr:col>25</xdr:col>
                    <xdr:colOff>0</xdr:colOff>
                    <xdr:row>617</xdr:row>
                    <xdr:rowOff>0</xdr:rowOff>
                  </to>
                </anchor>
              </controlPr>
            </control>
          </mc:Choice>
        </mc:AlternateContent>
        <mc:AlternateContent xmlns:mc="http://schemas.openxmlformats.org/markup-compatibility/2006">
          <mc:Choice Requires="x14">
            <control shapeId="12479" r:id="rId106" name="Option Button 191">
              <controlPr defaultSize="0" autoFill="0" autoLine="0" autoPict="0">
                <anchor moveWithCells="1">
                  <from>
                    <xdr:col>9</xdr:col>
                    <xdr:colOff>0</xdr:colOff>
                    <xdr:row>616</xdr:row>
                    <xdr:rowOff>0</xdr:rowOff>
                  </from>
                  <to>
                    <xdr:col>13</xdr:col>
                    <xdr:colOff>0</xdr:colOff>
                    <xdr:row>617</xdr:row>
                    <xdr:rowOff>0</xdr:rowOff>
                  </to>
                </anchor>
              </controlPr>
            </control>
          </mc:Choice>
        </mc:AlternateContent>
        <mc:AlternateContent xmlns:mc="http://schemas.openxmlformats.org/markup-compatibility/2006">
          <mc:Choice Requires="x14">
            <control shapeId="12480" r:id="rId107" name="Option Button 192">
              <controlPr defaultSize="0" autoFill="0" autoLine="0" autoPict="0">
                <anchor moveWithCells="1">
                  <from>
                    <xdr:col>13</xdr:col>
                    <xdr:colOff>0</xdr:colOff>
                    <xdr:row>616</xdr:row>
                    <xdr:rowOff>0</xdr:rowOff>
                  </from>
                  <to>
                    <xdr:col>17</xdr:col>
                    <xdr:colOff>0</xdr:colOff>
                    <xdr:row>617</xdr:row>
                    <xdr:rowOff>0</xdr:rowOff>
                  </to>
                </anchor>
              </controlPr>
            </control>
          </mc:Choice>
        </mc:AlternateContent>
        <mc:AlternateContent xmlns:mc="http://schemas.openxmlformats.org/markup-compatibility/2006">
          <mc:Choice Requires="x14">
            <control shapeId="12481" r:id="rId108" name="Option Button 193">
              <controlPr defaultSize="0" autoFill="0" autoLine="0" autoPict="0">
                <anchor moveWithCells="1">
                  <from>
                    <xdr:col>17</xdr:col>
                    <xdr:colOff>0</xdr:colOff>
                    <xdr:row>616</xdr:row>
                    <xdr:rowOff>0</xdr:rowOff>
                  </from>
                  <to>
                    <xdr:col>21</xdr:col>
                    <xdr:colOff>0</xdr:colOff>
                    <xdr:row>617</xdr:row>
                    <xdr:rowOff>0</xdr:rowOff>
                  </to>
                </anchor>
              </controlPr>
            </control>
          </mc:Choice>
        </mc:AlternateContent>
        <mc:AlternateContent xmlns:mc="http://schemas.openxmlformats.org/markup-compatibility/2006">
          <mc:Choice Requires="x14">
            <control shapeId="12482" r:id="rId109" name="Option Button 194">
              <controlPr defaultSize="0" autoFill="0" autoLine="0" autoPict="0">
                <anchor moveWithCells="1">
                  <from>
                    <xdr:col>21</xdr:col>
                    <xdr:colOff>0</xdr:colOff>
                    <xdr:row>616</xdr:row>
                    <xdr:rowOff>0</xdr:rowOff>
                  </from>
                  <to>
                    <xdr:col>24</xdr:col>
                    <xdr:colOff>0</xdr:colOff>
                    <xdr:row>617</xdr:row>
                    <xdr:rowOff>0</xdr:rowOff>
                  </to>
                </anchor>
              </controlPr>
            </control>
          </mc:Choice>
        </mc:AlternateContent>
        <mc:AlternateContent xmlns:mc="http://schemas.openxmlformats.org/markup-compatibility/2006">
          <mc:Choice Requires="x14">
            <control shapeId="12899" r:id="rId110" name="Check Box 611">
              <controlPr defaultSize="0" autoFill="0" autoLine="0" autoPict="0">
                <anchor moveWithCells="1">
                  <from>
                    <xdr:col>10</xdr:col>
                    <xdr:colOff>0</xdr:colOff>
                    <xdr:row>92</xdr:row>
                    <xdr:rowOff>0</xdr:rowOff>
                  </from>
                  <to>
                    <xdr:col>17</xdr:col>
                    <xdr:colOff>0</xdr:colOff>
                    <xdr:row>92</xdr:row>
                    <xdr:rowOff>219075</xdr:rowOff>
                  </to>
                </anchor>
              </controlPr>
            </control>
          </mc:Choice>
        </mc:AlternateContent>
        <mc:AlternateContent xmlns:mc="http://schemas.openxmlformats.org/markup-compatibility/2006">
          <mc:Choice Requires="x14">
            <control shapeId="12900" r:id="rId111" name="Check Box 612">
              <controlPr defaultSize="0" autoFill="0" autoLine="0" autoPict="0">
                <anchor moveWithCells="1">
                  <from>
                    <xdr:col>17</xdr:col>
                    <xdr:colOff>9525</xdr:colOff>
                    <xdr:row>92</xdr:row>
                    <xdr:rowOff>0</xdr:rowOff>
                  </from>
                  <to>
                    <xdr:col>24</xdr:col>
                    <xdr:colOff>9525</xdr:colOff>
                    <xdr:row>92</xdr:row>
                    <xdr:rowOff>219075</xdr:rowOff>
                  </to>
                </anchor>
              </controlPr>
            </control>
          </mc:Choice>
        </mc:AlternateContent>
        <mc:AlternateContent xmlns:mc="http://schemas.openxmlformats.org/markup-compatibility/2006">
          <mc:Choice Requires="x14">
            <control shapeId="13234" r:id="rId112" name="Group Box 946">
              <controlPr defaultSize="0" autoFill="0" autoPict="0">
                <anchor moveWithCells="1">
                  <from>
                    <xdr:col>8</xdr:col>
                    <xdr:colOff>0</xdr:colOff>
                    <xdr:row>146</xdr:row>
                    <xdr:rowOff>0</xdr:rowOff>
                  </from>
                  <to>
                    <xdr:col>36</xdr:col>
                    <xdr:colOff>0</xdr:colOff>
                    <xdr:row>147</xdr:row>
                    <xdr:rowOff>0</xdr:rowOff>
                  </to>
                </anchor>
              </controlPr>
            </control>
          </mc:Choice>
        </mc:AlternateContent>
        <mc:AlternateContent xmlns:mc="http://schemas.openxmlformats.org/markup-compatibility/2006">
          <mc:Choice Requires="x14">
            <control shapeId="13235" r:id="rId113" name="Check Box 947">
              <controlPr defaultSize="0" autoFill="0" autoLine="0" autoPict="0">
                <anchor moveWithCells="1">
                  <from>
                    <xdr:col>10</xdr:col>
                    <xdr:colOff>0</xdr:colOff>
                    <xdr:row>146</xdr:row>
                    <xdr:rowOff>0</xdr:rowOff>
                  </from>
                  <to>
                    <xdr:col>17</xdr:col>
                    <xdr:colOff>0</xdr:colOff>
                    <xdr:row>146</xdr:row>
                    <xdr:rowOff>219075</xdr:rowOff>
                  </to>
                </anchor>
              </controlPr>
            </control>
          </mc:Choice>
        </mc:AlternateContent>
        <mc:AlternateContent xmlns:mc="http://schemas.openxmlformats.org/markup-compatibility/2006">
          <mc:Choice Requires="x14">
            <control shapeId="13236" r:id="rId114" name="Check Box 948">
              <controlPr defaultSize="0" autoFill="0" autoLine="0" autoPict="0">
                <anchor moveWithCells="1">
                  <from>
                    <xdr:col>17</xdr:col>
                    <xdr:colOff>9525</xdr:colOff>
                    <xdr:row>146</xdr:row>
                    <xdr:rowOff>0</xdr:rowOff>
                  </from>
                  <to>
                    <xdr:col>24</xdr:col>
                    <xdr:colOff>9525</xdr:colOff>
                    <xdr:row>146</xdr:row>
                    <xdr:rowOff>219075</xdr:rowOff>
                  </to>
                </anchor>
              </controlPr>
            </control>
          </mc:Choice>
        </mc:AlternateContent>
        <mc:AlternateContent xmlns:mc="http://schemas.openxmlformats.org/markup-compatibility/2006">
          <mc:Choice Requires="x14">
            <control shapeId="13237" r:id="rId115" name="Group Box 949">
              <controlPr defaultSize="0" autoFill="0" autoPict="0">
                <anchor moveWithCells="1">
                  <from>
                    <xdr:col>8</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13238" r:id="rId116" name="Check Box 950">
              <controlPr defaultSize="0" autoFill="0" autoLine="0" autoPict="0">
                <anchor moveWithCells="1">
                  <from>
                    <xdr:col>10</xdr:col>
                    <xdr:colOff>0</xdr:colOff>
                    <xdr:row>119</xdr:row>
                    <xdr:rowOff>0</xdr:rowOff>
                  </from>
                  <to>
                    <xdr:col>17</xdr:col>
                    <xdr:colOff>0</xdr:colOff>
                    <xdr:row>119</xdr:row>
                    <xdr:rowOff>219075</xdr:rowOff>
                  </to>
                </anchor>
              </controlPr>
            </control>
          </mc:Choice>
        </mc:AlternateContent>
        <mc:AlternateContent xmlns:mc="http://schemas.openxmlformats.org/markup-compatibility/2006">
          <mc:Choice Requires="x14">
            <control shapeId="13239" r:id="rId117" name="Check Box 951">
              <controlPr defaultSize="0" autoFill="0" autoLine="0" autoPict="0">
                <anchor moveWithCells="1">
                  <from>
                    <xdr:col>17</xdr:col>
                    <xdr:colOff>9525</xdr:colOff>
                    <xdr:row>119</xdr:row>
                    <xdr:rowOff>0</xdr:rowOff>
                  </from>
                  <to>
                    <xdr:col>24</xdr:col>
                    <xdr:colOff>9525</xdr:colOff>
                    <xdr:row>119</xdr:row>
                    <xdr:rowOff>219075</xdr:rowOff>
                  </to>
                </anchor>
              </controlPr>
            </control>
          </mc:Choice>
        </mc:AlternateContent>
        <mc:AlternateContent xmlns:mc="http://schemas.openxmlformats.org/markup-compatibility/2006">
          <mc:Choice Requires="x14">
            <control shapeId="13240" r:id="rId118" name="Group Box 952">
              <controlPr defaultSize="0" autoFill="0" autoPict="0">
                <anchor moveWithCells="1">
                  <from>
                    <xdr:col>8</xdr:col>
                    <xdr:colOff>0</xdr:colOff>
                    <xdr:row>176</xdr:row>
                    <xdr:rowOff>0</xdr:rowOff>
                  </from>
                  <to>
                    <xdr:col>36</xdr:col>
                    <xdr:colOff>0</xdr:colOff>
                    <xdr:row>177</xdr:row>
                    <xdr:rowOff>0</xdr:rowOff>
                  </to>
                </anchor>
              </controlPr>
            </control>
          </mc:Choice>
        </mc:AlternateContent>
        <mc:AlternateContent xmlns:mc="http://schemas.openxmlformats.org/markup-compatibility/2006">
          <mc:Choice Requires="x14">
            <control shapeId="13241" r:id="rId119" name="Check Box 953">
              <controlPr defaultSize="0" autoFill="0" autoLine="0" autoPict="0">
                <anchor moveWithCells="1">
                  <from>
                    <xdr:col>10</xdr:col>
                    <xdr:colOff>0</xdr:colOff>
                    <xdr:row>176</xdr:row>
                    <xdr:rowOff>0</xdr:rowOff>
                  </from>
                  <to>
                    <xdr:col>17</xdr:col>
                    <xdr:colOff>0</xdr:colOff>
                    <xdr:row>176</xdr:row>
                    <xdr:rowOff>219075</xdr:rowOff>
                  </to>
                </anchor>
              </controlPr>
            </control>
          </mc:Choice>
        </mc:AlternateContent>
        <mc:AlternateContent xmlns:mc="http://schemas.openxmlformats.org/markup-compatibility/2006">
          <mc:Choice Requires="x14">
            <control shapeId="13242" r:id="rId120" name="Check Box 954">
              <controlPr defaultSize="0" autoFill="0" autoLine="0" autoPict="0">
                <anchor moveWithCells="1">
                  <from>
                    <xdr:col>17</xdr:col>
                    <xdr:colOff>9525</xdr:colOff>
                    <xdr:row>176</xdr:row>
                    <xdr:rowOff>0</xdr:rowOff>
                  </from>
                  <to>
                    <xdr:col>24</xdr:col>
                    <xdr:colOff>9525</xdr:colOff>
                    <xdr:row>176</xdr:row>
                    <xdr:rowOff>219075</xdr:rowOff>
                  </to>
                </anchor>
              </controlPr>
            </control>
          </mc:Choice>
        </mc:AlternateContent>
        <mc:AlternateContent xmlns:mc="http://schemas.openxmlformats.org/markup-compatibility/2006">
          <mc:Choice Requires="x14">
            <control shapeId="13243" r:id="rId121" name="Group Box 955">
              <controlPr defaultSize="0" autoFill="0" autoPict="0">
                <anchor moveWithCells="1">
                  <from>
                    <xdr:col>8</xdr:col>
                    <xdr:colOff>0</xdr:colOff>
                    <xdr:row>203</xdr:row>
                    <xdr:rowOff>0</xdr:rowOff>
                  </from>
                  <to>
                    <xdr:col>36</xdr:col>
                    <xdr:colOff>0</xdr:colOff>
                    <xdr:row>204</xdr:row>
                    <xdr:rowOff>0</xdr:rowOff>
                  </to>
                </anchor>
              </controlPr>
            </control>
          </mc:Choice>
        </mc:AlternateContent>
        <mc:AlternateContent xmlns:mc="http://schemas.openxmlformats.org/markup-compatibility/2006">
          <mc:Choice Requires="x14">
            <control shapeId="13244" r:id="rId122" name="Check Box 956">
              <controlPr defaultSize="0" autoFill="0" autoLine="0" autoPict="0">
                <anchor moveWithCells="1">
                  <from>
                    <xdr:col>10</xdr:col>
                    <xdr:colOff>0</xdr:colOff>
                    <xdr:row>203</xdr:row>
                    <xdr:rowOff>0</xdr:rowOff>
                  </from>
                  <to>
                    <xdr:col>17</xdr:col>
                    <xdr:colOff>0</xdr:colOff>
                    <xdr:row>203</xdr:row>
                    <xdr:rowOff>219075</xdr:rowOff>
                  </to>
                </anchor>
              </controlPr>
            </control>
          </mc:Choice>
        </mc:AlternateContent>
        <mc:AlternateContent xmlns:mc="http://schemas.openxmlformats.org/markup-compatibility/2006">
          <mc:Choice Requires="x14">
            <control shapeId="13245" r:id="rId123" name="Check Box 957">
              <controlPr defaultSize="0" autoFill="0" autoLine="0" autoPict="0">
                <anchor moveWithCells="1">
                  <from>
                    <xdr:col>17</xdr:col>
                    <xdr:colOff>9525</xdr:colOff>
                    <xdr:row>203</xdr:row>
                    <xdr:rowOff>0</xdr:rowOff>
                  </from>
                  <to>
                    <xdr:col>24</xdr:col>
                    <xdr:colOff>9525</xdr:colOff>
                    <xdr:row>203</xdr:row>
                    <xdr:rowOff>219075</xdr:rowOff>
                  </to>
                </anchor>
              </controlPr>
            </control>
          </mc:Choice>
        </mc:AlternateContent>
        <mc:AlternateContent xmlns:mc="http://schemas.openxmlformats.org/markup-compatibility/2006">
          <mc:Choice Requires="x14">
            <control shapeId="13246" r:id="rId124" name="Group Box 958">
              <controlPr defaultSize="0" autoFill="0" autoPict="0">
                <anchor moveWithCells="1">
                  <from>
                    <xdr:col>8</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13247" r:id="rId125" name="Check Box 959">
              <controlPr defaultSize="0" autoFill="0" autoLine="0" autoPict="0">
                <anchor moveWithCells="1">
                  <from>
                    <xdr:col>10</xdr:col>
                    <xdr:colOff>0</xdr:colOff>
                    <xdr:row>230</xdr:row>
                    <xdr:rowOff>0</xdr:rowOff>
                  </from>
                  <to>
                    <xdr:col>17</xdr:col>
                    <xdr:colOff>0</xdr:colOff>
                    <xdr:row>230</xdr:row>
                    <xdr:rowOff>219075</xdr:rowOff>
                  </to>
                </anchor>
              </controlPr>
            </control>
          </mc:Choice>
        </mc:AlternateContent>
        <mc:AlternateContent xmlns:mc="http://schemas.openxmlformats.org/markup-compatibility/2006">
          <mc:Choice Requires="x14">
            <control shapeId="13248" r:id="rId126" name="Check Box 960">
              <controlPr defaultSize="0" autoFill="0" autoLine="0" autoPict="0">
                <anchor moveWithCells="1">
                  <from>
                    <xdr:col>17</xdr:col>
                    <xdr:colOff>9525</xdr:colOff>
                    <xdr:row>230</xdr:row>
                    <xdr:rowOff>0</xdr:rowOff>
                  </from>
                  <to>
                    <xdr:col>24</xdr:col>
                    <xdr:colOff>9525</xdr:colOff>
                    <xdr:row>230</xdr:row>
                    <xdr:rowOff>219075</xdr:rowOff>
                  </to>
                </anchor>
              </controlPr>
            </control>
          </mc:Choice>
        </mc:AlternateContent>
        <mc:AlternateContent xmlns:mc="http://schemas.openxmlformats.org/markup-compatibility/2006">
          <mc:Choice Requires="x14">
            <control shapeId="13249" r:id="rId127" name="Group Box 961">
              <controlPr defaultSize="0" autoFill="0" autoPict="0">
                <anchor moveWithCells="1">
                  <from>
                    <xdr:col>8</xdr:col>
                    <xdr:colOff>0</xdr:colOff>
                    <xdr:row>260</xdr:row>
                    <xdr:rowOff>0</xdr:rowOff>
                  </from>
                  <to>
                    <xdr:col>36</xdr:col>
                    <xdr:colOff>0</xdr:colOff>
                    <xdr:row>261</xdr:row>
                    <xdr:rowOff>0</xdr:rowOff>
                  </to>
                </anchor>
              </controlPr>
            </control>
          </mc:Choice>
        </mc:AlternateContent>
        <mc:AlternateContent xmlns:mc="http://schemas.openxmlformats.org/markup-compatibility/2006">
          <mc:Choice Requires="x14">
            <control shapeId="13250" r:id="rId128" name="Check Box 962">
              <controlPr defaultSize="0" autoFill="0" autoLine="0" autoPict="0">
                <anchor moveWithCells="1">
                  <from>
                    <xdr:col>10</xdr:col>
                    <xdr:colOff>0</xdr:colOff>
                    <xdr:row>260</xdr:row>
                    <xdr:rowOff>0</xdr:rowOff>
                  </from>
                  <to>
                    <xdr:col>17</xdr:col>
                    <xdr:colOff>0</xdr:colOff>
                    <xdr:row>260</xdr:row>
                    <xdr:rowOff>219075</xdr:rowOff>
                  </to>
                </anchor>
              </controlPr>
            </control>
          </mc:Choice>
        </mc:AlternateContent>
        <mc:AlternateContent xmlns:mc="http://schemas.openxmlformats.org/markup-compatibility/2006">
          <mc:Choice Requires="x14">
            <control shapeId="13251" r:id="rId129" name="Check Box 963">
              <controlPr defaultSize="0" autoFill="0" autoLine="0" autoPict="0">
                <anchor moveWithCells="1">
                  <from>
                    <xdr:col>17</xdr:col>
                    <xdr:colOff>9525</xdr:colOff>
                    <xdr:row>260</xdr:row>
                    <xdr:rowOff>0</xdr:rowOff>
                  </from>
                  <to>
                    <xdr:col>24</xdr:col>
                    <xdr:colOff>9525</xdr:colOff>
                    <xdr:row>260</xdr:row>
                    <xdr:rowOff>219075</xdr:rowOff>
                  </to>
                </anchor>
              </controlPr>
            </control>
          </mc:Choice>
        </mc:AlternateContent>
        <mc:AlternateContent xmlns:mc="http://schemas.openxmlformats.org/markup-compatibility/2006">
          <mc:Choice Requires="x14">
            <control shapeId="13252" r:id="rId130" name="Group Box 964">
              <controlPr defaultSize="0" autoFill="0" autoPict="0">
                <anchor moveWithCells="1">
                  <from>
                    <xdr:col>8</xdr:col>
                    <xdr:colOff>0</xdr:colOff>
                    <xdr:row>287</xdr:row>
                    <xdr:rowOff>0</xdr:rowOff>
                  </from>
                  <to>
                    <xdr:col>36</xdr:col>
                    <xdr:colOff>0</xdr:colOff>
                    <xdr:row>288</xdr:row>
                    <xdr:rowOff>0</xdr:rowOff>
                  </to>
                </anchor>
              </controlPr>
            </control>
          </mc:Choice>
        </mc:AlternateContent>
        <mc:AlternateContent xmlns:mc="http://schemas.openxmlformats.org/markup-compatibility/2006">
          <mc:Choice Requires="x14">
            <control shapeId="13253" r:id="rId131" name="Check Box 965">
              <controlPr defaultSize="0" autoFill="0" autoLine="0" autoPict="0">
                <anchor moveWithCells="1">
                  <from>
                    <xdr:col>10</xdr:col>
                    <xdr:colOff>0</xdr:colOff>
                    <xdr:row>287</xdr:row>
                    <xdr:rowOff>0</xdr:rowOff>
                  </from>
                  <to>
                    <xdr:col>17</xdr:col>
                    <xdr:colOff>0</xdr:colOff>
                    <xdr:row>287</xdr:row>
                    <xdr:rowOff>219075</xdr:rowOff>
                  </to>
                </anchor>
              </controlPr>
            </control>
          </mc:Choice>
        </mc:AlternateContent>
        <mc:AlternateContent xmlns:mc="http://schemas.openxmlformats.org/markup-compatibility/2006">
          <mc:Choice Requires="x14">
            <control shapeId="13254" r:id="rId132" name="Check Box 966">
              <controlPr defaultSize="0" autoFill="0" autoLine="0" autoPict="0">
                <anchor moveWithCells="1">
                  <from>
                    <xdr:col>17</xdr:col>
                    <xdr:colOff>9525</xdr:colOff>
                    <xdr:row>287</xdr:row>
                    <xdr:rowOff>0</xdr:rowOff>
                  </from>
                  <to>
                    <xdr:col>24</xdr:col>
                    <xdr:colOff>9525</xdr:colOff>
                    <xdr:row>287</xdr:row>
                    <xdr:rowOff>219075</xdr:rowOff>
                  </to>
                </anchor>
              </controlPr>
            </control>
          </mc:Choice>
        </mc:AlternateContent>
        <mc:AlternateContent xmlns:mc="http://schemas.openxmlformats.org/markup-compatibility/2006">
          <mc:Choice Requires="x14">
            <control shapeId="13255" r:id="rId133" name="Group Box 967">
              <controlPr defaultSize="0" autoFill="0" autoPict="0">
                <anchor moveWithCells="1">
                  <from>
                    <xdr:col>8</xdr:col>
                    <xdr:colOff>0</xdr:colOff>
                    <xdr:row>314</xdr:row>
                    <xdr:rowOff>0</xdr:rowOff>
                  </from>
                  <to>
                    <xdr:col>36</xdr:col>
                    <xdr:colOff>0</xdr:colOff>
                    <xdr:row>315</xdr:row>
                    <xdr:rowOff>0</xdr:rowOff>
                  </to>
                </anchor>
              </controlPr>
            </control>
          </mc:Choice>
        </mc:AlternateContent>
        <mc:AlternateContent xmlns:mc="http://schemas.openxmlformats.org/markup-compatibility/2006">
          <mc:Choice Requires="x14">
            <control shapeId="13256" r:id="rId134" name="Check Box 968">
              <controlPr defaultSize="0" autoFill="0" autoLine="0" autoPict="0">
                <anchor moveWithCells="1">
                  <from>
                    <xdr:col>10</xdr:col>
                    <xdr:colOff>0</xdr:colOff>
                    <xdr:row>314</xdr:row>
                    <xdr:rowOff>0</xdr:rowOff>
                  </from>
                  <to>
                    <xdr:col>17</xdr:col>
                    <xdr:colOff>0</xdr:colOff>
                    <xdr:row>314</xdr:row>
                    <xdr:rowOff>219075</xdr:rowOff>
                  </to>
                </anchor>
              </controlPr>
            </control>
          </mc:Choice>
        </mc:AlternateContent>
        <mc:AlternateContent xmlns:mc="http://schemas.openxmlformats.org/markup-compatibility/2006">
          <mc:Choice Requires="x14">
            <control shapeId="13257" r:id="rId135" name="Check Box 969">
              <controlPr defaultSize="0" autoFill="0" autoLine="0" autoPict="0">
                <anchor moveWithCells="1">
                  <from>
                    <xdr:col>17</xdr:col>
                    <xdr:colOff>9525</xdr:colOff>
                    <xdr:row>314</xdr:row>
                    <xdr:rowOff>0</xdr:rowOff>
                  </from>
                  <to>
                    <xdr:col>24</xdr:col>
                    <xdr:colOff>9525</xdr:colOff>
                    <xdr:row>314</xdr:row>
                    <xdr:rowOff>219075</xdr:rowOff>
                  </to>
                </anchor>
              </controlPr>
            </control>
          </mc:Choice>
        </mc:AlternateContent>
        <mc:AlternateContent xmlns:mc="http://schemas.openxmlformats.org/markup-compatibility/2006">
          <mc:Choice Requires="x14">
            <control shapeId="13258" r:id="rId136" name="Group Box 970">
              <controlPr defaultSize="0" autoFill="0" autoPict="0">
                <anchor moveWithCells="1">
                  <from>
                    <xdr:col>8</xdr:col>
                    <xdr:colOff>0</xdr:colOff>
                    <xdr:row>344</xdr:row>
                    <xdr:rowOff>0</xdr:rowOff>
                  </from>
                  <to>
                    <xdr:col>36</xdr:col>
                    <xdr:colOff>0</xdr:colOff>
                    <xdr:row>345</xdr:row>
                    <xdr:rowOff>0</xdr:rowOff>
                  </to>
                </anchor>
              </controlPr>
            </control>
          </mc:Choice>
        </mc:AlternateContent>
        <mc:AlternateContent xmlns:mc="http://schemas.openxmlformats.org/markup-compatibility/2006">
          <mc:Choice Requires="x14">
            <control shapeId="13259" r:id="rId137" name="Check Box 971">
              <controlPr defaultSize="0" autoFill="0" autoLine="0" autoPict="0">
                <anchor moveWithCells="1">
                  <from>
                    <xdr:col>10</xdr:col>
                    <xdr:colOff>0</xdr:colOff>
                    <xdr:row>344</xdr:row>
                    <xdr:rowOff>0</xdr:rowOff>
                  </from>
                  <to>
                    <xdr:col>17</xdr:col>
                    <xdr:colOff>0</xdr:colOff>
                    <xdr:row>344</xdr:row>
                    <xdr:rowOff>219075</xdr:rowOff>
                  </to>
                </anchor>
              </controlPr>
            </control>
          </mc:Choice>
        </mc:AlternateContent>
        <mc:AlternateContent xmlns:mc="http://schemas.openxmlformats.org/markup-compatibility/2006">
          <mc:Choice Requires="x14">
            <control shapeId="13260" r:id="rId138" name="Check Box 972">
              <controlPr defaultSize="0" autoFill="0" autoLine="0" autoPict="0">
                <anchor moveWithCells="1">
                  <from>
                    <xdr:col>17</xdr:col>
                    <xdr:colOff>9525</xdr:colOff>
                    <xdr:row>344</xdr:row>
                    <xdr:rowOff>0</xdr:rowOff>
                  </from>
                  <to>
                    <xdr:col>24</xdr:col>
                    <xdr:colOff>9525</xdr:colOff>
                    <xdr:row>344</xdr:row>
                    <xdr:rowOff>219075</xdr:rowOff>
                  </to>
                </anchor>
              </controlPr>
            </control>
          </mc:Choice>
        </mc:AlternateContent>
        <mc:AlternateContent xmlns:mc="http://schemas.openxmlformats.org/markup-compatibility/2006">
          <mc:Choice Requires="x14">
            <control shapeId="13261" r:id="rId139" name="Group Box 973">
              <controlPr defaultSize="0" autoFill="0" autoPict="0">
                <anchor moveWithCells="1">
                  <from>
                    <xdr:col>8</xdr:col>
                    <xdr:colOff>0</xdr:colOff>
                    <xdr:row>371</xdr:row>
                    <xdr:rowOff>0</xdr:rowOff>
                  </from>
                  <to>
                    <xdr:col>36</xdr:col>
                    <xdr:colOff>0</xdr:colOff>
                    <xdr:row>372</xdr:row>
                    <xdr:rowOff>0</xdr:rowOff>
                  </to>
                </anchor>
              </controlPr>
            </control>
          </mc:Choice>
        </mc:AlternateContent>
        <mc:AlternateContent xmlns:mc="http://schemas.openxmlformats.org/markup-compatibility/2006">
          <mc:Choice Requires="x14">
            <control shapeId="13262" r:id="rId140" name="Check Box 974">
              <controlPr defaultSize="0" autoFill="0" autoLine="0" autoPict="0">
                <anchor moveWithCells="1">
                  <from>
                    <xdr:col>10</xdr:col>
                    <xdr:colOff>0</xdr:colOff>
                    <xdr:row>371</xdr:row>
                    <xdr:rowOff>0</xdr:rowOff>
                  </from>
                  <to>
                    <xdr:col>17</xdr:col>
                    <xdr:colOff>0</xdr:colOff>
                    <xdr:row>371</xdr:row>
                    <xdr:rowOff>219075</xdr:rowOff>
                  </to>
                </anchor>
              </controlPr>
            </control>
          </mc:Choice>
        </mc:AlternateContent>
        <mc:AlternateContent xmlns:mc="http://schemas.openxmlformats.org/markup-compatibility/2006">
          <mc:Choice Requires="x14">
            <control shapeId="13263" r:id="rId141" name="Check Box 975">
              <controlPr defaultSize="0" autoFill="0" autoLine="0" autoPict="0">
                <anchor moveWithCells="1">
                  <from>
                    <xdr:col>17</xdr:col>
                    <xdr:colOff>9525</xdr:colOff>
                    <xdr:row>371</xdr:row>
                    <xdr:rowOff>0</xdr:rowOff>
                  </from>
                  <to>
                    <xdr:col>24</xdr:col>
                    <xdr:colOff>9525</xdr:colOff>
                    <xdr:row>371</xdr:row>
                    <xdr:rowOff>219075</xdr:rowOff>
                  </to>
                </anchor>
              </controlPr>
            </control>
          </mc:Choice>
        </mc:AlternateContent>
        <mc:AlternateContent xmlns:mc="http://schemas.openxmlformats.org/markup-compatibility/2006">
          <mc:Choice Requires="x14">
            <control shapeId="13264" r:id="rId142" name="Group Box 976">
              <controlPr defaultSize="0" autoFill="0" autoPict="0">
                <anchor moveWithCells="1">
                  <from>
                    <xdr:col>8</xdr:col>
                    <xdr:colOff>0</xdr:colOff>
                    <xdr:row>398</xdr:row>
                    <xdr:rowOff>0</xdr:rowOff>
                  </from>
                  <to>
                    <xdr:col>36</xdr:col>
                    <xdr:colOff>0</xdr:colOff>
                    <xdr:row>399</xdr:row>
                    <xdr:rowOff>0</xdr:rowOff>
                  </to>
                </anchor>
              </controlPr>
            </control>
          </mc:Choice>
        </mc:AlternateContent>
        <mc:AlternateContent xmlns:mc="http://schemas.openxmlformats.org/markup-compatibility/2006">
          <mc:Choice Requires="x14">
            <control shapeId="13265" r:id="rId143" name="Check Box 977">
              <controlPr defaultSize="0" autoFill="0" autoLine="0" autoPict="0">
                <anchor moveWithCells="1">
                  <from>
                    <xdr:col>10</xdr:col>
                    <xdr:colOff>0</xdr:colOff>
                    <xdr:row>398</xdr:row>
                    <xdr:rowOff>0</xdr:rowOff>
                  </from>
                  <to>
                    <xdr:col>17</xdr:col>
                    <xdr:colOff>0</xdr:colOff>
                    <xdr:row>398</xdr:row>
                    <xdr:rowOff>219075</xdr:rowOff>
                  </to>
                </anchor>
              </controlPr>
            </control>
          </mc:Choice>
        </mc:AlternateContent>
        <mc:AlternateContent xmlns:mc="http://schemas.openxmlformats.org/markup-compatibility/2006">
          <mc:Choice Requires="x14">
            <control shapeId="13266" r:id="rId144" name="Check Box 978">
              <controlPr defaultSize="0" autoFill="0" autoLine="0" autoPict="0">
                <anchor moveWithCells="1">
                  <from>
                    <xdr:col>17</xdr:col>
                    <xdr:colOff>9525</xdr:colOff>
                    <xdr:row>398</xdr:row>
                    <xdr:rowOff>0</xdr:rowOff>
                  </from>
                  <to>
                    <xdr:col>24</xdr:col>
                    <xdr:colOff>9525</xdr:colOff>
                    <xdr:row>398</xdr:row>
                    <xdr:rowOff>219075</xdr:rowOff>
                  </to>
                </anchor>
              </controlPr>
            </control>
          </mc:Choice>
        </mc:AlternateContent>
        <mc:AlternateContent xmlns:mc="http://schemas.openxmlformats.org/markup-compatibility/2006">
          <mc:Choice Requires="x14">
            <control shapeId="13267" r:id="rId145" name="Group Box 979">
              <controlPr defaultSize="0" autoFill="0" autoPict="0">
                <anchor moveWithCells="1">
                  <from>
                    <xdr:col>8</xdr:col>
                    <xdr:colOff>0</xdr:colOff>
                    <xdr:row>428</xdr:row>
                    <xdr:rowOff>0</xdr:rowOff>
                  </from>
                  <to>
                    <xdr:col>36</xdr:col>
                    <xdr:colOff>0</xdr:colOff>
                    <xdr:row>429</xdr:row>
                    <xdr:rowOff>0</xdr:rowOff>
                  </to>
                </anchor>
              </controlPr>
            </control>
          </mc:Choice>
        </mc:AlternateContent>
        <mc:AlternateContent xmlns:mc="http://schemas.openxmlformats.org/markup-compatibility/2006">
          <mc:Choice Requires="x14">
            <control shapeId="13268" r:id="rId146" name="Check Box 980">
              <controlPr defaultSize="0" autoFill="0" autoLine="0" autoPict="0">
                <anchor moveWithCells="1">
                  <from>
                    <xdr:col>10</xdr:col>
                    <xdr:colOff>0</xdr:colOff>
                    <xdr:row>428</xdr:row>
                    <xdr:rowOff>0</xdr:rowOff>
                  </from>
                  <to>
                    <xdr:col>17</xdr:col>
                    <xdr:colOff>0</xdr:colOff>
                    <xdr:row>428</xdr:row>
                    <xdr:rowOff>219075</xdr:rowOff>
                  </to>
                </anchor>
              </controlPr>
            </control>
          </mc:Choice>
        </mc:AlternateContent>
        <mc:AlternateContent xmlns:mc="http://schemas.openxmlformats.org/markup-compatibility/2006">
          <mc:Choice Requires="x14">
            <control shapeId="13269" r:id="rId147" name="Check Box 981">
              <controlPr defaultSize="0" autoFill="0" autoLine="0" autoPict="0">
                <anchor moveWithCells="1">
                  <from>
                    <xdr:col>17</xdr:col>
                    <xdr:colOff>9525</xdr:colOff>
                    <xdr:row>428</xdr:row>
                    <xdr:rowOff>0</xdr:rowOff>
                  </from>
                  <to>
                    <xdr:col>24</xdr:col>
                    <xdr:colOff>9525</xdr:colOff>
                    <xdr:row>428</xdr:row>
                    <xdr:rowOff>219075</xdr:rowOff>
                  </to>
                </anchor>
              </controlPr>
            </control>
          </mc:Choice>
        </mc:AlternateContent>
        <mc:AlternateContent xmlns:mc="http://schemas.openxmlformats.org/markup-compatibility/2006">
          <mc:Choice Requires="x14">
            <control shapeId="13270" r:id="rId148" name="Group Box 982">
              <controlPr defaultSize="0" autoFill="0" autoPict="0">
                <anchor moveWithCells="1">
                  <from>
                    <xdr:col>8</xdr:col>
                    <xdr:colOff>0</xdr:colOff>
                    <xdr:row>455</xdr:row>
                    <xdr:rowOff>0</xdr:rowOff>
                  </from>
                  <to>
                    <xdr:col>36</xdr:col>
                    <xdr:colOff>0</xdr:colOff>
                    <xdr:row>456</xdr:row>
                    <xdr:rowOff>0</xdr:rowOff>
                  </to>
                </anchor>
              </controlPr>
            </control>
          </mc:Choice>
        </mc:AlternateContent>
        <mc:AlternateContent xmlns:mc="http://schemas.openxmlformats.org/markup-compatibility/2006">
          <mc:Choice Requires="x14">
            <control shapeId="13271" r:id="rId149" name="Check Box 983">
              <controlPr defaultSize="0" autoFill="0" autoLine="0" autoPict="0">
                <anchor moveWithCells="1">
                  <from>
                    <xdr:col>10</xdr:col>
                    <xdr:colOff>0</xdr:colOff>
                    <xdr:row>455</xdr:row>
                    <xdr:rowOff>0</xdr:rowOff>
                  </from>
                  <to>
                    <xdr:col>17</xdr:col>
                    <xdr:colOff>0</xdr:colOff>
                    <xdr:row>455</xdr:row>
                    <xdr:rowOff>219075</xdr:rowOff>
                  </to>
                </anchor>
              </controlPr>
            </control>
          </mc:Choice>
        </mc:AlternateContent>
        <mc:AlternateContent xmlns:mc="http://schemas.openxmlformats.org/markup-compatibility/2006">
          <mc:Choice Requires="x14">
            <control shapeId="13272" r:id="rId150" name="Check Box 984">
              <controlPr defaultSize="0" autoFill="0" autoLine="0" autoPict="0">
                <anchor moveWithCells="1">
                  <from>
                    <xdr:col>17</xdr:col>
                    <xdr:colOff>9525</xdr:colOff>
                    <xdr:row>455</xdr:row>
                    <xdr:rowOff>0</xdr:rowOff>
                  </from>
                  <to>
                    <xdr:col>24</xdr:col>
                    <xdr:colOff>9525</xdr:colOff>
                    <xdr:row>455</xdr:row>
                    <xdr:rowOff>219075</xdr:rowOff>
                  </to>
                </anchor>
              </controlPr>
            </control>
          </mc:Choice>
        </mc:AlternateContent>
        <mc:AlternateContent xmlns:mc="http://schemas.openxmlformats.org/markup-compatibility/2006">
          <mc:Choice Requires="x14">
            <control shapeId="13273" r:id="rId151" name="Group Box 985">
              <controlPr defaultSize="0" autoFill="0" autoPict="0">
                <anchor moveWithCells="1">
                  <from>
                    <xdr:col>8</xdr:col>
                    <xdr:colOff>0</xdr:colOff>
                    <xdr:row>482</xdr:row>
                    <xdr:rowOff>0</xdr:rowOff>
                  </from>
                  <to>
                    <xdr:col>36</xdr:col>
                    <xdr:colOff>0</xdr:colOff>
                    <xdr:row>483</xdr:row>
                    <xdr:rowOff>0</xdr:rowOff>
                  </to>
                </anchor>
              </controlPr>
            </control>
          </mc:Choice>
        </mc:AlternateContent>
        <mc:AlternateContent xmlns:mc="http://schemas.openxmlformats.org/markup-compatibility/2006">
          <mc:Choice Requires="x14">
            <control shapeId="13274" r:id="rId152" name="Check Box 986">
              <controlPr defaultSize="0" autoFill="0" autoLine="0" autoPict="0">
                <anchor moveWithCells="1">
                  <from>
                    <xdr:col>10</xdr:col>
                    <xdr:colOff>0</xdr:colOff>
                    <xdr:row>482</xdr:row>
                    <xdr:rowOff>0</xdr:rowOff>
                  </from>
                  <to>
                    <xdr:col>17</xdr:col>
                    <xdr:colOff>0</xdr:colOff>
                    <xdr:row>482</xdr:row>
                    <xdr:rowOff>219075</xdr:rowOff>
                  </to>
                </anchor>
              </controlPr>
            </control>
          </mc:Choice>
        </mc:AlternateContent>
        <mc:AlternateContent xmlns:mc="http://schemas.openxmlformats.org/markup-compatibility/2006">
          <mc:Choice Requires="x14">
            <control shapeId="13275" r:id="rId153" name="Check Box 987">
              <controlPr defaultSize="0" autoFill="0" autoLine="0" autoPict="0">
                <anchor moveWithCells="1">
                  <from>
                    <xdr:col>17</xdr:col>
                    <xdr:colOff>9525</xdr:colOff>
                    <xdr:row>482</xdr:row>
                    <xdr:rowOff>0</xdr:rowOff>
                  </from>
                  <to>
                    <xdr:col>24</xdr:col>
                    <xdr:colOff>9525</xdr:colOff>
                    <xdr:row>482</xdr:row>
                    <xdr:rowOff>219075</xdr:rowOff>
                  </to>
                </anchor>
              </controlPr>
            </control>
          </mc:Choice>
        </mc:AlternateContent>
        <mc:AlternateContent xmlns:mc="http://schemas.openxmlformats.org/markup-compatibility/2006">
          <mc:Choice Requires="x14">
            <control shapeId="13276" r:id="rId154" name="Group Box 988">
              <controlPr defaultSize="0" autoFill="0" autoPict="0">
                <anchor moveWithCells="1">
                  <from>
                    <xdr:col>8</xdr:col>
                    <xdr:colOff>0</xdr:colOff>
                    <xdr:row>512</xdr:row>
                    <xdr:rowOff>0</xdr:rowOff>
                  </from>
                  <to>
                    <xdr:col>36</xdr:col>
                    <xdr:colOff>0</xdr:colOff>
                    <xdr:row>513</xdr:row>
                    <xdr:rowOff>0</xdr:rowOff>
                  </to>
                </anchor>
              </controlPr>
            </control>
          </mc:Choice>
        </mc:AlternateContent>
        <mc:AlternateContent xmlns:mc="http://schemas.openxmlformats.org/markup-compatibility/2006">
          <mc:Choice Requires="x14">
            <control shapeId="13277" r:id="rId155" name="Check Box 989">
              <controlPr defaultSize="0" autoFill="0" autoLine="0" autoPict="0">
                <anchor moveWithCells="1">
                  <from>
                    <xdr:col>10</xdr:col>
                    <xdr:colOff>0</xdr:colOff>
                    <xdr:row>512</xdr:row>
                    <xdr:rowOff>0</xdr:rowOff>
                  </from>
                  <to>
                    <xdr:col>17</xdr:col>
                    <xdr:colOff>0</xdr:colOff>
                    <xdr:row>512</xdr:row>
                    <xdr:rowOff>219075</xdr:rowOff>
                  </to>
                </anchor>
              </controlPr>
            </control>
          </mc:Choice>
        </mc:AlternateContent>
        <mc:AlternateContent xmlns:mc="http://schemas.openxmlformats.org/markup-compatibility/2006">
          <mc:Choice Requires="x14">
            <control shapeId="13278" r:id="rId156" name="Check Box 990">
              <controlPr defaultSize="0" autoFill="0" autoLine="0" autoPict="0">
                <anchor moveWithCells="1">
                  <from>
                    <xdr:col>17</xdr:col>
                    <xdr:colOff>9525</xdr:colOff>
                    <xdr:row>512</xdr:row>
                    <xdr:rowOff>0</xdr:rowOff>
                  </from>
                  <to>
                    <xdr:col>24</xdr:col>
                    <xdr:colOff>9525</xdr:colOff>
                    <xdr:row>512</xdr:row>
                    <xdr:rowOff>219075</xdr:rowOff>
                  </to>
                </anchor>
              </controlPr>
            </control>
          </mc:Choice>
        </mc:AlternateContent>
        <mc:AlternateContent xmlns:mc="http://schemas.openxmlformats.org/markup-compatibility/2006">
          <mc:Choice Requires="x14">
            <control shapeId="13279" r:id="rId157" name="Group Box 991">
              <controlPr defaultSize="0" autoFill="0" autoPict="0">
                <anchor moveWithCells="1">
                  <from>
                    <xdr:col>8</xdr:col>
                    <xdr:colOff>0</xdr:colOff>
                    <xdr:row>539</xdr:row>
                    <xdr:rowOff>0</xdr:rowOff>
                  </from>
                  <to>
                    <xdr:col>36</xdr:col>
                    <xdr:colOff>0</xdr:colOff>
                    <xdr:row>540</xdr:row>
                    <xdr:rowOff>0</xdr:rowOff>
                  </to>
                </anchor>
              </controlPr>
            </control>
          </mc:Choice>
        </mc:AlternateContent>
        <mc:AlternateContent xmlns:mc="http://schemas.openxmlformats.org/markup-compatibility/2006">
          <mc:Choice Requires="x14">
            <control shapeId="13280" r:id="rId158" name="Check Box 992">
              <controlPr defaultSize="0" autoFill="0" autoLine="0" autoPict="0">
                <anchor moveWithCells="1">
                  <from>
                    <xdr:col>10</xdr:col>
                    <xdr:colOff>0</xdr:colOff>
                    <xdr:row>539</xdr:row>
                    <xdr:rowOff>0</xdr:rowOff>
                  </from>
                  <to>
                    <xdr:col>17</xdr:col>
                    <xdr:colOff>0</xdr:colOff>
                    <xdr:row>539</xdr:row>
                    <xdr:rowOff>219075</xdr:rowOff>
                  </to>
                </anchor>
              </controlPr>
            </control>
          </mc:Choice>
        </mc:AlternateContent>
        <mc:AlternateContent xmlns:mc="http://schemas.openxmlformats.org/markup-compatibility/2006">
          <mc:Choice Requires="x14">
            <control shapeId="13281" r:id="rId159" name="Check Box 993">
              <controlPr defaultSize="0" autoFill="0" autoLine="0" autoPict="0">
                <anchor moveWithCells="1">
                  <from>
                    <xdr:col>17</xdr:col>
                    <xdr:colOff>9525</xdr:colOff>
                    <xdr:row>539</xdr:row>
                    <xdr:rowOff>0</xdr:rowOff>
                  </from>
                  <to>
                    <xdr:col>24</xdr:col>
                    <xdr:colOff>9525</xdr:colOff>
                    <xdr:row>539</xdr:row>
                    <xdr:rowOff>219075</xdr:rowOff>
                  </to>
                </anchor>
              </controlPr>
            </control>
          </mc:Choice>
        </mc:AlternateContent>
        <mc:AlternateContent xmlns:mc="http://schemas.openxmlformats.org/markup-compatibility/2006">
          <mc:Choice Requires="x14">
            <control shapeId="13282" r:id="rId160" name="Group Box 994">
              <controlPr defaultSize="0" autoFill="0" autoPict="0">
                <anchor moveWithCells="1">
                  <from>
                    <xdr:col>8</xdr:col>
                    <xdr:colOff>0</xdr:colOff>
                    <xdr:row>566</xdr:row>
                    <xdr:rowOff>0</xdr:rowOff>
                  </from>
                  <to>
                    <xdr:col>36</xdr:col>
                    <xdr:colOff>0</xdr:colOff>
                    <xdr:row>567</xdr:row>
                    <xdr:rowOff>0</xdr:rowOff>
                  </to>
                </anchor>
              </controlPr>
            </control>
          </mc:Choice>
        </mc:AlternateContent>
        <mc:AlternateContent xmlns:mc="http://schemas.openxmlformats.org/markup-compatibility/2006">
          <mc:Choice Requires="x14">
            <control shapeId="13283" r:id="rId161" name="Check Box 995">
              <controlPr defaultSize="0" autoFill="0" autoLine="0" autoPict="0">
                <anchor moveWithCells="1">
                  <from>
                    <xdr:col>10</xdr:col>
                    <xdr:colOff>0</xdr:colOff>
                    <xdr:row>566</xdr:row>
                    <xdr:rowOff>0</xdr:rowOff>
                  </from>
                  <to>
                    <xdr:col>17</xdr:col>
                    <xdr:colOff>0</xdr:colOff>
                    <xdr:row>566</xdr:row>
                    <xdr:rowOff>219075</xdr:rowOff>
                  </to>
                </anchor>
              </controlPr>
            </control>
          </mc:Choice>
        </mc:AlternateContent>
        <mc:AlternateContent xmlns:mc="http://schemas.openxmlformats.org/markup-compatibility/2006">
          <mc:Choice Requires="x14">
            <control shapeId="13284" r:id="rId162" name="Check Box 996">
              <controlPr defaultSize="0" autoFill="0" autoLine="0" autoPict="0">
                <anchor moveWithCells="1">
                  <from>
                    <xdr:col>17</xdr:col>
                    <xdr:colOff>9525</xdr:colOff>
                    <xdr:row>566</xdr:row>
                    <xdr:rowOff>0</xdr:rowOff>
                  </from>
                  <to>
                    <xdr:col>24</xdr:col>
                    <xdr:colOff>9525</xdr:colOff>
                    <xdr:row>566</xdr:row>
                    <xdr:rowOff>219075</xdr:rowOff>
                  </to>
                </anchor>
              </controlPr>
            </control>
          </mc:Choice>
        </mc:AlternateContent>
        <mc:AlternateContent xmlns:mc="http://schemas.openxmlformats.org/markup-compatibility/2006">
          <mc:Choice Requires="x14">
            <control shapeId="13285" r:id="rId163" name="Group Box 997">
              <controlPr defaultSize="0" autoFill="0" autoPict="0">
                <anchor moveWithCells="1">
                  <from>
                    <xdr:col>8</xdr:col>
                    <xdr:colOff>0</xdr:colOff>
                    <xdr:row>596</xdr:row>
                    <xdr:rowOff>0</xdr:rowOff>
                  </from>
                  <to>
                    <xdr:col>36</xdr:col>
                    <xdr:colOff>0</xdr:colOff>
                    <xdr:row>597</xdr:row>
                    <xdr:rowOff>0</xdr:rowOff>
                  </to>
                </anchor>
              </controlPr>
            </control>
          </mc:Choice>
        </mc:AlternateContent>
        <mc:AlternateContent xmlns:mc="http://schemas.openxmlformats.org/markup-compatibility/2006">
          <mc:Choice Requires="x14">
            <control shapeId="13286" r:id="rId164" name="Check Box 998">
              <controlPr defaultSize="0" autoFill="0" autoLine="0" autoPict="0">
                <anchor moveWithCells="1">
                  <from>
                    <xdr:col>10</xdr:col>
                    <xdr:colOff>0</xdr:colOff>
                    <xdr:row>596</xdr:row>
                    <xdr:rowOff>0</xdr:rowOff>
                  </from>
                  <to>
                    <xdr:col>17</xdr:col>
                    <xdr:colOff>0</xdr:colOff>
                    <xdr:row>596</xdr:row>
                    <xdr:rowOff>219075</xdr:rowOff>
                  </to>
                </anchor>
              </controlPr>
            </control>
          </mc:Choice>
        </mc:AlternateContent>
        <mc:AlternateContent xmlns:mc="http://schemas.openxmlformats.org/markup-compatibility/2006">
          <mc:Choice Requires="x14">
            <control shapeId="13287" r:id="rId165" name="Check Box 999">
              <controlPr defaultSize="0" autoFill="0" autoLine="0" autoPict="0">
                <anchor moveWithCells="1">
                  <from>
                    <xdr:col>17</xdr:col>
                    <xdr:colOff>9525</xdr:colOff>
                    <xdr:row>596</xdr:row>
                    <xdr:rowOff>0</xdr:rowOff>
                  </from>
                  <to>
                    <xdr:col>24</xdr:col>
                    <xdr:colOff>9525</xdr:colOff>
                    <xdr:row>596</xdr:row>
                    <xdr:rowOff>219075</xdr:rowOff>
                  </to>
                </anchor>
              </controlPr>
            </control>
          </mc:Choice>
        </mc:AlternateContent>
        <mc:AlternateContent xmlns:mc="http://schemas.openxmlformats.org/markup-compatibility/2006">
          <mc:Choice Requires="x14">
            <control shapeId="13288" r:id="rId166" name="Group Box 1000">
              <controlPr defaultSize="0" autoFill="0" autoPict="0">
                <anchor moveWithCells="1">
                  <from>
                    <xdr:col>8</xdr:col>
                    <xdr:colOff>0</xdr:colOff>
                    <xdr:row>623</xdr:row>
                    <xdr:rowOff>0</xdr:rowOff>
                  </from>
                  <to>
                    <xdr:col>36</xdr:col>
                    <xdr:colOff>0</xdr:colOff>
                    <xdr:row>624</xdr:row>
                    <xdr:rowOff>0</xdr:rowOff>
                  </to>
                </anchor>
              </controlPr>
            </control>
          </mc:Choice>
        </mc:AlternateContent>
        <mc:AlternateContent xmlns:mc="http://schemas.openxmlformats.org/markup-compatibility/2006">
          <mc:Choice Requires="x14">
            <control shapeId="13289" r:id="rId167" name="Check Box 1001">
              <controlPr defaultSize="0" autoFill="0" autoLine="0" autoPict="0">
                <anchor moveWithCells="1">
                  <from>
                    <xdr:col>10</xdr:col>
                    <xdr:colOff>0</xdr:colOff>
                    <xdr:row>623</xdr:row>
                    <xdr:rowOff>0</xdr:rowOff>
                  </from>
                  <to>
                    <xdr:col>17</xdr:col>
                    <xdr:colOff>0</xdr:colOff>
                    <xdr:row>623</xdr:row>
                    <xdr:rowOff>219075</xdr:rowOff>
                  </to>
                </anchor>
              </controlPr>
            </control>
          </mc:Choice>
        </mc:AlternateContent>
        <mc:AlternateContent xmlns:mc="http://schemas.openxmlformats.org/markup-compatibility/2006">
          <mc:Choice Requires="x14">
            <control shapeId="13290" r:id="rId168" name="Check Box 1002">
              <controlPr defaultSize="0" autoFill="0" autoLine="0" autoPict="0">
                <anchor moveWithCells="1">
                  <from>
                    <xdr:col>17</xdr:col>
                    <xdr:colOff>9525</xdr:colOff>
                    <xdr:row>623</xdr:row>
                    <xdr:rowOff>0</xdr:rowOff>
                  </from>
                  <to>
                    <xdr:col>24</xdr:col>
                    <xdr:colOff>9525</xdr:colOff>
                    <xdr:row>623</xdr:row>
                    <xdr:rowOff>219075</xdr:rowOff>
                  </to>
                </anchor>
              </controlPr>
            </control>
          </mc:Choice>
        </mc:AlternateContent>
        <mc:AlternateContent xmlns:mc="http://schemas.openxmlformats.org/markup-compatibility/2006">
          <mc:Choice Requires="x14">
            <control shapeId="45070" r:id="rId169" name="Group Box 1038">
              <controlPr defaultSize="0" autoFill="0" autoPict="0">
                <anchor moveWithCells="1">
                  <from>
                    <xdr:col>8</xdr:col>
                    <xdr:colOff>0</xdr:colOff>
                    <xdr:row>56</xdr:row>
                    <xdr:rowOff>190500</xdr:rowOff>
                  </from>
                  <to>
                    <xdr:col>16</xdr:col>
                    <xdr:colOff>190500</xdr:colOff>
                    <xdr:row>58</xdr:row>
                    <xdr:rowOff>0</xdr:rowOff>
                  </to>
                </anchor>
              </controlPr>
            </control>
          </mc:Choice>
        </mc:AlternateContent>
        <mc:AlternateContent xmlns:mc="http://schemas.openxmlformats.org/markup-compatibility/2006">
          <mc:Choice Requires="x14">
            <control shapeId="45072" r:id="rId170" name="Group Box 1040">
              <controlPr defaultSize="0" autoFill="0" autoPict="0">
                <anchor moveWithCells="1">
                  <from>
                    <xdr:col>8</xdr:col>
                    <xdr:colOff>0</xdr:colOff>
                    <xdr:row>643</xdr:row>
                    <xdr:rowOff>0</xdr:rowOff>
                  </from>
                  <to>
                    <xdr:col>25</xdr:col>
                    <xdr:colOff>0</xdr:colOff>
                    <xdr:row>644</xdr:row>
                    <xdr:rowOff>0</xdr:rowOff>
                  </to>
                </anchor>
              </controlPr>
            </control>
          </mc:Choice>
        </mc:AlternateContent>
        <mc:AlternateContent xmlns:mc="http://schemas.openxmlformats.org/markup-compatibility/2006">
          <mc:Choice Requires="x14">
            <control shapeId="45073" r:id="rId171" name="Option Button 1041">
              <controlPr defaultSize="0" autoFill="0" autoLine="0" autoPict="0">
                <anchor moveWithCells="1">
                  <from>
                    <xdr:col>9</xdr:col>
                    <xdr:colOff>0</xdr:colOff>
                    <xdr:row>643</xdr:row>
                    <xdr:rowOff>0</xdr:rowOff>
                  </from>
                  <to>
                    <xdr:col>13</xdr:col>
                    <xdr:colOff>0</xdr:colOff>
                    <xdr:row>644</xdr:row>
                    <xdr:rowOff>0</xdr:rowOff>
                  </to>
                </anchor>
              </controlPr>
            </control>
          </mc:Choice>
        </mc:AlternateContent>
        <mc:AlternateContent xmlns:mc="http://schemas.openxmlformats.org/markup-compatibility/2006">
          <mc:Choice Requires="x14">
            <control shapeId="45074" r:id="rId172" name="Option Button 1042">
              <controlPr defaultSize="0" autoFill="0" autoLine="0" autoPict="0">
                <anchor moveWithCells="1">
                  <from>
                    <xdr:col>13</xdr:col>
                    <xdr:colOff>0</xdr:colOff>
                    <xdr:row>643</xdr:row>
                    <xdr:rowOff>0</xdr:rowOff>
                  </from>
                  <to>
                    <xdr:col>17</xdr:col>
                    <xdr:colOff>0</xdr:colOff>
                    <xdr:row>644</xdr:row>
                    <xdr:rowOff>0</xdr:rowOff>
                  </to>
                </anchor>
              </controlPr>
            </control>
          </mc:Choice>
        </mc:AlternateContent>
        <mc:AlternateContent xmlns:mc="http://schemas.openxmlformats.org/markup-compatibility/2006">
          <mc:Choice Requires="x14">
            <control shapeId="45075" r:id="rId173" name="Option Button 1043">
              <controlPr defaultSize="0" autoFill="0" autoLine="0" autoPict="0">
                <anchor moveWithCells="1">
                  <from>
                    <xdr:col>17</xdr:col>
                    <xdr:colOff>0</xdr:colOff>
                    <xdr:row>643</xdr:row>
                    <xdr:rowOff>0</xdr:rowOff>
                  </from>
                  <to>
                    <xdr:col>21</xdr:col>
                    <xdr:colOff>0</xdr:colOff>
                    <xdr:row>644</xdr:row>
                    <xdr:rowOff>0</xdr:rowOff>
                  </to>
                </anchor>
              </controlPr>
            </control>
          </mc:Choice>
        </mc:AlternateContent>
        <mc:AlternateContent xmlns:mc="http://schemas.openxmlformats.org/markup-compatibility/2006">
          <mc:Choice Requires="x14">
            <control shapeId="45076" r:id="rId174" name="Option Button 1044">
              <controlPr defaultSize="0" autoFill="0" autoLine="0" autoPict="0">
                <anchor moveWithCells="1">
                  <from>
                    <xdr:col>21</xdr:col>
                    <xdr:colOff>0</xdr:colOff>
                    <xdr:row>643</xdr:row>
                    <xdr:rowOff>0</xdr:rowOff>
                  </from>
                  <to>
                    <xdr:col>24</xdr:col>
                    <xdr:colOff>0</xdr:colOff>
                    <xdr:row>644</xdr:row>
                    <xdr:rowOff>0</xdr:rowOff>
                  </to>
                </anchor>
              </controlPr>
            </control>
          </mc:Choice>
        </mc:AlternateContent>
        <mc:AlternateContent xmlns:mc="http://schemas.openxmlformats.org/markup-compatibility/2006">
          <mc:Choice Requires="x14">
            <control shapeId="45091" r:id="rId175" name="Group Box 1059">
              <controlPr defaultSize="0" autoFill="0" autoPict="0">
                <anchor moveWithCells="1">
                  <from>
                    <xdr:col>8</xdr:col>
                    <xdr:colOff>0</xdr:colOff>
                    <xdr:row>650</xdr:row>
                    <xdr:rowOff>0</xdr:rowOff>
                  </from>
                  <to>
                    <xdr:col>36</xdr:col>
                    <xdr:colOff>0</xdr:colOff>
                    <xdr:row>651</xdr:row>
                    <xdr:rowOff>0</xdr:rowOff>
                  </to>
                </anchor>
              </controlPr>
            </control>
          </mc:Choice>
        </mc:AlternateContent>
        <mc:AlternateContent xmlns:mc="http://schemas.openxmlformats.org/markup-compatibility/2006">
          <mc:Choice Requires="x14">
            <control shapeId="45092" r:id="rId176" name="Check Box 1060">
              <controlPr defaultSize="0" autoFill="0" autoLine="0" autoPict="0">
                <anchor moveWithCells="1">
                  <from>
                    <xdr:col>10</xdr:col>
                    <xdr:colOff>0</xdr:colOff>
                    <xdr:row>650</xdr:row>
                    <xdr:rowOff>0</xdr:rowOff>
                  </from>
                  <to>
                    <xdr:col>17</xdr:col>
                    <xdr:colOff>0</xdr:colOff>
                    <xdr:row>650</xdr:row>
                    <xdr:rowOff>219075</xdr:rowOff>
                  </to>
                </anchor>
              </controlPr>
            </control>
          </mc:Choice>
        </mc:AlternateContent>
        <mc:AlternateContent xmlns:mc="http://schemas.openxmlformats.org/markup-compatibility/2006">
          <mc:Choice Requires="x14">
            <control shapeId="45093" r:id="rId177" name="Check Box 1061">
              <controlPr defaultSize="0" autoFill="0" autoLine="0" autoPict="0">
                <anchor moveWithCells="1">
                  <from>
                    <xdr:col>17</xdr:col>
                    <xdr:colOff>9525</xdr:colOff>
                    <xdr:row>650</xdr:row>
                    <xdr:rowOff>0</xdr:rowOff>
                  </from>
                  <to>
                    <xdr:col>24</xdr:col>
                    <xdr:colOff>9525</xdr:colOff>
                    <xdr:row>650</xdr:row>
                    <xdr:rowOff>219075</xdr:rowOff>
                  </to>
                </anchor>
              </controlPr>
            </control>
          </mc:Choice>
        </mc:AlternateContent>
        <mc:AlternateContent xmlns:mc="http://schemas.openxmlformats.org/markup-compatibility/2006">
          <mc:Choice Requires="x14">
            <control shapeId="45095" r:id="rId178" name="Group Box 1063">
              <controlPr defaultSize="0" autoFill="0" autoPict="0">
                <anchor moveWithCells="1">
                  <from>
                    <xdr:col>8</xdr:col>
                    <xdr:colOff>0</xdr:colOff>
                    <xdr:row>673</xdr:row>
                    <xdr:rowOff>0</xdr:rowOff>
                  </from>
                  <to>
                    <xdr:col>25</xdr:col>
                    <xdr:colOff>0</xdr:colOff>
                    <xdr:row>674</xdr:row>
                    <xdr:rowOff>0</xdr:rowOff>
                  </to>
                </anchor>
              </controlPr>
            </control>
          </mc:Choice>
        </mc:AlternateContent>
        <mc:AlternateContent xmlns:mc="http://schemas.openxmlformats.org/markup-compatibility/2006">
          <mc:Choice Requires="x14">
            <control shapeId="45096" r:id="rId179" name="Option Button 1064">
              <controlPr defaultSize="0" autoFill="0" autoLine="0" autoPict="0">
                <anchor moveWithCells="1">
                  <from>
                    <xdr:col>9</xdr:col>
                    <xdr:colOff>0</xdr:colOff>
                    <xdr:row>673</xdr:row>
                    <xdr:rowOff>0</xdr:rowOff>
                  </from>
                  <to>
                    <xdr:col>13</xdr:col>
                    <xdr:colOff>0</xdr:colOff>
                    <xdr:row>674</xdr:row>
                    <xdr:rowOff>0</xdr:rowOff>
                  </to>
                </anchor>
              </controlPr>
            </control>
          </mc:Choice>
        </mc:AlternateContent>
        <mc:AlternateContent xmlns:mc="http://schemas.openxmlformats.org/markup-compatibility/2006">
          <mc:Choice Requires="x14">
            <control shapeId="45097" r:id="rId180" name="Option Button 1065">
              <controlPr defaultSize="0" autoFill="0" autoLine="0" autoPict="0">
                <anchor moveWithCells="1">
                  <from>
                    <xdr:col>13</xdr:col>
                    <xdr:colOff>0</xdr:colOff>
                    <xdr:row>673</xdr:row>
                    <xdr:rowOff>0</xdr:rowOff>
                  </from>
                  <to>
                    <xdr:col>17</xdr:col>
                    <xdr:colOff>0</xdr:colOff>
                    <xdr:row>674</xdr:row>
                    <xdr:rowOff>0</xdr:rowOff>
                  </to>
                </anchor>
              </controlPr>
            </control>
          </mc:Choice>
        </mc:AlternateContent>
        <mc:AlternateContent xmlns:mc="http://schemas.openxmlformats.org/markup-compatibility/2006">
          <mc:Choice Requires="x14">
            <control shapeId="45098" r:id="rId181" name="Option Button 1066">
              <controlPr defaultSize="0" autoFill="0" autoLine="0" autoPict="0">
                <anchor moveWithCells="1">
                  <from>
                    <xdr:col>17</xdr:col>
                    <xdr:colOff>0</xdr:colOff>
                    <xdr:row>673</xdr:row>
                    <xdr:rowOff>0</xdr:rowOff>
                  </from>
                  <to>
                    <xdr:col>21</xdr:col>
                    <xdr:colOff>0</xdr:colOff>
                    <xdr:row>674</xdr:row>
                    <xdr:rowOff>0</xdr:rowOff>
                  </to>
                </anchor>
              </controlPr>
            </control>
          </mc:Choice>
        </mc:AlternateContent>
        <mc:AlternateContent xmlns:mc="http://schemas.openxmlformats.org/markup-compatibility/2006">
          <mc:Choice Requires="x14">
            <control shapeId="45099" r:id="rId182" name="Option Button 1067">
              <controlPr defaultSize="0" autoFill="0" autoLine="0" autoPict="0">
                <anchor moveWithCells="1">
                  <from>
                    <xdr:col>21</xdr:col>
                    <xdr:colOff>0</xdr:colOff>
                    <xdr:row>673</xdr:row>
                    <xdr:rowOff>0</xdr:rowOff>
                  </from>
                  <to>
                    <xdr:col>24</xdr:col>
                    <xdr:colOff>0</xdr:colOff>
                    <xdr:row>674</xdr:row>
                    <xdr:rowOff>0</xdr:rowOff>
                  </to>
                </anchor>
              </controlPr>
            </control>
          </mc:Choice>
        </mc:AlternateContent>
        <mc:AlternateContent xmlns:mc="http://schemas.openxmlformats.org/markup-compatibility/2006">
          <mc:Choice Requires="x14">
            <control shapeId="45114" r:id="rId183" name="Group Box 1082">
              <controlPr defaultSize="0" autoFill="0" autoPict="0">
                <anchor moveWithCells="1">
                  <from>
                    <xdr:col>8</xdr:col>
                    <xdr:colOff>0</xdr:colOff>
                    <xdr:row>680</xdr:row>
                    <xdr:rowOff>0</xdr:rowOff>
                  </from>
                  <to>
                    <xdr:col>36</xdr:col>
                    <xdr:colOff>0</xdr:colOff>
                    <xdr:row>681</xdr:row>
                    <xdr:rowOff>0</xdr:rowOff>
                  </to>
                </anchor>
              </controlPr>
            </control>
          </mc:Choice>
        </mc:AlternateContent>
        <mc:AlternateContent xmlns:mc="http://schemas.openxmlformats.org/markup-compatibility/2006">
          <mc:Choice Requires="x14">
            <control shapeId="45115" r:id="rId184" name="Check Box 1083">
              <controlPr defaultSize="0" autoFill="0" autoLine="0" autoPict="0">
                <anchor moveWithCells="1">
                  <from>
                    <xdr:col>10</xdr:col>
                    <xdr:colOff>0</xdr:colOff>
                    <xdr:row>680</xdr:row>
                    <xdr:rowOff>0</xdr:rowOff>
                  </from>
                  <to>
                    <xdr:col>17</xdr:col>
                    <xdr:colOff>0</xdr:colOff>
                    <xdr:row>680</xdr:row>
                    <xdr:rowOff>219075</xdr:rowOff>
                  </to>
                </anchor>
              </controlPr>
            </control>
          </mc:Choice>
        </mc:AlternateContent>
        <mc:AlternateContent xmlns:mc="http://schemas.openxmlformats.org/markup-compatibility/2006">
          <mc:Choice Requires="x14">
            <control shapeId="45116" r:id="rId185" name="Check Box 1084">
              <controlPr defaultSize="0" autoFill="0" autoLine="0" autoPict="0">
                <anchor moveWithCells="1">
                  <from>
                    <xdr:col>17</xdr:col>
                    <xdr:colOff>9525</xdr:colOff>
                    <xdr:row>680</xdr:row>
                    <xdr:rowOff>0</xdr:rowOff>
                  </from>
                  <to>
                    <xdr:col>24</xdr:col>
                    <xdr:colOff>9525</xdr:colOff>
                    <xdr:row>680</xdr:row>
                    <xdr:rowOff>219075</xdr:rowOff>
                  </to>
                </anchor>
              </controlPr>
            </control>
          </mc:Choice>
        </mc:AlternateContent>
        <mc:AlternateContent xmlns:mc="http://schemas.openxmlformats.org/markup-compatibility/2006">
          <mc:Choice Requires="x14">
            <control shapeId="45118" r:id="rId186" name="Group Box 1086">
              <controlPr defaultSize="0" autoFill="0" autoPict="0">
                <anchor moveWithCells="1">
                  <from>
                    <xdr:col>8</xdr:col>
                    <xdr:colOff>0</xdr:colOff>
                    <xdr:row>700</xdr:row>
                    <xdr:rowOff>0</xdr:rowOff>
                  </from>
                  <to>
                    <xdr:col>25</xdr:col>
                    <xdr:colOff>0</xdr:colOff>
                    <xdr:row>701</xdr:row>
                    <xdr:rowOff>0</xdr:rowOff>
                  </to>
                </anchor>
              </controlPr>
            </control>
          </mc:Choice>
        </mc:AlternateContent>
        <mc:AlternateContent xmlns:mc="http://schemas.openxmlformats.org/markup-compatibility/2006">
          <mc:Choice Requires="x14">
            <control shapeId="45119" r:id="rId187" name="Option Button 1087">
              <controlPr defaultSize="0" autoFill="0" autoLine="0" autoPict="0">
                <anchor moveWithCells="1">
                  <from>
                    <xdr:col>9</xdr:col>
                    <xdr:colOff>0</xdr:colOff>
                    <xdr:row>700</xdr:row>
                    <xdr:rowOff>0</xdr:rowOff>
                  </from>
                  <to>
                    <xdr:col>13</xdr:col>
                    <xdr:colOff>0</xdr:colOff>
                    <xdr:row>701</xdr:row>
                    <xdr:rowOff>0</xdr:rowOff>
                  </to>
                </anchor>
              </controlPr>
            </control>
          </mc:Choice>
        </mc:AlternateContent>
        <mc:AlternateContent xmlns:mc="http://schemas.openxmlformats.org/markup-compatibility/2006">
          <mc:Choice Requires="x14">
            <control shapeId="45120" r:id="rId188" name="Option Button 1088">
              <controlPr defaultSize="0" autoFill="0" autoLine="0" autoPict="0">
                <anchor moveWithCells="1">
                  <from>
                    <xdr:col>13</xdr:col>
                    <xdr:colOff>0</xdr:colOff>
                    <xdr:row>700</xdr:row>
                    <xdr:rowOff>0</xdr:rowOff>
                  </from>
                  <to>
                    <xdr:col>17</xdr:col>
                    <xdr:colOff>0</xdr:colOff>
                    <xdr:row>701</xdr:row>
                    <xdr:rowOff>0</xdr:rowOff>
                  </to>
                </anchor>
              </controlPr>
            </control>
          </mc:Choice>
        </mc:AlternateContent>
        <mc:AlternateContent xmlns:mc="http://schemas.openxmlformats.org/markup-compatibility/2006">
          <mc:Choice Requires="x14">
            <control shapeId="45121" r:id="rId189" name="Option Button 1089">
              <controlPr defaultSize="0" autoFill="0" autoLine="0" autoPict="0">
                <anchor moveWithCells="1">
                  <from>
                    <xdr:col>17</xdr:col>
                    <xdr:colOff>0</xdr:colOff>
                    <xdr:row>700</xdr:row>
                    <xdr:rowOff>0</xdr:rowOff>
                  </from>
                  <to>
                    <xdr:col>21</xdr:col>
                    <xdr:colOff>0</xdr:colOff>
                    <xdr:row>701</xdr:row>
                    <xdr:rowOff>0</xdr:rowOff>
                  </to>
                </anchor>
              </controlPr>
            </control>
          </mc:Choice>
        </mc:AlternateContent>
        <mc:AlternateContent xmlns:mc="http://schemas.openxmlformats.org/markup-compatibility/2006">
          <mc:Choice Requires="x14">
            <control shapeId="45122" r:id="rId190" name="Option Button 1090">
              <controlPr defaultSize="0" autoFill="0" autoLine="0" autoPict="0">
                <anchor moveWithCells="1">
                  <from>
                    <xdr:col>21</xdr:col>
                    <xdr:colOff>0</xdr:colOff>
                    <xdr:row>700</xdr:row>
                    <xdr:rowOff>0</xdr:rowOff>
                  </from>
                  <to>
                    <xdr:col>24</xdr:col>
                    <xdr:colOff>0</xdr:colOff>
                    <xdr:row>701</xdr:row>
                    <xdr:rowOff>0</xdr:rowOff>
                  </to>
                </anchor>
              </controlPr>
            </control>
          </mc:Choice>
        </mc:AlternateContent>
        <mc:AlternateContent xmlns:mc="http://schemas.openxmlformats.org/markup-compatibility/2006">
          <mc:Choice Requires="x14">
            <control shapeId="45137" r:id="rId191" name="Group Box 1105">
              <controlPr defaultSize="0" autoFill="0" autoPict="0">
                <anchor moveWithCells="1">
                  <from>
                    <xdr:col>8</xdr:col>
                    <xdr:colOff>0</xdr:colOff>
                    <xdr:row>707</xdr:row>
                    <xdr:rowOff>0</xdr:rowOff>
                  </from>
                  <to>
                    <xdr:col>36</xdr:col>
                    <xdr:colOff>0</xdr:colOff>
                    <xdr:row>708</xdr:row>
                    <xdr:rowOff>0</xdr:rowOff>
                  </to>
                </anchor>
              </controlPr>
            </control>
          </mc:Choice>
        </mc:AlternateContent>
        <mc:AlternateContent xmlns:mc="http://schemas.openxmlformats.org/markup-compatibility/2006">
          <mc:Choice Requires="x14">
            <control shapeId="45138" r:id="rId192" name="Check Box 1106">
              <controlPr defaultSize="0" autoFill="0" autoLine="0" autoPict="0">
                <anchor moveWithCells="1">
                  <from>
                    <xdr:col>10</xdr:col>
                    <xdr:colOff>0</xdr:colOff>
                    <xdr:row>707</xdr:row>
                    <xdr:rowOff>0</xdr:rowOff>
                  </from>
                  <to>
                    <xdr:col>17</xdr:col>
                    <xdr:colOff>0</xdr:colOff>
                    <xdr:row>707</xdr:row>
                    <xdr:rowOff>219075</xdr:rowOff>
                  </to>
                </anchor>
              </controlPr>
            </control>
          </mc:Choice>
        </mc:AlternateContent>
        <mc:AlternateContent xmlns:mc="http://schemas.openxmlformats.org/markup-compatibility/2006">
          <mc:Choice Requires="x14">
            <control shapeId="45139" r:id="rId193" name="Check Box 1107">
              <controlPr defaultSize="0" autoFill="0" autoLine="0" autoPict="0">
                <anchor moveWithCells="1">
                  <from>
                    <xdr:col>17</xdr:col>
                    <xdr:colOff>9525</xdr:colOff>
                    <xdr:row>707</xdr:row>
                    <xdr:rowOff>0</xdr:rowOff>
                  </from>
                  <to>
                    <xdr:col>24</xdr:col>
                    <xdr:colOff>9525</xdr:colOff>
                    <xdr:row>707</xdr:row>
                    <xdr:rowOff>219075</xdr:rowOff>
                  </to>
                </anchor>
              </controlPr>
            </control>
          </mc:Choice>
        </mc:AlternateContent>
        <mc:AlternateContent xmlns:mc="http://schemas.openxmlformats.org/markup-compatibility/2006">
          <mc:Choice Requires="x14">
            <control shapeId="45141" r:id="rId194" name="Group Box 1109">
              <controlPr defaultSize="0" autoFill="0" autoPict="0">
                <anchor moveWithCells="1">
                  <from>
                    <xdr:col>8</xdr:col>
                    <xdr:colOff>0</xdr:colOff>
                    <xdr:row>727</xdr:row>
                    <xdr:rowOff>0</xdr:rowOff>
                  </from>
                  <to>
                    <xdr:col>25</xdr:col>
                    <xdr:colOff>0</xdr:colOff>
                    <xdr:row>728</xdr:row>
                    <xdr:rowOff>0</xdr:rowOff>
                  </to>
                </anchor>
              </controlPr>
            </control>
          </mc:Choice>
        </mc:AlternateContent>
        <mc:AlternateContent xmlns:mc="http://schemas.openxmlformats.org/markup-compatibility/2006">
          <mc:Choice Requires="x14">
            <control shapeId="45142" r:id="rId195" name="Option Button 1110">
              <controlPr defaultSize="0" autoFill="0" autoLine="0" autoPict="0">
                <anchor moveWithCells="1">
                  <from>
                    <xdr:col>9</xdr:col>
                    <xdr:colOff>0</xdr:colOff>
                    <xdr:row>727</xdr:row>
                    <xdr:rowOff>0</xdr:rowOff>
                  </from>
                  <to>
                    <xdr:col>13</xdr:col>
                    <xdr:colOff>0</xdr:colOff>
                    <xdr:row>728</xdr:row>
                    <xdr:rowOff>0</xdr:rowOff>
                  </to>
                </anchor>
              </controlPr>
            </control>
          </mc:Choice>
        </mc:AlternateContent>
        <mc:AlternateContent xmlns:mc="http://schemas.openxmlformats.org/markup-compatibility/2006">
          <mc:Choice Requires="x14">
            <control shapeId="45143" r:id="rId196" name="Option Button 1111">
              <controlPr defaultSize="0" autoFill="0" autoLine="0" autoPict="0">
                <anchor moveWithCells="1">
                  <from>
                    <xdr:col>13</xdr:col>
                    <xdr:colOff>0</xdr:colOff>
                    <xdr:row>727</xdr:row>
                    <xdr:rowOff>0</xdr:rowOff>
                  </from>
                  <to>
                    <xdr:col>17</xdr:col>
                    <xdr:colOff>0</xdr:colOff>
                    <xdr:row>728</xdr:row>
                    <xdr:rowOff>0</xdr:rowOff>
                  </to>
                </anchor>
              </controlPr>
            </control>
          </mc:Choice>
        </mc:AlternateContent>
        <mc:AlternateContent xmlns:mc="http://schemas.openxmlformats.org/markup-compatibility/2006">
          <mc:Choice Requires="x14">
            <control shapeId="45144" r:id="rId197" name="Option Button 1112">
              <controlPr defaultSize="0" autoFill="0" autoLine="0" autoPict="0">
                <anchor moveWithCells="1">
                  <from>
                    <xdr:col>17</xdr:col>
                    <xdr:colOff>0</xdr:colOff>
                    <xdr:row>727</xdr:row>
                    <xdr:rowOff>0</xdr:rowOff>
                  </from>
                  <to>
                    <xdr:col>21</xdr:col>
                    <xdr:colOff>0</xdr:colOff>
                    <xdr:row>728</xdr:row>
                    <xdr:rowOff>0</xdr:rowOff>
                  </to>
                </anchor>
              </controlPr>
            </control>
          </mc:Choice>
        </mc:AlternateContent>
        <mc:AlternateContent xmlns:mc="http://schemas.openxmlformats.org/markup-compatibility/2006">
          <mc:Choice Requires="x14">
            <control shapeId="45145" r:id="rId198" name="Option Button 1113">
              <controlPr defaultSize="0" autoFill="0" autoLine="0" autoPict="0">
                <anchor moveWithCells="1">
                  <from>
                    <xdr:col>21</xdr:col>
                    <xdr:colOff>0</xdr:colOff>
                    <xdr:row>727</xdr:row>
                    <xdr:rowOff>0</xdr:rowOff>
                  </from>
                  <to>
                    <xdr:col>24</xdr:col>
                    <xdr:colOff>0</xdr:colOff>
                    <xdr:row>728</xdr:row>
                    <xdr:rowOff>0</xdr:rowOff>
                  </to>
                </anchor>
              </controlPr>
            </control>
          </mc:Choice>
        </mc:AlternateContent>
        <mc:AlternateContent xmlns:mc="http://schemas.openxmlformats.org/markup-compatibility/2006">
          <mc:Choice Requires="x14">
            <control shapeId="45160" r:id="rId199" name="Group Box 1128">
              <controlPr defaultSize="0" autoFill="0" autoPict="0">
                <anchor moveWithCells="1">
                  <from>
                    <xdr:col>8</xdr:col>
                    <xdr:colOff>0</xdr:colOff>
                    <xdr:row>734</xdr:row>
                    <xdr:rowOff>0</xdr:rowOff>
                  </from>
                  <to>
                    <xdr:col>36</xdr:col>
                    <xdr:colOff>0</xdr:colOff>
                    <xdr:row>735</xdr:row>
                    <xdr:rowOff>0</xdr:rowOff>
                  </to>
                </anchor>
              </controlPr>
            </control>
          </mc:Choice>
        </mc:AlternateContent>
        <mc:AlternateContent xmlns:mc="http://schemas.openxmlformats.org/markup-compatibility/2006">
          <mc:Choice Requires="x14">
            <control shapeId="45161" r:id="rId200" name="Check Box 1129">
              <controlPr defaultSize="0" autoFill="0" autoLine="0" autoPict="0">
                <anchor moveWithCells="1">
                  <from>
                    <xdr:col>10</xdr:col>
                    <xdr:colOff>0</xdr:colOff>
                    <xdr:row>734</xdr:row>
                    <xdr:rowOff>0</xdr:rowOff>
                  </from>
                  <to>
                    <xdr:col>17</xdr:col>
                    <xdr:colOff>0</xdr:colOff>
                    <xdr:row>734</xdr:row>
                    <xdr:rowOff>219075</xdr:rowOff>
                  </to>
                </anchor>
              </controlPr>
            </control>
          </mc:Choice>
        </mc:AlternateContent>
        <mc:AlternateContent xmlns:mc="http://schemas.openxmlformats.org/markup-compatibility/2006">
          <mc:Choice Requires="x14">
            <control shapeId="45162" r:id="rId201" name="Check Box 1130">
              <controlPr defaultSize="0" autoFill="0" autoLine="0" autoPict="0">
                <anchor moveWithCells="1">
                  <from>
                    <xdr:col>17</xdr:col>
                    <xdr:colOff>9525</xdr:colOff>
                    <xdr:row>734</xdr:row>
                    <xdr:rowOff>0</xdr:rowOff>
                  </from>
                  <to>
                    <xdr:col>24</xdr:col>
                    <xdr:colOff>9525</xdr:colOff>
                    <xdr:row>734</xdr:row>
                    <xdr:rowOff>219075</xdr:rowOff>
                  </to>
                </anchor>
              </controlPr>
            </control>
          </mc:Choice>
        </mc:AlternateContent>
        <mc:AlternateContent xmlns:mc="http://schemas.openxmlformats.org/markup-compatibility/2006">
          <mc:Choice Requires="x14">
            <control shapeId="45164" r:id="rId202" name="Group Box 1132">
              <controlPr defaultSize="0" autoFill="0" autoPict="0">
                <anchor moveWithCells="1">
                  <from>
                    <xdr:col>8</xdr:col>
                    <xdr:colOff>0</xdr:colOff>
                    <xdr:row>757</xdr:row>
                    <xdr:rowOff>0</xdr:rowOff>
                  </from>
                  <to>
                    <xdr:col>25</xdr:col>
                    <xdr:colOff>0</xdr:colOff>
                    <xdr:row>758</xdr:row>
                    <xdr:rowOff>0</xdr:rowOff>
                  </to>
                </anchor>
              </controlPr>
            </control>
          </mc:Choice>
        </mc:AlternateContent>
        <mc:AlternateContent xmlns:mc="http://schemas.openxmlformats.org/markup-compatibility/2006">
          <mc:Choice Requires="x14">
            <control shapeId="45165" r:id="rId203" name="Option Button 1133">
              <controlPr defaultSize="0" autoFill="0" autoLine="0" autoPict="0">
                <anchor moveWithCells="1">
                  <from>
                    <xdr:col>9</xdr:col>
                    <xdr:colOff>0</xdr:colOff>
                    <xdr:row>757</xdr:row>
                    <xdr:rowOff>0</xdr:rowOff>
                  </from>
                  <to>
                    <xdr:col>13</xdr:col>
                    <xdr:colOff>0</xdr:colOff>
                    <xdr:row>758</xdr:row>
                    <xdr:rowOff>0</xdr:rowOff>
                  </to>
                </anchor>
              </controlPr>
            </control>
          </mc:Choice>
        </mc:AlternateContent>
        <mc:AlternateContent xmlns:mc="http://schemas.openxmlformats.org/markup-compatibility/2006">
          <mc:Choice Requires="x14">
            <control shapeId="45166" r:id="rId204" name="Option Button 1134">
              <controlPr defaultSize="0" autoFill="0" autoLine="0" autoPict="0">
                <anchor moveWithCells="1">
                  <from>
                    <xdr:col>13</xdr:col>
                    <xdr:colOff>0</xdr:colOff>
                    <xdr:row>757</xdr:row>
                    <xdr:rowOff>0</xdr:rowOff>
                  </from>
                  <to>
                    <xdr:col>17</xdr:col>
                    <xdr:colOff>0</xdr:colOff>
                    <xdr:row>758</xdr:row>
                    <xdr:rowOff>0</xdr:rowOff>
                  </to>
                </anchor>
              </controlPr>
            </control>
          </mc:Choice>
        </mc:AlternateContent>
        <mc:AlternateContent xmlns:mc="http://schemas.openxmlformats.org/markup-compatibility/2006">
          <mc:Choice Requires="x14">
            <control shapeId="45167" r:id="rId205" name="Option Button 1135">
              <controlPr defaultSize="0" autoFill="0" autoLine="0" autoPict="0">
                <anchor moveWithCells="1">
                  <from>
                    <xdr:col>17</xdr:col>
                    <xdr:colOff>0</xdr:colOff>
                    <xdr:row>757</xdr:row>
                    <xdr:rowOff>0</xdr:rowOff>
                  </from>
                  <to>
                    <xdr:col>21</xdr:col>
                    <xdr:colOff>0</xdr:colOff>
                    <xdr:row>758</xdr:row>
                    <xdr:rowOff>0</xdr:rowOff>
                  </to>
                </anchor>
              </controlPr>
            </control>
          </mc:Choice>
        </mc:AlternateContent>
        <mc:AlternateContent xmlns:mc="http://schemas.openxmlformats.org/markup-compatibility/2006">
          <mc:Choice Requires="x14">
            <control shapeId="45168" r:id="rId206" name="Option Button 1136">
              <controlPr defaultSize="0" autoFill="0" autoLine="0" autoPict="0">
                <anchor moveWithCells="1">
                  <from>
                    <xdr:col>21</xdr:col>
                    <xdr:colOff>0</xdr:colOff>
                    <xdr:row>757</xdr:row>
                    <xdr:rowOff>0</xdr:rowOff>
                  </from>
                  <to>
                    <xdr:col>24</xdr:col>
                    <xdr:colOff>0</xdr:colOff>
                    <xdr:row>758</xdr:row>
                    <xdr:rowOff>0</xdr:rowOff>
                  </to>
                </anchor>
              </controlPr>
            </control>
          </mc:Choice>
        </mc:AlternateContent>
        <mc:AlternateContent xmlns:mc="http://schemas.openxmlformats.org/markup-compatibility/2006">
          <mc:Choice Requires="x14">
            <control shapeId="45183" r:id="rId207" name="Group Box 1151">
              <controlPr defaultSize="0" autoFill="0" autoPict="0">
                <anchor moveWithCells="1">
                  <from>
                    <xdr:col>8</xdr:col>
                    <xdr:colOff>0</xdr:colOff>
                    <xdr:row>764</xdr:row>
                    <xdr:rowOff>0</xdr:rowOff>
                  </from>
                  <to>
                    <xdr:col>36</xdr:col>
                    <xdr:colOff>0</xdr:colOff>
                    <xdr:row>765</xdr:row>
                    <xdr:rowOff>0</xdr:rowOff>
                  </to>
                </anchor>
              </controlPr>
            </control>
          </mc:Choice>
        </mc:AlternateContent>
        <mc:AlternateContent xmlns:mc="http://schemas.openxmlformats.org/markup-compatibility/2006">
          <mc:Choice Requires="x14">
            <control shapeId="45184" r:id="rId208" name="Check Box 1152">
              <controlPr defaultSize="0" autoFill="0" autoLine="0" autoPict="0">
                <anchor moveWithCells="1">
                  <from>
                    <xdr:col>10</xdr:col>
                    <xdr:colOff>0</xdr:colOff>
                    <xdr:row>764</xdr:row>
                    <xdr:rowOff>0</xdr:rowOff>
                  </from>
                  <to>
                    <xdr:col>17</xdr:col>
                    <xdr:colOff>0</xdr:colOff>
                    <xdr:row>764</xdr:row>
                    <xdr:rowOff>219075</xdr:rowOff>
                  </to>
                </anchor>
              </controlPr>
            </control>
          </mc:Choice>
        </mc:AlternateContent>
        <mc:AlternateContent xmlns:mc="http://schemas.openxmlformats.org/markup-compatibility/2006">
          <mc:Choice Requires="x14">
            <control shapeId="45185" r:id="rId209" name="Check Box 1153">
              <controlPr defaultSize="0" autoFill="0" autoLine="0" autoPict="0">
                <anchor moveWithCells="1">
                  <from>
                    <xdr:col>17</xdr:col>
                    <xdr:colOff>9525</xdr:colOff>
                    <xdr:row>764</xdr:row>
                    <xdr:rowOff>0</xdr:rowOff>
                  </from>
                  <to>
                    <xdr:col>24</xdr:col>
                    <xdr:colOff>9525</xdr:colOff>
                    <xdr:row>764</xdr:row>
                    <xdr:rowOff>219075</xdr:rowOff>
                  </to>
                </anchor>
              </controlPr>
            </control>
          </mc:Choice>
        </mc:AlternateContent>
        <mc:AlternateContent xmlns:mc="http://schemas.openxmlformats.org/markup-compatibility/2006">
          <mc:Choice Requires="x14">
            <control shapeId="45244" r:id="rId210" name="付表7_人員配置区分">
              <controlPr defaultSize="0" autoLine="0" autoPict="0">
                <anchor moveWithCells="1">
                  <from>
                    <xdr:col>25</xdr:col>
                    <xdr:colOff>0</xdr:colOff>
                    <xdr:row>57</xdr:row>
                    <xdr:rowOff>0</xdr:rowOff>
                  </from>
                  <to>
                    <xdr:col>35</xdr:col>
                    <xdr:colOff>190500</xdr:colOff>
                    <xdr:row>58</xdr:row>
                    <xdr:rowOff>0</xdr:rowOff>
                  </to>
                </anchor>
              </controlPr>
            </control>
          </mc:Choice>
        </mc:AlternateContent>
        <mc:AlternateContent xmlns:mc="http://schemas.openxmlformats.org/markup-compatibility/2006">
          <mc:Choice Requires="x14">
            <control shapeId="45307" r:id="rId211" name="Group Box 1275">
              <controlPr defaultSize="0" autoFill="0" autoPict="0">
                <anchor moveWithCells="1">
                  <from>
                    <xdr:col>25</xdr:col>
                    <xdr:colOff>0</xdr:colOff>
                    <xdr:row>60</xdr:row>
                    <xdr:rowOff>0</xdr:rowOff>
                  </from>
                  <to>
                    <xdr:col>35</xdr:col>
                    <xdr:colOff>190500</xdr:colOff>
                    <xdr:row>61</xdr:row>
                    <xdr:rowOff>0</xdr:rowOff>
                  </to>
                </anchor>
              </controlPr>
            </control>
          </mc:Choice>
        </mc:AlternateContent>
        <mc:AlternateContent xmlns:mc="http://schemas.openxmlformats.org/markup-compatibility/2006">
          <mc:Choice Requires="x14">
            <control shapeId="45355" r:id="rId212" name="Drop Down 1323">
              <controlPr defaultSize="0" autoLine="0" autoPict="0">
                <anchor moveWithCells="1">
                  <from>
                    <xdr:col>23</xdr:col>
                    <xdr:colOff>9525</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5356" r:id="rId213" name="Group Box 1324">
              <controlPr defaultSize="0" autoFill="0" autoPict="0">
                <anchor moveWithCells="1">
                  <from>
                    <xdr:col>8</xdr:col>
                    <xdr:colOff>0</xdr:colOff>
                    <xdr:row>62</xdr:row>
                    <xdr:rowOff>0</xdr:rowOff>
                  </from>
                  <to>
                    <xdr:col>17</xdr:col>
                    <xdr:colOff>0</xdr:colOff>
                    <xdr:row>63</xdr:row>
                    <xdr:rowOff>0</xdr:rowOff>
                  </to>
                </anchor>
              </controlPr>
            </control>
          </mc:Choice>
        </mc:AlternateContent>
        <mc:AlternateContent xmlns:mc="http://schemas.openxmlformats.org/markup-compatibility/2006">
          <mc:Choice Requires="x14">
            <control shapeId="45359" r:id="rId214" name="Check Box 1327">
              <controlPr defaultSize="0" autoFill="0" autoLine="0" autoPict="0">
                <anchor moveWithCells="1">
                  <from>
                    <xdr:col>24</xdr:col>
                    <xdr:colOff>28575</xdr:colOff>
                    <xdr:row>92</xdr:row>
                    <xdr:rowOff>0</xdr:rowOff>
                  </from>
                  <to>
                    <xdr:col>31</xdr:col>
                    <xdr:colOff>28575</xdr:colOff>
                    <xdr:row>92</xdr:row>
                    <xdr:rowOff>219075</xdr:rowOff>
                  </to>
                </anchor>
              </controlPr>
            </control>
          </mc:Choice>
        </mc:AlternateContent>
        <mc:AlternateContent xmlns:mc="http://schemas.openxmlformats.org/markup-compatibility/2006">
          <mc:Choice Requires="x14">
            <control shapeId="45360" r:id="rId215" name="Check Box 1328">
              <controlPr defaultSize="0" autoFill="0" autoLine="0" autoPict="0">
                <anchor moveWithCells="1">
                  <from>
                    <xdr:col>24</xdr:col>
                    <xdr:colOff>38100</xdr:colOff>
                    <xdr:row>119</xdr:row>
                    <xdr:rowOff>0</xdr:rowOff>
                  </from>
                  <to>
                    <xdr:col>31</xdr:col>
                    <xdr:colOff>38100</xdr:colOff>
                    <xdr:row>119</xdr:row>
                    <xdr:rowOff>219075</xdr:rowOff>
                  </to>
                </anchor>
              </controlPr>
            </control>
          </mc:Choice>
        </mc:AlternateContent>
        <mc:AlternateContent xmlns:mc="http://schemas.openxmlformats.org/markup-compatibility/2006">
          <mc:Choice Requires="x14">
            <control shapeId="45361" r:id="rId216" name="Check Box 1329">
              <controlPr defaultSize="0" autoFill="0" autoLine="0" autoPict="0">
                <anchor moveWithCells="1">
                  <from>
                    <xdr:col>24</xdr:col>
                    <xdr:colOff>66675</xdr:colOff>
                    <xdr:row>146</xdr:row>
                    <xdr:rowOff>0</xdr:rowOff>
                  </from>
                  <to>
                    <xdr:col>31</xdr:col>
                    <xdr:colOff>66675</xdr:colOff>
                    <xdr:row>146</xdr:row>
                    <xdr:rowOff>219075</xdr:rowOff>
                  </to>
                </anchor>
              </controlPr>
            </control>
          </mc:Choice>
        </mc:AlternateContent>
        <mc:AlternateContent xmlns:mc="http://schemas.openxmlformats.org/markup-compatibility/2006">
          <mc:Choice Requires="x14">
            <control shapeId="45362" r:id="rId217" name="Check Box 1330">
              <controlPr defaultSize="0" autoFill="0" autoLine="0" autoPict="0">
                <anchor moveWithCells="1">
                  <from>
                    <xdr:col>24</xdr:col>
                    <xdr:colOff>57150</xdr:colOff>
                    <xdr:row>175</xdr:row>
                    <xdr:rowOff>180975</xdr:rowOff>
                  </from>
                  <to>
                    <xdr:col>31</xdr:col>
                    <xdr:colOff>57150</xdr:colOff>
                    <xdr:row>176</xdr:row>
                    <xdr:rowOff>209550</xdr:rowOff>
                  </to>
                </anchor>
              </controlPr>
            </control>
          </mc:Choice>
        </mc:AlternateContent>
        <mc:AlternateContent xmlns:mc="http://schemas.openxmlformats.org/markup-compatibility/2006">
          <mc:Choice Requires="x14">
            <control shapeId="45363" r:id="rId218" name="Check Box 1331">
              <controlPr defaultSize="0" autoFill="0" autoLine="0" autoPict="0">
                <anchor moveWithCells="1">
                  <from>
                    <xdr:col>24</xdr:col>
                    <xdr:colOff>47625</xdr:colOff>
                    <xdr:row>203</xdr:row>
                    <xdr:rowOff>0</xdr:rowOff>
                  </from>
                  <to>
                    <xdr:col>31</xdr:col>
                    <xdr:colOff>47625</xdr:colOff>
                    <xdr:row>203</xdr:row>
                    <xdr:rowOff>219075</xdr:rowOff>
                  </to>
                </anchor>
              </controlPr>
            </control>
          </mc:Choice>
        </mc:AlternateContent>
        <mc:AlternateContent xmlns:mc="http://schemas.openxmlformats.org/markup-compatibility/2006">
          <mc:Choice Requires="x14">
            <control shapeId="45364" r:id="rId219" name="Check Box 1332">
              <controlPr defaultSize="0" autoFill="0" autoLine="0" autoPict="0">
                <anchor moveWithCells="1">
                  <from>
                    <xdr:col>24</xdr:col>
                    <xdr:colOff>66675</xdr:colOff>
                    <xdr:row>230</xdr:row>
                    <xdr:rowOff>0</xdr:rowOff>
                  </from>
                  <to>
                    <xdr:col>31</xdr:col>
                    <xdr:colOff>66675</xdr:colOff>
                    <xdr:row>230</xdr:row>
                    <xdr:rowOff>219075</xdr:rowOff>
                  </to>
                </anchor>
              </controlPr>
            </control>
          </mc:Choice>
        </mc:AlternateContent>
        <mc:AlternateContent xmlns:mc="http://schemas.openxmlformats.org/markup-compatibility/2006">
          <mc:Choice Requires="x14">
            <control shapeId="45365" r:id="rId220" name="Check Box 1333">
              <controlPr defaultSize="0" autoFill="0" autoLine="0" autoPict="0">
                <anchor moveWithCells="1">
                  <from>
                    <xdr:col>24</xdr:col>
                    <xdr:colOff>47625</xdr:colOff>
                    <xdr:row>260</xdr:row>
                    <xdr:rowOff>0</xdr:rowOff>
                  </from>
                  <to>
                    <xdr:col>31</xdr:col>
                    <xdr:colOff>47625</xdr:colOff>
                    <xdr:row>260</xdr:row>
                    <xdr:rowOff>219075</xdr:rowOff>
                  </to>
                </anchor>
              </controlPr>
            </control>
          </mc:Choice>
        </mc:AlternateContent>
        <mc:AlternateContent xmlns:mc="http://schemas.openxmlformats.org/markup-compatibility/2006">
          <mc:Choice Requires="x14">
            <control shapeId="45366" r:id="rId221" name="Check Box 1334">
              <controlPr defaultSize="0" autoFill="0" autoLine="0" autoPict="0">
                <anchor moveWithCells="1">
                  <from>
                    <xdr:col>24</xdr:col>
                    <xdr:colOff>76200</xdr:colOff>
                    <xdr:row>287</xdr:row>
                    <xdr:rowOff>0</xdr:rowOff>
                  </from>
                  <to>
                    <xdr:col>31</xdr:col>
                    <xdr:colOff>76200</xdr:colOff>
                    <xdr:row>287</xdr:row>
                    <xdr:rowOff>219075</xdr:rowOff>
                  </to>
                </anchor>
              </controlPr>
            </control>
          </mc:Choice>
        </mc:AlternateContent>
        <mc:AlternateContent xmlns:mc="http://schemas.openxmlformats.org/markup-compatibility/2006">
          <mc:Choice Requires="x14">
            <control shapeId="45367" r:id="rId222" name="Check Box 1335">
              <controlPr defaultSize="0" autoFill="0" autoLine="0" autoPict="0">
                <anchor moveWithCells="1">
                  <from>
                    <xdr:col>24</xdr:col>
                    <xdr:colOff>66675</xdr:colOff>
                    <xdr:row>314</xdr:row>
                    <xdr:rowOff>0</xdr:rowOff>
                  </from>
                  <to>
                    <xdr:col>31</xdr:col>
                    <xdr:colOff>66675</xdr:colOff>
                    <xdr:row>314</xdr:row>
                    <xdr:rowOff>219075</xdr:rowOff>
                  </to>
                </anchor>
              </controlPr>
            </control>
          </mc:Choice>
        </mc:AlternateContent>
        <mc:AlternateContent xmlns:mc="http://schemas.openxmlformats.org/markup-compatibility/2006">
          <mc:Choice Requires="x14">
            <control shapeId="45368" r:id="rId223" name="Check Box 1336">
              <controlPr defaultSize="0" autoFill="0" autoLine="0" autoPict="0">
                <anchor moveWithCells="1">
                  <from>
                    <xdr:col>24</xdr:col>
                    <xdr:colOff>57150</xdr:colOff>
                    <xdr:row>344</xdr:row>
                    <xdr:rowOff>0</xdr:rowOff>
                  </from>
                  <to>
                    <xdr:col>31</xdr:col>
                    <xdr:colOff>57150</xdr:colOff>
                    <xdr:row>344</xdr:row>
                    <xdr:rowOff>219075</xdr:rowOff>
                  </to>
                </anchor>
              </controlPr>
            </control>
          </mc:Choice>
        </mc:AlternateContent>
        <mc:AlternateContent xmlns:mc="http://schemas.openxmlformats.org/markup-compatibility/2006">
          <mc:Choice Requires="x14">
            <control shapeId="45372" r:id="rId224" name="Check Box 1340">
              <controlPr defaultSize="0" autoFill="0" autoLine="0" autoPict="0">
                <anchor moveWithCells="1">
                  <from>
                    <xdr:col>24</xdr:col>
                    <xdr:colOff>47625</xdr:colOff>
                    <xdr:row>371</xdr:row>
                    <xdr:rowOff>0</xdr:rowOff>
                  </from>
                  <to>
                    <xdr:col>31</xdr:col>
                    <xdr:colOff>47625</xdr:colOff>
                    <xdr:row>371</xdr:row>
                    <xdr:rowOff>219075</xdr:rowOff>
                  </to>
                </anchor>
              </controlPr>
            </control>
          </mc:Choice>
        </mc:AlternateContent>
        <mc:AlternateContent xmlns:mc="http://schemas.openxmlformats.org/markup-compatibility/2006">
          <mc:Choice Requires="x14">
            <control shapeId="45373" r:id="rId225" name="Check Box 1341">
              <controlPr defaultSize="0" autoFill="0" autoLine="0" autoPict="0">
                <anchor moveWithCells="1">
                  <from>
                    <xdr:col>24</xdr:col>
                    <xdr:colOff>57150</xdr:colOff>
                    <xdr:row>398</xdr:row>
                    <xdr:rowOff>0</xdr:rowOff>
                  </from>
                  <to>
                    <xdr:col>31</xdr:col>
                    <xdr:colOff>57150</xdr:colOff>
                    <xdr:row>398</xdr:row>
                    <xdr:rowOff>219075</xdr:rowOff>
                  </to>
                </anchor>
              </controlPr>
            </control>
          </mc:Choice>
        </mc:AlternateContent>
        <mc:AlternateContent xmlns:mc="http://schemas.openxmlformats.org/markup-compatibility/2006">
          <mc:Choice Requires="x14">
            <control shapeId="45374" r:id="rId226" name="Check Box 1342">
              <controlPr defaultSize="0" autoFill="0" autoLine="0" autoPict="0">
                <anchor moveWithCells="1">
                  <from>
                    <xdr:col>24</xdr:col>
                    <xdr:colOff>76200</xdr:colOff>
                    <xdr:row>428</xdr:row>
                    <xdr:rowOff>0</xdr:rowOff>
                  </from>
                  <to>
                    <xdr:col>31</xdr:col>
                    <xdr:colOff>76200</xdr:colOff>
                    <xdr:row>428</xdr:row>
                    <xdr:rowOff>219075</xdr:rowOff>
                  </to>
                </anchor>
              </controlPr>
            </control>
          </mc:Choice>
        </mc:AlternateContent>
        <mc:AlternateContent xmlns:mc="http://schemas.openxmlformats.org/markup-compatibility/2006">
          <mc:Choice Requires="x14">
            <control shapeId="45375" r:id="rId227" name="Check Box 1343">
              <controlPr defaultSize="0" autoFill="0" autoLine="0" autoPict="0">
                <anchor moveWithCells="1">
                  <from>
                    <xdr:col>24</xdr:col>
                    <xdr:colOff>57150</xdr:colOff>
                    <xdr:row>455</xdr:row>
                    <xdr:rowOff>0</xdr:rowOff>
                  </from>
                  <to>
                    <xdr:col>31</xdr:col>
                    <xdr:colOff>57150</xdr:colOff>
                    <xdr:row>455</xdr:row>
                    <xdr:rowOff>219075</xdr:rowOff>
                  </to>
                </anchor>
              </controlPr>
            </control>
          </mc:Choice>
        </mc:AlternateContent>
        <mc:AlternateContent xmlns:mc="http://schemas.openxmlformats.org/markup-compatibility/2006">
          <mc:Choice Requires="x14">
            <control shapeId="45376" r:id="rId228" name="Check Box 1344">
              <controlPr defaultSize="0" autoFill="0" autoLine="0" autoPict="0">
                <anchor moveWithCells="1">
                  <from>
                    <xdr:col>24</xdr:col>
                    <xdr:colOff>47625</xdr:colOff>
                    <xdr:row>482</xdr:row>
                    <xdr:rowOff>0</xdr:rowOff>
                  </from>
                  <to>
                    <xdr:col>31</xdr:col>
                    <xdr:colOff>47625</xdr:colOff>
                    <xdr:row>482</xdr:row>
                    <xdr:rowOff>219075</xdr:rowOff>
                  </to>
                </anchor>
              </controlPr>
            </control>
          </mc:Choice>
        </mc:AlternateContent>
        <mc:AlternateContent xmlns:mc="http://schemas.openxmlformats.org/markup-compatibility/2006">
          <mc:Choice Requires="x14">
            <control shapeId="45377" r:id="rId229" name="Check Box 1345">
              <controlPr defaultSize="0" autoFill="0" autoLine="0" autoPict="0">
                <anchor moveWithCells="1">
                  <from>
                    <xdr:col>24</xdr:col>
                    <xdr:colOff>28575</xdr:colOff>
                    <xdr:row>512</xdr:row>
                    <xdr:rowOff>0</xdr:rowOff>
                  </from>
                  <to>
                    <xdr:col>31</xdr:col>
                    <xdr:colOff>28575</xdr:colOff>
                    <xdr:row>512</xdr:row>
                    <xdr:rowOff>219075</xdr:rowOff>
                  </to>
                </anchor>
              </controlPr>
            </control>
          </mc:Choice>
        </mc:AlternateContent>
        <mc:AlternateContent xmlns:mc="http://schemas.openxmlformats.org/markup-compatibility/2006">
          <mc:Choice Requires="x14">
            <control shapeId="45378" r:id="rId230" name="Check Box 1346">
              <controlPr defaultSize="0" autoFill="0" autoLine="0" autoPict="0">
                <anchor moveWithCells="1">
                  <from>
                    <xdr:col>24</xdr:col>
                    <xdr:colOff>66675</xdr:colOff>
                    <xdr:row>539</xdr:row>
                    <xdr:rowOff>0</xdr:rowOff>
                  </from>
                  <to>
                    <xdr:col>31</xdr:col>
                    <xdr:colOff>66675</xdr:colOff>
                    <xdr:row>539</xdr:row>
                    <xdr:rowOff>219075</xdr:rowOff>
                  </to>
                </anchor>
              </controlPr>
            </control>
          </mc:Choice>
        </mc:AlternateContent>
        <mc:AlternateContent xmlns:mc="http://schemas.openxmlformats.org/markup-compatibility/2006">
          <mc:Choice Requires="x14">
            <control shapeId="45379" r:id="rId231" name="Check Box 1347">
              <controlPr defaultSize="0" autoFill="0" autoLine="0" autoPict="0">
                <anchor moveWithCells="1">
                  <from>
                    <xdr:col>24</xdr:col>
                    <xdr:colOff>38100</xdr:colOff>
                    <xdr:row>566</xdr:row>
                    <xdr:rowOff>0</xdr:rowOff>
                  </from>
                  <to>
                    <xdr:col>31</xdr:col>
                    <xdr:colOff>38100</xdr:colOff>
                    <xdr:row>566</xdr:row>
                    <xdr:rowOff>219075</xdr:rowOff>
                  </to>
                </anchor>
              </controlPr>
            </control>
          </mc:Choice>
        </mc:AlternateContent>
        <mc:AlternateContent xmlns:mc="http://schemas.openxmlformats.org/markup-compatibility/2006">
          <mc:Choice Requires="x14">
            <control shapeId="45380" r:id="rId232" name="Check Box 1348">
              <controlPr defaultSize="0" autoFill="0" autoLine="0" autoPict="0">
                <anchor moveWithCells="1">
                  <from>
                    <xdr:col>24</xdr:col>
                    <xdr:colOff>76200</xdr:colOff>
                    <xdr:row>596</xdr:row>
                    <xdr:rowOff>0</xdr:rowOff>
                  </from>
                  <to>
                    <xdr:col>31</xdr:col>
                    <xdr:colOff>76200</xdr:colOff>
                    <xdr:row>596</xdr:row>
                    <xdr:rowOff>219075</xdr:rowOff>
                  </to>
                </anchor>
              </controlPr>
            </control>
          </mc:Choice>
        </mc:AlternateContent>
        <mc:AlternateContent xmlns:mc="http://schemas.openxmlformats.org/markup-compatibility/2006">
          <mc:Choice Requires="x14">
            <control shapeId="45381" r:id="rId233" name="Check Box 1349">
              <controlPr defaultSize="0" autoFill="0" autoLine="0" autoPict="0">
                <anchor moveWithCells="1">
                  <from>
                    <xdr:col>24</xdr:col>
                    <xdr:colOff>38100</xdr:colOff>
                    <xdr:row>623</xdr:row>
                    <xdr:rowOff>0</xdr:rowOff>
                  </from>
                  <to>
                    <xdr:col>31</xdr:col>
                    <xdr:colOff>38100</xdr:colOff>
                    <xdr:row>623</xdr:row>
                    <xdr:rowOff>219075</xdr:rowOff>
                  </to>
                </anchor>
              </controlPr>
            </control>
          </mc:Choice>
        </mc:AlternateContent>
        <mc:AlternateContent xmlns:mc="http://schemas.openxmlformats.org/markup-compatibility/2006">
          <mc:Choice Requires="x14">
            <control shapeId="45382" r:id="rId234" name="Check Box 1350">
              <controlPr defaultSize="0" autoFill="0" autoLine="0" autoPict="0">
                <anchor moveWithCells="1">
                  <from>
                    <xdr:col>24</xdr:col>
                    <xdr:colOff>28575</xdr:colOff>
                    <xdr:row>650</xdr:row>
                    <xdr:rowOff>0</xdr:rowOff>
                  </from>
                  <to>
                    <xdr:col>31</xdr:col>
                    <xdr:colOff>28575</xdr:colOff>
                    <xdr:row>650</xdr:row>
                    <xdr:rowOff>219075</xdr:rowOff>
                  </to>
                </anchor>
              </controlPr>
            </control>
          </mc:Choice>
        </mc:AlternateContent>
        <mc:AlternateContent xmlns:mc="http://schemas.openxmlformats.org/markup-compatibility/2006">
          <mc:Choice Requires="x14">
            <control shapeId="45383" r:id="rId235" name="Check Box 1351">
              <controlPr defaultSize="0" autoFill="0" autoLine="0" autoPict="0">
                <anchor moveWithCells="1">
                  <from>
                    <xdr:col>24</xdr:col>
                    <xdr:colOff>66675</xdr:colOff>
                    <xdr:row>680</xdr:row>
                    <xdr:rowOff>0</xdr:rowOff>
                  </from>
                  <to>
                    <xdr:col>31</xdr:col>
                    <xdr:colOff>66675</xdr:colOff>
                    <xdr:row>680</xdr:row>
                    <xdr:rowOff>219075</xdr:rowOff>
                  </to>
                </anchor>
              </controlPr>
            </control>
          </mc:Choice>
        </mc:AlternateContent>
        <mc:AlternateContent xmlns:mc="http://schemas.openxmlformats.org/markup-compatibility/2006">
          <mc:Choice Requires="x14">
            <control shapeId="45384" r:id="rId236" name="Check Box 1352">
              <controlPr defaultSize="0" autoFill="0" autoLine="0" autoPict="0">
                <anchor moveWithCells="1">
                  <from>
                    <xdr:col>24</xdr:col>
                    <xdr:colOff>85725</xdr:colOff>
                    <xdr:row>707</xdr:row>
                    <xdr:rowOff>0</xdr:rowOff>
                  </from>
                  <to>
                    <xdr:col>31</xdr:col>
                    <xdr:colOff>85725</xdr:colOff>
                    <xdr:row>707</xdr:row>
                    <xdr:rowOff>219075</xdr:rowOff>
                  </to>
                </anchor>
              </controlPr>
            </control>
          </mc:Choice>
        </mc:AlternateContent>
        <mc:AlternateContent xmlns:mc="http://schemas.openxmlformats.org/markup-compatibility/2006">
          <mc:Choice Requires="x14">
            <control shapeId="45385" r:id="rId237" name="Check Box 1353">
              <controlPr defaultSize="0" autoFill="0" autoLine="0" autoPict="0">
                <anchor moveWithCells="1">
                  <from>
                    <xdr:col>24</xdr:col>
                    <xdr:colOff>85725</xdr:colOff>
                    <xdr:row>734</xdr:row>
                    <xdr:rowOff>0</xdr:rowOff>
                  </from>
                  <to>
                    <xdr:col>31</xdr:col>
                    <xdr:colOff>85725</xdr:colOff>
                    <xdr:row>734</xdr:row>
                    <xdr:rowOff>219075</xdr:rowOff>
                  </to>
                </anchor>
              </controlPr>
            </control>
          </mc:Choice>
        </mc:AlternateContent>
        <mc:AlternateContent xmlns:mc="http://schemas.openxmlformats.org/markup-compatibility/2006">
          <mc:Choice Requires="x14">
            <control shapeId="45386" r:id="rId238" name="Check Box 1354">
              <controlPr defaultSize="0" autoFill="0" autoLine="0" autoPict="0">
                <anchor moveWithCells="1">
                  <from>
                    <xdr:col>24</xdr:col>
                    <xdr:colOff>57150</xdr:colOff>
                    <xdr:row>764</xdr:row>
                    <xdr:rowOff>0</xdr:rowOff>
                  </from>
                  <to>
                    <xdr:col>31</xdr:col>
                    <xdr:colOff>57150</xdr:colOff>
                    <xdr:row>764</xdr:row>
                    <xdr:rowOff>219075</xdr:rowOff>
                  </to>
                </anchor>
              </controlPr>
            </control>
          </mc:Choice>
        </mc:AlternateContent>
        <mc:AlternateContent xmlns:mc="http://schemas.openxmlformats.org/markup-compatibility/2006">
          <mc:Choice Requires="x14">
            <control shapeId="45678" r:id="rId239" name="Group Box 1646">
              <controlPr defaultSize="0" autoFill="0" autoPict="0">
                <anchor moveWithCells="1">
                  <from>
                    <xdr:col>25</xdr:col>
                    <xdr:colOff>0</xdr:colOff>
                    <xdr:row>58</xdr:row>
                    <xdr:rowOff>0</xdr:rowOff>
                  </from>
                  <to>
                    <xdr:col>36</xdr:col>
                    <xdr:colOff>0</xdr:colOff>
                    <xdr:row>60</xdr:row>
                    <xdr:rowOff>0</xdr:rowOff>
                  </to>
                </anchor>
              </controlPr>
            </control>
          </mc:Choice>
        </mc:AlternateContent>
        <mc:AlternateContent xmlns:mc="http://schemas.openxmlformats.org/markup-compatibility/2006">
          <mc:Choice Requires="x14">
            <control shapeId="45681" r:id="rId240" name="Group Box 1649">
              <controlPr defaultSize="0" autoFill="0" autoPict="0">
                <anchor moveWithCells="1">
                  <from>
                    <xdr:col>8</xdr:col>
                    <xdr:colOff>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45686" r:id="rId241" name="Group Box 1654">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692" r:id="rId242" name="Group Box 1660">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815" r:id="rId243" name="付表7_GH_ドロップ1_1">
              <controlPr defaultSize="0" autoLine="0" autoPict="0">
                <anchor moveWithCells="1">
                  <from>
                    <xdr:col>8</xdr:col>
                    <xdr:colOff>0</xdr:colOff>
                    <xdr:row>97</xdr:row>
                    <xdr:rowOff>0</xdr:rowOff>
                  </from>
                  <to>
                    <xdr:col>15</xdr:col>
                    <xdr:colOff>0</xdr:colOff>
                    <xdr:row>98</xdr:row>
                    <xdr:rowOff>0</xdr:rowOff>
                  </to>
                </anchor>
              </controlPr>
            </control>
          </mc:Choice>
        </mc:AlternateContent>
        <mc:AlternateContent xmlns:mc="http://schemas.openxmlformats.org/markup-compatibility/2006">
          <mc:Choice Requires="x14">
            <control shapeId="45820" r:id="rId244" name="付表7_GH_ドロップ1_2">
              <controlPr defaultSize="0" autoLine="0" autoPict="0">
                <anchor moveWithCells="1">
                  <from>
                    <xdr:col>8</xdr:col>
                    <xdr:colOff>0</xdr:colOff>
                    <xdr:row>124</xdr:row>
                    <xdr:rowOff>0</xdr:rowOff>
                  </from>
                  <to>
                    <xdr:col>15</xdr:col>
                    <xdr:colOff>0</xdr:colOff>
                    <xdr:row>125</xdr:row>
                    <xdr:rowOff>0</xdr:rowOff>
                  </to>
                </anchor>
              </controlPr>
            </control>
          </mc:Choice>
        </mc:AlternateContent>
        <mc:AlternateContent xmlns:mc="http://schemas.openxmlformats.org/markup-compatibility/2006">
          <mc:Choice Requires="x14">
            <control shapeId="45823" r:id="rId245" name="付表7_GH_ドロップ1_3">
              <controlPr defaultSize="0" autoLine="0" autoPict="0">
                <anchor moveWithCells="1">
                  <from>
                    <xdr:col>8</xdr:col>
                    <xdr:colOff>0</xdr:colOff>
                    <xdr:row>151</xdr:row>
                    <xdr:rowOff>0</xdr:rowOff>
                  </from>
                  <to>
                    <xdr:col>14</xdr:col>
                    <xdr:colOff>190500</xdr:colOff>
                    <xdr:row>152</xdr:row>
                    <xdr:rowOff>0</xdr:rowOff>
                  </to>
                </anchor>
              </controlPr>
            </control>
          </mc:Choice>
        </mc:AlternateContent>
        <mc:AlternateContent xmlns:mc="http://schemas.openxmlformats.org/markup-compatibility/2006">
          <mc:Choice Requires="x14">
            <control shapeId="45826" r:id="rId246" name="付表7_GH_ドロップ1_4">
              <controlPr defaultSize="0" autoLine="0" autoPict="0">
                <anchor moveWithCells="1">
                  <from>
                    <xdr:col>8</xdr:col>
                    <xdr:colOff>0</xdr:colOff>
                    <xdr:row>181</xdr:row>
                    <xdr:rowOff>0</xdr:rowOff>
                  </from>
                  <to>
                    <xdr:col>14</xdr:col>
                    <xdr:colOff>190500</xdr:colOff>
                    <xdr:row>182</xdr:row>
                    <xdr:rowOff>0</xdr:rowOff>
                  </to>
                </anchor>
              </controlPr>
            </control>
          </mc:Choice>
        </mc:AlternateContent>
        <mc:AlternateContent xmlns:mc="http://schemas.openxmlformats.org/markup-compatibility/2006">
          <mc:Choice Requires="x14">
            <control shapeId="45829" r:id="rId247" name="付表7_GH_ドロップ1_5">
              <controlPr defaultSize="0" autoLine="0" autoPict="0">
                <anchor moveWithCells="1">
                  <from>
                    <xdr:col>8</xdr:col>
                    <xdr:colOff>0</xdr:colOff>
                    <xdr:row>207</xdr:row>
                    <xdr:rowOff>285750</xdr:rowOff>
                  </from>
                  <to>
                    <xdr:col>15</xdr:col>
                    <xdr:colOff>0</xdr:colOff>
                    <xdr:row>209</xdr:row>
                    <xdr:rowOff>0</xdr:rowOff>
                  </to>
                </anchor>
              </controlPr>
            </control>
          </mc:Choice>
        </mc:AlternateContent>
        <mc:AlternateContent xmlns:mc="http://schemas.openxmlformats.org/markup-compatibility/2006">
          <mc:Choice Requires="x14">
            <control shapeId="45832" r:id="rId248" name="付表7_GH_ドロップ1_6">
              <controlPr defaultSize="0" autoLine="0" autoPict="0">
                <anchor moveWithCells="1">
                  <from>
                    <xdr:col>8</xdr:col>
                    <xdr:colOff>0</xdr:colOff>
                    <xdr:row>234</xdr:row>
                    <xdr:rowOff>285750</xdr:rowOff>
                  </from>
                  <to>
                    <xdr:col>15</xdr:col>
                    <xdr:colOff>0</xdr:colOff>
                    <xdr:row>236</xdr:row>
                    <xdr:rowOff>0</xdr:rowOff>
                  </to>
                </anchor>
              </controlPr>
            </control>
          </mc:Choice>
        </mc:AlternateContent>
        <mc:AlternateContent xmlns:mc="http://schemas.openxmlformats.org/markup-compatibility/2006">
          <mc:Choice Requires="x14">
            <control shapeId="45835" r:id="rId249" name="付表7_GH_ドロップ1_7">
              <controlPr defaultSize="0" autoLine="0" autoPict="0">
                <anchor moveWithCells="1">
                  <from>
                    <xdr:col>8</xdr:col>
                    <xdr:colOff>0</xdr:colOff>
                    <xdr:row>265</xdr:row>
                    <xdr:rowOff>0</xdr:rowOff>
                  </from>
                  <to>
                    <xdr:col>15</xdr:col>
                    <xdr:colOff>0</xdr:colOff>
                    <xdr:row>266</xdr:row>
                    <xdr:rowOff>0</xdr:rowOff>
                  </to>
                </anchor>
              </controlPr>
            </control>
          </mc:Choice>
        </mc:AlternateContent>
        <mc:AlternateContent xmlns:mc="http://schemas.openxmlformats.org/markup-compatibility/2006">
          <mc:Choice Requires="x14">
            <control shapeId="45838" r:id="rId250" name="付表7_GH_ドロップ1_8">
              <controlPr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45841" r:id="rId251" name="付表7_GH_ドロップ1_9">
              <controlPr defaultSize="0" autoLine="0" autoPict="0">
                <anchor moveWithCells="1">
                  <from>
                    <xdr:col>8</xdr:col>
                    <xdr:colOff>0</xdr:colOff>
                    <xdr:row>319</xdr:row>
                    <xdr:rowOff>0</xdr:rowOff>
                  </from>
                  <to>
                    <xdr:col>15</xdr:col>
                    <xdr:colOff>0</xdr:colOff>
                    <xdr:row>320</xdr:row>
                    <xdr:rowOff>0</xdr:rowOff>
                  </to>
                </anchor>
              </controlPr>
            </control>
          </mc:Choice>
        </mc:AlternateContent>
        <mc:AlternateContent xmlns:mc="http://schemas.openxmlformats.org/markup-compatibility/2006">
          <mc:Choice Requires="x14">
            <control shapeId="45844" r:id="rId252" name="付表7_GH_ドロップ1_10">
              <controlPr defaultSize="0" autoLine="0" autoPict="0">
                <anchor moveWithCells="1">
                  <from>
                    <xdr:col>8</xdr:col>
                    <xdr:colOff>0</xdr:colOff>
                    <xdr:row>348</xdr:row>
                    <xdr:rowOff>285750</xdr:rowOff>
                  </from>
                  <to>
                    <xdr:col>15</xdr:col>
                    <xdr:colOff>0</xdr:colOff>
                    <xdr:row>350</xdr:row>
                    <xdr:rowOff>0</xdr:rowOff>
                  </to>
                </anchor>
              </controlPr>
            </control>
          </mc:Choice>
        </mc:AlternateContent>
        <mc:AlternateContent xmlns:mc="http://schemas.openxmlformats.org/markup-compatibility/2006">
          <mc:Choice Requires="x14">
            <control shapeId="45847" r:id="rId253" name="付表7_GH_ドロップ1_11">
              <controlPr defaultSize="0" autoLine="0" autoPict="0">
                <anchor moveWithCells="1">
                  <from>
                    <xdr:col>8</xdr:col>
                    <xdr:colOff>0</xdr:colOff>
                    <xdr:row>376</xdr:row>
                    <xdr:rowOff>0</xdr:rowOff>
                  </from>
                  <to>
                    <xdr:col>15</xdr:col>
                    <xdr:colOff>0</xdr:colOff>
                    <xdr:row>377</xdr:row>
                    <xdr:rowOff>0</xdr:rowOff>
                  </to>
                </anchor>
              </controlPr>
            </control>
          </mc:Choice>
        </mc:AlternateContent>
        <mc:AlternateContent xmlns:mc="http://schemas.openxmlformats.org/markup-compatibility/2006">
          <mc:Choice Requires="x14">
            <control shapeId="45850" r:id="rId254" name="付表7_GH_ドロップ1_12">
              <controlPr defaultSize="0" autoLine="0" autoPict="0">
                <anchor moveWithCells="1">
                  <from>
                    <xdr:col>8</xdr:col>
                    <xdr:colOff>0</xdr:colOff>
                    <xdr:row>403</xdr:row>
                    <xdr:rowOff>0</xdr:rowOff>
                  </from>
                  <to>
                    <xdr:col>15</xdr:col>
                    <xdr:colOff>0</xdr:colOff>
                    <xdr:row>404</xdr:row>
                    <xdr:rowOff>0</xdr:rowOff>
                  </to>
                </anchor>
              </controlPr>
            </control>
          </mc:Choice>
        </mc:AlternateContent>
        <mc:AlternateContent xmlns:mc="http://schemas.openxmlformats.org/markup-compatibility/2006">
          <mc:Choice Requires="x14">
            <control shapeId="45853" r:id="rId255" name="付表7_GH_ドロップ1_13">
              <controlPr defaultSize="0" autoLine="0" autoPict="0">
                <anchor moveWithCells="1">
                  <from>
                    <xdr:col>8</xdr:col>
                    <xdr:colOff>0</xdr:colOff>
                    <xdr:row>433</xdr:row>
                    <xdr:rowOff>0</xdr:rowOff>
                  </from>
                  <to>
                    <xdr:col>15</xdr:col>
                    <xdr:colOff>0</xdr:colOff>
                    <xdr:row>434</xdr:row>
                    <xdr:rowOff>0</xdr:rowOff>
                  </to>
                </anchor>
              </controlPr>
            </control>
          </mc:Choice>
        </mc:AlternateContent>
        <mc:AlternateContent xmlns:mc="http://schemas.openxmlformats.org/markup-compatibility/2006">
          <mc:Choice Requires="x14">
            <control shapeId="45856" r:id="rId256" name="付表7_GH_ドロップ1_14">
              <controlPr defaultSize="0" autoLine="0" autoPict="0">
                <anchor moveWithCells="1">
                  <from>
                    <xdr:col>8</xdr:col>
                    <xdr:colOff>0</xdr:colOff>
                    <xdr:row>459</xdr:row>
                    <xdr:rowOff>285750</xdr:rowOff>
                  </from>
                  <to>
                    <xdr:col>15</xdr:col>
                    <xdr:colOff>0</xdr:colOff>
                    <xdr:row>461</xdr:row>
                    <xdr:rowOff>0</xdr:rowOff>
                  </to>
                </anchor>
              </controlPr>
            </control>
          </mc:Choice>
        </mc:AlternateContent>
        <mc:AlternateContent xmlns:mc="http://schemas.openxmlformats.org/markup-compatibility/2006">
          <mc:Choice Requires="x14">
            <control shapeId="45859" r:id="rId257" name="付表7_GH_ドロップ1_15">
              <controlPr defaultSize="0" autoLine="0" autoPict="0">
                <anchor moveWithCells="1">
                  <from>
                    <xdr:col>8</xdr:col>
                    <xdr:colOff>0</xdr:colOff>
                    <xdr:row>487</xdr:row>
                    <xdr:rowOff>0</xdr:rowOff>
                  </from>
                  <to>
                    <xdr:col>14</xdr:col>
                    <xdr:colOff>190500</xdr:colOff>
                    <xdr:row>488</xdr:row>
                    <xdr:rowOff>0</xdr:rowOff>
                  </to>
                </anchor>
              </controlPr>
            </control>
          </mc:Choice>
        </mc:AlternateContent>
        <mc:AlternateContent xmlns:mc="http://schemas.openxmlformats.org/markup-compatibility/2006">
          <mc:Choice Requires="x14">
            <control shapeId="45862" r:id="rId258" name="付表7_GH_ドロップ1_16">
              <controlPr defaultSize="0" autoLine="0" autoPict="0">
                <anchor moveWithCells="1">
                  <from>
                    <xdr:col>8</xdr:col>
                    <xdr:colOff>0</xdr:colOff>
                    <xdr:row>517</xdr:row>
                    <xdr:rowOff>0</xdr:rowOff>
                  </from>
                  <to>
                    <xdr:col>14</xdr:col>
                    <xdr:colOff>190500</xdr:colOff>
                    <xdr:row>518</xdr:row>
                    <xdr:rowOff>0</xdr:rowOff>
                  </to>
                </anchor>
              </controlPr>
            </control>
          </mc:Choice>
        </mc:AlternateContent>
        <mc:AlternateContent xmlns:mc="http://schemas.openxmlformats.org/markup-compatibility/2006">
          <mc:Choice Requires="x14">
            <control shapeId="45865" r:id="rId259" name="付表7_GH_ドロップ1_17">
              <controlPr defaultSize="0" autoLine="0" autoPict="0">
                <anchor moveWithCells="1">
                  <from>
                    <xdr:col>8</xdr:col>
                    <xdr:colOff>0</xdr:colOff>
                    <xdr:row>544</xdr:row>
                    <xdr:rowOff>0</xdr:rowOff>
                  </from>
                  <to>
                    <xdr:col>15</xdr:col>
                    <xdr:colOff>0</xdr:colOff>
                    <xdr:row>545</xdr:row>
                    <xdr:rowOff>0</xdr:rowOff>
                  </to>
                </anchor>
              </controlPr>
            </control>
          </mc:Choice>
        </mc:AlternateContent>
        <mc:AlternateContent xmlns:mc="http://schemas.openxmlformats.org/markup-compatibility/2006">
          <mc:Choice Requires="x14">
            <control shapeId="45868" r:id="rId260" name="付表7_GH_ドロップ1_18">
              <controlPr defaultSize="0" autoLine="0" autoPict="0">
                <anchor moveWithCells="1">
                  <from>
                    <xdr:col>8</xdr:col>
                    <xdr:colOff>0</xdr:colOff>
                    <xdr:row>571</xdr:row>
                    <xdr:rowOff>0</xdr:rowOff>
                  </from>
                  <to>
                    <xdr:col>15</xdr:col>
                    <xdr:colOff>0</xdr:colOff>
                    <xdr:row>572</xdr:row>
                    <xdr:rowOff>0</xdr:rowOff>
                  </to>
                </anchor>
              </controlPr>
            </control>
          </mc:Choice>
        </mc:AlternateContent>
        <mc:AlternateContent xmlns:mc="http://schemas.openxmlformats.org/markup-compatibility/2006">
          <mc:Choice Requires="x14">
            <control shapeId="45871" r:id="rId261" name="付表7_GH_ドロップ1_19">
              <controlPr defaultSize="0" autoLine="0" autoPict="0">
                <anchor moveWithCells="1">
                  <from>
                    <xdr:col>8</xdr:col>
                    <xdr:colOff>0</xdr:colOff>
                    <xdr:row>601</xdr:row>
                    <xdr:rowOff>0</xdr:rowOff>
                  </from>
                  <to>
                    <xdr:col>15</xdr:col>
                    <xdr:colOff>0</xdr:colOff>
                    <xdr:row>602</xdr:row>
                    <xdr:rowOff>0</xdr:rowOff>
                  </to>
                </anchor>
              </controlPr>
            </control>
          </mc:Choice>
        </mc:AlternateContent>
        <mc:AlternateContent xmlns:mc="http://schemas.openxmlformats.org/markup-compatibility/2006">
          <mc:Choice Requires="x14">
            <control shapeId="45874" r:id="rId262" name="付表7_GH_ドロップ1_20">
              <controlPr defaultSize="0" autoLine="0" autoPict="0">
                <anchor moveWithCells="1">
                  <from>
                    <xdr:col>8</xdr:col>
                    <xdr:colOff>0</xdr:colOff>
                    <xdr:row>627</xdr:row>
                    <xdr:rowOff>285750</xdr:rowOff>
                  </from>
                  <to>
                    <xdr:col>15</xdr:col>
                    <xdr:colOff>0</xdr:colOff>
                    <xdr:row>629</xdr:row>
                    <xdr:rowOff>0</xdr:rowOff>
                  </to>
                </anchor>
              </controlPr>
            </control>
          </mc:Choice>
        </mc:AlternateContent>
        <mc:AlternateContent xmlns:mc="http://schemas.openxmlformats.org/markup-compatibility/2006">
          <mc:Choice Requires="x14">
            <control shapeId="45877" r:id="rId263" name="付表7_GH_ドロップ1_21">
              <controlPr defaultSize="0" autoLine="0" autoPict="0">
                <anchor moveWithCells="1">
                  <from>
                    <xdr:col>8</xdr:col>
                    <xdr:colOff>0</xdr:colOff>
                    <xdr:row>655</xdr:row>
                    <xdr:rowOff>0</xdr:rowOff>
                  </from>
                  <to>
                    <xdr:col>15</xdr:col>
                    <xdr:colOff>0</xdr:colOff>
                    <xdr:row>656</xdr:row>
                    <xdr:rowOff>0</xdr:rowOff>
                  </to>
                </anchor>
              </controlPr>
            </control>
          </mc:Choice>
        </mc:AlternateContent>
        <mc:AlternateContent xmlns:mc="http://schemas.openxmlformats.org/markup-compatibility/2006">
          <mc:Choice Requires="x14">
            <control shapeId="45880" r:id="rId264" name="付表7_GH_ドロップ1_22">
              <controlPr defaultSize="0" autoLine="0" autoPict="0">
                <anchor moveWithCells="1">
                  <from>
                    <xdr:col>8</xdr:col>
                    <xdr:colOff>0</xdr:colOff>
                    <xdr:row>685</xdr:row>
                    <xdr:rowOff>0</xdr:rowOff>
                  </from>
                  <to>
                    <xdr:col>15</xdr:col>
                    <xdr:colOff>0</xdr:colOff>
                    <xdr:row>686</xdr:row>
                    <xdr:rowOff>0</xdr:rowOff>
                  </to>
                </anchor>
              </controlPr>
            </control>
          </mc:Choice>
        </mc:AlternateContent>
        <mc:AlternateContent xmlns:mc="http://schemas.openxmlformats.org/markup-compatibility/2006">
          <mc:Choice Requires="x14">
            <control shapeId="45883" r:id="rId265" name="付表7_GH_ドロップ1_23">
              <controlPr defaultSize="0" autoLine="0" autoPict="0">
                <anchor moveWithCells="1">
                  <from>
                    <xdr:col>8</xdr:col>
                    <xdr:colOff>0</xdr:colOff>
                    <xdr:row>712</xdr:row>
                    <xdr:rowOff>0</xdr:rowOff>
                  </from>
                  <to>
                    <xdr:col>15</xdr:col>
                    <xdr:colOff>0</xdr:colOff>
                    <xdr:row>713</xdr:row>
                    <xdr:rowOff>0</xdr:rowOff>
                  </to>
                </anchor>
              </controlPr>
            </control>
          </mc:Choice>
        </mc:AlternateContent>
        <mc:AlternateContent xmlns:mc="http://schemas.openxmlformats.org/markup-compatibility/2006">
          <mc:Choice Requires="x14">
            <control shapeId="45886" r:id="rId266" name="付表7_GH_ドロップ1_24">
              <controlPr defaultSize="0" autoLine="0" autoPict="0">
                <anchor moveWithCells="1">
                  <from>
                    <xdr:col>8</xdr:col>
                    <xdr:colOff>0</xdr:colOff>
                    <xdr:row>738</xdr:row>
                    <xdr:rowOff>285750</xdr:rowOff>
                  </from>
                  <to>
                    <xdr:col>15</xdr:col>
                    <xdr:colOff>0</xdr:colOff>
                    <xdr:row>740</xdr:row>
                    <xdr:rowOff>0</xdr:rowOff>
                  </to>
                </anchor>
              </controlPr>
            </control>
          </mc:Choice>
        </mc:AlternateContent>
        <mc:AlternateContent xmlns:mc="http://schemas.openxmlformats.org/markup-compatibility/2006">
          <mc:Choice Requires="x14">
            <control shapeId="45889" r:id="rId267" name="付表7_GH_ドロップ1_25">
              <controlPr defaultSize="0" autoLine="0" autoPict="0">
                <anchor moveWithCells="1">
                  <from>
                    <xdr:col>8</xdr:col>
                    <xdr:colOff>0</xdr:colOff>
                    <xdr:row>769</xdr:row>
                    <xdr:rowOff>0</xdr:rowOff>
                  </from>
                  <to>
                    <xdr:col>15</xdr:col>
                    <xdr:colOff>0</xdr:colOff>
                    <xdr:row>770</xdr:row>
                    <xdr:rowOff>0</xdr:rowOff>
                  </to>
                </anchor>
              </controlPr>
            </control>
          </mc:Choice>
        </mc:AlternateContent>
        <mc:AlternateContent xmlns:mc="http://schemas.openxmlformats.org/markup-compatibility/2006">
          <mc:Choice Requires="x14">
            <control shapeId="45554" r:id="rId268" name="Option Button 1522">
              <controlPr defaultSize="0" autoFill="0" autoLine="0" autoPict="0">
                <anchor moveWithCells="1" sizeWithCells="1">
                  <from>
                    <xdr:col>8</xdr:col>
                    <xdr:colOff>66675</xdr:colOff>
                    <xdr:row>320</xdr:row>
                    <xdr:rowOff>9525</xdr:rowOff>
                  </from>
                  <to>
                    <xdr:col>12</xdr:col>
                    <xdr:colOff>57150</xdr:colOff>
                    <xdr:row>320</xdr:row>
                    <xdr:rowOff>219075</xdr:rowOff>
                  </to>
                </anchor>
              </controlPr>
            </control>
          </mc:Choice>
        </mc:AlternateContent>
        <mc:AlternateContent xmlns:mc="http://schemas.openxmlformats.org/markup-compatibility/2006">
          <mc:Choice Requires="x14">
            <control shapeId="45555" r:id="rId269" name="Option Button 1523">
              <controlPr defaultSize="0" autoFill="0" autoLine="0" autoPict="0">
                <anchor moveWithCells="1" sizeWithCells="1">
                  <from>
                    <xdr:col>10</xdr:col>
                    <xdr:colOff>152400</xdr:colOff>
                    <xdr:row>320</xdr:row>
                    <xdr:rowOff>9525</xdr:rowOff>
                  </from>
                  <to>
                    <xdr:col>15</xdr:col>
                    <xdr:colOff>38100</xdr:colOff>
                    <xdr:row>320</xdr:row>
                    <xdr:rowOff>219075</xdr:rowOff>
                  </to>
                </anchor>
              </controlPr>
            </control>
          </mc:Choice>
        </mc:AlternateContent>
        <mc:AlternateContent xmlns:mc="http://schemas.openxmlformats.org/markup-compatibility/2006">
          <mc:Choice Requires="x14">
            <control shapeId="45556" r:id="rId270" name="Option Button 1524">
              <controlPr defaultSize="0" autoFill="0" autoLine="0" autoPict="0">
                <anchor moveWithCells="1" sizeWithCells="1">
                  <from>
                    <xdr:col>15</xdr:col>
                    <xdr:colOff>152400</xdr:colOff>
                    <xdr:row>320</xdr:row>
                    <xdr:rowOff>9525</xdr:rowOff>
                  </from>
                  <to>
                    <xdr:col>21</xdr:col>
                    <xdr:colOff>47625</xdr:colOff>
                    <xdr:row>320</xdr:row>
                    <xdr:rowOff>219075</xdr:rowOff>
                  </to>
                </anchor>
              </controlPr>
            </control>
          </mc:Choice>
        </mc:AlternateContent>
        <mc:AlternateContent xmlns:mc="http://schemas.openxmlformats.org/markup-compatibility/2006">
          <mc:Choice Requires="x14">
            <control shapeId="45557" r:id="rId271" name="Option Button 1525">
              <controlPr defaultSize="0" autoFill="0" autoLine="0" autoPict="0">
                <anchor moveWithCells="1" sizeWithCells="1">
                  <from>
                    <xdr:col>21</xdr:col>
                    <xdr:colOff>19050</xdr:colOff>
                    <xdr:row>320</xdr:row>
                    <xdr:rowOff>9525</xdr:rowOff>
                  </from>
                  <to>
                    <xdr:col>35</xdr:col>
                    <xdr:colOff>95250</xdr:colOff>
                    <xdr:row>320</xdr:row>
                    <xdr:rowOff>190500</xdr:rowOff>
                  </to>
                </anchor>
              </controlPr>
            </control>
          </mc:Choice>
        </mc:AlternateContent>
        <mc:AlternateContent xmlns:mc="http://schemas.openxmlformats.org/markup-compatibility/2006">
          <mc:Choice Requires="x14">
            <control shapeId="45759" r:id="rId272" name="Group Box 1727">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45656" r:id="rId273" name="Option Button 1624">
              <controlPr defaultSize="0" autoFill="0" autoLine="0" autoPict="0">
                <anchor moveWithCells="1" sizeWithCells="1">
                  <from>
                    <xdr:col>8</xdr:col>
                    <xdr:colOff>66675</xdr:colOff>
                    <xdr:row>770</xdr:row>
                    <xdr:rowOff>9525</xdr:rowOff>
                  </from>
                  <to>
                    <xdr:col>12</xdr:col>
                    <xdr:colOff>57150</xdr:colOff>
                    <xdr:row>770</xdr:row>
                    <xdr:rowOff>219075</xdr:rowOff>
                  </to>
                </anchor>
              </controlPr>
            </control>
          </mc:Choice>
        </mc:AlternateContent>
        <mc:AlternateContent xmlns:mc="http://schemas.openxmlformats.org/markup-compatibility/2006">
          <mc:Choice Requires="x14">
            <control shapeId="45657" r:id="rId274" name="Option Button 1625">
              <controlPr defaultSize="0" autoFill="0" autoLine="0" autoPict="0">
                <anchor moveWithCells="1" sizeWithCells="1">
                  <from>
                    <xdr:col>10</xdr:col>
                    <xdr:colOff>161925</xdr:colOff>
                    <xdr:row>770</xdr:row>
                    <xdr:rowOff>9525</xdr:rowOff>
                  </from>
                  <to>
                    <xdr:col>15</xdr:col>
                    <xdr:colOff>47625</xdr:colOff>
                    <xdr:row>770</xdr:row>
                    <xdr:rowOff>219075</xdr:rowOff>
                  </to>
                </anchor>
              </controlPr>
            </control>
          </mc:Choice>
        </mc:AlternateContent>
        <mc:AlternateContent xmlns:mc="http://schemas.openxmlformats.org/markup-compatibility/2006">
          <mc:Choice Requires="x14">
            <control shapeId="45658" r:id="rId275" name="Option Button 1626">
              <controlPr defaultSize="0" autoFill="0" autoLine="0" autoPict="0">
                <anchor moveWithCells="1" sizeWithCells="1">
                  <from>
                    <xdr:col>15</xdr:col>
                    <xdr:colOff>161925</xdr:colOff>
                    <xdr:row>770</xdr:row>
                    <xdr:rowOff>9525</xdr:rowOff>
                  </from>
                  <to>
                    <xdr:col>21</xdr:col>
                    <xdr:colOff>57150</xdr:colOff>
                    <xdr:row>770</xdr:row>
                    <xdr:rowOff>219075</xdr:rowOff>
                  </to>
                </anchor>
              </controlPr>
            </control>
          </mc:Choice>
        </mc:AlternateContent>
        <mc:AlternateContent xmlns:mc="http://schemas.openxmlformats.org/markup-compatibility/2006">
          <mc:Choice Requires="x14">
            <control shapeId="45659" r:id="rId276" name="Option Button 1627">
              <controlPr defaultSize="0" autoFill="0" autoLine="0" autoPict="0">
                <anchor moveWithCells="1" sizeWithCells="1">
                  <from>
                    <xdr:col>21</xdr:col>
                    <xdr:colOff>9525</xdr:colOff>
                    <xdr:row>770</xdr:row>
                    <xdr:rowOff>9525</xdr:rowOff>
                  </from>
                  <to>
                    <xdr:col>35</xdr:col>
                    <xdr:colOff>161925</xdr:colOff>
                    <xdr:row>770</xdr:row>
                    <xdr:rowOff>219075</xdr:rowOff>
                  </to>
                </anchor>
              </controlPr>
            </control>
          </mc:Choice>
        </mc:AlternateContent>
        <mc:AlternateContent xmlns:mc="http://schemas.openxmlformats.org/markup-compatibility/2006">
          <mc:Choice Requires="x14">
            <control shapeId="45719" r:id="rId277" name="Group Box 168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45650" r:id="rId278" name="Option Button 1618">
              <controlPr defaultSize="0" autoFill="0" autoLine="0" autoPict="0">
                <anchor moveWithCells="1" sizeWithCells="1">
                  <from>
                    <xdr:col>8</xdr:col>
                    <xdr:colOff>66675</xdr:colOff>
                    <xdr:row>740</xdr:row>
                    <xdr:rowOff>9525</xdr:rowOff>
                  </from>
                  <to>
                    <xdr:col>12</xdr:col>
                    <xdr:colOff>57150</xdr:colOff>
                    <xdr:row>740</xdr:row>
                    <xdr:rowOff>219075</xdr:rowOff>
                  </to>
                </anchor>
              </controlPr>
            </control>
          </mc:Choice>
        </mc:AlternateContent>
        <mc:AlternateContent xmlns:mc="http://schemas.openxmlformats.org/markup-compatibility/2006">
          <mc:Choice Requires="x14">
            <control shapeId="45651" r:id="rId279" name="Option Button 1619">
              <controlPr defaultSize="0" autoFill="0" autoLine="0" autoPict="0">
                <anchor moveWithCells="1" sizeWithCells="1">
                  <from>
                    <xdr:col>10</xdr:col>
                    <xdr:colOff>152400</xdr:colOff>
                    <xdr:row>740</xdr:row>
                    <xdr:rowOff>9525</xdr:rowOff>
                  </from>
                  <to>
                    <xdr:col>15</xdr:col>
                    <xdr:colOff>38100</xdr:colOff>
                    <xdr:row>740</xdr:row>
                    <xdr:rowOff>219075</xdr:rowOff>
                  </to>
                </anchor>
              </controlPr>
            </control>
          </mc:Choice>
        </mc:AlternateContent>
        <mc:AlternateContent xmlns:mc="http://schemas.openxmlformats.org/markup-compatibility/2006">
          <mc:Choice Requires="x14">
            <control shapeId="45652" r:id="rId280" name="Option Button 1620">
              <controlPr defaultSize="0" autoFill="0" autoLine="0" autoPict="0">
                <anchor moveWithCells="1" sizeWithCells="1">
                  <from>
                    <xdr:col>15</xdr:col>
                    <xdr:colOff>161925</xdr:colOff>
                    <xdr:row>740</xdr:row>
                    <xdr:rowOff>9525</xdr:rowOff>
                  </from>
                  <to>
                    <xdr:col>21</xdr:col>
                    <xdr:colOff>57150</xdr:colOff>
                    <xdr:row>740</xdr:row>
                    <xdr:rowOff>219075</xdr:rowOff>
                  </to>
                </anchor>
              </controlPr>
            </control>
          </mc:Choice>
        </mc:AlternateContent>
        <mc:AlternateContent xmlns:mc="http://schemas.openxmlformats.org/markup-compatibility/2006">
          <mc:Choice Requires="x14">
            <control shapeId="45653" r:id="rId281" name="Option Button 1621">
              <controlPr defaultSize="0" autoFill="0" autoLine="0" autoPict="0">
                <anchor moveWithCells="1" sizeWithCells="1">
                  <from>
                    <xdr:col>21</xdr:col>
                    <xdr:colOff>9525</xdr:colOff>
                    <xdr:row>740</xdr:row>
                    <xdr:rowOff>9525</xdr:rowOff>
                  </from>
                  <to>
                    <xdr:col>35</xdr:col>
                    <xdr:colOff>171450</xdr:colOff>
                    <xdr:row>740</xdr:row>
                    <xdr:rowOff>209550</xdr:rowOff>
                  </to>
                </anchor>
              </controlPr>
            </control>
          </mc:Choice>
        </mc:AlternateContent>
        <mc:AlternateContent xmlns:mc="http://schemas.openxmlformats.org/markup-compatibility/2006">
          <mc:Choice Requires="x14">
            <control shapeId="45718" r:id="rId282" name="Group Box 1686">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45644" r:id="rId283" name="Option Button 1612">
              <controlPr defaultSize="0" autoFill="0" autoLine="0" autoPict="0">
                <anchor moveWithCells="1" sizeWithCells="1">
                  <from>
                    <xdr:col>8</xdr:col>
                    <xdr:colOff>66675</xdr:colOff>
                    <xdr:row>713</xdr:row>
                    <xdr:rowOff>9525</xdr:rowOff>
                  </from>
                  <to>
                    <xdr:col>12</xdr:col>
                    <xdr:colOff>57150</xdr:colOff>
                    <xdr:row>713</xdr:row>
                    <xdr:rowOff>219075</xdr:rowOff>
                  </to>
                </anchor>
              </controlPr>
            </control>
          </mc:Choice>
        </mc:AlternateContent>
        <mc:AlternateContent xmlns:mc="http://schemas.openxmlformats.org/markup-compatibility/2006">
          <mc:Choice Requires="x14">
            <control shapeId="45645" r:id="rId284" name="Option Button 1613">
              <controlPr defaultSize="0" autoFill="0" autoLine="0" autoPict="0">
                <anchor moveWithCells="1" sizeWithCells="1">
                  <from>
                    <xdr:col>10</xdr:col>
                    <xdr:colOff>161925</xdr:colOff>
                    <xdr:row>713</xdr:row>
                    <xdr:rowOff>9525</xdr:rowOff>
                  </from>
                  <to>
                    <xdr:col>15</xdr:col>
                    <xdr:colOff>47625</xdr:colOff>
                    <xdr:row>713</xdr:row>
                    <xdr:rowOff>219075</xdr:rowOff>
                  </to>
                </anchor>
              </controlPr>
            </control>
          </mc:Choice>
        </mc:AlternateContent>
        <mc:AlternateContent xmlns:mc="http://schemas.openxmlformats.org/markup-compatibility/2006">
          <mc:Choice Requires="x14">
            <control shapeId="45646" r:id="rId285" name="Option Button 1614">
              <controlPr defaultSize="0" autoFill="0" autoLine="0" autoPict="0">
                <anchor moveWithCells="1" sizeWithCells="1">
                  <from>
                    <xdr:col>15</xdr:col>
                    <xdr:colOff>171450</xdr:colOff>
                    <xdr:row>713</xdr:row>
                    <xdr:rowOff>9525</xdr:rowOff>
                  </from>
                  <to>
                    <xdr:col>21</xdr:col>
                    <xdr:colOff>66675</xdr:colOff>
                    <xdr:row>713</xdr:row>
                    <xdr:rowOff>219075</xdr:rowOff>
                  </to>
                </anchor>
              </controlPr>
            </control>
          </mc:Choice>
        </mc:AlternateContent>
        <mc:AlternateContent xmlns:mc="http://schemas.openxmlformats.org/markup-compatibility/2006">
          <mc:Choice Requires="x14">
            <control shapeId="45647" r:id="rId286" name="Option Button 1615">
              <controlPr defaultSize="0" autoFill="0" autoLine="0" autoPict="0">
                <anchor moveWithCells="1" sizeWithCells="1">
                  <from>
                    <xdr:col>21</xdr:col>
                    <xdr:colOff>9525</xdr:colOff>
                    <xdr:row>713</xdr:row>
                    <xdr:rowOff>9525</xdr:rowOff>
                  </from>
                  <to>
                    <xdr:col>35</xdr:col>
                    <xdr:colOff>161925</xdr:colOff>
                    <xdr:row>713</xdr:row>
                    <xdr:rowOff>190500</xdr:rowOff>
                  </to>
                </anchor>
              </controlPr>
            </control>
          </mc:Choice>
        </mc:AlternateContent>
        <mc:AlternateContent xmlns:mc="http://schemas.openxmlformats.org/markup-compatibility/2006">
          <mc:Choice Requires="x14">
            <control shapeId="45717" r:id="rId287" name="Group Box 1685">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45638" r:id="rId288" name="Option Button 1606">
              <controlPr defaultSize="0" autoFill="0" autoLine="0" autoPict="0">
                <anchor moveWithCells="1" sizeWithCells="1">
                  <from>
                    <xdr:col>8</xdr:col>
                    <xdr:colOff>66675</xdr:colOff>
                    <xdr:row>686</xdr:row>
                    <xdr:rowOff>9525</xdr:rowOff>
                  </from>
                  <to>
                    <xdr:col>12</xdr:col>
                    <xdr:colOff>57150</xdr:colOff>
                    <xdr:row>686</xdr:row>
                    <xdr:rowOff>219075</xdr:rowOff>
                  </to>
                </anchor>
              </controlPr>
            </control>
          </mc:Choice>
        </mc:AlternateContent>
        <mc:AlternateContent xmlns:mc="http://schemas.openxmlformats.org/markup-compatibility/2006">
          <mc:Choice Requires="x14">
            <control shapeId="45639" r:id="rId289" name="Option Button 1607">
              <controlPr defaultSize="0" autoFill="0" autoLine="0" autoPict="0">
                <anchor moveWithCells="1" sizeWithCells="1">
                  <from>
                    <xdr:col>10</xdr:col>
                    <xdr:colOff>161925</xdr:colOff>
                    <xdr:row>686</xdr:row>
                    <xdr:rowOff>9525</xdr:rowOff>
                  </from>
                  <to>
                    <xdr:col>15</xdr:col>
                    <xdr:colOff>47625</xdr:colOff>
                    <xdr:row>686</xdr:row>
                    <xdr:rowOff>219075</xdr:rowOff>
                  </to>
                </anchor>
              </controlPr>
            </control>
          </mc:Choice>
        </mc:AlternateContent>
        <mc:AlternateContent xmlns:mc="http://schemas.openxmlformats.org/markup-compatibility/2006">
          <mc:Choice Requires="x14">
            <control shapeId="45640" r:id="rId290" name="Option Button 1608">
              <controlPr defaultSize="0" autoFill="0" autoLine="0" autoPict="0">
                <anchor moveWithCells="1" sizeWithCells="1">
                  <from>
                    <xdr:col>15</xdr:col>
                    <xdr:colOff>171450</xdr:colOff>
                    <xdr:row>686</xdr:row>
                    <xdr:rowOff>9525</xdr:rowOff>
                  </from>
                  <to>
                    <xdr:col>21</xdr:col>
                    <xdr:colOff>66675</xdr:colOff>
                    <xdr:row>686</xdr:row>
                    <xdr:rowOff>219075</xdr:rowOff>
                  </to>
                </anchor>
              </controlPr>
            </control>
          </mc:Choice>
        </mc:AlternateContent>
        <mc:AlternateContent xmlns:mc="http://schemas.openxmlformats.org/markup-compatibility/2006">
          <mc:Choice Requires="x14">
            <control shapeId="45641" r:id="rId291" name="Option Button 1609">
              <controlPr defaultSize="0" autoFill="0" autoLine="0" autoPict="0">
                <anchor moveWithCells="1" sizeWithCells="1">
                  <from>
                    <xdr:col>21</xdr:col>
                    <xdr:colOff>0</xdr:colOff>
                    <xdr:row>686</xdr:row>
                    <xdr:rowOff>9525</xdr:rowOff>
                  </from>
                  <to>
                    <xdr:col>35</xdr:col>
                    <xdr:colOff>171450</xdr:colOff>
                    <xdr:row>686</xdr:row>
                    <xdr:rowOff>190500</xdr:rowOff>
                  </to>
                </anchor>
              </controlPr>
            </control>
          </mc:Choice>
        </mc:AlternateContent>
        <mc:AlternateContent xmlns:mc="http://schemas.openxmlformats.org/markup-compatibility/2006">
          <mc:Choice Requires="x14">
            <control shapeId="45716" r:id="rId292" name="Group Box 168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45632" r:id="rId293" name="Option Button 1600">
              <controlPr defaultSize="0" autoFill="0" autoLine="0" autoPict="0">
                <anchor moveWithCells="1" sizeWithCells="1">
                  <from>
                    <xdr:col>8</xdr:col>
                    <xdr:colOff>66675</xdr:colOff>
                    <xdr:row>656</xdr:row>
                    <xdr:rowOff>9525</xdr:rowOff>
                  </from>
                  <to>
                    <xdr:col>12</xdr:col>
                    <xdr:colOff>57150</xdr:colOff>
                    <xdr:row>656</xdr:row>
                    <xdr:rowOff>219075</xdr:rowOff>
                  </to>
                </anchor>
              </controlPr>
            </control>
          </mc:Choice>
        </mc:AlternateContent>
        <mc:AlternateContent xmlns:mc="http://schemas.openxmlformats.org/markup-compatibility/2006">
          <mc:Choice Requires="x14">
            <control shapeId="45633" r:id="rId294" name="Option Button 1601">
              <controlPr defaultSize="0" autoFill="0" autoLine="0" autoPict="0">
                <anchor moveWithCells="1" sizeWithCells="1">
                  <from>
                    <xdr:col>10</xdr:col>
                    <xdr:colOff>161925</xdr:colOff>
                    <xdr:row>656</xdr:row>
                    <xdr:rowOff>9525</xdr:rowOff>
                  </from>
                  <to>
                    <xdr:col>15</xdr:col>
                    <xdr:colOff>47625</xdr:colOff>
                    <xdr:row>656</xdr:row>
                    <xdr:rowOff>219075</xdr:rowOff>
                  </to>
                </anchor>
              </controlPr>
            </control>
          </mc:Choice>
        </mc:AlternateContent>
        <mc:AlternateContent xmlns:mc="http://schemas.openxmlformats.org/markup-compatibility/2006">
          <mc:Choice Requires="x14">
            <control shapeId="45634" r:id="rId295" name="Option Button 1602">
              <controlPr defaultSize="0" autoFill="0" autoLine="0" autoPict="0">
                <anchor moveWithCells="1" sizeWithCells="1">
                  <from>
                    <xdr:col>15</xdr:col>
                    <xdr:colOff>171450</xdr:colOff>
                    <xdr:row>656</xdr:row>
                    <xdr:rowOff>9525</xdr:rowOff>
                  </from>
                  <to>
                    <xdr:col>21</xdr:col>
                    <xdr:colOff>66675</xdr:colOff>
                    <xdr:row>656</xdr:row>
                    <xdr:rowOff>219075</xdr:rowOff>
                  </to>
                </anchor>
              </controlPr>
            </control>
          </mc:Choice>
        </mc:AlternateContent>
        <mc:AlternateContent xmlns:mc="http://schemas.openxmlformats.org/markup-compatibility/2006">
          <mc:Choice Requires="x14">
            <control shapeId="45635" r:id="rId296" name="Option Button 1603">
              <controlPr defaultSize="0" autoFill="0" autoLine="0" autoPict="0">
                <anchor moveWithCells="1" sizeWithCells="1">
                  <from>
                    <xdr:col>21</xdr:col>
                    <xdr:colOff>9525</xdr:colOff>
                    <xdr:row>656</xdr:row>
                    <xdr:rowOff>9525</xdr:rowOff>
                  </from>
                  <to>
                    <xdr:col>35</xdr:col>
                    <xdr:colOff>180975</xdr:colOff>
                    <xdr:row>656</xdr:row>
                    <xdr:rowOff>200025</xdr:rowOff>
                  </to>
                </anchor>
              </controlPr>
            </control>
          </mc:Choice>
        </mc:AlternateContent>
        <mc:AlternateContent xmlns:mc="http://schemas.openxmlformats.org/markup-compatibility/2006">
          <mc:Choice Requires="x14">
            <control shapeId="45715" r:id="rId297" name="Group Box 1683">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45626" r:id="rId298" name="Option Button 1594">
              <controlPr defaultSize="0" autoFill="0" autoLine="0" autoPict="0">
                <anchor moveWithCells="1" sizeWithCells="1">
                  <from>
                    <xdr:col>8</xdr:col>
                    <xdr:colOff>66675</xdr:colOff>
                    <xdr:row>629</xdr:row>
                    <xdr:rowOff>9525</xdr:rowOff>
                  </from>
                  <to>
                    <xdr:col>12</xdr:col>
                    <xdr:colOff>57150</xdr:colOff>
                    <xdr:row>629</xdr:row>
                    <xdr:rowOff>219075</xdr:rowOff>
                  </to>
                </anchor>
              </controlPr>
            </control>
          </mc:Choice>
        </mc:AlternateContent>
        <mc:AlternateContent xmlns:mc="http://schemas.openxmlformats.org/markup-compatibility/2006">
          <mc:Choice Requires="x14">
            <control shapeId="45627" r:id="rId299" name="Option Button 1595">
              <controlPr defaultSize="0" autoFill="0" autoLine="0" autoPict="0">
                <anchor moveWithCells="1" sizeWithCells="1">
                  <from>
                    <xdr:col>10</xdr:col>
                    <xdr:colOff>161925</xdr:colOff>
                    <xdr:row>629</xdr:row>
                    <xdr:rowOff>9525</xdr:rowOff>
                  </from>
                  <to>
                    <xdr:col>15</xdr:col>
                    <xdr:colOff>47625</xdr:colOff>
                    <xdr:row>629</xdr:row>
                    <xdr:rowOff>219075</xdr:rowOff>
                  </to>
                </anchor>
              </controlPr>
            </control>
          </mc:Choice>
        </mc:AlternateContent>
        <mc:AlternateContent xmlns:mc="http://schemas.openxmlformats.org/markup-compatibility/2006">
          <mc:Choice Requires="x14">
            <control shapeId="45628" r:id="rId300" name="Option Button 1596">
              <controlPr defaultSize="0" autoFill="0" autoLine="0" autoPict="0">
                <anchor moveWithCells="1" sizeWithCells="1">
                  <from>
                    <xdr:col>15</xdr:col>
                    <xdr:colOff>161925</xdr:colOff>
                    <xdr:row>629</xdr:row>
                    <xdr:rowOff>9525</xdr:rowOff>
                  </from>
                  <to>
                    <xdr:col>21</xdr:col>
                    <xdr:colOff>57150</xdr:colOff>
                    <xdr:row>629</xdr:row>
                    <xdr:rowOff>219075</xdr:rowOff>
                  </to>
                </anchor>
              </controlPr>
            </control>
          </mc:Choice>
        </mc:AlternateContent>
        <mc:AlternateContent xmlns:mc="http://schemas.openxmlformats.org/markup-compatibility/2006">
          <mc:Choice Requires="x14">
            <control shapeId="45629" r:id="rId301" name="Option Button 1597">
              <controlPr defaultSize="0" autoFill="0" autoLine="0" autoPict="0">
                <anchor moveWithCells="1" sizeWithCells="1">
                  <from>
                    <xdr:col>21</xdr:col>
                    <xdr:colOff>28575</xdr:colOff>
                    <xdr:row>629</xdr:row>
                    <xdr:rowOff>9525</xdr:rowOff>
                  </from>
                  <to>
                    <xdr:col>35</xdr:col>
                    <xdr:colOff>142875</xdr:colOff>
                    <xdr:row>629</xdr:row>
                    <xdr:rowOff>200025</xdr:rowOff>
                  </to>
                </anchor>
              </controlPr>
            </control>
          </mc:Choice>
        </mc:AlternateContent>
        <mc:AlternateContent xmlns:mc="http://schemas.openxmlformats.org/markup-compatibility/2006">
          <mc:Choice Requires="x14">
            <control shapeId="45714" r:id="rId302" name="Group Box 168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45614" r:id="rId303" name="Option Button 1582">
              <controlPr defaultSize="0" autoFill="0" autoLine="0" autoPict="0">
                <anchor moveWithCells="1" sizeWithCells="1">
                  <from>
                    <xdr:col>8</xdr:col>
                    <xdr:colOff>66675</xdr:colOff>
                    <xdr:row>602</xdr:row>
                    <xdr:rowOff>9525</xdr:rowOff>
                  </from>
                  <to>
                    <xdr:col>12</xdr:col>
                    <xdr:colOff>57150</xdr:colOff>
                    <xdr:row>602</xdr:row>
                    <xdr:rowOff>219075</xdr:rowOff>
                  </to>
                </anchor>
              </controlPr>
            </control>
          </mc:Choice>
        </mc:AlternateContent>
        <mc:AlternateContent xmlns:mc="http://schemas.openxmlformats.org/markup-compatibility/2006">
          <mc:Choice Requires="x14">
            <control shapeId="45615" r:id="rId304" name="Option Button 1583">
              <controlPr defaultSize="0" autoFill="0" autoLine="0" autoPict="0">
                <anchor moveWithCells="1" sizeWithCells="1">
                  <from>
                    <xdr:col>10</xdr:col>
                    <xdr:colOff>161925</xdr:colOff>
                    <xdr:row>602</xdr:row>
                    <xdr:rowOff>9525</xdr:rowOff>
                  </from>
                  <to>
                    <xdr:col>15</xdr:col>
                    <xdr:colOff>47625</xdr:colOff>
                    <xdr:row>602</xdr:row>
                    <xdr:rowOff>219075</xdr:rowOff>
                  </to>
                </anchor>
              </controlPr>
            </control>
          </mc:Choice>
        </mc:AlternateContent>
        <mc:AlternateContent xmlns:mc="http://schemas.openxmlformats.org/markup-compatibility/2006">
          <mc:Choice Requires="x14">
            <control shapeId="45616" r:id="rId305" name="Option Button 1584">
              <controlPr defaultSize="0" autoFill="0" autoLine="0" autoPict="0">
                <anchor moveWithCells="1" sizeWithCells="1">
                  <from>
                    <xdr:col>15</xdr:col>
                    <xdr:colOff>161925</xdr:colOff>
                    <xdr:row>602</xdr:row>
                    <xdr:rowOff>9525</xdr:rowOff>
                  </from>
                  <to>
                    <xdr:col>21</xdr:col>
                    <xdr:colOff>57150</xdr:colOff>
                    <xdr:row>602</xdr:row>
                    <xdr:rowOff>219075</xdr:rowOff>
                  </to>
                </anchor>
              </controlPr>
            </control>
          </mc:Choice>
        </mc:AlternateContent>
        <mc:AlternateContent xmlns:mc="http://schemas.openxmlformats.org/markup-compatibility/2006">
          <mc:Choice Requires="x14">
            <control shapeId="45617" r:id="rId306" name="Option Button 1585">
              <controlPr defaultSize="0" autoFill="0" autoLine="0" autoPict="0">
                <anchor moveWithCells="1" sizeWithCells="1">
                  <from>
                    <xdr:col>21</xdr:col>
                    <xdr:colOff>0</xdr:colOff>
                    <xdr:row>602</xdr:row>
                    <xdr:rowOff>9525</xdr:rowOff>
                  </from>
                  <to>
                    <xdr:col>35</xdr:col>
                    <xdr:colOff>161925</xdr:colOff>
                    <xdr:row>602</xdr:row>
                    <xdr:rowOff>219075</xdr:rowOff>
                  </to>
                </anchor>
              </controlPr>
            </control>
          </mc:Choice>
        </mc:AlternateContent>
        <mc:AlternateContent xmlns:mc="http://schemas.openxmlformats.org/markup-compatibility/2006">
          <mc:Choice Requires="x14">
            <control shapeId="45713" r:id="rId307" name="Group Box 1681">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45608" r:id="rId308" name="Option Button 1576">
              <controlPr defaultSize="0" autoFill="0" autoLine="0" autoPict="0">
                <anchor moveWithCells="1" sizeWithCells="1">
                  <from>
                    <xdr:col>8</xdr:col>
                    <xdr:colOff>66675</xdr:colOff>
                    <xdr:row>572</xdr:row>
                    <xdr:rowOff>9525</xdr:rowOff>
                  </from>
                  <to>
                    <xdr:col>12</xdr:col>
                    <xdr:colOff>57150</xdr:colOff>
                    <xdr:row>572</xdr:row>
                    <xdr:rowOff>219075</xdr:rowOff>
                  </to>
                </anchor>
              </controlPr>
            </control>
          </mc:Choice>
        </mc:AlternateContent>
        <mc:AlternateContent xmlns:mc="http://schemas.openxmlformats.org/markup-compatibility/2006">
          <mc:Choice Requires="x14">
            <control shapeId="45609" r:id="rId309" name="Option Button 1577">
              <controlPr defaultSize="0" autoFill="0" autoLine="0" autoPict="0">
                <anchor moveWithCells="1" sizeWithCells="1">
                  <from>
                    <xdr:col>10</xdr:col>
                    <xdr:colOff>161925</xdr:colOff>
                    <xdr:row>572</xdr:row>
                    <xdr:rowOff>9525</xdr:rowOff>
                  </from>
                  <to>
                    <xdr:col>15</xdr:col>
                    <xdr:colOff>47625</xdr:colOff>
                    <xdr:row>572</xdr:row>
                    <xdr:rowOff>219075</xdr:rowOff>
                  </to>
                </anchor>
              </controlPr>
            </control>
          </mc:Choice>
        </mc:AlternateContent>
        <mc:AlternateContent xmlns:mc="http://schemas.openxmlformats.org/markup-compatibility/2006">
          <mc:Choice Requires="x14">
            <control shapeId="45610" r:id="rId310" name="Option Button 1578">
              <controlPr defaultSize="0" autoFill="0" autoLine="0" autoPict="0">
                <anchor moveWithCells="1" sizeWithCells="1">
                  <from>
                    <xdr:col>15</xdr:col>
                    <xdr:colOff>152400</xdr:colOff>
                    <xdr:row>572</xdr:row>
                    <xdr:rowOff>9525</xdr:rowOff>
                  </from>
                  <to>
                    <xdr:col>21</xdr:col>
                    <xdr:colOff>47625</xdr:colOff>
                    <xdr:row>572</xdr:row>
                    <xdr:rowOff>219075</xdr:rowOff>
                  </to>
                </anchor>
              </controlPr>
            </control>
          </mc:Choice>
        </mc:AlternateContent>
        <mc:AlternateContent xmlns:mc="http://schemas.openxmlformats.org/markup-compatibility/2006">
          <mc:Choice Requires="x14">
            <control shapeId="45611" r:id="rId311" name="Option Button 1579">
              <controlPr defaultSize="0" autoFill="0" autoLine="0" autoPict="0">
                <anchor moveWithCells="1" sizeWithCells="1">
                  <from>
                    <xdr:col>21</xdr:col>
                    <xdr:colOff>9525</xdr:colOff>
                    <xdr:row>572</xdr:row>
                    <xdr:rowOff>9525</xdr:rowOff>
                  </from>
                  <to>
                    <xdr:col>35</xdr:col>
                    <xdr:colOff>161925</xdr:colOff>
                    <xdr:row>572</xdr:row>
                    <xdr:rowOff>209550</xdr:rowOff>
                  </to>
                </anchor>
              </controlPr>
            </control>
          </mc:Choice>
        </mc:AlternateContent>
        <mc:AlternateContent xmlns:mc="http://schemas.openxmlformats.org/markup-compatibility/2006">
          <mc:Choice Requires="x14">
            <control shapeId="45712" r:id="rId312" name="Group Box 168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45602" r:id="rId313" name="Option Button 1570">
              <controlPr defaultSize="0" autoFill="0" autoLine="0" autoPict="0">
                <anchor moveWithCells="1" sizeWithCells="1">
                  <from>
                    <xdr:col>8</xdr:col>
                    <xdr:colOff>66675</xdr:colOff>
                    <xdr:row>545</xdr:row>
                    <xdr:rowOff>9525</xdr:rowOff>
                  </from>
                  <to>
                    <xdr:col>12</xdr:col>
                    <xdr:colOff>57150</xdr:colOff>
                    <xdr:row>545</xdr:row>
                    <xdr:rowOff>219075</xdr:rowOff>
                  </to>
                </anchor>
              </controlPr>
            </control>
          </mc:Choice>
        </mc:AlternateContent>
        <mc:AlternateContent xmlns:mc="http://schemas.openxmlformats.org/markup-compatibility/2006">
          <mc:Choice Requires="x14">
            <control shapeId="45603" r:id="rId314" name="Option Button 1571">
              <controlPr defaultSize="0" autoFill="0" autoLine="0" autoPict="0">
                <anchor moveWithCells="1" sizeWithCells="1">
                  <from>
                    <xdr:col>10</xdr:col>
                    <xdr:colOff>161925</xdr:colOff>
                    <xdr:row>545</xdr:row>
                    <xdr:rowOff>9525</xdr:rowOff>
                  </from>
                  <to>
                    <xdr:col>15</xdr:col>
                    <xdr:colOff>47625</xdr:colOff>
                    <xdr:row>545</xdr:row>
                    <xdr:rowOff>219075</xdr:rowOff>
                  </to>
                </anchor>
              </controlPr>
            </control>
          </mc:Choice>
        </mc:AlternateContent>
        <mc:AlternateContent xmlns:mc="http://schemas.openxmlformats.org/markup-compatibility/2006">
          <mc:Choice Requires="x14">
            <control shapeId="45604" r:id="rId315" name="Option Button 1572">
              <controlPr defaultSize="0" autoFill="0" autoLine="0" autoPict="0">
                <anchor moveWithCells="1" sizeWithCells="1">
                  <from>
                    <xdr:col>15</xdr:col>
                    <xdr:colOff>161925</xdr:colOff>
                    <xdr:row>545</xdr:row>
                    <xdr:rowOff>9525</xdr:rowOff>
                  </from>
                  <to>
                    <xdr:col>21</xdr:col>
                    <xdr:colOff>57150</xdr:colOff>
                    <xdr:row>545</xdr:row>
                    <xdr:rowOff>219075</xdr:rowOff>
                  </to>
                </anchor>
              </controlPr>
            </control>
          </mc:Choice>
        </mc:AlternateContent>
        <mc:AlternateContent xmlns:mc="http://schemas.openxmlformats.org/markup-compatibility/2006">
          <mc:Choice Requires="x14">
            <control shapeId="45605" r:id="rId316" name="Option Button 1573">
              <controlPr defaultSize="0" autoFill="0" autoLine="0" autoPict="0">
                <anchor moveWithCells="1" sizeWithCells="1">
                  <from>
                    <xdr:col>21</xdr:col>
                    <xdr:colOff>9525</xdr:colOff>
                    <xdr:row>545</xdr:row>
                    <xdr:rowOff>9525</xdr:rowOff>
                  </from>
                  <to>
                    <xdr:col>35</xdr:col>
                    <xdr:colOff>142875</xdr:colOff>
                    <xdr:row>545</xdr:row>
                    <xdr:rowOff>219075</xdr:rowOff>
                  </to>
                </anchor>
              </controlPr>
            </control>
          </mc:Choice>
        </mc:AlternateContent>
        <mc:AlternateContent xmlns:mc="http://schemas.openxmlformats.org/markup-compatibility/2006">
          <mc:Choice Requires="x14">
            <control shapeId="45711" r:id="rId317" name="Group Box 167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45596" r:id="rId318" name="Option Button 1564">
              <controlPr defaultSize="0" autoFill="0" autoLine="0" autoPict="0">
                <anchor moveWithCells="1" sizeWithCells="1">
                  <from>
                    <xdr:col>8</xdr:col>
                    <xdr:colOff>66675</xdr:colOff>
                    <xdr:row>518</xdr:row>
                    <xdr:rowOff>9525</xdr:rowOff>
                  </from>
                  <to>
                    <xdr:col>12</xdr:col>
                    <xdr:colOff>57150</xdr:colOff>
                    <xdr:row>518</xdr:row>
                    <xdr:rowOff>219075</xdr:rowOff>
                  </to>
                </anchor>
              </controlPr>
            </control>
          </mc:Choice>
        </mc:AlternateContent>
        <mc:AlternateContent xmlns:mc="http://schemas.openxmlformats.org/markup-compatibility/2006">
          <mc:Choice Requires="x14">
            <control shapeId="45597" r:id="rId319" name="Option Button 1565">
              <controlPr defaultSize="0" autoFill="0" autoLine="0" autoPict="0">
                <anchor moveWithCells="1" sizeWithCells="1">
                  <from>
                    <xdr:col>10</xdr:col>
                    <xdr:colOff>171450</xdr:colOff>
                    <xdr:row>518</xdr:row>
                    <xdr:rowOff>9525</xdr:rowOff>
                  </from>
                  <to>
                    <xdr:col>15</xdr:col>
                    <xdr:colOff>57150</xdr:colOff>
                    <xdr:row>518</xdr:row>
                    <xdr:rowOff>219075</xdr:rowOff>
                  </to>
                </anchor>
              </controlPr>
            </control>
          </mc:Choice>
        </mc:AlternateContent>
        <mc:AlternateContent xmlns:mc="http://schemas.openxmlformats.org/markup-compatibility/2006">
          <mc:Choice Requires="x14">
            <control shapeId="45598" r:id="rId320" name="Option Button 1566">
              <controlPr defaultSize="0" autoFill="0" autoLine="0" autoPict="0">
                <anchor moveWithCells="1" sizeWithCells="1">
                  <from>
                    <xdr:col>15</xdr:col>
                    <xdr:colOff>161925</xdr:colOff>
                    <xdr:row>518</xdr:row>
                    <xdr:rowOff>9525</xdr:rowOff>
                  </from>
                  <to>
                    <xdr:col>21</xdr:col>
                    <xdr:colOff>57150</xdr:colOff>
                    <xdr:row>518</xdr:row>
                    <xdr:rowOff>219075</xdr:rowOff>
                  </to>
                </anchor>
              </controlPr>
            </control>
          </mc:Choice>
        </mc:AlternateContent>
        <mc:AlternateContent xmlns:mc="http://schemas.openxmlformats.org/markup-compatibility/2006">
          <mc:Choice Requires="x14">
            <control shapeId="45599" r:id="rId321" name="Option Button 1567">
              <controlPr defaultSize="0" autoFill="0" autoLine="0" autoPict="0">
                <anchor moveWithCells="1" sizeWithCells="1">
                  <from>
                    <xdr:col>21</xdr:col>
                    <xdr:colOff>9525</xdr:colOff>
                    <xdr:row>518</xdr:row>
                    <xdr:rowOff>9525</xdr:rowOff>
                  </from>
                  <to>
                    <xdr:col>35</xdr:col>
                    <xdr:colOff>152400</xdr:colOff>
                    <xdr:row>518</xdr:row>
                    <xdr:rowOff>209550</xdr:rowOff>
                  </to>
                </anchor>
              </controlPr>
            </control>
          </mc:Choice>
        </mc:AlternateContent>
        <mc:AlternateContent xmlns:mc="http://schemas.openxmlformats.org/markup-compatibility/2006">
          <mc:Choice Requires="x14">
            <control shapeId="45710" r:id="rId322" name="Group Box 167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45590" r:id="rId323" name="Option Button 1558">
              <controlPr defaultSize="0" autoFill="0" autoLine="0" autoPict="0">
                <anchor moveWithCells="1" sizeWithCells="1">
                  <from>
                    <xdr:col>8</xdr:col>
                    <xdr:colOff>66675</xdr:colOff>
                    <xdr:row>488</xdr:row>
                    <xdr:rowOff>9525</xdr:rowOff>
                  </from>
                  <to>
                    <xdr:col>12</xdr:col>
                    <xdr:colOff>57150</xdr:colOff>
                    <xdr:row>488</xdr:row>
                    <xdr:rowOff>219075</xdr:rowOff>
                  </to>
                </anchor>
              </controlPr>
            </control>
          </mc:Choice>
        </mc:AlternateContent>
        <mc:AlternateContent xmlns:mc="http://schemas.openxmlformats.org/markup-compatibility/2006">
          <mc:Choice Requires="x14">
            <control shapeId="45591" r:id="rId324" name="Option Button 1559">
              <controlPr defaultSize="0" autoFill="0" autoLine="0" autoPict="0">
                <anchor moveWithCells="1" sizeWithCells="1">
                  <from>
                    <xdr:col>10</xdr:col>
                    <xdr:colOff>152400</xdr:colOff>
                    <xdr:row>488</xdr:row>
                    <xdr:rowOff>9525</xdr:rowOff>
                  </from>
                  <to>
                    <xdr:col>15</xdr:col>
                    <xdr:colOff>38100</xdr:colOff>
                    <xdr:row>488</xdr:row>
                    <xdr:rowOff>219075</xdr:rowOff>
                  </to>
                </anchor>
              </controlPr>
            </control>
          </mc:Choice>
        </mc:AlternateContent>
        <mc:AlternateContent xmlns:mc="http://schemas.openxmlformats.org/markup-compatibility/2006">
          <mc:Choice Requires="x14">
            <control shapeId="45592" r:id="rId325" name="Option Button 1560">
              <controlPr defaultSize="0" autoFill="0" autoLine="0" autoPict="0">
                <anchor moveWithCells="1" sizeWithCells="1">
                  <from>
                    <xdr:col>15</xdr:col>
                    <xdr:colOff>161925</xdr:colOff>
                    <xdr:row>488</xdr:row>
                    <xdr:rowOff>9525</xdr:rowOff>
                  </from>
                  <to>
                    <xdr:col>21</xdr:col>
                    <xdr:colOff>57150</xdr:colOff>
                    <xdr:row>488</xdr:row>
                    <xdr:rowOff>219075</xdr:rowOff>
                  </to>
                </anchor>
              </controlPr>
            </control>
          </mc:Choice>
        </mc:AlternateContent>
        <mc:AlternateContent xmlns:mc="http://schemas.openxmlformats.org/markup-compatibility/2006">
          <mc:Choice Requires="x14">
            <control shapeId="45593" r:id="rId326" name="Option Button 1561">
              <controlPr defaultSize="0" autoFill="0" autoLine="0" autoPict="0">
                <anchor moveWithCells="1" sizeWithCells="1">
                  <from>
                    <xdr:col>21</xdr:col>
                    <xdr:colOff>9525</xdr:colOff>
                    <xdr:row>488</xdr:row>
                    <xdr:rowOff>19050</xdr:rowOff>
                  </from>
                  <to>
                    <xdr:col>35</xdr:col>
                    <xdr:colOff>171450</xdr:colOff>
                    <xdr:row>488</xdr:row>
                    <xdr:rowOff>200025</xdr:rowOff>
                  </to>
                </anchor>
              </controlPr>
            </control>
          </mc:Choice>
        </mc:AlternateContent>
        <mc:AlternateContent xmlns:mc="http://schemas.openxmlformats.org/markup-compatibility/2006">
          <mc:Choice Requires="x14">
            <control shapeId="45709" r:id="rId327" name="Group Box 1677">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45584" r:id="rId328" name="Option Button 1552">
              <controlPr defaultSize="0" autoFill="0" autoLine="0" autoPict="0">
                <anchor moveWithCells="1" sizeWithCells="1">
                  <from>
                    <xdr:col>8</xdr:col>
                    <xdr:colOff>66675</xdr:colOff>
                    <xdr:row>461</xdr:row>
                    <xdr:rowOff>9525</xdr:rowOff>
                  </from>
                  <to>
                    <xdr:col>12</xdr:col>
                    <xdr:colOff>57150</xdr:colOff>
                    <xdr:row>461</xdr:row>
                    <xdr:rowOff>219075</xdr:rowOff>
                  </to>
                </anchor>
              </controlPr>
            </control>
          </mc:Choice>
        </mc:AlternateContent>
        <mc:AlternateContent xmlns:mc="http://schemas.openxmlformats.org/markup-compatibility/2006">
          <mc:Choice Requires="x14">
            <control shapeId="45585" r:id="rId329" name="Option Button 1553">
              <controlPr defaultSize="0" autoFill="0" autoLine="0" autoPict="0">
                <anchor moveWithCells="1" sizeWithCells="1">
                  <from>
                    <xdr:col>10</xdr:col>
                    <xdr:colOff>161925</xdr:colOff>
                    <xdr:row>461</xdr:row>
                    <xdr:rowOff>9525</xdr:rowOff>
                  </from>
                  <to>
                    <xdr:col>15</xdr:col>
                    <xdr:colOff>47625</xdr:colOff>
                    <xdr:row>461</xdr:row>
                    <xdr:rowOff>219075</xdr:rowOff>
                  </to>
                </anchor>
              </controlPr>
            </control>
          </mc:Choice>
        </mc:AlternateContent>
        <mc:AlternateContent xmlns:mc="http://schemas.openxmlformats.org/markup-compatibility/2006">
          <mc:Choice Requires="x14">
            <control shapeId="45586" r:id="rId330" name="Option Button 1554">
              <controlPr defaultSize="0" autoFill="0" autoLine="0" autoPict="0">
                <anchor moveWithCells="1" sizeWithCells="1">
                  <from>
                    <xdr:col>15</xdr:col>
                    <xdr:colOff>171450</xdr:colOff>
                    <xdr:row>461</xdr:row>
                    <xdr:rowOff>9525</xdr:rowOff>
                  </from>
                  <to>
                    <xdr:col>21</xdr:col>
                    <xdr:colOff>66675</xdr:colOff>
                    <xdr:row>461</xdr:row>
                    <xdr:rowOff>219075</xdr:rowOff>
                  </to>
                </anchor>
              </controlPr>
            </control>
          </mc:Choice>
        </mc:AlternateContent>
        <mc:AlternateContent xmlns:mc="http://schemas.openxmlformats.org/markup-compatibility/2006">
          <mc:Choice Requires="x14">
            <control shapeId="45587" r:id="rId331" name="Option Button 1555">
              <controlPr defaultSize="0" autoFill="0" autoLine="0" autoPict="0">
                <anchor moveWithCells="1" sizeWithCells="1">
                  <from>
                    <xdr:col>21</xdr:col>
                    <xdr:colOff>9525</xdr:colOff>
                    <xdr:row>461</xdr:row>
                    <xdr:rowOff>9525</xdr:rowOff>
                  </from>
                  <to>
                    <xdr:col>35</xdr:col>
                    <xdr:colOff>161925</xdr:colOff>
                    <xdr:row>461</xdr:row>
                    <xdr:rowOff>219075</xdr:rowOff>
                  </to>
                </anchor>
              </controlPr>
            </control>
          </mc:Choice>
        </mc:AlternateContent>
        <mc:AlternateContent xmlns:mc="http://schemas.openxmlformats.org/markup-compatibility/2006">
          <mc:Choice Requires="x14">
            <control shapeId="45708" r:id="rId332" name="Group Box 167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45578" r:id="rId333" name="Option Button 1546">
              <controlPr defaultSize="0" autoFill="0" autoLine="0" autoPict="0">
                <anchor moveWithCells="1" sizeWithCells="1">
                  <from>
                    <xdr:col>8</xdr:col>
                    <xdr:colOff>66675</xdr:colOff>
                    <xdr:row>434</xdr:row>
                    <xdr:rowOff>9525</xdr:rowOff>
                  </from>
                  <to>
                    <xdr:col>12</xdr:col>
                    <xdr:colOff>57150</xdr:colOff>
                    <xdr:row>434</xdr:row>
                    <xdr:rowOff>219075</xdr:rowOff>
                  </to>
                </anchor>
              </controlPr>
            </control>
          </mc:Choice>
        </mc:AlternateContent>
        <mc:AlternateContent xmlns:mc="http://schemas.openxmlformats.org/markup-compatibility/2006">
          <mc:Choice Requires="x14">
            <control shapeId="45579" r:id="rId334" name="Option Button 1547">
              <controlPr defaultSize="0" autoFill="0" autoLine="0" autoPict="0">
                <anchor moveWithCells="1" sizeWithCells="1">
                  <from>
                    <xdr:col>10</xdr:col>
                    <xdr:colOff>161925</xdr:colOff>
                    <xdr:row>434</xdr:row>
                    <xdr:rowOff>9525</xdr:rowOff>
                  </from>
                  <to>
                    <xdr:col>15</xdr:col>
                    <xdr:colOff>47625</xdr:colOff>
                    <xdr:row>434</xdr:row>
                    <xdr:rowOff>219075</xdr:rowOff>
                  </to>
                </anchor>
              </controlPr>
            </control>
          </mc:Choice>
        </mc:AlternateContent>
        <mc:AlternateContent xmlns:mc="http://schemas.openxmlformats.org/markup-compatibility/2006">
          <mc:Choice Requires="x14">
            <control shapeId="45580" r:id="rId335" name="Option Button 1548">
              <controlPr defaultSize="0" autoFill="0" autoLine="0" autoPict="0">
                <anchor moveWithCells="1" sizeWithCells="1">
                  <from>
                    <xdr:col>15</xdr:col>
                    <xdr:colOff>161925</xdr:colOff>
                    <xdr:row>434</xdr:row>
                    <xdr:rowOff>9525</xdr:rowOff>
                  </from>
                  <to>
                    <xdr:col>21</xdr:col>
                    <xdr:colOff>57150</xdr:colOff>
                    <xdr:row>434</xdr:row>
                    <xdr:rowOff>219075</xdr:rowOff>
                  </to>
                </anchor>
              </controlPr>
            </control>
          </mc:Choice>
        </mc:AlternateContent>
        <mc:AlternateContent xmlns:mc="http://schemas.openxmlformats.org/markup-compatibility/2006">
          <mc:Choice Requires="x14">
            <control shapeId="45581" r:id="rId336" name="Option Button 1549">
              <controlPr defaultSize="0" autoFill="0" autoLine="0" autoPict="0">
                <anchor moveWithCells="1" sizeWithCells="1">
                  <from>
                    <xdr:col>21</xdr:col>
                    <xdr:colOff>19050</xdr:colOff>
                    <xdr:row>434</xdr:row>
                    <xdr:rowOff>9525</xdr:rowOff>
                  </from>
                  <to>
                    <xdr:col>35</xdr:col>
                    <xdr:colOff>171450</xdr:colOff>
                    <xdr:row>434</xdr:row>
                    <xdr:rowOff>219075</xdr:rowOff>
                  </to>
                </anchor>
              </controlPr>
            </control>
          </mc:Choice>
        </mc:AlternateContent>
        <mc:AlternateContent xmlns:mc="http://schemas.openxmlformats.org/markup-compatibility/2006">
          <mc:Choice Requires="x14">
            <control shapeId="45707" r:id="rId337" name="Group Box 167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45572" r:id="rId338" name="Option Button 1540">
              <controlPr defaultSize="0" autoFill="0" autoLine="0" autoPict="0">
                <anchor moveWithCells="1" sizeWithCells="1">
                  <from>
                    <xdr:col>8</xdr:col>
                    <xdr:colOff>66675</xdr:colOff>
                    <xdr:row>404</xdr:row>
                    <xdr:rowOff>9525</xdr:rowOff>
                  </from>
                  <to>
                    <xdr:col>12</xdr:col>
                    <xdr:colOff>57150</xdr:colOff>
                    <xdr:row>404</xdr:row>
                    <xdr:rowOff>219075</xdr:rowOff>
                  </to>
                </anchor>
              </controlPr>
            </control>
          </mc:Choice>
        </mc:AlternateContent>
        <mc:AlternateContent xmlns:mc="http://schemas.openxmlformats.org/markup-compatibility/2006">
          <mc:Choice Requires="x14">
            <control shapeId="45573" r:id="rId339" name="Option Button 1541">
              <controlPr defaultSize="0" autoFill="0" autoLine="0" autoPict="0">
                <anchor moveWithCells="1" sizeWithCells="1">
                  <from>
                    <xdr:col>10</xdr:col>
                    <xdr:colOff>152400</xdr:colOff>
                    <xdr:row>404</xdr:row>
                    <xdr:rowOff>9525</xdr:rowOff>
                  </from>
                  <to>
                    <xdr:col>15</xdr:col>
                    <xdr:colOff>38100</xdr:colOff>
                    <xdr:row>404</xdr:row>
                    <xdr:rowOff>219075</xdr:rowOff>
                  </to>
                </anchor>
              </controlPr>
            </control>
          </mc:Choice>
        </mc:AlternateContent>
        <mc:AlternateContent xmlns:mc="http://schemas.openxmlformats.org/markup-compatibility/2006">
          <mc:Choice Requires="x14">
            <control shapeId="45574" r:id="rId340" name="Option Button 1542">
              <controlPr defaultSize="0" autoFill="0" autoLine="0" autoPict="0">
                <anchor moveWithCells="1" sizeWithCells="1">
                  <from>
                    <xdr:col>15</xdr:col>
                    <xdr:colOff>161925</xdr:colOff>
                    <xdr:row>404</xdr:row>
                    <xdr:rowOff>9525</xdr:rowOff>
                  </from>
                  <to>
                    <xdr:col>21</xdr:col>
                    <xdr:colOff>57150</xdr:colOff>
                    <xdr:row>404</xdr:row>
                    <xdr:rowOff>219075</xdr:rowOff>
                  </to>
                </anchor>
              </controlPr>
            </control>
          </mc:Choice>
        </mc:AlternateContent>
        <mc:AlternateContent xmlns:mc="http://schemas.openxmlformats.org/markup-compatibility/2006">
          <mc:Choice Requires="x14">
            <control shapeId="45575" r:id="rId341" name="Option Button 1543">
              <controlPr defaultSize="0" autoFill="0" autoLine="0" autoPict="0">
                <anchor moveWithCells="1" sizeWithCells="1">
                  <from>
                    <xdr:col>21</xdr:col>
                    <xdr:colOff>9525</xdr:colOff>
                    <xdr:row>404</xdr:row>
                    <xdr:rowOff>9525</xdr:rowOff>
                  </from>
                  <to>
                    <xdr:col>35</xdr:col>
                    <xdr:colOff>152400</xdr:colOff>
                    <xdr:row>404</xdr:row>
                    <xdr:rowOff>209550</xdr:rowOff>
                  </to>
                </anchor>
              </controlPr>
            </control>
          </mc:Choice>
        </mc:AlternateContent>
        <mc:AlternateContent xmlns:mc="http://schemas.openxmlformats.org/markup-compatibility/2006">
          <mc:Choice Requires="x14">
            <control shapeId="45706" r:id="rId342" name="Group Box 1674">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45566" r:id="rId343" name="Option Button 1534">
              <controlPr defaultSize="0" autoFill="0" autoLine="0" autoPict="0">
                <anchor moveWithCells="1" sizeWithCells="1">
                  <from>
                    <xdr:col>8</xdr:col>
                    <xdr:colOff>66675</xdr:colOff>
                    <xdr:row>377</xdr:row>
                    <xdr:rowOff>9525</xdr:rowOff>
                  </from>
                  <to>
                    <xdr:col>12</xdr:col>
                    <xdr:colOff>57150</xdr:colOff>
                    <xdr:row>377</xdr:row>
                    <xdr:rowOff>219075</xdr:rowOff>
                  </to>
                </anchor>
              </controlPr>
            </control>
          </mc:Choice>
        </mc:AlternateContent>
        <mc:AlternateContent xmlns:mc="http://schemas.openxmlformats.org/markup-compatibility/2006">
          <mc:Choice Requires="x14">
            <control shapeId="45567" r:id="rId344" name="Option Button 1535">
              <controlPr defaultSize="0" autoFill="0" autoLine="0" autoPict="0">
                <anchor moveWithCells="1" sizeWithCells="1">
                  <from>
                    <xdr:col>10</xdr:col>
                    <xdr:colOff>161925</xdr:colOff>
                    <xdr:row>377</xdr:row>
                    <xdr:rowOff>9525</xdr:rowOff>
                  </from>
                  <to>
                    <xdr:col>15</xdr:col>
                    <xdr:colOff>47625</xdr:colOff>
                    <xdr:row>377</xdr:row>
                    <xdr:rowOff>219075</xdr:rowOff>
                  </to>
                </anchor>
              </controlPr>
            </control>
          </mc:Choice>
        </mc:AlternateContent>
        <mc:AlternateContent xmlns:mc="http://schemas.openxmlformats.org/markup-compatibility/2006">
          <mc:Choice Requires="x14">
            <control shapeId="45568" r:id="rId345" name="Option Button 1536">
              <controlPr defaultSize="0" autoFill="0" autoLine="0" autoPict="0">
                <anchor moveWithCells="1" sizeWithCells="1">
                  <from>
                    <xdr:col>15</xdr:col>
                    <xdr:colOff>171450</xdr:colOff>
                    <xdr:row>377</xdr:row>
                    <xdr:rowOff>9525</xdr:rowOff>
                  </from>
                  <to>
                    <xdr:col>21</xdr:col>
                    <xdr:colOff>66675</xdr:colOff>
                    <xdr:row>377</xdr:row>
                    <xdr:rowOff>219075</xdr:rowOff>
                  </to>
                </anchor>
              </controlPr>
            </control>
          </mc:Choice>
        </mc:AlternateContent>
        <mc:AlternateContent xmlns:mc="http://schemas.openxmlformats.org/markup-compatibility/2006">
          <mc:Choice Requires="x14">
            <control shapeId="45569" r:id="rId346" name="Option Button 1537">
              <controlPr defaultSize="0" autoFill="0" autoLine="0" autoPict="0">
                <anchor moveWithCells="1" sizeWithCells="1">
                  <from>
                    <xdr:col>21</xdr:col>
                    <xdr:colOff>9525</xdr:colOff>
                    <xdr:row>377</xdr:row>
                    <xdr:rowOff>9525</xdr:rowOff>
                  </from>
                  <to>
                    <xdr:col>35</xdr:col>
                    <xdr:colOff>171450</xdr:colOff>
                    <xdr:row>377</xdr:row>
                    <xdr:rowOff>209550</xdr:rowOff>
                  </to>
                </anchor>
              </controlPr>
            </control>
          </mc:Choice>
        </mc:AlternateContent>
        <mc:AlternateContent xmlns:mc="http://schemas.openxmlformats.org/markup-compatibility/2006">
          <mc:Choice Requires="x14">
            <control shapeId="45705" r:id="rId347" name="Group Box 1673">
              <controlPr defaultSize="0" autoFill="0" autoPict="0">
                <anchor moveWithCells="1" sizeWithCells="1">
                  <from>
                    <xdr:col>8</xdr:col>
                    <xdr:colOff>0</xdr:colOff>
                    <xdr:row>377</xdr:row>
                    <xdr:rowOff>0</xdr:rowOff>
                  </from>
                  <to>
                    <xdr:col>35</xdr:col>
                    <xdr:colOff>180975</xdr:colOff>
                    <xdr:row>377</xdr:row>
                    <xdr:rowOff>228600</xdr:rowOff>
                  </to>
                </anchor>
              </controlPr>
            </control>
          </mc:Choice>
        </mc:AlternateContent>
        <mc:AlternateContent xmlns:mc="http://schemas.openxmlformats.org/markup-compatibility/2006">
          <mc:Choice Requires="x14">
            <control shapeId="45560" r:id="rId348" name="Option Button 1528">
              <controlPr defaultSize="0" autoFill="0" autoLine="0" autoPict="0">
                <anchor moveWithCells="1" sizeWithCells="1">
                  <from>
                    <xdr:col>8</xdr:col>
                    <xdr:colOff>66675</xdr:colOff>
                    <xdr:row>350</xdr:row>
                    <xdr:rowOff>9525</xdr:rowOff>
                  </from>
                  <to>
                    <xdr:col>12</xdr:col>
                    <xdr:colOff>57150</xdr:colOff>
                    <xdr:row>350</xdr:row>
                    <xdr:rowOff>219075</xdr:rowOff>
                  </to>
                </anchor>
              </controlPr>
            </control>
          </mc:Choice>
        </mc:AlternateContent>
        <mc:AlternateContent xmlns:mc="http://schemas.openxmlformats.org/markup-compatibility/2006">
          <mc:Choice Requires="x14">
            <control shapeId="45561" r:id="rId349" name="Option Button 1529">
              <controlPr defaultSize="0" autoFill="0" autoLine="0" autoPict="0">
                <anchor moveWithCells="1" sizeWithCells="1">
                  <from>
                    <xdr:col>10</xdr:col>
                    <xdr:colOff>152400</xdr:colOff>
                    <xdr:row>350</xdr:row>
                    <xdr:rowOff>9525</xdr:rowOff>
                  </from>
                  <to>
                    <xdr:col>15</xdr:col>
                    <xdr:colOff>38100</xdr:colOff>
                    <xdr:row>350</xdr:row>
                    <xdr:rowOff>219075</xdr:rowOff>
                  </to>
                </anchor>
              </controlPr>
            </control>
          </mc:Choice>
        </mc:AlternateContent>
        <mc:AlternateContent xmlns:mc="http://schemas.openxmlformats.org/markup-compatibility/2006">
          <mc:Choice Requires="x14">
            <control shapeId="45562" r:id="rId350" name="Option Button 1530">
              <controlPr defaultSize="0" autoFill="0" autoLine="0" autoPict="0">
                <anchor moveWithCells="1" sizeWithCells="1">
                  <from>
                    <xdr:col>15</xdr:col>
                    <xdr:colOff>161925</xdr:colOff>
                    <xdr:row>350</xdr:row>
                    <xdr:rowOff>9525</xdr:rowOff>
                  </from>
                  <to>
                    <xdr:col>21</xdr:col>
                    <xdr:colOff>57150</xdr:colOff>
                    <xdr:row>350</xdr:row>
                    <xdr:rowOff>219075</xdr:rowOff>
                  </to>
                </anchor>
              </controlPr>
            </control>
          </mc:Choice>
        </mc:AlternateContent>
        <mc:AlternateContent xmlns:mc="http://schemas.openxmlformats.org/markup-compatibility/2006">
          <mc:Choice Requires="x14">
            <control shapeId="45563" r:id="rId351" name="Option Button 1531">
              <controlPr defaultSize="0" autoFill="0" autoLine="0" autoPict="0">
                <anchor moveWithCells="1" sizeWithCells="1">
                  <from>
                    <xdr:col>21</xdr:col>
                    <xdr:colOff>9525</xdr:colOff>
                    <xdr:row>350</xdr:row>
                    <xdr:rowOff>9525</xdr:rowOff>
                  </from>
                  <to>
                    <xdr:col>35</xdr:col>
                    <xdr:colOff>161925</xdr:colOff>
                    <xdr:row>350</xdr:row>
                    <xdr:rowOff>209550</xdr:rowOff>
                  </to>
                </anchor>
              </controlPr>
            </control>
          </mc:Choice>
        </mc:AlternateContent>
        <mc:AlternateContent xmlns:mc="http://schemas.openxmlformats.org/markup-compatibility/2006">
          <mc:Choice Requires="x14">
            <control shapeId="45704" r:id="rId352" name="Group Box 1672">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45548" r:id="rId353" name="Option Button 1516">
              <controlPr defaultSize="0" autoFill="0" autoLine="0" autoPict="0">
                <anchor moveWithCells="1" sizeWithCells="1">
                  <from>
                    <xdr:col>8</xdr:col>
                    <xdr:colOff>66675</xdr:colOff>
                    <xdr:row>293</xdr:row>
                    <xdr:rowOff>9525</xdr:rowOff>
                  </from>
                  <to>
                    <xdr:col>12</xdr:col>
                    <xdr:colOff>57150</xdr:colOff>
                    <xdr:row>293</xdr:row>
                    <xdr:rowOff>219075</xdr:rowOff>
                  </to>
                </anchor>
              </controlPr>
            </control>
          </mc:Choice>
        </mc:AlternateContent>
        <mc:AlternateContent xmlns:mc="http://schemas.openxmlformats.org/markup-compatibility/2006">
          <mc:Choice Requires="x14">
            <control shapeId="45549" r:id="rId354" name="Option Button 1517">
              <controlPr defaultSize="0" autoFill="0" autoLine="0" autoPict="0">
                <anchor moveWithCells="1" sizeWithCells="1">
                  <from>
                    <xdr:col>10</xdr:col>
                    <xdr:colOff>152400</xdr:colOff>
                    <xdr:row>293</xdr:row>
                    <xdr:rowOff>9525</xdr:rowOff>
                  </from>
                  <to>
                    <xdr:col>15</xdr:col>
                    <xdr:colOff>38100</xdr:colOff>
                    <xdr:row>293</xdr:row>
                    <xdr:rowOff>219075</xdr:rowOff>
                  </to>
                </anchor>
              </controlPr>
            </control>
          </mc:Choice>
        </mc:AlternateContent>
        <mc:AlternateContent xmlns:mc="http://schemas.openxmlformats.org/markup-compatibility/2006">
          <mc:Choice Requires="x14">
            <control shapeId="45550" r:id="rId355" name="Option Button 1518">
              <controlPr defaultSize="0" autoFill="0" autoLine="0" autoPict="0">
                <anchor moveWithCells="1" sizeWithCells="1">
                  <from>
                    <xdr:col>15</xdr:col>
                    <xdr:colOff>152400</xdr:colOff>
                    <xdr:row>293</xdr:row>
                    <xdr:rowOff>9525</xdr:rowOff>
                  </from>
                  <to>
                    <xdr:col>21</xdr:col>
                    <xdr:colOff>47625</xdr:colOff>
                    <xdr:row>293</xdr:row>
                    <xdr:rowOff>219075</xdr:rowOff>
                  </to>
                </anchor>
              </controlPr>
            </control>
          </mc:Choice>
        </mc:AlternateContent>
        <mc:AlternateContent xmlns:mc="http://schemas.openxmlformats.org/markup-compatibility/2006">
          <mc:Choice Requires="x14">
            <control shapeId="45551" r:id="rId356" name="Option Button 1519">
              <controlPr defaultSize="0" autoFill="0" autoLine="0" autoPict="0">
                <anchor moveWithCells="1" sizeWithCells="1">
                  <from>
                    <xdr:col>21</xdr:col>
                    <xdr:colOff>0</xdr:colOff>
                    <xdr:row>293</xdr:row>
                    <xdr:rowOff>9525</xdr:rowOff>
                  </from>
                  <to>
                    <xdr:col>35</xdr:col>
                    <xdr:colOff>161925</xdr:colOff>
                    <xdr:row>293</xdr:row>
                    <xdr:rowOff>200025</xdr:rowOff>
                  </to>
                </anchor>
              </controlPr>
            </control>
          </mc:Choice>
        </mc:AlternateContent>
        <mc:AlternateContent xmlns:mc="http://schemas.openxmlformats.org/markup-compatibility/2006">
          <mc:Choice Requires="x14">
            <control shapeId="45702" r:id="rId357" name="Group Box 1670">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45542" r:id="rId358" name="Option Button 1510">
              <controlPr defaultSize="0" autoFill="0" autoLine="0" autoPict="0">
                <anchor moveWithCells="1" sizeWithCells="1">
                  <from>
                    <xdr:col>8</xdr:col>
                    <xdr:colOff>66675</xdr:colOff>
                    <xdr:row>266</xdr:row>
                    <xdr:rowOff>9525</xdr:rowOff>
                  </from>
                  <to>
                    <xdr:col>12</xdr:col>
                    <xdr:colOff>57150</xdr:colOff>
                    <xdr:row>266</xdr:row>
                    <xdr:rowOff>219075</xdr:rowOff>
                  </to>
                </anchor>
              </controlPr>
            </control>
          </mc:Choice>
        </mc:AlternateContent>
        <mc:AlternateContent xmlns:mc="http://schemas.openxmlformats.org/markup-compatibility/2006">
          <mc:Choice Requires="x14">
            <control shapeId="45543" r:id="rId359" name="Option Button 1511">
              <controlPr defaultSize="0" autoFill="0" autoLine="0" autoPict="0">
                <anchor moveWithCells="1" sizeWithCells="1">
                  <from>
                    <xdr:col>10</xdr:col>
                    <xdr:colOff>152400</xdr:colOff>
                    <xdr:row>266</xdr:row>
                    <xdr:rowOff>9525</xdr:rowOff>
                  </from>
                  <to>
                    <xdr:col>15</xdr:col>
                    <xdr:colOff>38100</xdr:colOff>
                    <xdr:row>266</xdr:row>
                    <xdr:rowOff>219075</xdr:rowOff>
                  </to>
                </anchor>
              </controlPr>
            </control>
          </mc:Choice>
        </mc:AlternateContent>
        <mc:AlternateContent xmlns:mc="http://schemas.openxmlformats.org/markup-compatibility/2006">
          <mc:Choice Requires="x14">
            <control shapeId="45544" r:id="rId360" name="Option Button 1512">
              <controlPr defaultSize="0" autoFill="0" autoLine="0" autoPict="0">
                <anchor moveWithCells="1" sizeWithCells="1">
                  <from>
                    <xdr:col>15</xdr:col>
                    <xdr:colOff>161925</xdr:colOff>
                    <xdr:row>266</xdr:row>
                    <xdr:rowOff>9525</xdr:rowOff>
                  </from>
                  <to>
                    <xdr:col>21</xdr:col>
                    <xdr:colOff>57150</xdr:colOff>
                    <xdr:row>266</xdr:row>
                    <xdr:rowOff>219075</xdr:rowOff>
                  </to>
                </anchor>
              </controlPr>
            </control>
          </mc:Choice>
        </mc:AlternateContent>
        <mc:AlternateContent xmlns:mc="http://schemas.openxmlformats.org/markup-compatibility/2006">
          <mc:Choice Requires="x14">
            <control shapeId="45545" r:id="rId361" name="Option Button 1513">
              <controlPr defaultSize="0" autoFill="0" autoLine="0" autoPict="0">
                <anchor moveWithCells="1" sizeWithCells="1">
                  <from>
                    <xdr:col>21</xdr:col>
                    <xdr:colOff>19050</xdr:colOff>
                    <xdr:row>266</xdr:row>
                    <xdr:rowOff>9525</xdr:rowOff>
                  </from>
                  <to>
                    <xdr:col>35</xdr:col>
                    <xdr:colOff>152400</xdr:colOff>
                    <xdr:row>266</xdr:row>
                    <xdr:rowOff>209550</xdr:rowOff>
                  </to>
                </anchor>
              </controlPr>
            </control>
          </mc:Choice>
        </mc:AlternateContent>
        <mc:AlternateContent xmlns:mc="http://schemas.openxmlformats.org/markup-compatibility/2006">
          <mc:Choice Requires="x14">
            <control shapeId="45701" r:id="rId362" name="Group Box 1669">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45412" r:id="rId363" name="Option Button 1380">
              <controlPr defaultSize="0" autoFill="0" autoLine="0" autoPict="0">
                <anchor moveWithCells="1" sizeWithCells="1">
                  <from>
                    <xdr:col>8</xdr:col>
                    <xdr:colOff>66675</xdr:colOff>
                    <xdr:row>236</xdr:row>
                    <xdr:rowOff>9525</xdr:rowOff>
                  </from>
                  <to>
                    <xdr:col>12</xdr:col>
                    <xdr:colOff>57150</xdr:colOff>
                    <xdr:row>236</xdr:row>
                    <xdr:rowOff>219075</xdr:rowOff>
                  </to>
                </anchor>
              </controlPr>
            </control>
          </mc:Choice>
        </mc:AlternateContent>
        <mc:AlternateContent xmlns:mc="http://schemas.openxmlformats.org/markup-compatibility/2006">
          <mc:Choice Requires="x14">
            <control shapeId="45413" r:id="rId364" name="Option Button 1381">
              <controlPr defaultSize="0" autoFill="0" autoLine="0" autoPict="0">
                <anchor moveWithCells="1" sizeWithCells="1">
                  <from>
                    <xdr:col>10</xdr:col>
                    <xdr:colOff>161925</xdr:colOff>
                    <xdr:row>236</xdr:row>
                    <xdr:rowOff>9525</xdr:rowOff>
                  </from>
                  <to>
                    <xdr:col>15</xdr:col>
                    <xdr:colOff>47625</xdr:colOff>
                    <xdr:row>236</xdr:row>
                    <xdr:rowOff>219075</xdr:rowOff>
                  </to>
                </anchor>
              </controlPr>
            </control>
          </mc:Choice>
        </mc:AlternateContent>
        <mc:AlternateContent xmlns:mc="http://schemas.openxmlformats.org/markup-compatibility/2006">
          <mc:Choice Requires="x14">
            <control shapeId="45414" r:id="rId365" name="Option Button 1382">
              <controlPr defaultSize="0" autoFill="0" autoLine="0" autoPict="0">
                <anchor moveWithCells="1" sizeWithCells="1">
                  <from>
                    <xdr:col>15</xdr:col>
                    <xdr:colOff>161925</xdr:colOff>
                    <xdr:row>236</xdr:row>
                    <xdr:rowOff>9525</xdr:rowOff>
                  </from>
                  <to>
                    <xdr:col>21</xdr:col>
                    <xdr:colOff>57150</xdr:colOff>
                    <xdr:row>236</xdr:row>
                    <xdr:rowOff>219075</xdr:rowOff>
                  </to>
                </anchor>
              </controlPr>
            </control>
          </mc:Choice>
        </mc:AlternateContent>
        <mc:AlternateContent xmlns:mc="http://schemas.openxmlformats.org/markup-compatibility/2006">
          <mc:Choice Requires="x14">
            <control shapeId="45415" r:id="rId366" name="Option Button 1383">
              <controlPr defaultSize="0" autoFill="0" autoLine="0" autoPict="0">
                <anchor moveWithCells="1" sizeWithCells="1">
                  <from>
                    <xdr:col>21</xdr:col>
                    <xdr:colOff>9525</xdr:colOff>
                    <xdr:row>236</xdr:row>
                    <xdr:rowOff>9525</xdr:rowOff>
                  </from>
                  <to>
                    <xdr:col>35</xdr:col>
                    <xdr:colOff>152400</xdr:colOff>
                    <xdr:row>236</xdr:row>
                    <xdr:rowOff>190500</xdr:rowOff>
                  </to>
                </anchor>
              </controlPr>
            </control>
          </mc:Choice>
        </mc:AlternateContent>
        <mc:AlternateContent xmlns:mc="http://schemas.openxmlformats.org/markup-compatibility/2006">
          <mc:Choice Requires="x14">
            <control shapeId="45700" r:id="rId367" name="Group Box 1668">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45407" r:id="rId368" name="Option Button 1375">
              <controlPr defaultSize="0" autoFill="0" autoLine="0" autoPict="0">
                <anchor moveWithCells="1" sizeWithCells="1">
                  <from>
                    <xdr:col>8</xdr:col>
                    <xdr:colOff>66675</xdr:colOff>
                    <xdr:row>209</xdr:row>
                    <xdr:rowOff>9525</xdr:rowOff>
                  </from>
                  <to>
                    <xdr:col>12</xdr:col>
                    <xdr:colOff>57150</xdr:colOff>
                    <xdr:row>209</xdr:row>
                    <xdr:rowOff>219075</xdr:rowOff>
                  </to>
                </anchor>
              </controlPr>
            </control>
          </mc:Choice>
        </mc:AlternateContent>
        <mc:AlternateContent xmlns:mc="http://schemas.openxmlformats.org/markup-compatibility/2006">
          <mc:Choice Requires="x14">
            <control shapeId="45408" r:id="rId369" name="Option Button 1376">
              <controlPr defaultSize="0" autoFill="0" autoLine="0" autoPict="0">
                <anchor moveWithCells="1" sizeWithCells="1">
                  <from>
                    <xdr:col>10</xdr:col>
                    <xdr:colOff>161925</xdr:colOff>
                    <xdr:row>209</xdr:row>
                    <xdr:rowOff>9525</xdr:rowOff>
                  </from>
                  <to>
                    <xdr:col>15</xdr:col>
                    <xdr:colOff>47625</xdr:colOff>
                    <xdr:row>209</xdr:row>
                    <xdr:rowOff>219075</xdr:rowOff>
                  </to>
                </anchor>
              </controlPr>
            </control>
          </mc:Choice>
        </mc:AlternateContent>
        <mc:AlternateContent xmlns:mc="http://schemas.openxmlformats.org/markup-compatibility/2006">
          <mc:Choice Requires="x14">
            <control shapeId="45409" r:id="rId370" name="Option Button 1377">
              <controlPr defaultSize="0" autoFill="0" autoLine="0" autoPict="0">
                <anchor moveWithCells="1" sizeWithCells="1">
                  <from>
                    <xdr:col>15</xdr:col>
                    <xdr:colOff>161925</xdr:colOff>
                    <xdr:row>209</xdr:row>
                    <xdr:rowOff>9525</xdr:rowOff>
                  </from>
                  <to>
                    <xdr:col>21</xdr:col>
                    <xdr:colOff>57150</xdr:colOff>
                    <xdr:row>209</xdr:row>
                    <xdr:rowOff>219075</xdr:rowOff>
                  </to>
                </anchor>
              </controlPr>
            </control>
          </mc:Choice>
        </mc:AlternateContent>
        <mc:AlternateContent xmlns:mc="http://schemas.openxmlformats.org/markup-compatibility/2006">
          <mc:Choice Requires="x14">
            <control shapeId="45410" r:id="rId371" name="Option Button 1378">
              <controlPr defaultSize="0" autoFill="0" autoLine="0" autoPict="0">
                <anchor moveWithCells="1" sizeWithCells="1">
                  <from>
                    <xdr:col>21</xdr:col>
                    <xdr:colOff>28575</xdr:colOff>
                    <xdr:row>209</xdr:row>
                    <xdr:rowOff>9525</xdr:rowOff>
                  </from>
                  <to>
                    <xdr:col>35</xdr:col>
                    <xdr:colOff>142875</xdr:colOff>
                    <xdr:row>209</xdr:row>
                    <xdr:rowOff>190500</xdr:rowOff>
                  </to>
                </anchor>
              </controlPr>
            </control>
          </mc:Choice>
        </mc:AlternateContent>
        <mc:AlternateContent xmlns:mc="http://schemas.openxmlformats.org/markup-compatibility/2006">
          <mc:Choice Requires="x14">
            <control shapeId="45699" r:id="rId372" name="Group Box 1667">
              <controlPr defaultSize="0" autoFill="0" autoPict="0">
                <anchor moveWithCells="1" sizeWithCells="1">
                  <from>
                    <xdr:col>8</xdr:col>
                    <xdr:colOff>0</xdr:colOff>
                    <xdr:row>209</xdr:row>
                    <xdr:rowOff>0</xdr:rowOff>
                  </from>
                  <to>
                    <xdr:col>35</xdr:col>
                    <xdr:colOff>180975</xdr:colOff>
                    <xdr:row>210</xdr:row>
                    <xdr:rowOff>0</xdr:rowOff>
                  </to>
                </anchor>
              </controlPr>
            </control>
          </mc:Choice>
        </mc:AlternateContent>
        <mc:AlternateContent xmlns:mc="http://schemas.openxmlformats.org/markup-compatibility/2006">
          <mc:Choice Requires="x14">
            <control shapeId="45402" r:id="rId373" name="Option Button 1370">
              <controlPr defaultSize="0" autoFill="0" autoLine="0" autoPict="0">
                <anchor moveWithCells="1" sizeWithCells="1">
                  <from>
                    <xdr:col>8</xdr:col>
                    <xdr:colOff>66675</xdr:colOff>
                    <xdr:row>182</xdr:row>
                    <xdr:rowOff>9525</xdr:rowOff>
                  </from>
                  <to>
                    <xdr:col>12</xdr:col>
                    <xdr:colOff>57150</xdr:colOff>
                    <xdr:row>182</xdr:row>
                    <xdr:rowOff>219075</xdr:rowOff>
                  </to>
                </anchor>
              </controlPr>
            </control>
          </mc:Choice>
        </mc:AlternateContent>
        <mc:AlternateContent xmlns:mc="http://schemas.openxmlformats.org/markup-compatibility/2006">
          <mc:Choice Requires="x14">
            <control shapeId="45403" r:id="rId374" name="Option Button 1371">
              <controlPr defaultSize="0" autoFill="0" autoLine="0" autoPict="0">
                <anchor moveWithCells="1" sizeWithCells="1">
                  <from>
                    <xdr:col>10</xdr:col>
                    <xdr:colOff>161925</xdr:colOff>
                    <xdr:row>182</xdr:row>
                    <xdr:rowOff>9525</xdr:rowOff>
                  </from>
                  <to>
                    <xdr:col>15</xdr:col>
                    <xdr:colOff>47625</xdr:colOff>
                    <xdr:row>182</xdr:row>
                    <xdr:rowOff>219075</xdr:rowOff>
                  </to>
                </anchor>
              </controlPr>
            </control>
          </mc:Choice>
        </mc:AlternateContent>
        <mc:AlternateContent xmlns:mc="http://schemas.openxmlformats.org/markup-compatibility/2006">
          <mc:Choice Requires="x14">
            <control shapeId="45404" r:id="rId375" name="Option Button 1372">
              <controlPr defaultSize="0" autoFill="0" autoLine="0" autoPict="0">
                <anchor moveWithCells="1" sizeWithCells="1">
                  <from>
                    <xdr:col>15</xdr:col>
                    <xdr:colOff>161925</xdr:colOff>
                    <xdr:row>182</xdr:row>
                    <xdr:rowOff>9525</xdr:rowOff>
                  </from>
                  <to>
                    <xdr:col>21</xdr:col>
                    <xdr:colOff>57150</xdr:colOff>
                    <xdr:row>182</xdr:row>
                    <xdr:rowOff>219075</xdr:rowOff>
                  </to>
                </anchor>
              </controlPr>
            </control>
          </mc:Choice>
        </mc:AlternateContent>
        <mc:AlternateContent xmlns:mc="http://schemas.openxmlformats.org/markup-compatibility/2006">
          <mc:Choice Requires="x14">
            <control shapeId="45405" r:id="rId376" name="Option Button 1373">
              <controlPr defaultSize="0" autoFill="0" autoLine="0" autoPict="0">
                <anchor moveWithCells="1" sizeWithCells="1">
                  <from>
                    <xdr:col>21</xdr:col>
                    <xdr:colOff>9525</xdr:colOff>
                    <xdr:row>182</xdr:row>
                    <xdr:rowOff>9525</xdr:rowOff>
                  </from>
                  <to>
                    <xdr:col>35</xdr:col>
                    <xdr:colOff>152400</xdr:colOff>
                    <xdr:row>182</xdr:row>
                    <xdr:rowOff>209550</xdr:rowOff>
                  </to>
                </anchor>
              </controlPr>
            </control>
          </mc:Choice>
        </mc:AlternateContent>
        <mc:AlternateContent xmlns:mc="http://schemas.openxmlformats.org/markup-compatibility/2006">
          <mc:Choice Requires="x14">
            <control shapeId="45698" r:id="rId377" name="Group Box 1666">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45397" r:id="rId378" name="Option Button 1365">
              <controlPr defaultSize="0" autoFill="0" autoLine="0" autoPict="0">
                <anchor moveWithCells="1" sizeWithCells="1">
                  <from>
                    <xdr:col>8</xdr:col>
                    <xdr:colOff>66675</xdr:colOff>
                    <xdr:row>152</xdr:row>
                    <xdr:rowOff>19050</xdr:rowOff>
                  </from>
                  <to>
                    <xdr:col>12</xdr:col>
                    <xdr:colOff>57150</xdr:colOff>
                    <xdr:row>152</xdr:row>
                    <xdr:rowOff>219075</xdr:rowOff>
                  </to>
                </anchor>
              </controlPr>
            </control>
          </mc:Choice>
        </mc:AlternateContent>
        <mc:AlternateContent xmlns:mc="http://schemas.openxmlformats.org/markup-compatibility/2006">
          <mc:Choice Requires="x14">
            <control shapeId="45398" r:id="rId379" name="Option Button 1366">
              <controlPr defaultSize="0" autoFill="0" autoLine="0" autoPict="0">
                <anchor moveWithCells="1" sizeWithCells="1">
                  <from>
                    <xdr:col>10</xdr:col>
                    <xdr:colOff>152400</xdr:colOff>
                    <xdr:row>152</xdr:row>
                    <xdr:rowOff>9525</xdr:rowOff>
                  </from>
                  <to>
                    <xdr:col>15</xdr:col>
                    <xdr:colOff>38100</xdr:colOff>
                    <xdr:row>152</xdr:row>
                    <xdr:rowOff>219075</xdr:rowOff>
                  </to>
                </anchor>
              </controlPr>
            </control>
          </mc:Choice>
        </mc:AlternateContent>
        <mc:AlternateContent xmlns:mc="http://schemas.openxmlformats.org/markup-compatibility/2006">
          <mc:Choice Requires="x14">
            <control shapeId="45399" r:id="rId380" name="Option Button 1367">
              <controlPr defaultSize="0" autoFill="0" autoLine="0" autoPict="0">
                <anchor moveWithCells="1" sizeWithCells="1">
                  <from>
                    <xdr:col>15</xdr:col>
                    <xdr:colOff>161925</xdr:colOff>
                    <xdr:row>152</xdr:row>
                    <xdr:rowOff>9525</xdr:rowOff>
                  </from>
                  <to>
                    <xdr:col>21</xdr:col>
                    <xdr:colOff>57150</xdr:colOff>
                    <xdr:row>152</xdr:row>
                    <xdr:rowOff>219075</xdr:rowOff>
                  </to>
                </anchor>
              </controlPr>
            </control>
          </mc:Choice>
        </mc:AlternateContent>
        <mc:AlternateContent xmlns:mc="http://schemas.openxmlformats.org/markup-compatibility/2006">
          <mc:Choice Requires="x14">
            <control shapeId="45400" r:id="rId381" name="Option Button 1368">
              <controlPr defaultSize="0" autoFill="0" autoLine="0" autoPict="0">
                <anchor moveWithCells="1" sizeWithCells="1">
                  <from>
                    <xdr:col>21</xdr:col>
                    <xdr:colOff>9525</xdr:colOff>
                    <xdr:row>152</xdr:row>
                    <xdr:rowOff>9525</xdr:rowOff>
                  </from>
                  <to>
                    <xdr:col>35</xdr:col>
                    <xdr:colOff>142875</xdr:colOff>
                    <xdr:row>152</xdr:row>
                    <xdr:rowOff>200025</xdr:rowOff>
                  </to>
                </anchor>
              </controlPr>
            </control>
          </mc:Choice>
        </mc:AlternateContent>
        <mc:AlternateContent xmlns:mc="http://schemas.openxmlformats.org/markup-compatibility/2006">
          <mc:Choice Requires="x14">
            <control shapeId="45697" r:id="rId382" name="Group Box 1665">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45392" r:id="rId383" name="Option Button 1360">
              <controlPr defaultSize="0" autoFill="0" autoLine="0" autoPict="0">
                <anchor moveWithCells="1" sizeWithCells="1">
                  <from>
                    <xdr:col>8</xdr:col>
                    <xdr:colOff>66675</xdr:colOff>
                    <xdr:row>125</xdr:row>
                    <xdr:rowOff>9525</xdr:rowOff>
                  </from>
                  <to>
                    <xdr:col>12</xdr:col>
                    <xdr:colOff>57150</xdr:colOff>
                    <xdr:row>125</xdr:row>
                    <xdr:rowOff>219075</xdr:rowOff>
                  </to>
                </anchor>
              </controlPr>
            </control>
          </mc:Choice>
        </mc:AlternateContent>
        <mc:AlternateContent xmlns:mc="http://schemas.openxmlformats.org/markup-compatibility/2006">
          <mc:Choice Requires="x14">
            <control shapeId="45393" r:id="rId384" name="Option Button 1361">
              <controlPr defaultSize="0" autoFill="0" autoLine="0" autoPict="0">
                <anchor moveWithCells="1" sizeWithCells="1">
                  <from>
                    <xdr:col>10</xdr:col>
                    <xdr:colOff>152400</xdr:colOff>
                    <xdr:row>125</xdr:row>
                    <xdr:rowOff>9525</xdr:rowOff>
                  </from>
                  <to>
                    <xdr:col>15</xdr:col>
                    <xdr:colOff>38100</xdr:colOff>
                    <xdr:row>125</xdr:row>
                    <xdr:rowOff>219075</xdr:rowOff>
                  </to>
                </anchor>
              </controlPr>
            </control>
          </mc:Choice>
        </mc:AlternateContent>
        <mc:AlternateContent xmlns:mc="http://schemas.openxmlformats.org/markup-compatibility/2006">
          <mc:Choice Requires="x14">
            <control shapeId="45394" r:id="rId385" name="Option Button 1362">
              <controlPr defaultSize="0" autoFill="0" autoLine="0" autoPict="0">
                <anchor moveWithCells="1" sizeWithCells="1">
                  <from>
                    <xdr:col>15</xdr:col>
                    <xdr:colOff>161925</xdr:colOff>
                    <xdr:row>125</xdr:row>
                    <xdr:rowOff>9525</xdr:rowOff>
                  </from>
                  <to>
                    <xdr:col>21</xdr:col>
                    <xdr:colOff>57150</xdr:colOff>
                    <xdr:row>125</xdr:row>
                    <xdr:rowOff>219075</xdr:rowOff>
                  </to>
                </anchor>
              </controlPr>
            </control>
          </mc:Choice>
        </mc:AlternateContent>
        <mc:AlternateContent xmlns:mc="http://schemas.openxmlformats.org/markup-compatibility/2006">
          <mc:Choice Requires="x14">
            <control shapeId="45395" r:id="rId386" name="Option Button 1363">
              <controlPr defaultSize="0" autoFill="0" autoLine="0" autoPict="0">
                <anchor moveWithCells="1" sizeWithCells="1">
                  <from>
                    <xdr:col>21</xdr:col>
                    <xdr:colOff>0</xdr:colOff>
                    <xdr:row>125</xdr:row>
                    <xdr:rowOff>9525</xdr:rowOff>
                  </from>
                  <to>
                    <xdr:col>35</xdr:col>
                    <xdr:colOff>123825</xdr:colOff>
                    <xdr:row>125</xdr:row>
                    <xdr:rowOff>209550</xdr:rowOff>
                  </to>
                </anchor>
              </controlPr>
            </control>
          </mc:Choice>
        </mc:AlternateContent>
        <mc:AlternateContent xmlns:mc="http://schemas.openxmlformats.org/markup-compatibility/2006">
          <mc:Choice Requires="x14">
            <control shapeId="45691" r:id="rId387" name="Group Box 1659">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12928" r:id="rId388" name="Option Button 640">
              <controlPr defaultSize="0" autoFill="0" autoLine="0" autoPict="0">
                <anchor moveWithCells="1" sizeWithCells="1">
                  <from>
                    <xdr:col>8</xdr:col>
                    <xdr:colOff>76200</xdr:colOff>
                    <xdr:row>98</xdr:row>
                    <xdr:rowOff>9525</xdr:rowOff>
                  </from>
                  <to>
                    <xdr:col>12</xdr:col>
                    <xdr:colOff>66675</xdr:colOff>
                    <xdr:row>98</xdr:row>
                    <xdr:rowOff>219075</xdr:rowOff>
                  </to>
                </anchor>
              </controlPr>
            </control>
          </mc:Choice>
        </mc:AlternateContent>
        <mc:AlternateContent xmlns:mc="http://schemas.openxmlformats.org/markup-compatibility/2006">
          <mc:Choice Requires="x14">
            <control shapeId="12929" r:id="rId389" name="Option Button 641">
              <controlPr defaultSize="0" autoFill="0" autoLine="0" autoPict="0">
                <anchor moveWithCells="1" sizeWithCells="1">
                  <from>
                    <xdr:col>10</xdr:col>
                    <xdr:colOff>161925</xdr:colOff>
                    <xdr:row>98</xdr:row>
                    <xdr:rowOff>9525</xdr:rowOff>
                  </from>
                  <to>
                    <xdr:col>15</xdr:col>
                    <xdr:colOff>47625</xdr:colOff>
                    <xdr:row>98</xdr:row>
                    <xdr:rowOff>219075</xdr:rowOff>
                  </to>
                </anchor>
              </controlPr>
            </control>
          </mc:Choice>
        </mc:AlternateContent>
        <mc:AlternateContent xmlns:mc="http://schemas.openxmlformats.org/markup-compatibility/2006">
          <mc:Choice Requires="x14">
            <control shapeId="12932" r:id="rId390" name="Option Button 644">
              <controlPr defaultSize="0" autoFill="0" autoLine="0" autoPict="0">
                <anchor moveWithCells="1" sizeWithCells="1">
                  <from>
                    <xdr:col>15</xdr:col>
                    <xdr:colOff>161925</xdr:colOff>
                    <xdr:row>98</xdr:row>
                    <xdr:rowOff>9525</xdr:rowOff>
                  </from>
                  <to>
                    <xdr:col>21</xdr:col>
                    <xdr:colOff>57150</xdr:colOff>
                    <xdr:row>98</xdr:row>
                    <xdr:rowOff>219075</xdr:rowOff>
                  </to>
                </anchor>
              </controlPr>
            </control>
          </mc:Choice>
        </mc:AlternateContent>
        <mc:AlternateContent xmlns:mc="http://schemas.openxmlformats.org/markup-compatibility/2006">
          <mc:Choice Requires="x14">
            <control shapeId="45390" r:id="rId391" name="オプション 645">
              <controlPr defaultSize="0" autoFill="0" autoLine="0" autoPict="0">
                <anchor moveWithCells="1" sizeWithCells="1">
                  <from>
                    <xdr:col>21</xdr:col>
                    <xdr:colOff>9525</xdr:colOff>
                    <xdr:row>98</xdr:row>
                    <xdr:rowOff>9525</xdr:rowOff>
                  </from>
                  <to>
                    <xdr:col>35</xdr:col>
                    <xdr:colOff>123825</xdr:colOff>
                    <xdr:row>98</xdr:row>
                    <xdr:rowOff>219075</xdr:rowOff>
                  </to>
                </anchor>
              </controlPr>
            </control>
          </mc:Choice>
        </mc:AlternateContent>
        <mc:AlternateContent xmlns:mc="http://schemas.openxmlformats.org/markup-compatibility/2006">
          <mc:Choice Requires="x14">
            <control shapeId="45690" r:id="rId392" name="Group Box 1658">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45972" r:id="rId393" name="Group Box 1940">
              <controlPr defaultSize="0" autoFill="0" autoPict="0">
                <anchor moveWithCells="1">
                  <from>
                    <xdr:col>25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5982" r:id="rId394" name="Group Box 1950">
              <controlPr defaultSize="0" autoFill="0" autoPict="0">
                <anchor moveWithCells="1">
                  <from>
                    <xdr:col>8</xdr:col>
                    <xdr:colOff>0</xdr:colOff>
                    <xdr:row>56</xdr:row>
                    <xdr:rowOff>0</xdr:rowOff>
                  </from>
                  <to>
                    <xdr:col>16</xdr:col>
                    <xdr:colOff>190500</xdr:colOff>
                    <xdr:row>57</xdr:row>
                    <xdr:rowOff>0</xdr:rowOff>
                  </to>
                </anchor>
              </controlPr>
            </control>
          </mc:Choice>
        </mc:AlternateContent>
        <mc:AlternateContent xmlns:mc="http://schemas.openxmlformats.org/markup-compatibility/2006">
          <mc:Choice Requires="x14">
            <control shapeId="45985" r:id="rId395" name="Group Box 1953">
              <controlPr defaultSize="0" autoFill="0" autoPict="0">
                <anchor moveWithCells="1">
                  <from>
                    <xdr:col>8</xdr:col>
                    <xdr:colOff>0</xdr:colOff>
                    <xdr:row>35</xdr:row>
                    <xdr:rowOff>228600</xdr:rowOff>
                  </from>
                  <to>
                    <xdr:col>30</xdr:col>
                    <xdr:colOff>0</xdr:colOff>
                    <xdr:row>37</xdr:row>
                    <xdr:rowOff>0</xdr:rowOff>
                  </to>
                </anchor>
              </controlPr>
            </control>
          </mc:Choice>
        </mc:AlternateContent>
        <mc:AlternateContent xmlns:mc="http://schemas.openxmlformats.org/markup-compatibility/2006">
          <mc:Choice Requires="x14">
            <control shapeId="45997" r:id="rId396" name="Group Box 1965">
              <controlPr defaultSize="0" autoFill="0" autoPict="0">
                <anchor moveWithCells="1">
                  <from>
                    <xdr:col>8</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46005" r:id="rId397" name="Group Box 1973">
              <controlPr defaultSize="0" autoFill="0" autoPict="0">
                <anchor moveWithCells="1">
                  <from>
                    <xdr:col>8</xdr:col>
                    <xdr:colOff>0</xdr:colOff>
                    <xdr:row>109</xdr:row>
                    <xdr:rowOff>0</xdr:rowOff>
                  </from>
                  <to>
                    <xdr:col>35</xdr:col>
                    <xdr:colOff>180975</xdr:colOff>
                    <xdr:row>110</xdr:row>
                    <xdr:rowOff>0</xdr:rowOff>
                  </to>
                </anchor>
              </controlPr>
            </control>
          </mc:Choice>
        </mc:AlternateContent>
        <mc:AlternateContent xmlns:mc="http://schemas.openxmlformats.org/markup-compatibility/2006">
          <mc:Choice Requires="x14">
            <control shapeId="46006" r:id="rId398" name="Option Button 1974">
              <controlPr defaultSize="0" autoFill="0" autoLine="0" autoPict="0">
                <anchor moveWithCells="1">
                  <from>
                    <xdr:col>8</xdr:col>
                    <xdr:colOff>57150</xdr:colOff>
                    <xdr:row>109</xdr:row>
                    <xdr:rowOff>28575</xdr:rowOff>
                  </from>
                  <to>
                    <xdr:col>11</xdr:col>
                    <xdr:colOff>66675</xdr:colOff>
                    <xdr:row>109</xdr:row>
                    <xdr:rowOff>161925</xdr:rowOff>
                  </to>
                </anchor>
              </controlPr>
            </control>
          </mc:Choice>
        </mc:AlternateContent>
        <mc:AlternateContent xmlns:mc="http://schemas.openxmlformats.org/markup-compatibility/2006">
          <mc:Choice Requires="x14">
            <control shapeId="46007" r:id="rId399" name="Option Button 1975">
              <controlPr defaultSize="0" autoFill="0" autoLine="0" autoPict="0">
                <anchor moveWithCells="1">
                  <from>
                    <xdr:col>11</xdr:col>
                    <xdr:colOff>180975</xdr:colOff>
                    <xdr:row>109</xdr:row>
                    <xdr:rowOff>28575</xdr:rowOff>
                  </from>
                  <to>
                    <xdr:col>14</xdr:col>
                    <xdr:colOff>85725</xdr:colOff>
                    <xdr:row>109</xdr:row>
                    <xdr:rowOff>161925</xdr:rowOff>
                  </to>
                </anchor>
              </controlPr>
            </control>
          </mc:Choice>
        </mc:AlternateContent>
        <mc:AlternateContent xmlns:mc="http://schemas.openxmlformats.org/markup-compatibility/2006">
          <mc:Choice Requires="x14">
            <control shapeId="46013" r:id="rId400" name="Group Box 1981">
              <controlPr defaultSize="0" autoFill="0" autoPict="0">
                <anchor moveWithCells="1">
                  <from>
                    <xdr:col>8</xdr:col>
                    <xdr:colOff>0</xdr:colOff>
                    <xdr:row>136</xdr:row>
                    <xdr:rowOff>0</xdr:rowOff>
                  </from>
                  <to>
                    <xdr:col>36</xdr:col>
                    <xdr:colOff>0</xdr:colOff>
                    <xdr:row>137</xdr:row>
                    <xdr:rowOff>0</xdr:rowOff>
                  </to>
                </anchor>
              </controlPr>
            </control>
          </mc:Choice>
        </mc:AlternateContent>
        <mc:AlternateContent xmlns:mc="http://schemas.openxmlformats.org/markup-compatibility/2006">
          <mc:Choice Requires="x14">
            <control shapeId="46014" r:id="rId401" name="Option Button 1982">
              <controlPr defaultSize="0" autoFill="0" autoLine="0" autoPict="0">
                <anchor moveWithCells="1">
                  <from>
                    <xdr:col>8</xdr:col>
                    <xdr:colOff>57150</xdr:colOff>
                    <xdr:row>136</xdr:row>
                    <xdr:rowOff>19050</xdr:rowOff>
                  </from>
                  <to>
                    <xdr:col>11</xdr:col>
                    <xdr:colOff>180975</xdr:colOff>
                    <xdr:row>136</xdr:row>
                    <xdr:rowOff>161925</xdr:rowOff>
                  </to>
                </anchor>
              </controlPr>
            </control>
          </mc:Choice>
        </mc:AlternateContent>
        <mc:AlternateContent xmlns:mc="http://schemas.openxmlformats.org/markup-compatibility/2006">
          <mc:Choice Requires="x14">
            <control shapeId="46015" r:id="rId402" name="Option Button 1983">
              <controlPr defaultSize="0" autoFill="0" autoLine="0" autoPict="0">
                <anchor moveWithCells="1">
                  <from>
                    <xdr:col>12</xdr:col>
                    <xdr:colOff>19050</xdr:colOff>
                    <xdr:row>136</xdr:row>
                    <xdr:rowOff>19050</xdr:rowOff>
                  </from>
                  <to>
                    <xdr:col>15</xdr:col>
                    <xdr:colOff>19050</xdr:colOff>
                    <xdr:row>136</xdr:row>
                    <xdr:rowOff>171450</xdr:rowOff>
                  </to>
                </anchor>
              </controlPr>
            </control>
          </mc:Choice>
        </mc:AlternateContent>
        <mc:AlternateContent xmlns:mc="http://schemas.openxmlformats.org/markup-compatibility/2006">
          <mc:Choice Requires="x14">
            <control shapeId="46021" r:id="rId403" name="Group Box 1989">
              <controlPr defaultSize="0" autoFill="0" autoPict="0">
                <anchor moveWithCells="1">
                  <from>
                    <xdr:col>8</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46022" r:id="rId404" name="Option Button 1990">
              <controlPr defaultSize="0" autoFill="0" autoLine="0" autoPict="0">
                <anchor moveWithCells="1">
                  <from>
                    <xdr:col>8</xdr:col>
                    <xdr:colOff>57150</xdr:colOff>
                    <xdr:row>166</xdr:row>
                    <xdr:rowOff>28575</xdr:rowOff>
                  </from>
                  <to>
                    <xdr:col>11</xdr:col>
                    <xdr:colOff>142875</xdr:colOff>
                    <xdr:row>166</xdr:row>
                    <xdr:rowOff>142875</xdr:rowOff>
                  </to>
                </anchor>
              </controlPr>
            </control>
          </mc:Choice>
        </mc:AlternateContent>
        <mc:AlternateContent xmlns:mc="http://schemas.openxmlformats.org/markup-compatibility/2006">
          <mc:Choice Requires="x14">
            <control shapeId="46023" r:id="rId405" name="Option Button 1991">
              <controlPr defaultSize="0" autoFill="0" autoLine="0" autoPict="0">
                <anchor moveWithCells="1">
                  <from>
                    <xdr:col>12</xdr:col>
                    <xdr:colOff>47625</xdr:colOff>
                    <xdr:row>166</xdr:row>
                    <xdr:rowOff>38100</xdr:rowOff>
                  </from>
                  <to>
                    <xdr:col>15</xdr:col>
                    <xdr:colOff>38100</xdr:colOff>
                    <xdr:row>166</xdr:row>
                    <xdr:rowOff>152400</xdr:rowOff>
                  </to>
                </anchor>
              </controlPr>
            </control>
          </mc:Choice>
        </mc:AlternateContent>
        <mc:AlternateContent xmlns:mc="http://schemas.openxmlformats.org/markup-compatibility/2006">
          <mc:Choice Requires="x14">
            <control shapeId="46029" r:id="rId406" name="Group Box 1997">
              <controlPr defaultSize="0" autoFill="0" autoPict="0">
                <anchor moveWithCells="1">
                  <from>
                    <xdr:col>8</xdr:col>
                    <xdr:colOff>0</xdr:colOff>
                    <xdr:row>193</xdr:row>
                    <xdr:rowOff>0</xdr:rowOff>
                  </from>
                  <to>
                    <xdr:col>35</xdr:col>
                    <xdr:colOff>180975</xdr:colOff>
                    <xdr:row>194</xdr:row>
                    <xdr:rowOff>0</xdr:rowOff>
                  </to>
                </anchor>
              </controlPr>
            </control>
          </mc:Choice>
        </mc:AlternateContent>
        <mc:AlternateContent xmlns:mc="http://schemas.openxmlformats.org/markup-compatibility/2006">
          <mc:Choice Requires="x14">
            <control shapeId="46030" r:id="rId407" name="Option Button 1998">
              <controlPr defaultSize="0" autoFill="0" autoLine="0" autoPict="0">
                <anchor moveWithCells="1">
                  <from>
                    <xdr:col>8</xdr:col>
                    <xdr:colOff>104775</xdr:colOff>
                    <xdr:row>193</xdr:row>
                    <xdr:rowOff>28575</xdr:rowOff>
                  </from>
                  <to>
                    <xdr:col>11</xdr:col>
                    <xdr:colOff>152400</xdr:colOff>
                    <xdr:row>193</xdr:row>
                    <xdr:rowOff>152400</xdr:rowOff>
                  </to>
                </anchor>
              </controlPr>
            </control>
          </mc:Choice>
        </mc:AlternateContent>
        <mc:AlternateContent xmlns:mc="http://schemas.openxmlformats.org/markup-compatibility/2006">
          <mc:Choice Requires="x14">
            <control shapeId="46031" r:id="rId408" name="Option Button 1999">
              <controlPr defaultSize="0" autoFill="0" autoLine="0" autoPict="0">
                <anchor moveWithCells="1">
                  <from>
                    <xdr:col>12</xdr:col>
                    <xdr:colOff>38100</xdr:colOff>
                    <xdr:row>193</xdr:row>
                    <xdr:rowOff>19050</xdr:rowOff>
                  </from>
                  <to>
                    <xdr:col>14</xdr:col>
                    <xdr:colOff>171450</xdr:colOff>
                    <xdr:row>193</xdr:row>
                    <xdr:rowOff>171450</xdr:rowOff>
                  </to>
                </anchor>
              </controlPr>
            </control>
          </mc:Choice>
        </mc:AlternateContent>
        <mc:AlternateContent xmlns:mc="http://schemas.openxmlformats.org/markup-compatibility/2006">
          <mc:Choice Requires="x14">
            <control shapeId="46037" r:id="rId409" name="Group Box 2005">
              <controlPr defaultSize="0" autoFill="0" autoPict="0">
                <anchor moveWithCells="1">
                  <from>
                    <xdr:col>8</xdr:col>
                    <xdr:colOff>0</xdr:colOff>
                    <xdr:row>220</xdr:row>
                    <xdr:rowOff>0</xdr:rowOff>
                  </from>
                  <to>
                    <xdr:col>35</xdr:col>
                    <xdr:colOff>180975</xdr:colOff>
                    <xdr:row>221</xdr:row>
                    <xdr:rowOff>0</xdr:rowOff>
                  </to>
                </anchor>
              </controlPr>
            </control>
          </mc:Choice>
        </mc:AlternateContent>
        <mc:AlternateContent xmlns:mc="http://schemas.openxmlformats.org/markup-compatibility/2006">
          <mc:Choice Requires="x14">
            <control shapeId="46038" r:id="rId410" name="Option Button 2006">
              <controlPr defaultSize="0" autoFill="0" autoLine="0" autoPict="0">
                <anchor moveWithCells="1">
                  <from>
                    <xdr:col>8</xdr:col>
                    <xdr:colOff>76200</xdr:colOff>
                    <xdr:row>220</xdr:row>
                    <xdr:rowOff>19050</xdr:rowOff>
                  </from>
                  <to>
                    <xdr:col>11</xdr:col>
                    <xdr:colOff>180975</xdr:colOff>
                    <xdr:row>220</xdr:row>
                    <xdr:rowOff>171450</xdr:rowOff>
                  </to>
                </anchor>
              </controlPr>
            </control>
          </mc:Choice>
        </mc:AlternateContent>
        <mc:AlternateContent xmlns:mc="http://schemas.openxmlformats.org/markup-compatibility/2006">
          <mc:Choice Requires="x14">
            <control shapeId="46039" r:id="rId411" name="Option Button 2007">
              <controlPr defaultSize="0" autoFill="0" autoLine="0" autoPict="0">
                <anchor moveWithCells="1">
                  <from>
                    <xdr:col>12</xdr:col>
                    <xdr:colOff>19050</xdr:colOff>
                    <xdr:row>220</xdr:row>
                    <xdr:rowOff>28575</xdr:rowOff>
                  </from>
                  <to>
                    <xdr:col>15</xdr:col>
                    <xdr:colOff>38100</xdr:colOff>
                    <xdr:row>220</xdr:row>
                    <xdr:rowOff>171450</xdr:rowOff>
                  </to>
                </anchor>
              </controlPr>
            </control>
          </mc:Choice>
        </mc:AlternateContent>
        <mc:AlternateContent xmlns:mc="http://schemas.openxmlformats.org/markup-compatibility/2006">
          <mc:Choice Requires="x14">
            <control shapeId="46045" r:id="rId412" name="Group Box 2013">
              <controlPr defaultSize="0" autoFill="0" autoPict="0">
                <anchor moveWithCells="1">
                  <from>
                    <xdr:col>8</xdr:col>
                    <xdr:colOff>0</xdr:colOff>
                    <xdr:row>250</xdr:row>
                    <xdr:rowOff>0</xdr:rowOff>
                  </from>
                  <to>
                    <xdr:col>35</xdr:col>
                    <xdr:colOff>180975</xdr:colOff>
                    <xdr:row>251</xdr:row>
                    <xdr:rowOff>0</xdr:rowOff>
                  </to>
                </anchor>
              </controlPr>
            </control>
          </mc:Choice>
        </mc:AlternateContent>
        <mc:AlternateContent xmlns:mc="http://schemas.openxmlformats.org/markup-compatibility/2006">
          <mc:Choice Requires="x14">
            <control shapeId="46046" r:id="rId413" name="Option Button 2014">
              <controlPr defaultSize="0" autoFill="0" autoLine="0" autoPict="0">
                <anchor moveWithCells="1">
                  <from>
                    <xdr:col>8</xdr:col>
                    <xdr:colOff>47625</xdr:colOff>
                    <xdr:row>250</xdr:row>
                    <xdr:rowOff>19050</xdr:rowOff>
                  </from>
                  <to>
                    <xdr:col>11</xdr:col>
                    <xdr:colOff>123825</xdr:colOff>
                    <xdr:row>250</xdr:row>
                    <xdr:rowOff>161925</xdr:rowOff>
                  </to>
                </anchor>
              </controlPr>
            </control>
          </mc:Choice>
        </mc:AlternateContent>
        <mc:AlternateContent xmlns:mc="http://schemas.openxmlformats.org/markup-compatibility/2006">
          <mc:Choice Requires="x14">
            <control shapeId="46047" r:id="rId414" name="Option Button 2015">
              <controlPr defaultSize="0" autoFill="0" autoLine="0" autoPict="0">
                <anchor moveWithCells="1">
                  <from>
                    <xdr:col>12</xdr:col>
                    <xdr:colOff>19050</xdr:colOff>
                    <xdr:row>250</xdr:row>
                    <xdr:rowOff>19050</xdr:rowOff>
                  </from>
                  <to>
                    <xdr:col>15</xdr:col>
                    <xdr:colOff>9525</xdr:colOff>
                    <xdr:row>250</xdr:row>
                    <xdr:rowOff>161925</xdr:rowOff>
                  </to>
                </anchor>
              </controlPr>
            </control>
          </mc:Choice>
        </mc:AlternateContent>
        <mc:AlternateContent xmlns:mc="http://schemas.openxmlformats.org/markup-compatibility/2006">
          <mc:Choice Requires="x14">
            <control shapeId="46053" r:id="rId415" name="Group Box 2021">
              <controlPr defaultSize="0" autoFill="0" autoPict="0">
                <anchor moveWithCells="1">
                  <from>
                    <xdr:col>8</xdr:col>
                    <xdr:colOff>0</xdr:colOff>
                    <xdr:row>277</xdr:row>
                    <xdr:rowOff>0</xdr:rowOff>
                  </from>
                  <to>
                    <xdr:col>36</xdr:col>
                    <xdr:colOff>0</xdr:colOff>
                    <xdr:row>278</xdr:row>
                    <xdr:rowOff>0</xdr:rowOff>
                  </to>
                </anchor>
              </controlPr>
            </control>
          </mc:Choice>
        </mc:AlternateContent>
        <mc:AlternateContent xmlns:mc="http://schemas.openxmlformats.org/markup-compatibility/2006">
          <mc:Choice Requires="x14">
            <control shapeId="46054" r:id="rId416" name="Option Button 2022">
              <controlPr defaultSize="0" autoFill="0" autoLine="0" autoPict="0">
                <anchor moveWithCells="1">
                  <from>
                    <xdr:col>8</xdr:col>
                    <xdr:colOff>9525</xdr:colOff>
                    <xdr:row>277</xdr:row>
                    <xdr:rowOff>38100</xdr:rowOff>
                  </from>
                  <to>
                    <xdr:col>11</xdr:col>
                    <xdr:colOff>161925</xdr:colOff>
                    <xdr:row>277</xdr:row>
                    <xdr:rowOff>152400</xdr:rowOff>
                  </to>
                </anchor>
              </controlPr>
            </control>
          </mc:Choice>
        </mc:AlternateContent>
        <mc:AlternateContent xmlns:mc="http://schemas.openxmlformats.org/markup-compatibility/2006">
          <mc:Choice Requires="x14">
            <control shapeId="46055" r:id="rId417" name="Option Button 2023">
              <controlPr defaultSize="0" autoFill="0" autoLine="0" autoPict="0">
                <anchor moveWithCells="1">
                  <from>
                    <xdr:col>12</xdr:col>
                    <xdr:colOff>9525</xdr:colOff>
                    <xdr:row>277</xdr:row>
                    <xdr:rowOff>38100</xdr:rowOff>
                  </from>
                  <to>
                    <xdr:col>15</xdr:col>
                    <xdr:colOff>38100</xdr:colOff>
                    <xdr:row>277</xdr:row>
                    <xdr:rowOff>161925</xdr:rowOff>
                  </to>
                </anchor>
              </controlPr>
            </control>
          </mc:Choice>
        </mc:AlternateContent>
        <mc:AlternateContent xmlns:mc="http://schemas.openxmlformats.org/markup-compatibility/2006">
          <mc:Choice Requires="x14">
            <control shapeId="46061" r:id="rId418" name="Group Box 2029">
              <controlPr defaultSize="0" autoFill="0" autoPict="0">
                <anchor moveWithCells="1">
                  <from>
                    <xdr:col>8</xdr:col>
                    <xdr:colOff>0</xdr:colOff>
                    <xdr:row>304</xdr:row>
                    <xdr:rowOff>0</xdr:rowOff>
                  </from>
                  <to>
                    <xdr:col>35</xdr:col>
                    <xdr:colOff>180975</xdr:colOff>
                    <xdr:row>305</xdr:row>
                    <xdr:rowOff>0</xdr:rowOff>
                  </to>
                </anchor>
              </controlPr>
            </control>
          </mc:Choice>
        </mc:AlternateContent>
        <mc:AlternateContent xmlns:mc="http://schemas.openxmlformats.org/markup-compatibility/2006">
          <mc:Choice Requires="x14">
            <control shapeId="46062" r:id="rId419" name="Option Button 2030">
              <controlPr defaultSize="0" autoFill="0" autoLine="0" autoPict="0">
                <anchor moveWithCells="1">
                  <from>
                    <xdr:col>8</xdr:col>
                    <xdr:colOff>47625</xdr:colOff>
                    <xdr:row>304</xdr:row>
                    <xdr:rowOff>19050</xdr:rowOff>
                  </from>
                  <to>
                    <xdr:col>11</xdr:col>
                    <xdr:colOff>104775</xdr:colOff>
                    <xdr:row>304</xdr:row>
                    <xdr:rowOff>161925</xdr:rowOff>
                  </to>
                </anchor>
              </controlPr>
            </control>
          </mc:Choice>
        </mc:AlternateContent>
        <mc:AlternateContent xmlns:mc="http://schemas.openxmlformats.org/markup-compatibility/2006">
          <mc:Choice Requires="x14">
            <control shapeId="46063" r:id="rId420" name="Option Button 2031">
              <controlPr defaultSize="0" autoFill="0" autoLine="0" autoPict="0">
                <anchor moveWithCells="1">
                  <from>
                    <xdr:col>12</xdr:col>
                    <xdr:colOff>19050</xdr:colOff>
                    <xdr:row>304</xdr:row>
                    <xdr:rowOff>38100</xdr:rowOff>
                  </from>
                  <to>
                    <xdr:col>15</xdr:col>
                    <xdr:colOff>9525</xdr:colOff>
                    <xdr:row>304</xdr:row>
                    <xdr:rowOff>152400</xdr:rowOff>
                  </to>
                </anchor>
              </controlPr>
            </control>
          </mc:Choice>
        </mc:AlternateContent>
        <mc:AlternateContent xmlns:mc="http://schemas.openxmlformats.org/markup-compatibility/2006">
          <mc:Choice Requires="x14">
            <control shapeId="46069" r:id="rId421" name="Group Box 2037">
              <controlPr defaultSize="0" autoFill="0" autoPict="0">
                <anchor moveWithCells="1">
                  <from>
                    <xdr:col>8</xdr:col>
                    <xdr:colOff>0</xdr:colOff>
                    <xdr:row>334</xdr:row>
                    <xdr:rowOff>0</xdr:rowOff>
                  </from>
                  <to>
                    <xdr:col>36</xdr:col>
                    <xdr:colOff>0</xdr:colOff>
                    <xdr:row>335</xdr:row>
                    <xdr:rowOff>0</xdr:rowOff>
                  </to>
                </anchor>
              </controlPr>
            </control>
          </mc:Choice>
        </mc:AlternateContent>
        <mc:AlternateContent xmlns:mc="http://schemas.openxmlformats.org/markup-compatibility/2006">
          <mc:Choice Requires="x14">
            <control shapeId="46070" r:id="rId422" name="Option Button 2038">
              <controlPr defaultSize="0" autoFill="0" autoLine="0" autoPict="0">
                <anchor moveWithCells="1">
                  <from>
                    <xdr:col>8</xdr:col>
                    <xdr:colOff>47625</xdr:colOff>
                    <xdr:row>334</xdr:row>
                    <xdr:rowOff>28575</xdr:rowOff>
                  </from>
                  <to>
                    <xdr:col>11</xdr:col>
                    <xdr:colOff>142875</xdr:colOff>
                    <xdr:row>334</xdr:row>
                    <xdr:rowOff>180975</xdr:rowOff>
                  </to>
                </anchor>
              </controlPr>
            </control>
          </mc:Choice>
        </mc:AlternateContent>
        <mc:AlternateContent xmlns:mc="http://schemas.openxmlformats.org/markup-compatibility/2006">
          <mc:Choice Requires="x14">
            <control shapeId="46071" r:id="rId423" name="Option Button 2039">
              <controlPr defaultSize="0" autoFill="0" autoLine="0" autoPict="0">
                <anchor moveWithCells="1">
                  <from>
                    <xdr:col>12</xdr:col>
                    <xdr:colOff>47625</xdr:colOff>
                    <xdr:row>334</xdr:row>
                    <xdr:rowOff>28575</xdr:rowOff>
                  </from>
                  <to>
                    <xdr:col>15</xdr:col>
                    <xdr:colOff>47625</xdr:colOff>
                    <xdr:row>334</xdr:row>
                    <xdr:rowOff>171450</xdr:rowOff>
                  </to>
                </anchor>
              </controlPr>
            </control>
          </mc:Choice>
        </mc:AlternateContent>
        <mc:AlternateContent xmlns:mc="http://schemas.openxmlformats.org/markup-compatibility/2006">
          <mc:Choice Requires="x14">
            <control shapeId="46077" r:id="rId424" name="Group Box 2045">
              <controlPr defaultSize="0" autoFill="0" autoPict="0">
                <anchor moveWithCells="1">
                  <from>
                    <xdr:col>8</xdr:col>
                    <xdr:colOff>0</xdr:colOff>
                    <xdr:row>361</xdr:row>
                    <xdr:rowOff>0</xdr:rowOff>
                  </from>
                  <to>
                    <xdr:col>36</xdr:col>
                    <xdr:colOff>0</xdr:colOff>
                    <xdr:row>362</xdr:row>
                    <xdr:rowOff>0</xdr:rowOff>
                  </to>
                </anchor>
              </controlPr>
            </control>
          </mc:Choice>
        </mc:AlternateContent>
        <mc:AlternateContent xmlns:mc="http://schemas.openxmlformats.org/markup-compatibility/2006">
          <mc:Choice Requires="x14">
            <control shapeId="46078" r:id="rId425" name="Option Button 2046">
              <controlPr defaultSize="0" autoFill="0" autoLine="0" autoPict="0">
                <anchor moveWithCells="1">
                  <from>
                    <xdr:col>8</xdr:col>
                    <xdr:colOff>76200</xdr:colOff>
                    <xdr:row>361</xdr:row>
                    <xdr:rowOff>38100</xdr:rowOff>
                  </from>
                  <to>
                    <xdr:col>11</xdr:col>
                    <xdr:colOff>114300</xdr:colOff>
                    <xdr:row>361</xdr:row>
                    <xdr:rowOff>171450</xdr:rowOff>
                  </to>
                </anchor>
              </controlPr>
            </control>
          </mc:Choice>
        </mc:AlternateContent>
        <mc:AlternateContent xmlns:mc="http://schemas.openxmlformats.org/markup-compatibility/2006">
          <mc:Choice Requires="x14">
            <control shapeId="46079" r:id="rId426" name="Option Button 2047">
              <controlPr defaultSize="0" autoFill="0" autoLine="0" autoPict="0">
                <anchor moveWithCells="1">
                  <from>
                    <xdr:col>12</xdr:col>
                    <xdr:colOff>47625</xdr:colOff>
                    <xdr:row>361</xdr:row>
                    <xdr:rowOff>38100</xdr:rowOff>
                  </from>
                  <to>
                    <xdr:col>15</xdr:col>
                    <xdr:colOff>38100</xdr:colOff>
                    <xdr:row>361</xdr:row>
                    <xdr:rowOff>161925</xdr:rowOff>
                  </to>
                </anchor>
              </controlPr>
            </control>
          </mc:Choice>
        </mc:AlternateContent>
        <mc:AlternateContent xmlns:mc="http://schemas.openxmlformats.org/markup-compatibility/2006">
          <mc:Choice Requires="x14">
            <control shapeId="75781" r:id="rId427" name="Group Box 2053">
              <controlPr defaultSize="0" autoFill="0" autoPict="0">
                <anchor moveWithCells="1">
                  <from>
                    <xdr:col>8</xdr:col>
                    <xdr:colOff>0</xdr:colOff>
                    <xdr:row>388</xdr:row>
                    <xdr:rowOff>0</xdr:rowOff>
                  </from>
                  <to>
                    <xdr:col>36</xdr:col>
                    <xdr:colOff>0</xdr:colOff>
                    <xdr:row>389</xdr:row>
                    <xdr:rowOff>0</xdr:rowOff>
                  </to>
                </anchor>
              </controlPr>
            </control>
          </mc:Choice>
        </mc:AlternateContent>
        <mc:AlternateContent xmlns:mc="http://schemas.openxmlformats.org/markup-compatibility/2006">
          <mc:Choice Requires="x14">
            <control shapeId="75782" r:id="rId428" name="Option Button 2054">
              <controlPr defaultSize="0" autoFill="0" autoLine="0" autoPict="0">
                <anchor moveWithCells="1">
                  <from>
                    <xdr:col>8</xdr:col>
                    <xdr:colOff>57150</xdr:colOff>
                    <xdr:row>388</xdr:row>
                    <xdr:rowOff>28575</xdr:rowOff>
                  </from>
                  <to>
                    <xdr:col>11</xdr:col>
                    <xdr:colOff>104775</xdr:colOff>
                    <xdr:row>388</xdr:row>
                    <xdr:rowOff>180975</xdr:rowOff>
                  </to>
                </anchor>
              </controlPr>
            </control>
          </mc:Choice>
        </mc:AlternateContent>
        <mc:AlternateContent xmlns:mc="http://schemas.openxmlformats.org/markup-compatibility/2006">
          <mc:Choice Requires="x14">
            <control shapeId="75783" r:id="rId429" name="Option Button 2055">
              <controlPr defaultSize="0" autoFill="0" autoLine="0" autoPict="0">
                <anchor moveWithCells="1">
                  <from>
                    <xdr:col>12</xdr:col>
                    <xdr:colOff>28575</xdr:colOff>
                    <xdr:row>388</xdr:row>
                    <xdr:rowOff>28575</xdr:rowOff>
                  </from>
                  <to>
                    <xdr:col>15</xdr:col>
                    <xdr:colOff>66675</xdr:colOff>
                    <xdr:row>388</xdr:row>
                    <xdr:rowOff>180975</xdr:rowOff>
                  </to>
                </anchor>
              </controlPr>
            </control>
          </mc:Choice>
        </mc:AlternateContent>
        <mc:AlternateContent xmlns:mc="http://schemas.openxmlformats.org/markup-compatibility/2006">
          <mc:Choice Requires="x14">
            <control shapeId="75789" r:id="rId430" name="Group Box 2061">
              <controlPr defaultSize="0" autoFill="0" autoPict="0">
                <anchor moveWithCells="1">
                  <from>
                    <xdr:col>8</xdr:col>
                    <xdr:colOff>0</xdr:colOff>
                    <xdr:row>418</xdr:row>
                    <xdr:rowOff>0</xdr:rowOff>
                  </from>
                  <to>
                    <xdr:col>36</xdr:col>
                    <xdr:colOff>0</xdr:colOff>
                    <xdr:row>419</xdr:row>
                    <xdr:rowOff>0</xdr:rowOff>
                  </to>
                </anchor>
              </controlPr>
            </control>
          </mc:Choice>
        </mc:AlternateContent>
        <mc:AlternateContent xmlns:mc="http://schemas.openxmlformats.org/markup-compatibility/2006">
          <mc:Choice Requires="x14">
            <control shapeId="75790" r:id="rId431" name="Option Button 2062">
              <controlPr defaultSize="0" autoFill="0" autoLine="0" autoPict="0">
                <anchor moveWithCells="1">
                  <from>
                    <xdr:col>8</xdr:col>
                    <xdr:colOff>85725</xdr:colOff>
                    <xdr:row>418</xdr:row>
                    <xdr:rowOff>19050</xdr:rowOff>
                  </from>
                  <to>
                    <xdr:col>11</xdr:col>
                    <xdr:colOff>152400</xdr:colOff>
                    <xdr:row>418</xdr:row>
                    <xdr:rowOff>180975</xdr:rowOff>
                  </to>
                </anchor>
              </controlPr>
            </control>
          </mc:Choice>
        </mc:AlternateContent>
        <mc:AlternateContent xmlns:mc="http://schemas.openxmlformats.org/markup-compatibility/2006">
          <mc:Choice Requires="x14">
            <control shapeId="75791" r:id="rId432" name="Option Button 2063">
              <controlPr defaultSize="0" autoFill="0" autoLine="0" autoPict="0">
                <anchor moveWithCells="1">
                  <from>
                    <xdr:col>12</xdr:col>
                    <xdr:colOff>28575</xdr:colOff>
                    <xdr:row>418</xdr:row>
                    <xdr:rowOff>28575</xdr:rowOff>
                  </from>
                  <to>
                    <xdr:col>15</xdr:col>
                    <xdr:colOff>47625</xdr:colOff>
                    <xdr:row>418</xdr:row>
                    <xdr:rowOff>171450</xdr:rowOff>
                  </to>
                </anchor>
              </controlPr>
            </control>
          </mc:Choice>
        </mc:AlternateContent>
        <mc:AlternateContent xmlns:mc="http://schemas.openxmlformats.org/markup-compatibility/2006">
          <mc:Choice Requires="x14">
            <control shapeId="75797" r:id="rId433" name="Group Box 2069">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75798" r:id="rId434" name="Option Button 2070">
              <controlPr defaultSize="0" autoFill="0" autoLine="0" autoPict="0">
                <anchor moveWithCells="1">
                  <from>
                    <xdr:col>8</xdr:col>
                    <xdr:colOff>47625</xdr:colOff>
                    <xdr:row>445</xdr:row>
                    <xdr:rowOff>9525</xdr:rowOff>
                  </from>
                  <to>
                    <xdr:col>11</xdr:col>
                    <xdr:colOff>161925</xdr:colOff>
                    <xdr:row>445</xdr:row>
                    <xdr:rowOff>171450</xdr:rowOff>
                  </to>
                </anchor>
              </controlPr>
            </control>
          </mc:Choice>
        </mc:AlternateContent>
        <mc:AlternateContent xmlns:mc="http://schemas.openxmlformats.org/markup-compatibility/2006">
          <mc:Choice Requires="x14">
            <control shapeId="75799" r:id="rId435" name="Option Button 2071">
              <controlPr defaultSize="0" autoFill="0" autoLine="0" autoPict="0">
                <anchor moveWithCells="1">
                  <from>
                    <xdr:col>12</xdr:col>
                    <xdr:colOff>0</xdr:colOff>
                    <xdr:row>445</xdr:row>
                    <xdr:rowOff>0</xdr:rowOff>
                  </from>
                  <to>
                    <xdr:col>15</xdr:col>
                    <xdr:colOff>133350</xdr:colOff>
                    <xdr:row>445</xdr:row>
                    <xdr:rowOff>180975</xdr:rowOff>
                  </to>
                </anchor>
              </controlPr>
            </control>
          </mc:Choice>
        </mc:AlternateContent>
        <mc:AlternateContent xmlns:mc="http://schemas.openxmlformats.org/markup-compatibility/2006">
          <mc:Choice Requires="x14">
            <control shapeId="75805" r:id="rId436" name="Group Box 2077">
              <controlPr defaultSize="0" autoFill="0" autoPict="0">
                <anchor moveWithCells="1">
                  <from>
                    <xdr:col>8</xdr:col>
                    <xdr:colOff>0</xdr:colOff>
                    <xdr:row>472</xdr:row>
                    <xdr:rowOff>0</xdr:rowOff>
                  </from>
                  <to>
                    <xdr:col>35</xdr:col>
                    <xdr:colOff>180975</xdr:colOff>
                    <xdr:row>473</xdr:row>
                    <xdr:rowOff>0</xdr:rowOff>
                  </to>
                </anchor>
              </controlPr>
            </control>
          </mc:Choice>
        </mc:AlternateContent>
        <mc:AlternateContent xmlns:mc="http://schemas.openxmlformats.org/markup-compatibility/2006">
          <mc:Choice Requires="x14">
            <control shapeId="75806" r:id="rId437" name="Option Button 2078">
              <controlPr defaultSize="0" autoFill="0" autoLine="0" autoPict="0">
                <anchor moveWithCells="1">
                  <from>
                    <xdr:col>8</xdr:col>
                    <xdr:colOff>38100</xdr:colOff>
                    <xdr:row>472</xdr:row>
                    <xdr:rowOff>47625</xdr:rowOff>
                  </from>
                  <to>
                    <xdr:col>12</xdr:col>
                    <xdr:colOff>114300</xdr:colOff>
                    <xdr:row>472</xdr:row>
                    <xdr:rowOff>161925</xdr:rowOff>
                  </to>
                </anchor>
              </controlPr>
            </control>
          </mc:Choice>
        </mc:AlternateContent>
        <mc:AlternateContent xmlns:mc="http://schemas.openxmlformats.org/markup-compatibility/2006">
          <mc:Choice Requires="x14">
            <control shapeId="75807" r:id="rId438" name="Option Button 2079">
              <controlPr defaultSize="0" autoFill="0" autoLine="0" autoPict="0">
                <anchor moveWithCells="1">
                  <from>
                    <xdr:col>12</xdr:col>
                    <xdr:colOff>9525</xdr:colOff>
                    <xdr:row>472</xdr:row>
                    <xdr:rowOff>28575</xdr:rowOff>
                  </from>
                  <to>
                    <xdr:col>15</xdr:col>
                    <xdr:colOff>28575</xdr:colOff>
                    <xdr:row>472</xdr:row>
                    <xdr:rowOff>161925</xdr:rowOff>
                  </to>
                </anchor>
              </controlPr>
            </control>
          </mc:Choice>
        </mc:AlternateContent>
        <mc:AlternateContent xmlns:mc="http://schemas.openxmlformats.org/markup-compatibility/2006">
          <mc:Choice Requires="x14">
            <control shapeId="75813" r:id="rId439" name="Group Box 2085">
              <controlPr defaultSize="0" autoFill="0" autoPict="0">
                <anchor moveWithCells="1">
                  <from>
                    <xdr:col>8</xdr:col>
                    <xdr:colOff>0</xdr:colOff>
                    <xdr:row>502</xdr:row>
                    <xdr:rowOff>0</xdr:rowOff>
                  </from>
                  <to>
                    <xdr:col>36</xdr:col>
                    <xdr:colOff>0</xdr:colOff>
                    <xdr:row>503</xdr:row>
                    <xdr:rowOff>0</xdr:rowOff>
                  </to>
                </anchor>
              </controlPr>
            </control>
          </mc:Choice>
        </mc:AlternateContent>
        <mc:AlternateContent xmlns:mc="http://schemas.openxmlformats.org/markup-compatibility/2006">
          <mc:Choice Requires="x14">
            <control shapeId="75814" r:id="rId440" name="Option Button 2086">
              <controlPr defaultSize="0" autoFill="0" autoLine="0" autoPict="0">
                <anchor moveWithCells="1">
                  <from>
                    <xdr:col>8</xdr:col>
                    <xdr:colOff>66675</xdr:colOff>
                    <xdr:row>502</xdr:row>
                    <xdr:rowOff>28575</xdr:rowOff>
                  </from>
                  <to>
                    <xdr:col>11</xdr:col>
                    <xdr:colOff>123825</xdr:colOff>
                    <xdr:row>502</xdr:row>
                    <xdr:rowOff>171450</xdr:rowOff>
                  </to>
                </anchor>
              </controlPr>
            </control>
          </mc:Choice>
        </mc:AlternateContent>
        <mc:AlternateContent xmlns:mc="http://schemas.openxmlformats.org/markup-compatibility/2006">
          <mc:Choice Requires="x14">
            <control shapeId="75815" r:id="rId441" name="Option Button 2087">
              <controlPr defaultSize="0" autoFill="0" autoLine="0" autoPict="0">
                <anchor moveWithCells="1">
                  <from>
                    <xdr:col>12</xdr:col>
                    <xdr:colOff>28575</xdr:colOff>
                    <xdr:row>502</xdr:row>
                    <xdr:rowOff>19050</xdr:rowOff>
                  </from>
                  <to>
                    <xdr:col>14</xdr:col>
                    <xdr:colOff>142875</xdr:colOff>
                    <xdr:row>502</xdr:row>
                    <xdr:rowOff>171450</xdr:rowOff>
                  </to>
                </anchor>
              </controlPr>
            </control>
          </mc:Choice>
        </mc:AlternateContent>
        <mc:AlternateContent xmlns:mc="http://schemas.openxmlformats.org/markup-compatibility/2006">
          <mc:Choice Requires="x14">
            <control shapeId="75821" r:id="rId442" name="Group Box 2093">
              <controlPr defaultSize="0" autoFill="0" autoPict="0">
                <anchor moveWithCells="1">
                  <from>
                    <xdr:col>8</xdr:col>
                    <xdr:colOff>0</xdr:colOff>
                    <xdr:row>529</xdr:row>
                    <xdr:rowOff>0</xdr:rowOff>
                  </from>
                  <to>
                    <xdr:col>36</xdr:col>
                    <xdr:colOff>0</xdr:colOff>
                    <xdr:row>530</xdr:row>
                    <xdr:rowOff>0</xdr:rowOff>
                  </to>
                </anchor>
              </controlPr>
            </control>
          </mc:Choice>
        </mc:AlternateContent>
        <mc:AlternateContent xmlns:mc="http://schemas.openxmlformats.org/markup-compatibility/2006">
          <mc:Choice Requires="x14">
            <control shapeId="75822" r:id="rId443" name="Option Button 2094">
              <controlPr defaultSize="0" autoFill="0" autoLine="0" autoPict="0">
                <anchor moveWithCells="1">
                  <from>
                    <xdr:col>8</xdr:col>
                    <xdr:colOff>38100</xdr:colOff>
                    <xdr:row>529</xdr:row>
                    <xdr:rowOff>28575</xdr:rowOff>
                  </from>
                  <to>
                    <xdr:col>11</xdr:col>
                    <xdr:colOff>123825</xdr:colOff>
                    <xdr:row>529</xdr:row>
                    <xdr:rowOff>161925</xdr:rowOff>
                  </to>
                </anchor>
              </controlPr>
            </control>
          </mc:Choice>
        </mc:AlternateContent>
        <mc:AlternateContent xmlns:mc="http://schemas.openxmlformats.org/markup-compatibility/2006">
          <mc:Choice Requires="x14">
            <control shapeId="75823" r:id="rId444" name="Option Button 2095">
              <controlPr defaultSize="0" autoFill="0" autoLine="0" autoPict="0">
                <anchor moveWithCells="1">
                  <from>
                    <xdr:col>12</xdr:col>
                    <xdr:colOff>19050</xdr:colOff>
                    <xdr:row>529</xdr:row>
                    <xdr:rowOff>38100</xdr:rowOff>
                  </from>
                  <to>
                    <xdr:col>14</xdr:col>
                    <xdr:colOff>123825</xdr:colOff>
                    <xdr:row>529</xdr:row>
                    <xdr:rowOff>161925</xdr:rowOff>
                  </to>
                </anchor>
              </controlPr>
            </control>
          </mc:Choice>
        </mc:AlternateContent>
        <mc:AlternateContent xmlns:mc="http://schemas.openxmlformats.org/markup-compatibility/2006">
          <mc:Choice Requires="x14">
            <control shapeId="75829" r:id="rId445" name="Group Box 2101">
              <controlPr defaultSize="0" autoFill="0" autoPict="0">
                <anchor moveWithCells="1">
                  <from>
                    <xdr:col>8</xdr:col>
                    <xdr:colOff>0</xdr:colOff>
                    <xdr:row>556</xdr:row>
                    <xdr:rowOff>0</xdr:rowOff>
                  </from>
                  <to>
                    <xdr:col>36</xdr:col>
                    <xdr:colOff>0</xdr:colOff>
                    <xdr:row>557</xdr:row>
                    <xdr:rowOff>0</xdr:rowOff>
                  </to>
                </anchor>
              </controlPr>
            </control>
          </mc:Choice>
        </mc:AlternateContent>
        <mc:AlternateContent xmlns:mc="http://schemas.openxmlformats.org/markup-compatibility/2006">
          <mc:Choice Requires="x14">
            <control shapeId="75830" r:id="rId446" name="Option Button 2102">
              <controlPr defaultSize="0" autoFill="0" autoLine="0" autoPict="0">
                <anchor moveWithCells="1">
                  <from>
                    <xdr:col>8</xdr:col>
                    <xdr:colOff>28575</xdr:colOff>
                    <xdr:row>556</xdr:row>
                    <xdr:rowOff>38100</xdr:rowOff>
                  </from>
                  <to>
                    <xdr:col>12</xdr:col>
                    <xdr:colOff>38100</xdr:colOff>
                    <xdr:row>556</xdr:row>
                    <xdr:rowOff>171450</xdr:rowOff>
                  </to>
                </anchor>
              </controlPr>
            </control>
          </mc:Choice>
        </mc:AlternateContent>
        <mc:AlternateContent xmlns:mc="http://schemas.openxmlformats.org/markup-compatibility/2006">
          <mc:Choice Requires="x14">
            <control shapeId="75831" r:id="rId447" name="Option Button 2103">
              <controlPr defaultSize="0" autoFill="0" autoLine="0" autoPict="0">
                <anchor moveWithCells="1">
                  <from>
                    <xdr:col>11</xdr:col>
                    <xdr:colOff>161925</xdr:colOff>
                    <xdr:row>556</xdr:row>
                    <xdr:rowOff>38100</xdr:rowOff>
                  </from>
                  <to>
                    <xdr:col>14</xdr:col>
                    <xdr:colOff>114300</xdr:colOff>
                    <xdr:row>556</xdr:row>
                    <xdr:rowOff>161925</xdr:rowOff>
                  </to>
                </anchor>
              </controlPr>
            </control>
          </mc:Choice>
        </mc:AlternateContent>
        <mc:AlternateContent xmlns:mc="http://schemas.openxmlformats.org/markup-compatibility/2006">
          <mc:Choice Requires="x14">
            <control shapeId="75837" r:id="rId448" name="Group Box 2109">
              <controlPr defaultSize="0" autoFill="0" autoPict="0">
                <anchor moveWithCells="1">
                  <from>
                    <xdr:col>8</xdr:col>
                    <xdr:colOff>0</xdr:colOff>
                    <xdr:row>586</xdr:row>
                    <xdr:rowOff>0</xdr:rowOff>
                  </from>
                  <to>
                    <xdr:col>36</xdr:col>
                    <xdr:colOff>0</xdr:colOff>
                    <xdr:row>587</xdr:row>
                    <xdr:rowOff>0</xdr:rowOff>
                  </to>
                </anchor>
              </controlPr>
            </control>
          </mc:Choice>
        </mc:AlternateContent>
        <mc:AlternateContent xmlns:mc="http://schemas.openxmlformats.org/markup-compatibility/2006">
          <mc:Choice Requires="x14">
            <control shapeId="75838" r:id="rId449" name="Option Button 2110">
              <controlPr defaultSize="0" autoFill="0" autoLine="0" autoPict="0">
                <anchor moveWithCells="1">
                  <from>
                    <xdr:col>8</xdr:col>
                    <xdr:colOff>38100</xdr:colOff>
                    <xdr:row>586</xdr:row>
                    <xdr:rowOff>38100</xdr:rowOff>
                  </from>
                  <to>
                    <xdr:col>11</xdr:col>
                    <xdr:colOff>161925</xdr:colOff>
                    <xdr:row>586</xdr:row>
                    <xdr:rowOff>171450</xdr:rowOff>
                  </to>
                </anchor>
              </controlPr>
            </control>
          </mc:Choice>
        </mc:AlternateContent>
        <mc:AlternateContent xmlns:mc="http://schemas.openxmlformats.org/markup-compatibility/2006">
          <mc:Choice Requires="x14">
            <control shapeId="75839" r:id="rId450" name="Option Button 2111">
              <controlPr defaultSize="0" autoFill="0" autoLine="0" autoPict="0">
                <anchor moveWithCells="1">
                  <from>
                    <xdr:col>12</xdr:col>
                    <xdr:colOff>19050</xdr:colOff>
                    <xdr:row>586</xdr:row>
                    <xdr:rowOff>47625</xdr:rowOff>
                  </from>
                  <to>
                    <xdr:col>16</xdr:col>
                    <xdr:colOff>38100</xdr:colOff>
                    <xdr:row>586</xdr:row>
                    <xdr:rowOff>171450</xdr:rowOff>
                  </to>
                </anchor>
              </controlPr>
            </control>
          </mc:Choice>
        </mc:AlternateContent>
        <mc:AlternateContent xmlns:mc="http://schemas.openxmlformats.org/markup-compatibility/2006">
          <mc:Choice Requires="x14">
            <control shapeId="75853" r:id="rId451" name="Group Box 2125">
              <controlPr defaultSize="0" autoFill="0" autoPict="0">
                <anchor moveWithCells="1">
                  <from>
                    <xdr:col>8</xdr:col>
                    <xdr:colOff>0</xdr:colOff>
                    <xdr:row>640</xdr:row>
                    <xdr:rowOff>0</xdr:rowOff>
                  </from>
                  <to>
                    <xdr:col>36</xdr:col>
                    <xdr:colOff>0</xdr:colOff>
                    <xdr:row>641</xdr:row>
                    <xdr:rowOff>0</xdr:rowOff>
                  </to>
                </anchor>
              </controlPr>
            </control>
          </mc:Choice>
        </mc:AlternateContent>
        <mc:AlternateContent xmlns:mc="http://schemas.openxmlformats.org/markup-compatibility/2006">
          <mc:Choice Requires="x14">
            <control shapeId="75854" r:id="rId452" name="Option Button 2126">
              <controlPr defaultSize="0" autoFill="0" autoLine="0" autoPict="0">
                <anchor moveWithCells="1">
                  <from>
                    <xdr:col>8</xdr:col>
                    <xdr:colOff>76200</xdr:colOff>
                    <xdr:row>640</xdr:row>
                    <xdr:rowOff>19050</xdr:rowOff>
                  </from>
                  <to>
                    <xdr:col>11</xdr:col>
                    <xdr:colOff>142875</xdr:colOff>
                    <xdr:row>640</xdr:row>
                    <xdr:rowOff>161925</xdr:rowOff>
                  </to>
                </anchor>
              </controlPr>
            </control>
          </mc:Choice>
        </mc:AlternateContent>
        <mc:AlternateContent xmlns:mc="http://schemas.openxmlformats.org/markup-compatibility/2006">
          <mc:Choice Requires="x14">
            <control shapeId="75855" r:id="rId453" name="Option Button 2127">
              <controlPr defaultSize="0" autoFill="0" autoLine="0" autoPict="0">
                <anchor moveWithCells="1">
                  <from>
                    <xdr:col>12</xdr:col>
                    <xdr:colOff>104775</xdr:colOff>
                    <xdr:row>640</xdr:row>
                    <xdr:rowOff>19050</xdr:rowOff>
                  </from>
                  <to>
                    <xdr:col>15</xdr:col>
                    <xdr:colOff>152400</xdr:colOff>
                    <xdr:row>640</xdr:row>
                    <xdr:rowOff>171450</xdr:rowOff>
                  </to>
                </anchor>
              </controlPr>
            </control>
          </mc:Choice>
        </mc:AlternateContent>
        <mc:AlternateContent xmlns:mc="http://schemas.openxmlformats.org/markup-compatibility/2006">
          <mc:Choice Requires="x14">
            <control shapeId="75861" r:id="rId454" name="Group Box 2133">
              <controlPr defaultSize="0" autoFill="0" autoPict="0">
                <anchor moveWithCells="1">
                  <from>
                    <xdr:col>8</xdr:col>
                    <xdr:colOff>0</xdr:colOff>
                    <xdr:row>670</xdr:row>
                    <xdr:rowOff>0</xdr:rowOff>
                  </from>
                  <to>
                    <xdr:col>36</xdr:col>
                    <xdr:colOff>0</xdr:colOff>
                    <xdr:row>671</xdr:row>
                    <xdr:rowOff>0</xdr:rowOff>
                  </to>
                </anchor>
              </controlPr>
            </control>
          </mc:Choice>
        </mc:AlternateContent>
        <mc:AlternateContent xmlns:mc="http://schemas.openxmlformats.org/markup-compatibility/2006">
          <mc:Choice Requires="x14">
            <control shapeId="75862" r:id="rId455" name="Option Button 2134">
              <controlPr defaultSize="0" autoFill="0" autoLine="0" autoPict="0">
                <anchor moveWithCells="1">
                  <from>
                    <xdr:col>8</xdr:col>
                    <xdr:colOff>95250</xdr:colOff>
                    <xdr:row>670</xdr:row>
                    <xdr:rowOff>47625</xdr:rowOff>
                  </from>
                  <to>
                    <xdr:col>12</xdr:col>
                    <xdr:colOff>19050</xdr:colOff>
                    <xdr:row>670</xdr:row>
                    <xdr:rowOff>161925</xdr:rowOff>
                  </to>
                </anchor>
              </controlPr>
            </control>
          </mc:Choice>
        </mc:AlternateContent>
        <mc:AlternateContent xmlns:mc="http://schemas.openxmlformats.org/markup-compatibility/2006">
          <mc:Choice Requires="x14">
            <control shapeId="75863" r:id="rId456" name="Option Button 2135">
              <controlPr defaultSize="0" autoFill="0" autoLine="0" autoPict="0">
                <anchor moveWithCells="1">
                  <from>
                    <xdr:col>12</xdr:col>
                    <xdr:colOff>47625</xdr:colOff>
                    <xdr:row>670</xdr:row>
                    <xdr:rowOff>28575</xdr:rowOff>
                  </from>
                  <to>
                    <xdr:col>14</xdr:col>
                    <xdr:colOff>142875</xdr:colOff>
                    <xdr:row>670</xdr:row>
                    <xdr:rowOff>171450</xdr:rowOff>
                  </to>
                </anchor>
              </controlPr>
            </control>
          </mc:Choice>
        </mc:AlternateContent>
        <mc:AlternateContent xmlns:mc="http://schemas.openxmlformats.org/markup-compatibility/2006">
          <mc:Choice Requires="x14">
            <control shapeId="75869" r:id="rId457" name="Group Box 2141">
              <controlPr defaultSize="0" autoFill="0" autoPict="0">
                <anchor moveWithCells="1">
                  <from>
                    <xdr:col>8</xdr:col>
                    <xdr:colOff>0</xdr:colOff>
                    <xdr:row>697</xdr:row>
                    <xdr:rowOff>0</xdr:rowOff>
                  </from>
                  <to>
                    <xdr:col>36</xdr:col>
                    <xdr:colOff>0</xdr:colOff>
                    <xdr:row>698</xdr:row>
                    <xdr:rowOff>0</xdr:rowOff>
                  </to>
                </anchor>
              </controlPr>
            </control>
          </mc:Choice>
        </mc:AlternateContent>
        <mc:AlternateContent xmlns:mc="http://schemas.openxmlformats.org/markup-compatibility/2006">
          <mc:Choice Requires="x14">
            <control shapeId="75870" r:id="rId458" name="Option Button 2142">
              <controlPr defaultSize="0" autoFill="0" autoLine="0" autoPict="0">
                <anchor moveWithCells="1">
                  <from>
                    <xdr:col>8</xdr:col>
                    <xdr:colOff>19050</xdr:colOff>
                    <xdr:row>697</xdr:row>
                    <xdr:rowOff>9525</xdr:rowOff>
                  </from>
                  <to>
                    <xdr:col>11</xdr:col>
                    <xdr:colOff>76200</xdr:colOff>
                    <xdr:row>698</xdr:row>
                    <xdr:rowOff>0</xdr:rowOff>
                  </to>
                </anchor>
              </controlPr>
            </control>
          </mc:Choice>
        </mc:AlternateContent>
        <mc:AlternateContent xmlns:mc="http://schemas.openxmlformats.org/markup-compatibility/2006">
          <mc:Choice Requires="x14">
            <control shapeId="75871" r:id="rId459" name="Option Button 2143">
              <controlPr defaultSize="0" autoFill="0" autoLine="0" autoPict="0">
                <anchor moveWithCells="1">
                  <from>
                    <xdr:col>12</xdr:col>
                    <xdr:colOff>38100</xdr:colOff>
                    <xdr:row>697</xdr:row>
                    <xdr:rowOff>28575</xdr:rowOff>
                  </from>
                  <to>
                    <xdr:col>14</xdr:col>
                    <xdr:colOff>142875</xdr:colOff>
                    <xdr:row>698</xdr:row>
                    <xdr:rowOff>0</xdr:rowOff>
                  </to>
                </anchor>
              </controlPr>
            </control>
          </mc:Choice>
        </mc:AlternateContent>
        <mc:AlternateContent xmlns:mc="http://schemas.openxmlformats.org/markup-compatibility/2006">
          <mc:Choice Requires="x14">
            <control shapeId="75877" r:id="rId460" name="Group Box 2149">
              <controlPr defaultSize="0" autoFill="0" autoPict="0">
                <anchor moveWithCells="1">
                  <from>
                    <xdr:col>8</xdr:col>
                    <xdr:colOff>0</xdr:colOff>
                    <xdr:row>724</xdr:row>
                    <xdr:rowOff>0</xdr:rowOff>
                  </from>
                  <to>
                    <xdr:col>36</xdr:col>
                    <xdr:colOff>0</xdr:colOff>
                    <xdr:row>725</xdr:row>
                    <xdr:rowOff>0</xdr:rowOff>
                  </to>
                </anchor>
              </controlPr>
            </control>
          </mc:Choice>
        </mc:AlternateContent>
        <mc:AlternateContent xmlns:mc="http://schemas.openxmlformats.org/markup-compatibility/2006">
          <mc:Choice Requires="x14">
            <control shapeId="75878" r:id="rId461" name="Option Button 2150">
              <controlPr defaultSize="0" autoFill="0" autoLine="0" autoPict="0">
                <anchor moveWithCells="1">
                  <from>
                    <xdr:col>8</xdr:col>
                    <xdr:colOff>66675</xdr:colOff>
                    <xdr:row>724</xdr:row>
                    <xdr:rowOff>9525</xdr:rowOff>
                  </from>
                  <to>
                    <xdr:col>11</xdr:col>
                    <xdr:colOff>104775</xdr:colOff>
                    <xdr:row>724</xdr:row>
                    <xdr:rowOff>152400</xdr:rowOff>
                  </to>
                </anchor>
              </controlPr>
            </control>
          </mc:Choice>
        </mc:AlternateContent>
        <mc:AlternateContent xmlns:mc="http://schemas.openxmlformats.org/markup-compatibility/2006">
          <mc:Choice Requires="x14">
            <control shapeId="75879" r:id="rId462" name="Option Button 2151">
              <controlPr defaultSize="0" autoFill="0" autoLine="0" autoPict="0">
                <anchor moveWithCells="1">
                  <from>
                    <xdr:col>12</xdr:col>
                    <xdr:colOff>28575</xdr:colOff>
                    <xdr:row>724</xdr:row>
                    <xdr:rowOff>19050</xdr:rowOff>
                  </from>
                  <to>
                    <xdr:col>15</xdr:col>
                    <xdr:colOff>19050</xdr:colOff>
                    <xdr:row>724</xdr:row>
                    <xdr:rowOff>142875</xdr:rowOff>
                  </to>
                </anchor>
              </controlPr>
            </control>
          </mc:Choice>
        </mc:AlternateContent>
        <mc:AlternateContent xmlns:mc="http://schemas.openxmlformats.org/markup-compatibility/2006">
          <mc:Choice Requires="x14">
            <control shapeId="75885" r:id="rId463" name="Group Box 2157">
              <controlPr defaultSize="0" autoFill="0" autoPict="0">
                <anchor moveWithCells="1">
                  <from>
                    <xdr:col>8</xdr:col>
                    <xdr:colOff>0</xdr:colOff>
                    <xdr:row>754</xdr:row>
                    <xdr:rowOff>0</xdr:rowOff>
                  </from>
                  <to>
                    <xdr:col>36</xdr:col>
                    <xdr:colOff>0</xdr:colOff>
                    <xdr:row>755</xdr:row>
                    <xdr:rowOff>0</xdr:rowOff>
                  </to>
                </anchor>
              </controlPr>
            </control>
          </mc:Choice>
        </mc:AlternateContent>
        <mc:AlternateContent xmlns:mc="http://schemas.openxmlformats.org/markup-compatibility/2006">
          <mc:Choice Requires="x14">
            <control shapeId="75886" r:id="rId464" name="Option Button 2158">
              <controlPr defaultSize="0" autoFill="0" autoLine="0" autoPict="0">
                <anchor moveWithCells="1">
                  <from>
                    <xdr:col>8</xdr:col>
                    <xdr:colOff>38100</xdr:colOff>
                    <xdr:row>754</xdr:row>
                    <xdr:rowOff>9525</xdr:rowOff>
                  </from>
                  <to>
                    <xdr:col>12</xdr:col>
                    <xdr:colOff>0</xdr:colOff>
                    <xdr:row>755</xdr:row>
                    <xdr:rowOff>0</xdr:rowOff>
                  </to>
                </anchor>
              </controlPr>
            </control>
          </mc:Choice>
        </mc:AlternateContent>
        <mc:AlternateContent xmlns:mc="http://schemas.openxmlformats.org/markup-compatibility/2006">
          <mc:Choice Requires="x14">
            <control shapeId="75887" r:id="rId465" name="Option Button 2159">
              <controlPr defaultSize="0" autoFill="0" autoLine="0" autoPict="0">
                <anchor moveWithCells="1">
                  <from>
                    <xdr:col>12</xdr:col>
                    <xdr:colOff>9525</xdr:colOff>
                    <xdr:row>754</xdr:row>
                    <xdr:rowOff>19050</xdr:rowOff>
                  </from>
                  <to>
                    <xdr:col>14</xdr:col>
                    <xdr:colOff>142875</xdr:colOff>
                    <xdr:row>755</xdr:row>
                    <xdr:rowOff>0</xdr:rowOff>
                  </to>
                </anchor>
              </controlPr>
            </control>
          </mc:Choice>
        </mc:AlternateContent>
        <mc:AlternateContent xmlns:mc="http://schemas.openxmlformats.org/markup-compatibility/2006">
          <mc:Choice Requires="x14">
            <control shapeId="75894" r:id="rId466" name="Option Button 2166">
              <controlPr defaultSize="0" autoFill="0" autoLine="0" autoPict="0">
                <anchor moveWithCells="1">
                  <from>
                    <xdr:col>8</xdr:col>
                    <xdr:colOff>133350</xdr:colOff>
                    <xdr:row>57</xdr:row>
                    <xdr:rowOff>47625</xdr:rowOff>
                  </from>
                  <to>
                    <xdr:col>11</xdr:col>
                    <xdr:colOff>47625</xdr:colOff>
                    <xdr:row>57</xdr:row>
                    <xdr:rowOff>190500</xdr:rowOff>
                  </to>
                </anchor>
              </controlPr>
            </control>
          </mc:Choice>
        </mc:AlternateContent>
        <mc:AlternateContent xmlns:mc="http://schemas.openxmlformats.org/markup-compatibility/2006">
          <mc:Choice Requires="x14">
            <control shapeId="75895" r:id="rId467" name="Option Button 2167">
              <controlPr defaultSize="0" autoFill="0" autoLine="0" autoPict="0">
                <anchor moveWithCells="1">
                  <from>
                    <xdr:col>12</xdr:col>
                    <xdr:colOff>161925</xdr:colOff>
                    <xdr:row>57</xdr:row>
                    <xdr:rowOff>47625</xdr:rowOff>
                  </from>
                  <to>
                    <xdr:col>16</xdr:col>
                    <xdr:colOff>57150</xdr:colOff>
                    <xdr:row>57</xdr:row>
                    <xdr:rowOff>180975</xdr:rowOff>
                  </to>
                </anchor>
              </controlPr>
            </control>
          </mc:Choice>
        </mc:AlternateContent>
        <mc:AlternateContent xmlns:mc="http://schemas.openxmlformats.org/markup-compatibility/2006">
          <mc:Choice Requires="x14">
            <control shapeId="75899" r:id="rId468" name="Group Box 2171">
              <controlPr defaultSize="0" autoFill="0" autoPict="0">
                <anchor moveWithCells="1">
                  <from>
                    <xdr:col>8</xdr:col>
                    <xdr:colOff>0</xdr:colOff>
                    <xdr:row>613</xdr:row>
                    <xdr:rowOff>0</xdr:rowOff>
                  </from>
                  <to>
                    <xdr:col>36</xdr:col>
                    <xdr:colOff>0</xdr:colOff>
                    <xdr:row>614</xdr:row>
                    <xdr:rowOff>0</xdr:rowOff>
                  </to>
                </anchor>
              </controlPr>
            </control>
          </mc:Choice>
        </mc:AlternateContent>
        <mc:AlternateContent xmlns:mc="http://schemas.openxmlformats.org/markup-compatibility/2006">
          <mc:Choice Requires="x14">
            <control shapeId="75900" r:id="rId469" name="Option Button 2172">
              <controlPr defaultSize="0" autoFill="0" autoLine="0" autoPict="0">
                <anchor moveWithCells="1">
                  <from>
                    <xdr:col>8</xdr:col>
                    <xdr:colOff>104775</xdr:colOff>
                    <xdr:row>613</xdr:row>
                    <xdr:rowOff>19050</xdr:rowOff>
                  </from>
                  <to>
                    <xdr:col>12</xdr:col>
                    <xdr:colOff>19050</xdr:colOff>
                    <xdr:row>613</xdr:row>
                    <xdr:rowOff>180975</xdr:rowOff>
                  </to>
                </anchor>
              </controlPr>
            </control>
          </mc:Choice>
        </mc:AlternateContent>
        <mc:AlternateContent xmlns:mc="http://schemas.openxmlformats.org/markup-compatibility/2006">
          <mc:Choice Requires="x14">
            <control shapeId="75901" r:id="rId470" name="Option Button 2173">
              <controlPr defaultSize="0" autoFill="0" autoLine="0" autoPict="0">
                <anchor moveWithCells="1">
                  <from>
                    <xdr:col>12</xdr:col>
                    <xdr:colOff>114300</xdr:colOff>
                    <xdr:row>613</xdr:row>
                    <xdr:rowOff>28575</xdr:rowOff>
                  </from>
                  <to>
                    <xdr:col>15</xdr:col>
                    <xdr:colOff>47625</xdr:colOff>
                    <xdr:row>613</xdr:row>
                    <xdr:rowOff>171450</xdr:rowOff>
                  </to>
                </anchor>
              </controlPr>
            </control>
          </mc:Choice>
        </mc:AlternateContent>
        <mc:AlternateContent xmlns:mc="http://schemas.openxmlformats.org/markup-compatibility/2006">
          <mc:Choice Requires="x14">
            <control shapeId="75902" r:id="rId471" name="Option Button 2174">
              <controlPr defaultSize="0" autoFill="0" autoLine="0" autoPict="0">
                <anchor moveWithCells="1">
                  <from>
                    <xdr:col>9</xdr:col>
                    <xdr:colOff>85725</xdr:colOff>
                    <xdr:row>36</xdr:row>
                    <xdr:rowOff>28575</xdr:rowOff>
                  </from>
                  <to>
                    <xdr:col>13</xdr:col>
                    <xdr:colOff>19050</xdr:colOff>
                    <xdr:row>36</xdr:row>
                    <xdr:rowOff>209550</xdr:rowOff>
                  </to>
                </anchor>
              </controlPr>
            </control>
          </mc:Choice>
        </mc:AlternateContent>
        <mc:AlternateContent xmlns:mc="http://schemas.openxmlformats.org/markup-compatibility/2006">
          <mc:Choice Requires="x14">
            <control shapeId="75903" r:id="rId472" name="Option Button 2175">
              <controlPr defaultSize="0" autoFill="0" autoLine="0" autoPict="0">
                <anchor moveWithCells="1">
                  <from>
                    <xdr:col>14</xdr:col>
                    <xdr:colOff>76200</xdr:colOff>
                    <xdr:row>36</xdr:row>
                    <xdr:rowOff>28575</xdr:rowOff>
                  </from>
                  <to>
                    <xdr:col>21</xdr:col>
                    <xdr:colOff>28575</xdr:colOff>
                    <xdr:row>36</xdr:row>
                    <xdr:rowOff>209550</xdr:rowOff>
                  </to>
                </anchor>
              </controlPr>
            </control>
          </mc:Choice>
        </mc:AlternateContent>
        <mc:AlternateContent xmlns:mc="http://schemas.openxmlformats.org/markup-compatibility/2006">
          <mc:Choice Requires="x14">
            <control shapeId="75904" r:id="rId473" name="Option Button 2176">
              <controlPr defaultSize="0" autoFill="0" autoLine="0" autoPict="0">
                <anchor moveWithCells="1">
                  <from>
                    <xdr:col>18</xdr:col>
                    <xdr:colOff>28575</xdr:colOff>
                    <xdr:row>44</xdr:row>
                    <xdr:rowOff>28575</xdr:rowOff>
                  </from>
                  <to>
                    <xdr:col>22</xdr:col>
                    <xdr:colOff>28575</xdr:colOff>
                    <xdr:row>44</xdr:row>
                    <xdr:rowOff>209550</xdr:rowOff>
                  </to>
                </anchor>
              </controlPr>
            </control>
          </mc:Choice>
        </mc:AlternateContent>
        <mc:AlternateContent xmlns:mc="http://schemas.openxmlformats.org/markup-compatibility/2006">
          <mc:Choice Requires="x14">
            <control shapeId="75905" r:id="rId474" name="Option Button 2177">
              <controlPr defaultSize="0" autoFill="0" autoLine="0" autoPict="0">
                <anchor moveWithCells="1">
                  <from>
                    <xdr:col>21</xdr:col>
                    <xdr:colOff>171450</xdr:colOff>
                    <xdr:row>44</xdr:row>
                    <xdr:rowOff>28575</xdr:rowOff>
                  </from>
                  <to>
                    <xdr:col>24</xdr:col>
                    <xdr:colOff>95250</xdr:colOff>
                    <xdr:row>44</xdr:row>
                    <xdr:rowOff>209550</xdr:rowOff>
                  </to>
                </anchor>
              </controlPr>
            </control>
          </mc:Choice>
        </mc:AlternateContent>
        <mc:AlternateContent xmlns:mc="http://schemas.openxmlformats.org/markup-compatibility/2006">
          <mc:Choice Requires="x14">
            <control shapeId="75906" r:id="rId475" name="Option Button 2178">
              <controlPr defaultSize="0" autoFill="0" autoLine="0" autoPict="0">
                <anchor moveWithCells="1">
                  <from>
                    <xdr:col>8</xdr:col>
                    <xdr:colOff>142875</xdr:colOff>
                    <xdr:row>56</xdr:row>
                    <xdr:rowOff>19050</xdr:rowOff>
                  </from>
                  <to>
                    <xdr:col>12</xdr:col>
                    <xdr:colOff>19050</xdr:colOff>
                    <xdr:row>56</xdr:row>
                    <xdr:rowOff>161925</xdr:rowOff>
                  </to>
                </anchor>
              </controlPr>
            </control>
          </mc:Choice>
        </mc:AlternateContent>
        <mc:AlternateContent xmlns:mc="http://schemas.openxmlformats.org/markup-compatibility/2006">
          <mc:Choice Requires="x14">
            <control shapeId="75907" r:id="rId476" name="Option Button 2179">
              <controlPr defaultSize="0" autoFill="0" autoLine="0" autoPict="0">
                <anchor moveWithCells="1">
                  <from>
                    <xdr:col>12</xdr:col>
                    <xdr:colOff>161925</xdr:colOff>
                    <xdr:row>56</xdr:row>
                    <xdr:rowOff>28575</xdr:rowOff>
                  </from>
                  <to>
                    <xdr:col>16</xdr:col>
                    <xdr:colOff>0</xdr:colOff>
                    <xdr:row>56</xdr:row>
                    <xdr:rowOff>152400</xdr:rowOff>
                  </to>
                </anchor>
              </controlPr>
            </control>
          </mc:Choice>
        </mc:AlternateContent>
        <mc:AlternateContent xmlns:mc="http://schemas.openxmlformats.org/markup-compatibility/2006">
          <mc:Choice Requires="x14">
            <control shapeId="75908" r:id="rId477" name="Option Button 2180">
              <controlPr defaultSize="0" autoFill="0" autoLine="0" autoPict="0">
                <anchor moveWithCells="1">
                  <from>
                    <xdr:col>8</xdr:col>
                    <xdr:colOff>114300</xdr:colOff>
                    <xdr:row>60</xdr:row>
                    <xdr:rowOff>28575</xdr:rowOff>
                  </from>
                  <to>
                    <xdr:col>10</xdr:col>
                    <xdr:colOff>57150</xdr:colOff>
                    <xdr:row>60</xdr:row>
                    <xdr:rowOff>200025</xdr:rowOff>
                  </to>
                </anchor>
              </controlPr>
            </control>
          </mc:Choice>
        </mc:AlternateContent>
        <mc:AlternateContent xmlns:mc="http://schemas.openxmlformats.org/markup-compatibility/2006">
          <mc:Choice Requires="x14">
            <control shapeId="75909" r:id="rId478" name="Option Button 2181">
              <controlPr defaultSize="0" autoFill="0" autoLine="0" autoPict="0">
                <anchor moveWithCells="1">
                  <from>
                    <xdr:col>10</xdr:col>
                    <xdr:colOff>133350</xdr:colOff>
                    <xdr:row>60</xdr:row>
                    <xdr:rowOff>28575</xdr:rowOff>
                  </from>
                  <to>
                    <xdr:col>12</xdr:col>
                    <xdr:colOff>76200</xdr:colOff>
                    <xdr:row>60</xdr:row>
                    <xdr:rowOff>200025</xdr:rowOff>
                  </to>
                </anchor>
              </controlPr>
            </control>
          </mc:Choice>
        </mc:AlternateContent>
        <mc:AlternateContent xmlns:mc="http://schemas.openxmlformats.org/markup-compatibility/2006">
          <mc:Choice Requires="x14">
            <control shapeId="75910" r:id="rId479" name="Option Button 2182">
              <controlPr defaultSize="0" autoFill="0" autoLine="0" autoPict="0">
                <anchor moveWithCells="1">
                  <from>
                    <xdr:col>12</xdr:col>
                    <xdr:colOff>152400</xdr:colOff>
                    <xdr:row>60</xdr:row>
                    <xdr:rowOff>28575</xdr:rowOff>
                  </from>
                  <to>
                    <xdr:col>14</xdr:col>
                    <xdr:colOff>95250</xdr:colOff>
                    <xdr:row>60</xdr:row>
                    <xdr:rowOff>200025</xdr:rowOff>
                  </to>
                </anchor>
              </controlPr>
            </control>
          </mc:Choice>
        </mc:AlternateContent>
        <mc:AlternateContent xmlns:mc="http://schemas.openxmlformats.org/markup-compatibility/2006">
          <mc:Choice Requires="x14">
            <control shapeId="75911" r:id="rId480" name="Option Button 2183">
              <controlPr defaultSize="0" autoFill="0" autoLine="0" autoPict="0">
                <anchor moveWithCells="1">
                  <from>
                    <xdr:col>8</xdr:col>
                    <xdr:colOff>171450</xdr:colOff>
                    <xdr:row>62</xdr:row>
                    <xdr:rowOff>38100</xdr:rowOff>
                  </from>
                  <to>
                    <xdr:col>11</xdr:col>
                    <xdr:colOff>152400</xdr:colOff>
                    <xdr:row>62</xdr:row>
                    <xdr:rowOff>228600</xdr:rowOff>
                  </to>
                </anchor>
              </controlPr>
            </control>
          </mc:Choice>
        </mc:AlternateContent>
        <mc:AlternateContent xmlns:mc="http://schemas.openxmlformats.org/markup-compatibility/2006">
          <mc:Choice Requires="x14">
            <control shapeId="75912" r:id="rId481" name="Option Button 2184">
              <controlPr defaultSize="0" autoFill="0" autoLine="0" autoPict="0">
                <anchor moveWithCells="1">
                  <from>
                    <xdr:col>12</xdr:col>
                    <xdr:colOff>180975</xdr:colOff>
                    <xdr:row>62</xdr:row>
                    <xdr:rowOff>28575</xdr:rowOff>
                  </from>
                  <to>
                    <xdr:col>15</xdr:col>
                    <xdr:colOff>161925</xdr:colOff>
                    <xdr:row>62</xdr:row>
                    <xdr:rowOff>238125</xdr:rowOff>
                  </to>
                </anchor>
              </controlPr>
            </control>
          </mc:Choice>
        </mc:AlternateContent>
        <mc:AlternateContent xmlns:mc="http://schemas.openxmlformats.org/markup-compatibility/2006">
          <mc:Choice Requires="x14">
            <control shapeId="75913" r:id="rId482" name="Option Button 2185">
              <controlPr defaultSize="0" autoFill="0" autoLine="0" autoPict="0">
                <anchor moveWithCells="1">
                  <from>
                    <xdr:col>25</xdr:col>
                    <xdr:colOff>152400</xdr:colOff>
                    <xdr:row>59</xdr:row>
                    <xdr:rowOff>57150</xdr:rowOff>
                  </from>
                  <to>
                    <xdr:col>28</xdr:col>
                    <xdr:colOff>95250</xdr:colOff>
                    <xdr:row>59</xdr:row>
                    <xdr:rowOff>228600</xdr:rowOff>
                  </to>
                </anchor>
              </controlPr>
            </control>
          </mc:Choice>
        </mc:AlternateContent>
        <mc:AlternateContent xmlns:mc="http://schemas.openxmlformats.org/markup-compatibility/2006">
          <mc:Choice Requires="x14">
            <control shapeId="75914" r:id="rId483" name="Option Button 2186">
              <controlPr defaultSize="0" autoFill="0" autoLine="0" autoPict="0">
                <anchor moveWithCells="1">
                  <from>
                    <xdr:col>30</xdr:col>
                    <xdr:colOff>9525</xdr:colOff>
                    <xdr:row>59</xdr:row>
                    <xdr:rowOff>57150</xdr:rowOff>
                  </from>
                  <to>
                    <xdr:col>32</xdr:col>
                    <xdr:colOff>76200</xdr:colOff>
                    <xdr:row>59</xdr:row>
                    <xdr:rowOff>228600</xdr:rowOff>
                  </to>
                </anchor>
              </controlPr>
            </control>
          </mc:Choice>
        </mc:AlternateContent>
        <mc:AlternateContent xmlns:mc="http://schemas.openxmlformats.org/markup-compatibility/2006">
          <mc:Choice Requires="x14">
            <control shapeId="75915" r:id="rId484" name="Option Button 2187">
              <controlPr defaultSize="0" autoFill="0" autoLine="0" autoPict="0">
                <anchor moveWithCells="1">
                  <from>
                    <xdr:col>25</xdr:col>
                    <xdr:colOff>152400</xdr:colOff>
                    <xdr:row>60</xdr:row>
                    <xdr:rowOff>38100</xdr:rowOff>
                  </from>
                  <to>
                    <xdr:col>28</xdr:col>
                    <xdr:colOff>76200</xdr:colOff>
                    <xdr:row>60</xdr:row>
                    <xdr:rowOff>200025</xdr:rowOff>
                  </to>
                </anchor>
              </controlPr>
            </control>
          </mc:Choice>
        </mc:AlternateContent>
        <mc:AlternateContent xmlns:mc="http://schemas.openxmlformats.org/markup-compatibility/2006">
          <mc:Choice Requires="x14">
            <control shapeId="75916" r:id="rId485" name="Option Button 2188">
              <controlPr defaultSize="0" autoFill="0" autoLine="0" autoPict="0">
                <anchor moveWithCells="1">
                  <from>
                    <xdr:col>30</xdr:col>
                    <xdr:colOff>0</xdr:colOff>
                    <xdr:row>60</xdr:row>
                    <xdr:rowOff>38100</xdr:rowOff>
                  </from>
                  <to>
                    <xdr:col>32</xdr:col>
                    <xdr:colOff>180975</xdr:colOff>
                    <xdr:row>60</xdr:row>
                    <xdr:rowOff>200025</xdr:rowOff>
                  </to>
                </anchor>
              </controlPr>
            </control>
          </mc:Choice>
        </mc:AlternateContent>
        <mc:AlternateContent xmlns:mc="http://schemas.openxmlformats.org/markup-compatibility/2006">
          <mc:Choice Requires="x14">
            <control shapeId="75917" r:id="rId486" name="Option Button 2189">
              <controlPr defaultSize="0" autoFill="0" autoLine="0" autoPict="0">
                <anchor moveWithCells="1">
                  <from>
                    <xdr:col>8</xdr:col>
                    <xdr:colOff>171450</xdr:colOff>
                    <xdr:row>64</xdr:row>
                    <xdr:rowOff>19050</xdr:rowOff>
                  </from>
                  <to>
                    <xdr:col>11</xdr:col>
                    <xdr:colOff>152400</xdr:colOff>
                    <xdr:row>64</xdr:row>
                    <xdr:rowOff>219075</xdr:rowOff>
                  </to>
                </anchor>
              </controlPr>
            </control>
          </mc:Choice>
        </mc:AlternateContent>
        <mc:AlternateContent xmlns:mc="http://schemas.openxmlformats.org/markup-compatibility/2006">
          <mc:Choice Requires="x14">
            <control shapeId="75918" r:id="rId487" name="Option Button 2190">
              <controlPr defaultSize="0" autoFill="0" autoLine="0" autoPict="0">
                <anchor moveWithCells="1">
                  <from>
                    <xdr:col>12</xdr:col>
                    <xdr:colOff>180975</xdr:colOff>
                    <xdr:row>64</xdr:row>
                    <xdr:rowOff>38100</xdr:rowOff>
                  </from>
                  <to>
                    <xdr:col>15</xdr:col>
                    <xdr:colOff>161925</xdr:colOff>
                    <xdr:row>64</xdr:row>
                    <xdr:rowOff>200025</xdr:rowOff>
                  </to>
                </anchor>
              </controlPr>
            </control>
          </mc:Choice>
        </mc:AlternateContent>
        <mc:AlternateContent xmlns:mc="http://schemas.openxmlformats.org/markup-compatibility/2006">
          <mc:Choice Requires="x14">
            <control shapeId="75925" r:id="rId488" name="Option Button 2197">
              <controlPr defaultSize="0" autoFill="0" autoLine="0" autoPict="0">
                <anchor moveWithCells="1">
                  <from>
                    <xdr:col>25</xdr:col>
                    <xdr:colOff>152400</xdr:colOff>
                    <xdr:row>64</xdr:row>
                    <xdr:rowOff>19050</xdr:rowOff>
                  </from>
                  <to>
                    <xdr:col>28</xdr:col>
                    <xdr:colOff>76200</xdr:colOff>
                    <xdr:row>64</xdr:row>
                    <xdr:rowOff>200025</xdr:rowOff>
                  </to>
                </anchor>
              </controlPr>
            </control>
          </mc:Choice>
        </mc:AlternateContent>
        <mc:AlternateContent xmlns:mc="http://schemas.openxmlformats.org/markup-compatibility/2006">
          <mc:Choice Requires="x14">
            <control shapeId="75926" r:id="rId489" name="Option Button 2198">
              <controlPr defaultSize="0" autoFill="0" autoLine="0" autoPict="0">
                <anchor moveWithCells="1">
                  <from>
                    <xdr:col>29</xdr:col>
                    <xdr:colOff>190500</xdr:colOff>
                    <xdr:row>64</xdr:row>
                    <xdr:rowOff>28575</xdr:rowOff>
                  </from>
                  <to>
                    <xdr:col>32</xdr:col>
                    <xdr:colOff>180975</xdr:colOff>
                    <xdr:row>64</xdr:row>
                    <xdr:rowOff>200025</xdr:rowOff>
                  </to>
                </anchor>
              </controlPr>
            </control>
          </mc:Choice>
        </mc:AlternateContent>
        <mc:AlternateContent xmlns:mc="http://schemas.openxmlformats.org/markup-compatibility/2006">
          <mc:Choice Requires="x14">
            <control shapeId="75939" r:id="rId490" name="Option Button 2211">
              <controlPr defaultSize="0" autoFill="0" autoLine="0" autoPict="0">
                <anchor moveWithCells="1">
                  <from>
                    <xdr:col>8</xdr:col>
                    <xdr:colOff>28575</xdr:colOff>
                    <xdr:row>82</xdr:row>
                    <xdr:rowOff>19050</xdr:rowOff>
                  </from>
                  <to>
                    <xdr:col>11</xdr:col>
                    <xdr:colOff>123825</xdr:colOff>
                    <xdr:row>82</xdr:row>
                    <xdr:rowOff>171450</xdr:rowOff>
                  </to>
                </anchor>
              </controlPr>
            </control>
          </mc:Choice>
        </mc:AlternateContent>
        <mc:AlternateContent xmlns:mc="http://schemas.openxmlformats.org/markup-compatibility/2006">
          <mc:Choice Requires="x14">
            <control shapeId="75940" r:id="rId491" name="Option Button 2212">
              <controlPr defaultSize="0" autoFill="0" autoLine="0" autoPict="0">
                <anchor moveWithCells="1">
                  <from>
                    <xdr:col>12</xdr:col>
                    <xdr:colOff>66675</xdr:colOff>
                    <xdr:row>82</xdr:row>
                    <xdr:rowOff>19050</xdr:rowOff>
                  </from>
                  <to>
                    <xdr:col>15</xdr:col>
                    <xdr:colOff>57150</xdr:colOff>
                    <xdr:row>82</xdr:row>
                    <xdr:rowOff>180975</xdr:rowOff>
                  </to>
                </anchor>
              </controlPr>
            </control>
          </mc:Choice>
        </mc:AlternateContent>
        <mc:AlternateContent xmlns:mc="http://schemas.openxmlformats.org/markup-compatibility/2006">
          <mc:Choice Requires="x14">
            <control shapeId="76043" r:id="rId492" name="Option Button 2315">
              <controlPr defaultSize="0" autoFill="0" autoLine="0" autoPict="0">
                <anchor moveWithCells="1">
                  <from>
                    <xdr:col>14</xdr:col>
                    <xdr:colOff>171450</xdr:colOff>
                    <xdr:row>60</xdr:row>
                    <xdr:rowOff>28575</xdr:rowOff>
                  </from>
                  <to>
                    <xdr:col>16</xdr:col>
                    <xdr:colOff>114300</xdr:colOff>
                    <xdr:row>60</xdr:row>
                    <xdr:rowOff>209550</xdr:rowOff>
                  </to>
                </anchor>
              </controlPr>
            </control>
          </mc:Choice>
        </mc:AlternateContent>
        <mc:AlternateContent xmlns:mc="http://schemas.openxmlformats.org/markup-compatibility/2006">
          <mc:Choice Requires="x14">
            <control shapeId="76044" r:id="rId493" name="Group Box 2316">
              <controlPr defaultSize="0" autoFill="0" autoPict="0">
                <anchor moveWithCells="1">
                  <from>
                    <xdr:col>8</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76045" r:id="rId494" name="Option Button 2317">
              <controlPr defaultSize="0" autoFill="0" autoLine="0" autoPict="0">
                <anchor moveWithCells="1">
                  <from>
                    <xdr:col>8</xdr:col>
                    <xdr:colOff>171450</xdr:colOff>
                    <xdr:row>61</xdr:row>
                    <xdr:rowOff>47625</xdr:rowOff>
                  </from>
                  <to>
                    <xdr:col>11</xdr:col>
                    <xdr:colOff>152400</xdr:colOff>
                    <xdr:row>61</xdr:row>
                    <xdr:rowOff>238125</xdr:rowOff>
                  </to>
                </anchor>
              </controlPr>
            </control>
          </mc:Choice>
        </mc:AlternateContent>
        <mc:AlternateContent xmlns:mc="http://schemas.openxmlformats.org/markup-compatibility/2006">
          <mc:Choice Requires="x14">
            <control shapeId="76046" r:id="rId495" name="Option Button 2318">
              <controlPr defaultSize="0" autoFill="0" autoLine="0" autoPict="0">
                <anchor moveWithCells="1">
                  <from>
                    <xdr:col>12</xdr:col>
                    <xdr:colOff>180975</xdr:colOff>
                    <xdr:row>61</xdr:row>
                    <xdr:rowOff>38100</xdr:rowOff>
                  </from>
                  <to>
                    <xdr:col>15</xdr:col>
                    <xdr:colOff>161925</xdr:colOff>
                    <xdr:row>61</xdr:row>
                    <xdr:rowOff>247650</xdr:rowOff>
                  </to>
                </anchor>
              </controlPr>
            </control>
          </mc:Choice>
        </mc:AlternateContent>
        <mc:AlternateContent xmlns:mc="http://schemas.openxmlformats.org/markup-compatibility/2006">
          <mc:Choice Requires="x14">
            <control shapeId="76047" r:id="rId496" name="Group Box 2319">
              <controlPr defaultSize="0" autoFill="0" autoPict="0">
                <anchor moveWithCells="1">
                  <from>
                    <xdr:col>25</xdr:col>
                    <xdr:colOff>0</xdr:colOff>
                    <xdr:row>61</xdr:row>
                    <xdr:rowOff>0</xdr:rowOff>
                  </from>
                  <to>
                    <xdr:col>35</xdr:col>
                    <xdr:colOff>190500</xdr:colOff>
                    <xdr:row>62</xdr:row>
                    <xdr:rowOff>0</xdr:rowOff>
                  </to>
                </anchor>
              </controlPr>
            </control>
          </mc:Choice>
        </mc:AlternateContent>
        <mc:AlternateContent xmlns:mc="http://schemas.openxmlformats.org/markup-compatibility/2006">
          <mc:Choice Requires="x14">
            <control shapeId="76048" r:id="rId497" name="Option Button 2320">
              <controlPr defaultSize="0" autoFill="0" autoLine="0" autoPict="0">
                <anchor moveWithCells="1">
                  <from>
                    <xdr:col>25</xdr:col>
                    <xdr:colOff>152400</xdr:colOff>
                    <xdr:row>61</xdr:row>
                    <xdr:rowOff>57150</xdr:rowOff>
                  </from>
                  <to>
                    <xdr:col>28</xdr:col>
                    <xdr:colOff>76200</xdr:colOff>
                    <xdr:row>61</xdr:row>
                    <xdr:rowOff>219075</xdr:rowOff>
                  </to>
                </anchor>
              </controlPr>
            </control>
          </mc:Choice>
        </mc:AlternateContent>
        <mc:AlternateContent xmlns:mc="http://schemas.openxmlformats.org/markup-compatibility/2006">
          <mc:Choice Requires="x14">
            <control shapeId="76049" r:id="rId498" name="Option Button 2321">
              <controlPr defaultSize="0" autoFill="0" autoLine="0" autoPict="0">
                <anchor moveWithCells="1">
                  <from>
                    <xdr:col>30</xdr:col>
                    <xdr:colOff>0</xdr:colOff>
                    <xdr:row>61</xdr:row>
                    <xdr:rowOff>57150</xdr:rowOff>
                  </from>
                  <to>
                    <xdr:col>32</xdr:col>
                    <xdr:colOff>180975</xdr:colOff>
                    <xdr:row>61</xdr:row>
                    <xdr:rowOff>219075</xdr:rowOff>
                  </to>
                </anchor>
              </controlPr>
            </control>
          </mc:Choice>
        </mc:AlternateContent>
        <mc:AlternateContent xmlns:mc="http://schemas.openxmlformats.org/markup-compatibility/2006">
          <mc:Choice Requires="x14">
            <control shapeId="76050" r:id="rId499" name="Drop Down 2322">
              <controlPr defaultSize="0" autoLine="0" autoPict="0">
                <anchor moveWithCells="1">
                  <from>
                    <xdr:col>8</xdr:col>
                    <xdr:colOff>0</xdr:colOff>
                    <xdr:row>96</xdr:row>
                    <xdr:rowOff>0</xdr:rowOff>
                  </from>
                  <to>
                    <xdr:col>16</xdr:col>
                    <xdr:colOff>0</xdr:colOff>
                    <xdr:row>97</xdr:row>
                    <xdr:rowOff>0</xdr:rowOff>
                  </to>
                </anchor>
              </controlPr>
            </control>
          </mc:Choice>
        </mc:AlternateContent>
        <mc:AlternateContent xmlns:mc="http://schemas.openxmlformats.org/markup-compatibility/2006">
          <mc:Choice Requires="x14">
            <control shapeId="76051" r:id="rId500" name="Drop Down 2323">
              <controlPr defaultSize="0" autoLine="0" autoPict="0">
                <anchor moveWithCells="1">
                  <from>
                    <xdr:col>8</xdr:col>
                    <xdr:colOff>0</xdr:colOff>
                    <xdr:row>123</xdr:row>
                    <xdr:rowOff>0</xdr:rowOff>
                  </from>
                  <to>
                    <xdr:col>16</xdr:col>
                    <xdr:colOff>0</xdr:colOff>
                    <xdr:row>124</xdr:row>
                    <xdr:rowOff>0</xdr:rowOff>
                  </to>
                </anchor>
              </controlPr>
            </control>
          </mc:Choice>
        </mc:AlternateContent>
        <mc:AlternateContent xmlns:mc="http://schemas.openxmlformats.org/markup-compatibility/2006">
          <mc:Choice Requires="x14">
            <control shapeId="76052" r:id="rId501" name="Drop Down 2324">
              <controlPr defaultSize="0" autoLine="0" autoPict="0">
                <anchor moveWithCells="1">
                  <from>
                    <xdr:col>8</xdr:col>
                    <xdr:colOff>0</xdr:colOff>
                    <xdr:row>150</xdr:row>
                    <xdr:rowOff>0</xdr:rowOff>
                  </from>
                  <to>
                    <xdr:col>16</xdr:col>
                    <xdr:colOff>0</xdr:colOff>
                    <xdr:row>151</xdr:row>
                    <xdr:rowOff>0</xdr:rowOff>
                  </to>
                </anchor>
              </controlPr>
            </control>
          </mc:Choice>
        </mc:AlternateContent>
        <mc:AlternateContent xmlns:mc="http://schemas.openxmlformats.org/markup-compatibility/2006">
          <mc:Choice Requires="x14">
            <control shapeId="76053" r:id="rId502" name="Drop Down 2325">
              <controlPr defaultSize="0" autoLine="0" autoPict="0">
                <anchor moveWithCells="1">
                  <from>
                    <xdr:col>8</xdr:col>
                    <xdr:colOff>0</xdr:colOff>
                    <xdr:row>180</xdr:row>
                    <xdr:rowOff>0</xdr:rowOff>
                  </from>
                  <to>
                    <xdr:col>16</xdr:col>
                    <xdr:colOff>0</xdr:colOff>
                    <xdr:row>181</xdr:row>
                    <xdr:rowOff>0</xdr:rowOff>
                  </to>
                </anchor>
              </controlPr>
            </control>
          </mc:Choice>
        </mc:AlternateContent>
        <mc:AlternateContent xmlns:mc="http://schemas.openxmlformats.org/markup-compatibility/2006">
          <mc:Choice Requires="x14">
            <control shapeId="76054" r:id="rId503" name="Drop Down 2326">
              <controlPr defaultSize="0" autoLine="0" autoPict="0">
                <anchor moveWithCells="1">
                  <from>
                    <xdr:col>8</xdr:col>
                    <xdr:colOff>0</xdr:colOff>
                    <xdr:row>207</xdr:row>
                    <xdr:rowOff>0</xdr:rowOff>
                  </from>
                  <to>
                    <xdr:col>16</xdr:col>
                    <xdr:colOff>0</xdr:colOff>
                    <xdr:row>208</xdr:row>
                    <xdr:rowOff>0</xdr:rowOff>
                  </to>
                </anchor>
              </controlPr>
            </control>
          </mc:Choice>
        </mc:AlternateContent>
        <mc:AlternateContent xmlns:mc="http://schemas.openxmlformats.org/markup-compatibility/2006">
          <mc:Choice Requires="x14">
            <control shapeId="76055" r:id="rId504" name="Drop Down 2327">
              <controlPr defaultSize="0" autoLine="0" autoPict="0">
                <anchor moveWithCells="1">
                  <from>
                    <xdr:col>8</xdr:col>
                    <xdr:colOff>0</xdr:colOff>
                    <xdr:row>234</xdr:row>
                    <xdr:rowOff>0</xdr:rowOff>
                  </from>
                  <to>
                    <xdr:col>16</xdr:col>
                    <xdr:colOff>0</xdr:colOff>
                    <xdr:row>235</xdr:row>
                    <xdr:rowOff>0</xdr:rowOff>
                  </to>
                </anchor>
              </controlPr>
            </control>
          </mc:Choice>
        </mc:AlternateContent>
        <mc:AlternateContent xmlns:mc="http://schemas.openxmlformats.org/markup-compatibility/2006">
          <mc:Choice Requires="x14">
            <control shapeId="76056" r:id="rId505" name="Drop Down 2328">
              <controlPr defaultSize="0" autoLine="0" autoPict="0">
                <anchor moveWithCells="1">
                  <from>
                    <xdr:col>8</xdr:col>
                    <xdr:colOff>0</xdr:colOff>
                    <xdr:row>264</xdr:row>
                    <xdr:rowOff>0</xdr:rowOff>
                  </from>
                  <to>
                    <xdr:col>16</xdr:col>
                    <xdr:colOff>0</xdr:colOff>
                    <xdr:row>265</xdr:row>
                    <xdr:rowOff>0</xdr:rowOff>
                  </to>
                </anchor>
              </controlPr>
            </control>
          </mc:Choice>
        </mc:AlternateContent>
        <mc:AlternateContent xmlns:mc="http://schemas.openxmlformats.org/markup-compatibility/2006">
          <mc:Choice Requires="x14">
            <control shapeId="76057" r:id="rId506" name="Drop Down 2329">
              <controlPr defaultSize="0" autoLine="0" autoPict="0">
                <anchor moveWithCells="1">
                  <from>
                    <xdr:col>8</xdr:col>
                    <xdr:colOff>0</xdr:colOff>
                    <xdr:row>291</xdr:row>
                    <xdr:rowOff>0</xdr:rowOff>
                  </from>
                  <to>
                    <xdr:col>16</xdr:col>
                    <xdr:colOff>0</xdr:colOff>
                    <xdr:row>292</xdr:row>
                    <xdr:rowOff>0</xdr:rowOff>
                  </to>
                </anchor>
              </controlPr>
            </control>
          </mc:Choice>
        </mc:AlternateContent>
        <mc:AlternateContent xmlns:mc="http://schemas.openxmlformats.org/markup-compatibility/2006">
          <mc:Choice Requires="x14">
            <control shapeId="76058" r:id="rId507" name="Drop Down 2330">
              <controlPr defaultSize="0" autoLine="0" autoPict="0">
                <anchor moveWithCells="1">
                  <from>
                    <xdr:col>8</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76059" r:id="rId508" name="Drop Down 2331">
              <controlPr defaultSize="0" autoLine="0" autoPict="0">
                <anchor moveWithCells="1">
                  <from>
                    <xdr:col>8</xdr:col>
                    <xdr:colOff>0</xdr:colOff>
                    <xdr:row>348</xdr:row>
                    <xdr:rowOff>0</xdr:rowOff>
                  </from>
                  <to>
                    <xdr:col>16</xdr:col>
                    <xdr:colOff>0</xdr:colOff>
                    <xdr:row>349</xdr:row>
                    <xdr:rowOff>0</xdr:rowOff>
                  </to>
                </anchor>
              </controlPr>
            </control>
          </mc:Choice>
        </mc:AlternateContent>
        <mc:AlternateContent xmlns:mc="http://schemas.openxmlformats.org/markup-compatibility/2006">
          <mc:Choice Requires="x14">
            <control shapeId="76060" r:id="rId509" name="Drop Down 2332">
              <controlPr defaultSize="0" autoLine="0" autoPict="0">
                <anchor moveWithCells="1">
                  <from>
                    <xdr:col>8</xdr:col>
                    <xdr:colOff>0</xdr:colOff>
                    <xdr:row>375</xdr:row>
                    <xdr:rowOff>0</xdr:rowOff>
                  </from>
                  <to>
                    <xdr:col>16</xdr:col>
                    <xdr:colOff>0</xdr:colOff>
                    <xdr:row>376</xdr:row>
                    <xdr:rowOff>0</xdr:rowOff>
                  </to>
                </anchor>
              </controlPr>
            </control>
          </mc:Choice>
        </mc:AlternateContent>
        <mc:AlternateContent xmlns:mc="http://schemas.openxmlformats.org/markup-compatibility/2006">
          <mc:Choice Requires="x14">
            <control shapeId="76061" r:id="rId510" name="Drop Down 2333">
              <controlPr defaultSize="0" autoLine="0" autoPict="0">
                <anchor moveWithCells="1">
                  <from>
                    <xdr:col>8</xdr:col>
                    <xdr:colOff>0</xdr:colOff>
                    <xdr:row>402</xdr:row>
                    <xdr:rowOff>0</xdr:rowOff>
                  </from>
                  <to>
                    <xdr:col>16</xdr:col>
                    <xdr:colOff>0</xdr:colOff>
                    <xdr:row>403</xdr:row>
                    <xdr:rowOff>0</xdr:rowOff>
                  </to>
                </anchor>
              </controlPr>
            </control>
          </mc:Choice>
        </mc:AlternateContent>
        <mc:AlternateContent xmlns:mc="http://schemas.openxmlformats.org/markup-compatibility/2006">
          <mc:Choice Requires="x14">
            <control shapeId="76062" r:id="rId511" name="Drop Down 2334">
              <controlPr defaultSize="0" autoLine="0" autoPict="0">
                <anchor moveWithCells="1">
                  <from>
                    <xdr:col>8</xdr:col>
                    <xdr:colOff>0</xdr:colOff>
                    <xdr:row>432</xdr:row>
                    <xdr:rowOff>0</xdr:rowOff>
                  </from>
                  <to>
                    <xdr:col>16</xdr:col>
                    <xdr:colOff>0</xdr:colOff>
                    <xdr:row>433</xdr:row>
                    <xdr:rowOff>0</xdr:rowOff>
                  </to>
                </anchor>
              </controlPr>
            </control>
          </mc:Choice>
        </mc:AlternateContent>
        <mc:AlternateContent xmlns:mc="http://schemas.openxmlformats.org/markup-compatibility/2006">
          <mc:Choice Requires="x14">
            <control shapeId="76063" r:id="rId512" name="Drop Down 2335">
              <controlPr defaultSize="0" autoLine="0" autoPict="0">
                <anchor moveWithCells="1">
                  <from>
                    <xdr:col>8</xdr:col>
                    <xdr:colOff>0</xdr:colOff>
                    <xdr:row>459</xdr:row>
                    <xdr:rowOff>0</xdr:rowOff>
                  </from>
                  <to>
                    <xdr:col>16</xdr:col>
                    <xdr:colOff>0</xdr:colOff>
                    <xdr:row>460</xdr:row>
                    <xdr:rowOff>0</xdr:rowOff>
                  </to>
                </anchor>
              </controlPr>
            </control>
          </mc:Choice>
        </mc:AlternateContent>
        <mc:AlternateContent xmlns:mc="http://schemas.openxmlformats.org/markup-compatibility/2006">
          <mc:Choice Requires="x14">
            <control shapeId="76064" r:id="rId513" name="Drop Down 2336">
              <controlPr defaultSize="0" autoLine="0" autoPict="0">
                <anchor moveWithCells="1">
                  <from>
                    <xdr:col>8</xdr:col>
                    <xdr:colOff>0</xdr:colOff>
                    <xdr:row>486</xdr:row>
                    <xdr:rowOff>0</xdr:rowOff>
                  </from>
                  <to>
                    <xdr:col>16</xdr:col>
                    <xdr:colOff>0</xdr:colOff>
                    <xdr:row>487</xdr:row>
                    <xdr:rowOff>0</xdr:rowOff>
                  </to>
                </anchor>
              </controlPr>
            </control>
          </mc:Choice>
        </mc:AlternateContent>
        <mc:AlternateContent xmlns:mc="http://schemas.openxmlformats.org/markup-compatibility/2006">
          <mc:Choice Requires="x14">
            <control shapeId="76065" r:id="rId514" name="Drop Down 2337">
              <controlPr defaultSize="0" autoLine="0" autoPict="0">
                <anchor moveWithCells="1">
                  <from>
                    <xdr:col>8</xdr:col>
                    <xdr:colOff>0</xdr:colOff>
                    <xdr:row>516</xdr:row>
                    <xdr:rowOff>0</xdr:rowOff>
                  </from>
                  <to>
                    <xdr:col>16</xdr:col>
                    <xdr:colOff>0</xdr:colOff>
                    <xdr:row>517</xdr:row>
                    <xdr:rowOff>0</xdr:rowOff>
                  </to>
                </anchor>
              </controlPr>
            </control>
          </mc:Choice>
        </mc:AlternateContent>
        <mc:AlternateContent xmlns:mc="http://schemas.openxmlformats.org/markup-compatibility/2006">
          <mc:Choice Requires="x14">
            <control shapeId="76066" r:id="rId515" name="Drop Down 2338">
              <controlPr defaultSize="0" autoLine="0" autoPict="0">
                <anchor moveWithCells="1">
                  <from>
                    <xdr:col>8</xdr:col>
                    <xdr:colOff>0</xdr:colOff>
                    <xdr:row>543</xdr:row>
                    <xdr:rowOff>0</xdr:rowOff>
                  </from>
                  <to>
                    <xdr:col>16</xdr:col>
                    <xdr:colOff>0</xdr:colOff>
                    <xdr:row>544</xdr:row>
                    <xdr:rowOff>0</xdr:rowOff>
                  </to>
                </anchor>
              </controlPr>
            </control>
          </mc:Choice>
        </mc:AlternateContent>
        <mc:AlternateContent xmlns:mc="http://schemas.openxmlformats.org/markup-compatibility/2006">
          <mc:Choice Requires="x14">
            <control shapeId="76067" r:id="rId516" name="Drop Down 2339">
              <controlPr defaultSize="0" autoLine="0" autoPict="0">
                <anchor moveWithCells="1">
                  <from>
                    <xdr:col>8</xdr:col>
                    <xdr:colOff>0</xdr:colOff>
                    <xdr:row>570</xdr:row>
                    <xdr:rowOff>0</xdr:rowOff>
                  </from>
                  <to>
                    <xdr:col>16</xdr:col>
                    <xdr:colOff>0</xdr:colOff>
                    <xdr:row>571</xdr:row>
                    <xdr:rowOff>0</xdr:rowOff>
                  </to>
                </anchor>
              </controlPr>
            </control>
          </mc:Choice>
        </mc:AlternateContent>
        <mc:AlternateContent xmlns:mc="http://schemas.openxmlformats.org/markup-compatibility/2006">
          <mc:Choice Requires="x14">
            <control shapeId="76068" r:id="rId517" name="Drop Down 2340">
              <controlPr defaultSize="0" autoLine="0" autoPict="0">
                <anchor moveWithCells="1">
                  <from>
                    <xdr:col>8</xdr:col>
                    <xdr:colOff>0</xdr:colOff>
                    <xdr:row>600</xdr:row>
                    <xdr:rowOff>0</xdr:rowOff>
                  </from>
                  <to>
                    <xdr:col>16</xdr:col>
                    <xdr:colOff>0</xdr:colOff>
                    <xdr:row>601</xdr:row>
                    <xdr:rowOff>0</xdr:rowOff>
                  </to>
                </anchor>
              </controlPr>
            </control>
          </mc:Choice>
        </mc:AlternateContent>
        <mc:AlternateContent xmlns:mc="http://schemas.openxmlformats.org/markup-compatibility/2006">
          <mc:Choice Requires="x14">
            <control shapeId="76069" r:id="rId518" name="Drop Down 2341">
              <controlPr defaultSize="0" autoLine="0" autoPict="0">
                <anchor moveWithCells="1">
                  <from>
                    <xdr:col>8</xdr:col>
                    <xdr:colOff>0</xdr:colOff>
                    <xdr:row>627</xdr:row>
                    <xdr:rowOff>0</xdr:rowOff>
                  </from>
                  <to>
                    <xdr:col>16</xdr:col>
                    <xdr:colOff>0</xdr:colOff>
                    <xdr:row>628</xdr:row>
                    <xdr:rowOff>0</xdr:rowOff>
                  </to>
                </anchor>
              </controlPr>
            </control>
          </mc:Choice>
        </mc:AlternateContent>
        <mc:AlternateContent xmlns:mc="http://schemas.openxmlformats.org/markup-compatibility/2006">
          <mc:Choice Requires="x14">
            <control shapeId="76070" r:id="rId519" name="Drop Down 2342">
              <controlPr defaultSize="0" autoLine="0" autoPict="0">
                <anchor moveWithCells="1">
                  <from>
                    <xdr:col>8</xdr:col>
                    <xdr:colOff>0</xdr:colOff>
                    <xdr:row>654</xdr:row>
                    <xdr:rowOff>0</xdr:rowOff>
                  </from>
                  <to>
                    <xdr:col>16</xdr:col>
                    <xdr:colOff>0</xdr:colOff>
                    <xdr:row>655</xdr:row>
                    <xdr:rowOff>0</xdr:rowOff>
                  </to>
                </anchor>
              </controlPr>
            </control>
          </mc:Choice>
        </mc:AlternateContent>
        <mc:AlternateContent xmlns:mc="http://schemas.openxmlformats.org/markup-compatibility/2006">
          <mc:Choice Requires="x14">
            <control shapeId="76071" r:id="rId520" name="Drop Down 2343">
              <controlPr defaultSize="0" autoLine="0" autoPict="0">
                <anchor moveWithCells="1">
                  <from>
                    <xdr:col>8</xdr:col>
                    <xdr:colOff>0</xdr:colOff>
                    <xdr:row>684</xdr:row>
                    <xdr:rowOff>0</xdr:rowOff>
                  </from>
                  <to>
                    <xdr:col>16</xdr:col>
                    <xdr:colOff>0</xdr:colOff>
                    <xdr:row>685</xdr:row>
                    <xdr:rowOff>0</xdr:rowOff>
                  </to>
                </anchor>
              </controlPr>
            </control>
          </mc:Choice>
        </mc:AlternateContent>
        <mc:AlternateContent xmlns:mc="http://schemas.openxmlformats.org/markup-compatibility/2006">
          <mc:Choice Requires="x14">
            <control shapeId="76072" r:id="rId521" name="Drop Down 2344">
              <controlPr defaultSize="0" autoLine="0" autoPict="0">
                <anchor moveWithCells="1">
                  <from>
                    <xdr:col>8</xdr:col>
                    <xdr:colOff>0</xdr:colOff>
                    <xdr:row>711</xdr:row>
                    <xdr:rowOff>9525</xdr:rowOff>
                  </from>
                  <to>
                    <xdr:col>16</xdr:col>
                    <xdr:colOff>0</xdr:colOff>
                    <xdr:row>712</xdr:row>
                    <xdr:rowOff>9525</xdr:rowOff>
                  </to>
                </anchor>
              </controlPr>
            </control>
          </mc:Choice>
        </mc:AlternateContent>
        <mc:AlternateContent xmlns:mc="http://schemas.openxmlformats.org/markup-compatibility/2006">
          <mc:Choice Requires="x14">
            <control shapeId="76073" r:id="rId522" name="Drop Down 2345">
              <controlPr defaultSize="0" autoLine="0" autoPict="0">
                <anchor moveWithCells="1">
                  <from>
                    <xdr:col>8</xdr:col>
                    <xdr:colOff>0</xdr:colOff>
                    <xdr:row>738</xdr:row>
                    <xdr:rowOff>0</xdr:rowOff>
                  </from>
                  <to>
                    <xdr:col>16</xdr:col>
                    <xdr:colOff>0</xdr:colOff>
                    <xdr:row>739</xdr:row>
                    <xdr:rowOff>0</xdr:rowOff>
                  </to>
                </anchor>
              </controlPr>
            </control>
          </mc:Choice>
        </mc:AlternateContent>
        <mc:AlternateContent xmlns:mc="http://schemas.openxmlformats.org/markup-compatibility/2006">
          <mc:Choice Requires="x14">
            <control shapeId="76074" r:id="rId523" name="Drop Down 2346">
              <controlPr defaultSize="0" autoLine="0" autoPict="0">
                <anchor moveWithCells="1">
                  <from>
                    <xdr:col>8</xdr:col>
                    <xdr:colOff>0</xdr:colOff>
                    <xdr:row>768</xdr:row>
                    <xdr:rowOff>0</xdr:rowOff>
                  </from>
                  <to>
                    <xdr:col>16</xdr:col>
                    <xdr:colOff>0</xdr:colOff>
                    <xdr:row>769</xdr:row>
                    <xdr:rowOff>0</xdr:rowOff>
                  </to>
                </anchor>
              </controlPr>
            </control>
          </mc:Choice>
        </mc:AlternateContent>
        <mc:AlternateContent xmlns:mc="http://schemas.openxmlformats.org/markup-compatibility/2006">
          <mc:Choice Requires="x14">
            <control shapeId="76078" r:id="rId524" name="Option Button 2350">
              <controlPr defaultSize="0" autoFill="0" autoLine="0" autoPict="0">
                <anchor moveWithCells="1">
                  <from>
                    <xdr:col>21</xdr:col>
                    <xdr:colOff>95250</xdr:colOff>
                    <xdr:row>36</xdr:row>
                    <xdr:rowOff>28575</xdr:rowOff>
                  </from>
                  <to>
                    <xdr:col>28</xdr:col>
                    <xdr:colOff>47625</xdr:colOff>
                    <xdr:row>36</xdr:row>
                    <xdr:rowOff>209550</xdr:rowOff>
                  </to>
                </anchor>
              </controlPr>
            </control>
          </mc:Choice>
        </mc:AlternateContent>
        <mc:AlternateContent xmlns:mc="http://schemas.openxmlformats.org/markup-compatibility/2006">
          <mc:Choice Requires="x14">
            <control shapeId="76079" r:id="rId525" name="Group Box 2351">
              <controlPr defaultSize="0" autoFill="0" autoPict="0">
                <anchor moveWithCells="1">
                  <from>
                    <xdr:col>8</xdr:col>
                    <xdr:colOff>0</xdr:colOff>
                    <xdr:row>66</xdr:row>
                    <xdr:rowOff>0</xdr:rowOff>
                  </from>
                  <to>
                    <xdr:col>17</xdr:col>
                    <xdr:colOff>0</xdr:colOff>
                    <xdr:row>67</xdr:row>
                    <xdr:rowOff>0</xdr:rowOff>
                  </to>
                </anchor>
              </controlPr>
            </control>
          </mc:Choice>
        </mc:AlternateContent>
        <mc:AlternateContent xmlns:mc="http://schemas.openxmlformats.org/markup-compatibility/2006">
          <mc:Choice Requires="x14">
            <control shapeId="76080" r:id="rId526" name="Group Box 2352">
              <controlPr defaultSize="0" autoFill="0" autoPict="0">
                <anchor moveWithCells="1">
                  <from>
                    <xdr:col>8</xdr:col>
                    <xdr:colOff>0</xdr:colOff>
                    <xdr:row>65</xdr:row>
                    <xdr:rowOff>0</xdr:rowOff>
                  </from>
                  <to>
                    <xdr:col>17</xdr:col>
                    <xdr:colOff>0</xdr:colOff>
                    <xdr:row>66</xdr:row>
                    <xdr:rowOff>0</xdr:rowOff>
                  </to>
                </anchor>
              </controlPr>
            </control>
          </mc:Choice>
        </mc:AlternateContent>
        <mc:AlternateContent xmlns:mc="http://schemas.openxmlformats.org/markup-compatibility/2006">
          <mc:Choice Requires="x14">
            <control shapeId="76081" r:id="rId527" name="Group Box 2353">
              <controlPr defaultSize="0" autoFill="0" autoPict="0">
                <anchor moveWithCells="1">
                  <from>
                    <xdr:col>8</xdr:col>
                    <xdr:colOff>0</xdr:colOff>
                    <xdr:row>66</xdr:row>
                    <xdr:rowOff>266700</xdr:rowOff>
                  </from>
                  <to>
                    <xdr:col>17</xdr:col>
                    <xdr:colOff>0</xdr:colOff>
                    <xdr:row>68</xdr:row>
                    <xdr:rowOff>0</xdr:rowOff>
                  </to>
                </anchor>
              </controlPr>
            </control>
          </mc:Choice>
        </mc:AlternateContent>
        <mc:AlternateContent xmlns:mc="http://schemas.openxmlformats.org/markup-compatibility/2006">
          <mc:Choice Requires="x14">
            <control shapeId="76082" r:id="rId528" name="Group Box 2354">
              <controlPr defaultSize="0" autoFill="0" autoPict="0">
                <anchor moveWithCells="1">
                  <from>
                    <xdr:col>24</xdr:col>
                    <xdr:colOff>190500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76083" r:id="rId529" name="Option Button 2355">
              <controlPr defaultSize="0" autoFill="0" autoLine="0" autoPict="0">
                <anchor moveWithCells="1">
                  <from>
                    <xdr:col>8</xdr:col>
                    <xdr:colOff>171450</xdr:colOff>
                    <xdr:row>65</xdr:row>
                    <xdr:rowOff>28575</xdr:rowOff>
                  </from>
                  <to>
                    <xdr:col>11</xdr:col>
                    <xdr:colOff>152400</xdr:colOff>
                    <xdr:row>65</xdr:row>
                    <xdr:rowOff>190500</xdr:rowOff>
                  </to>
                </anchor>
              </controlPr>
            </control>
          </mc:Choice>
        </mc:AlternateContent>
        <mc:AlternateContent xmlns:mc="http://schemas.openxmlformats.org/markup-compatibility/2006">
          <mc:Choice Requires="x14">
            <control shapeId="76084" r:id="rId530" name="Option Button 2356">
              <controlPr defaultSize="0" autoFill="0" autoLine="0" autoPict="0">
                <anchor moveWithCells="1">
                  <from>
                    <xdr:col>12</xdr:col>
                    <xdr:colOff>180975</xdr:colOff>
                    <xdr:row>65</xdr:row>
                    <xdr:rowOff>28575</xdr:rowOff>
                  </from>
                  <to>
                    <xdr:col>15</xdr:col>
                    <xdr:colOff>161925</xdr:colOff>
                    <xdr:row>65</xdr:row>
                    <xdr:rowOff>190500</xdr:rowOff>
                  </to>
                </anchor>
              </controlPr>
            </control>
          </mc:Choice>
        </mc:AlternateContent>
        <mc:AlternateContent xmlns:mc="http://schemas.openxmlformats.org/markup-compatibility/2006">
          <mc:Choice Requires="x14">
            <control shapeId="76085" r:id="rId531" name="Option Button 2357">
              <controlPr defaultSize="0" autoFill="0" autoLine="0" autoPict="0">
                <anchor moveWithCells="1">
                  <from>
                    <xdr:col>8</xdr:col>
                    <xdr:colOff>171450</xdr:colOff>
                    <xdr:row>66</xdr:row>
                    <xdr:rowOff>57150</xdr:rowOff>
                  </from>
                  <to>
                    <xdr:col>11</xdr:col>
                    <xdr:colOff>152400</xdr:colOff>
                    <xdr:row>66</xdr:row>
                    <xdr:rowOff>219075</xdr:rowOff>
                  </to>
                </anchor>
              </controlPr>
            </control>
          </mc:Choice>
        </mc:AlternateContent>
        <mc:AlternateContent xmlns:mc="http://schemas.openxmlformats.org/markup-compatibility/2006">
          <mc:Choice Requires="x14">
            <control shapeId="76086" r:id="rId532" name="Option Button 2358">
              <controlPr defaultSize="0" autoFill="0" autoLine="0" autoPict="0">
                <anchor moveWithCells="1">
                  <from>
                    <xdr:col>12</xdr:col>
                    <xdr:colOff>180975</xdr:colOff>
                    <xdr:row>66</xdr:row>
                    <xdr:rowOff>57150</xdr:rowOff>
                  </from>
                  <to>
                    <xdr:col>15</xdr:col>
                    <xdr:colOff>161925</xdr:colOff>
                    <xdr:row>66</xdr:row>
                    <xdr:rowOff>219075</xdr:rowOff>
                  </to>
                </anchor>
              </controlPr>
            </control>
          </mc:Choice>
        </mc:AlternateContent>
        <mc:AlternateContent xmlns:mc="http://schemas.openxmlformats.org/markup-compatibility/2006">
          <mc:Choice Requires="x14">
            <control shapeId="76087" r:id="rId533" name="Option Button 2359">
              <controlPr defaultSize="0" autoFill="0" autoLine="0" autoPict="0">
                <anchor moveWithCells="1">
                  <from>
                    <xdr:col>8</xdr:col>
                    <xdr:colOff>180975</xdr:colOff>
                    <xdr:row>67</xdr:row>
                    <xdr:rowOff>47625</xdr:rowOff>
                  </from>
                  <to>
                    <xdr:col>11</xdr:col>
                    <xdr:colOff>161925</xdr:colOff>
                    <xdr:row>67</xdr:row>
                    <xdr:rowOff>209550</xdr:rowOff>
                  </to>
                </anchor>
              </controlPr>
            </control>
          </mc:Choice>
        </mc:AlternateContent>
        <mc:AlternateContent xmlns:mc="http://schemas.openxmlformats.org/markup-compatibility/2006">
          <mc:Choice Requires="x14">
            <control shapeId="76088" r:id="rId534" name="Option Button 2360">
              <controlPr defaultSize="0" autoFill="0" autoLine="0" autoPict="0">
                <anchor moveWithCells="1">
                  <from>
                    <xdr:col>12</xdr:col>
                    <xdr:colOff>180975</xdr:colOff>
                    <xdr:row>67</xdr:row>
                    <xdr:rowOff>38100</xdr:rowOff>
                  </from>
                  <to>
                    <xdr:col>15</xdr:col>
                    <xdr:colOff>161925</xdr:colOff>
                    <xdr:row>67</xdr:row>
                    <xdr:rowOff>200025</xdr:rowOff>
                  </to>
                </anchor>
              </controlPr>
            </control>
          </mc:Choice>
        </mc:AlternateContent>
        <mc:AlternateContent xmlns:mc="http://schemas.openxmlformats.org/markup-compatibility/2006">
          <mc:Choice Requires="x14">
            <control shapeId="76090" r:id="rId535" name="Option Button 2362">
              <controlPr defaultSize="0" autoFill="0" autoLine="0" autoPict="0">
                <anchor moveWithCells="1">
                  <from>
                    <xdr:col>25</xdr:col>
                    <xdr:colOff>152400</xdr:colOff>
                    <xdr:row>65</xdr:row>
                    <xdr:rowOff>38100</xdr:rowOff>
                  </from>
                  <to>
                    <xdr:col>28</xdr:col>
                    <xdr:colOff>133350</xdr:colOff>
                    <xdr:row>65</xdr:row>
                    <xdr:rowOff>200025</xdr:rowOff>
                  </to>
                </anchor>
              </controlPr>
            </control>
          </mc:Choice>
        </mc:AlternateContent>
        <mc:AlternateContent xmlns:mc="http://schemas.openxmlformats.org/markup-compatibility/2006">
          <mc:Choice Requires="x14">
            <control shapeId="76091" r:id="rId536" name="Option Button 2363">
              <controlPr defaultSize="0" autoFill="0" autoLine="0" autoPict="0">
                <anchor moveWithCells="1">
                  <from>
                    <xdr:col>29</xdr:col>
                    <xdr:colOff>190500</xdr:colOff>
                    <xdr:row>65</xdr:row>
                    <xdr:rowOff>38100</xdr:rowOff>
                  </from>
                  <to>
                    <xdr:col>32</xdr:col>
                    <xdr:colOff>171450</xdr:colOff>
                    <xdr:row>65</xdr:row>
                    <xdr:rowOff>200025</xdr:rowOff>
                  </to>
                </anchor>
              </controlPr>
            </control>
          </mc:Choice>
        </mc:AlternateContent>
        <mc:AlternateContent xmlns:mc="http://schemas.openxmlformats.org/markup-compatibility/2006">
          <mc:Choice Requires="x14">
            <control shapeId="76092" r:id="rId537" name="Group Box 2364">
              <controlPr defaultSize="0" autoFill="0" autoPict="0">
                <anchor moveWithCells="1">
                  <from>
                    <xdr:col>20</xdr:col>
                    <xdr:colOff>190500</xdr:colOff>
                    <xdr:row>95</xdr:row>
                    <xdr:rowOff>0</xdr:rowOff>
                  </from>
                  <to>
                    <xdr:col>27</xdr:col>
                    <xdr:colOff>0</xdr:colOff>
                    <xdr:row>97</xdr:row>
                    <xdr:rowOff>0</xdr:rowOff>
                  </to>
                </anchor>
              </controlPr>
            </control>
          </mc:Choice>
        </mc:AlternateContent>
        <mc:AlternateContent xmlns:mc="http://schemas.openxmlformats.org/markup-compatibility/2006">
          <mc:Choice Requires="x14">
            <control shapeId="76093" r:id="rId538" name="Option Button 2365">
              <controlPr defaultSize="0" autoFill="0" autoLine="0" autoPict="0">
                <anchor moveWithCells="1">
                  <from>
                    <xdr:col>21</xdr:col>
                    <xdr:colOff>66675</xdr:colOff>
                    <xdr:row>96</xdr:row>
                    <xdr:rowOff>76200</xdr:rowOff>
                  </from>
                  <to>
                    <xdr:col>23</xdr:col>
                    <xdr:colOff>142875</xdr:colOff>
                    <xdr:row>96</xdr:row>
                    <xdr:rowOff>247650</xdr:rowOff>
                  </to>
                </anchor>
              </controlPr>
            </control>
          </mc:Choice>
        </mc:AlternateContent>
        <mc:AlternateContent xmlns:mc="http://schemas.openxmlformats.org/markup-compatibility/2006">
          <mc:Choice Requires="x14">
            <control shapeId="76094" r:id="rId539" name="Option Button 2366">
              <controlPr defaultSize="0" autoFill="0" autoLine="0" autoPict="0">
                <anchor moveWithCells="1">
                  <from>
                    <xdr:col>24</xdr:col>
                    <xdr:colOff>28575</xdr:colOff>
                    <xdr:row>96</xdr:row>
                    <xdr:rowOff>66675</xdr:rowOff>
                  </from>
                  <to>
                    <xdr:col>26</xdr:col>
                    <xdr:colOff>104775</xdr:colOff>
                    <xdr:row>96</xdr:row>
                    <xdr:rowOff>238125</xdr:rowOff>
                  </to>
                </anchor>
              </controlPr>
            </control>
          </mc:Choice>
        </mc:AlternateContent>
        <mc:AlternateContent xmlns:mc="http://schemas.openxmlformats.org/markup-compatibility/2006">
          <mc:Choice Requires="x14">
            <control shapeId="76095" r:id="rId540" name="Group Box 2367">
              <controlPr defaultSize="0" autoFill="0" autoPict="0">
                <anchor moveWithCells="1">
                  <from>
                    <xdr:col>20</xdr:col>
                    <xdr:colOff>190500</xdr:colOff>
                    <xdr:row>122</xdr:row>
                    <xdr:rowOff>0</xdr:rowOff>
                  </from>
                  <to>
                    <xdr:col>27</xdr:col>
                    <xdr:colOff>0</xdr:colOff>
                    <xdr:row>124</xdr:row>
                    <xdr:rowOff>0</xdr:rowOff>
                  </to>
                </anchor>
              </controlPr>
            </control>
          </mc:Choice>
        </mc:AlternateContent>
        <mc:AlternateContent xmlns:mc="http://schemas.openxmlformats.org/markup-compatibility/2006">
          <mc:Choice Requires="x14">
            <control shapeId="76096" r:id="rId541" name="Option Button 2368">
              <controlPr defaultSize="0" autoFill="0" autoLine="0" autoPict="0">
                <anchor moveWithCells="1">
                  <from>
                    <xdr:col>21</xdr:col>
                    <xdr:colOff>66675</xdr:colOff>
                    <xdr:row>123</xdr:row>
                    <xdr:rowOff>95250</xdr:rowOff>
                  </from>
                  <to>
                    <xdr:col>23</xdr:col>
                    <xdr:colOff>142875</xdr:colOff>
                    <xdr:row>123</xdr:row>
                    <xdr:rowOff>266700</xdr:rowOff>
                  </to>
                </anchor>
              </controlPr>
            </control>
          </mc:Choice>
        </mc:AlternateContent>
        <mc:AlternateContent xmlns:mc="http://schemas.openxmlformats.org/markup-compatibility/2006">
          <mc:Choice Requires="x14">
            <control shapeId="76097" r:id="rId542" name="Option Button 2369">
              <controlPr defaultSize="0" autoFill="0" autoLine="0" autoPict="0">
                <anchor moveWithCells="1">
                  <from>
                    <xdr:col>24</xdr:col>
                    <xdr:colOff>28575</xdr:colOff>
                    <xdr:row>123</xdr:row>
                    <xdr:rowOff>85725</xdr:rowOff>
                  </from>
                  <to>
                    <xdr:col>26</xdr:col>
                    <xdr:colOff>104775</xdr:colOff>
                    <xdr:row>123</xdr:row>
                    <xdr:rowOff>257175</xdr:rowOff>
                  </to>
                </anchor>
              </controlPr>
            </control>
          </mc:Choice>
        </mc:AlternateContent>
        <mc:AlternateContent xmlns:mc="http://schemas.openxmlformats.org/markup-compatibility/2006">
          <mc:Choice Requires="x14">
            <control shapeId="76098" r:id="rId543" name="Group Box 2370">
              <controlPr defaultSize="0" autoFill="0" autoPict="0">
                <anchor moveWithCells="1">
                  <from>
                    <xdr:col>20</xdr:col>
                    <xdr:colOff>190500</xdr:colOff>
                    <xdr:row>149</xdr:row>
                    <xdr:rowOff>0</xdr:rowOff>
                  </from>
                  <to>
                    <xdr:col>27</xdr:col>
                    <xdr:colOff>0</xdr:colOff>
                    <xdr:row>151</xdr:row>
                    <xdr:rowOff>0</xdr:rowOff>
                  </to>
                </anchor>
              </controlPr>
            </control>
          </mc:Choice>
        </mc:AlternateContent>
        <mc:AlternateContent xmlns:mc="http://schemas.openxmlformats.org/markup-compatibility/2006">
          <mc:Choice Requires="x14">
            <control shapeId="76099" r:id="rId544" name="Option Button 2371">
              <controlPr defaultSize="0" autoFill="0" autoLine="0" autoPict="0">
                <anchor moveWithCells="1">
                  <from>
                    <xdr:col>21</xdr:col>
                    <xdr:colOff>66675</xdr:colOff>
                    <xdr:row>150</xdr:row>
                    <xdr:rowOff>76200</xdr:rowOff>
                  </from>
                  <to>
                    <xdr:col>23</xdr:col>
                    <xdr:colOff>142875</xdr:colOff>
                    <xdr:row>150</xdr:row>
                    <xdr:rowOff>247650</xdr:rowOff>
                  </to>
                </anchor>
              </controlPr>
            </control>
          </mc:Choice>
        </mc:AlternateContent>
        <mc:AlternateContent xmlns:mc="http://schemas.openxmlformats.org/markup-compatibility/2006">
          <mc:Choice Requires="x14">
            <control shapeId="76100" r:id="rId545" name="Option Button 2372">
              <controlPr defaultSize="0" autoFill="0" autoLine="0" autoPict="0">
                <anchor moveWithCells="1">
                  <from>
                    <xdr:col>24</xdr:col>
                    <xdr:colOff>28575</xdr:colOff>
                    <xdr:row>150</xdr:row>
                    <xdr:rowOff>66675</xdr:rowOff>
                  </from>
                  <to>
                    <xdr:col>26</xdr:col>
                    <xdr:colOff>104775</xdr:colOff>
                    <xdr:row>150</xdr:row>
                    <xdr:rowOff>238125</xdr:rowOff>
                  </to>
                </anchor>
              </controlPr>
            </control>
          </mc:Choice>
        </mc:AlternateContent>
        <mc:AlternateContent xmlns:mc="http://schemas.openxmlformats.org/markup-compatibility/2006">
          <mc:Choice Requires="x14">
            <control shapeId="76101" r:id="rId546" name="Group Box 2373">
              <controlPr defaultSize="0" autoFill="0" autoPict="0">
                <anchor moveWithCells="1">
                  <from>
                    <xdr:col>20</xdr:col>
                    <xdr:colOff>190500</xdr:colOff>
                    <xdr:row>179</xdr:row>
                    <xdr:rowOff>0</xdr:rowOff>
                  </from>
                  <to>
                    <xdr:col>27</xdr:col>
                    <xdr:colOff>0</xdr:colOff>
                    <xdr:row>181</xdr:row>
                    <xdr:rowOff>0</xdr:rowOff>
                  </to>
                </anchor>
              </controlPr>
            </control>
          </mc:Choice>
        </mc:AlternateContent>
        <mc:AlternateContent xmlns:mc="http://schemas.openxmlformats.org/markup-compatibility/2006">
          <mc:Choice Requires="x14">
            <control shapeId="76102" r:id="rId547" name="Option Button 2374">
              <controlPr defaultSize="0" autoFill="0" autoLine="0" autoPict="0">
                <anchor moveWithCells="1">
                  <from>
                    <xdr:col>21</xdr:col>
                    <xdr:colOff>66675</xdr:colOff>
                    <xdr:row>180</xdr:row>
                    <xdr:rowOff>76200</xdr:rowOff>
                  </from>
                  <to>
                    <xdr:col>23</xdr:col>
                    <xdr:colOff>142875</xdr:colOff>
                    <xdr:row>180</xdr:row>
                    <xdr:rowOff>247650</xdr:rowOff>
                  </to>
                </anchor>
              </controlPr>
            </control>
          </mc:Choice>
        </mc:AlternateContent>
        <mc:AlternateContent xmlns:mc="http://schemas.openxmlformats.org/markup-compatibility/2006">
          <mc:Choice Requires="x14">
            <control shapeId="76103" r:id="rId548" name="Option Button 2375">
              <controlPr defaultSize="0" autoFill="0" autoLine="0" autoPict="0">
                <anchor moveWithCells="1">
                  <from>
                    <xdr:col>24</xdr:col>
                    <xdr:colOff>28575</xdr:colOff>
                    <xdr:row>180</xdr:row>
                    <xdr:rowOff>66675</xdr:rowOff>
                  </from>
                  <to>
                    <xdr:col>26</xdr:col>
                    <xdr:colOff>104775</xdr:colOff>
                    <xdr:row>180</xdr:row>
                    <xdr:rowOff>238125</xdr:rowOff>
                  </to>
                </anchor>
              </controlPr>
            </control>
          </mc:Choice>
        </mc:AlternateContent>
        <mc:AlternateContent xmlns:mc="http://schemas.openxmlformats.org/markup-compatibility/2006">
          <mc:Choice Requires="x14">
            <control shapeId="76104" r:id="rId549" name="Group Box 2376">
              <controlPr defaultSize="0" autoFill="0" autoPict="0">
                <anchor moveWithCells="1">
                  <from>
                    <xdr:col>20</xdr:col>
                    <xdr:colOff>190500</xdr:colOff>
                    <xdr:row>206</xdr:row>
                    <xdr:rowOff>0</xdr:rowOff>
                  </from>
                  <to>
                    <xdr:col>27</xdr:col>
                    <xdr:colOff>0</xdr:colOff>
                    <xdr:row>208</xdr:row>
                    <xdr:rowOff>0</xdr:rowOff>
                  </to>
                </anchor>
              </controlPr>
            </control>
          </mc:Choice>
        </mc:AlternateContent>
        <mc:AlternateContent xmlns:mc="http://schemas.openxmlformats.org/markup-compatibility/2006">
          <mc:Choice Requires="x14">
            <control shapeId="76105" r:id="rId550" name="Option Button 2377">
              <controlPr defaultSize="0" autoFill="0" autoLine="0" autoPict="0">
                <anchor moveWithCells="1">
                  <from>
                    <xdr:col>21</xdr:col>
                    <xdr:colOff>66675</xdr:colOff>
                    <xdr:row>207</xdr:row>
                    <xdr:rowOff>76200</xdr:rowOff>
                  </from>
                  <to>
                    <xdr:col>23</xdr:col>
                    <xdr:colOff>142875</xdr:colOff>
                    <xdr:row>207</xdr:row>
                    <xdr:rowOff>247650</xdr:rowOff>
                  </to>
                </anchor>
              </controlPr>
            </control>
          </mc:Choice>
        </mc:AlternateContent>
        <mc:AlternateContent xmlns:mc="http://schemas.openxmlformats.org/markup-compatibility/2006">
          <mc:Choice Requires="x14">
            <control shapeId="76106" r:id="rId551" name="Option Button 2378">
              <controlPr defaultSize="0" autoFill="0" autoLine="0" autoPict="0">
                <anchor moveWithCells="1">
                  <from>
                    <xdr:col>24</xdr:col>
                    <xdr:colOff>28575</xdr:colOff>
                    <xdr:row>207</xdr:row>
                    <xdr:rowOff>66675</xdr:rowOff>
                  </from>
                  <to>
                    <xdr:col>26</xdr:col>
                    <xdr:colOff>104775</xdr:colOff>
                    <xdr:row>207</xdr:row>
                    <xdr:rowOff>238125</xdr:rowOff>
                  </to>
                </anchor>
              </controlPr>
            </control>
          </mc:Choice>
        </mc:AlternateContent>
        <mc:AlternateContent xmlns:mc="http://schemas.openxmlformats.org/markup-compatibility/2006">
          <mc:Choice Requires="x14">
            <control shapeId="76107" r:id="rId552" name="Group Box 2379">
              <controlPr defaultSize="0" autoFill="0" autoPict="0">
                <anchor moveWithCells="1">
                  <from>
                    <xdr:col>20</xdr:col>
                    <xdr:colOff>190500</xdr:colOff>
                    <xdr:row>233</xdr:row>
                    <xdr:rowOff>0</xdr:rowOff>
                  </from>
                  <to>
                    <xdr:col>27</xdr:col>
                    <xdr:colOff>0</xdr:colOff>
                    <xdr:row>235</xdr:row>
                    <xdr:rowOff>0</xdr:rowOff>
                  </to>
                </anchor>
              </controlPr>
            </control>
          </mc:Choice>
        </mc:AlternateContent>
        <mc:AlternateContent xmlns:mc="http://schemas.openxmlformats.org/markup-compatibility/2006">
          <mc:Choice Requires="x14">
            <control shapeId="76108" r:id="rId553" name="Option Button 2380">
              <controlPr defaultSize="0" autoFill="0" autoLine="0" autoPict="0">
                <anchor moveWithCells="1">
                  <from>
                    <xdr:col>21</xdr:col>
                    <xdr:colOff>66675</xdr:colOff>
                    <xdr:row>234</xdr:row>
                    <xdr:rowOff>76200</xdr:rowOff>
                  </from>
                  <to>
                    <xdr:col>23</xdr:col>
                    <xdr:colOff>142875</xdr:colOff>
                    <xdr:row>234</xdr:row>
                    <xdr:rowOff>247650</xdr:rowOff>
                  </to>
                </anchor>
              </controlPr>
            </control>
          </mc:Choice>
        </mc:AlternateContent>
        <mc:AlternateContent xmlns:mc="http://schemas.openxmlformats.org/markup-compatibility/2006">
          <mc:Choice Requires="x14">
            <control shapeId="76109" r:id="rId554" name="Option Button 2381">
              <controlPr defaultSize="0" autoFill="0" autoLine="0" autoPict="0">
                <anchor moveWithCells="1">
                  <from>
                    <xdr:col>24</xdr:col>
                    <xdr:colOff>28575</xdr:colOff>
                    <xdr:row>234</xdr:row>
                    <xdr:rowOff>66675</xdr:rowOff>
                  </from>
                  <to>
                    <xdr:col>26</xdr:col>
                    <xdr:colOff>104775</xdr:colOff>
                    <xdr:row>234</xdr:row>
                    <xdr:rowOff>238125</xdr:rowOff>
                  </to>
                </anchor>
              </controlPr>
            </control>
          </mc:Choice>
        </mc:AlternateContent>
        <mc:AlternateContent xmlns:mc="http://schemas.openxmlformats.org/markup-compatibility/2006">
          <mc:Choice Requires="x14">
            <control shapeId="76110" r:id="rId555" name="Group Box 2382">
              <controlPr defaultSize="0" autoFill="0" autoPict="0">
                <anchor moveWithCells="1">
                  <from>
                    <xdr:col>20</xdr:col>
                    <xdr:colOff>190500</xdr:colOff>
                    <xdr:row>263</xdr:row>
                    <xdr:rowOff>0</xdr:rowOff>
                  </from>
                  <to>
                    <xdr:col>27</xdr:col>
                    <xdr:colOff>0</xdr:colOff>
                    <xdr:row>265</xdr:row>
                    <xdr:rowOff>0</xdr:rowOff>
                  </to>
                </anchor>
              </controlPr>
            </control>
          </mc:Choice>
        </mc:AlternateContent>
        <mc:AlternateContent xmlns:mc="http://schemas.openxmlformats.org/markup-compatibility/2006">
          <mc:Choice Requires="x14">
            <control shapeId="76111" r:id="rId556" name="Option Button 2383">
              <controlPr defaultSize="0" autoFill="0" autoLine="0" autoPict="0">
                <anchor moveWithCells="1">
                  <from>
                    <xdr:col>21</xdr:col>
                    <xdr:colOff>66675</xdr:colOff>
                    <xdr:row>264</xdr:row>
                    <xdr:rowOff>85725</xdr:rowOff>
                  </from>
                  <to>
                    <xdr:col>23</xdr:col>
                    <xdr:colOff>142875</xdr:colOff>
                    <xdr:row>264</xdr:row>
                    <xdr:rowOff>257175</xdr:rowOff>
                  </to>
                </anchor>
              </controlPr>
            </control>
          </mc:Choice>
        </mc:AlternateContent>
        <mc:AlternateContent xmlns:mc="http://schemas.openxmlformats.org/markup-compatibility/2006">
          <mc:Choice Requires="x14">
            <control shapeId="76112" r:id="rId557" name="Option Button 2384">
              <controlPr defaultSize="0" autoFill="0" autoLine="0" autoPict="0">
                <anchor moveWithCells="1">
                  <from>
                    <xdr:col>24</xdr:col>
                    <xdr:colOff>28575</xdr:colOff>
                    <xdr:row>264</xdr:row>
                    <xdr:rowOff>76200</xdr:rowOff>
                  </from>
                  <to>
                    <xdr:col>26</xdr:col>
                    <xdr:colOff>104775</xdr:colOff>
                    <xdr:row>264</xdr:row>
                    <xdr:rowOff>247650</xdr:rowOff>
                  </to>
                </anchor>
              </controlPr>
            </control>
          </mc:Choice>
        </mc:AlternateContent>
        <mc:AlternateContent xmlns:mc="http://schemas.openxmlformats.org/markup-compatibility/2006">
          <mc:Choice Requires="x14">
            <control shapeId="76113" r:id="rId558" name="Group Box 2385">
              <controlPr defaultSize="0" autoFill="0" autoPict="0">
                <anchor moveWithCells="1">
                  <from>
                    <xdr:col>20</xdr:col>
                    <xdr:colOff>190500</xdr:colOff>
                    <xdr:row>290</xdr:row>
                    <xdr:rowOff>0</xdr:rowOff>
                  </from>
                  <to>
                    <xdr:col>27</xdr:col>
                    <xdr:colOff>0</xdr:colOff>
                    <xdr:row>292</xdr:row>
                    <xdr:rowOff>0</xdr:rowOff>
                  </to>
                </anchor>
              </controlPr>
            </control>
          </mc:Choice>
        </mc:AlternateContent>
        <mc:AlternateContent xmlns:mc="http://schemas.openxmlformats.org/markup-compatibility/2006">
          <mc:Choice Requires="x14">
            <control shapeId="76114" r:id="rId559" name="Option Button 2386">
              <controlPr defaultSize="0" autoFill="0" autoLine="0" autoPict="0">
                <anchor moveWithCells="1">
                  <from>
                    <xdr:col>21</xdr:col>
                    <xdr:colOff>66675</xdr:colOff>
                    <xdr:row>291</xdr:row>
                    <xdr:rowOff>76200</xdr:rowOff>
                  </from>
                  <to>
                    <xdr:col>23</xdr:col>
                    <xdr:colOff>142875</xdr:colOff>
                    <xdr:row>291</xdr:row>
                    <xdr:rowOff>247650</xdr:rowOff>
                  </to>
                </anchor>
              </controlPr>
            </control>
          </mc:Choice>
        </mc:AlternateContent>
        <mc:AlternateContent xmlns:mc="http://schemas.openxmlformats.org/markup-compatibility/2006">
          <mc:Choice Requires="x14">
            <control shapeId="76115" r:id="rId560" name="Option Button 2387">
              <controlPr defaultSize="0" autoFill="0" autoLine="0" autoPict="0">
                <anchor moveWithCells="1">
                  <from>
                    <xdr:col>24</xdr:col>
                    <xdr:colOff>28575</xdr:colOff>
                    <xdr:row>291</xdr:row>
                    <xdr:rowOff>66675</xdr:rowOff>
                  </from>
                  <to>
                    <xdr:col>26</xdr:col>
                    <xdr:colOff>104775</xdr:colOff>
                    <xdr:row>291</xdr:row>
                    <xdr:rowOff>238125</xdr:rowOff>
                  </to>
                </anchor>
              </controlPr>
            </control>
          </mc:Choice>
        </mc:AlternateContent>
        <mc:AlternateContent xmlns:mc="http://schemas.openxmlformats.org/markup-compatibility/2006">
          <mc:Choice Requires="x14">
            <control shapeId="76116" r:id="rId561" name="Group Box 2388">
              <controlPr defaultSize="0" autoFill="0" autoPict="0">
                <anchor moveWithCells="1">
                  <from>
                    <xdr:col>20</xdr:col>
                    <xdr:colOff>190500</xdr:colOff>
                    <xdr:row>317</xdr:row>
                    <xdr:rowOff>0</xdr:rowOff>
                  </from>
                  <to>
                    <xdr:col>27</xdr:col>
                    <xdr:colOff>0</xdr:colOff>
                    <xdr:row>319</xdr:row>
                    <xdr:rowOff>0</xdr:rowOff>
                  </to>
                </anchor>
              </controlPr>
            </control>
          </mc:Choice>
        </mc:AlternateContent>
        <mc:AlternateContent xmlns:mc="http://schemas.openxmlformats.org/markup-compatibility/2006">
          <mc:Choice Requires="x14">
            <control shapeId="76117" r:id="rId562" name="Option Button 2389">
              <controlPr defaultSize="0" autoFill="0" autoLine="0" autoPict="0">
                <anchor moveWithCells="1">
                  <from>
                    <xdr:col>21</xdr:col>
                    <xdr:colOff>66675</xdr:colOff>
                    <xdr:row>318</xdr:row>
                    <xdr:rowOff>76200</xdr:rowOff>
                  </from>
                  <to>
                    <xdr:col>23</xdr:col>
                    <xdr:colOff>142875</xdr:colOff>
                    <xdr:row>318</xdr:row>
                    <xdr:rowOff>247650</xdr:rowOff>
                  </to>
                </anchor>
              </controlPr>
            </control>
          </mc:Choice>
        </mc:AlternateContent>
        <mc:AlternateContent xmlns:mc="http://schemas.openxmlformats.org/markup-compatibility/2006">
          <mc:Choice Requires="x14">
            <control shapeId="76118" r:id="rId563" name="Option Button 2390">
              <controlPr defaultSize="0" autoFill="0" autoLine="0" autoPict="0">
                <anchor moveWithCells="1">
                  <from>
                    <xdr:col>24</xdr:col>
                    <xdr:colOff>28575</xdr:colOff>
                    <xdr:row>318</xdr:row>
                    <xdr:rowOff>66675</xdr:rowOff>
                  </from>
                  <to>
                    <xdr:col>26</xdr:col>
                    <xdr:colOff>104775</xdr:colOff>
                    <xdr:row>318</xdr:row>
                    <xdr:rowOff>238125</xdr:rowOff>
                  </to>
                </anchor>
              </controlPr>
            </control>
          </mc:Choice>
        </mc:AlternateContent>
        <mc:AlternateContent xmlns:mc="http://schemas.openxmlformats.org/markup-compatibility/2006">
          <mc:Choice Requires="x14">
            <control shapeId="76119" r:id="rId564" name="Group Box 2391">
              <controlPr defaultSize="0" autoFill="0" autoPict="0">
                <anchor moveWithCells="1">
                  <from>
                    <xdr:col>20</xdr:col>
                    <xdr:colOff>190500</xdr:colOff>
                    <xdr:row>347</xdr:row>
                    <xdr:rowOff>0</xdr:rowOff>
                  </from>
                  <to>
                    <xdr:col>27</xdr:col>
                    <xdr:colOff>0</xdr:colOff>
                    <xdr:row>349</xdr:row>
                    <xdr:rowOff>0</xdr:rowOff>
                  </to>
                </anchor>
              </controlPr>
            </control>
          </mc:Choice>
        </mc:AlternateContent>
        <mc:AlternateContent xmlns:mc="http://schemas.openxmlformats.org/markup-compatibility/2006">
          <mc:Choice Requires="x14">
            <control shapeId="76120" r:id="rId565" name="Option Button 2392">
              <controlPr defaultSize="0" autoFill="0" autoLine="0" autoPict="0">
                <anchor moveWithCells="1">
                  <from>
                    <xdr:col>21</xdr:col>
                    <xdr:colOff>66675</xdr:colOff>
                    <xdr:row>348</xdr:row>
                    <xdr:rowOff>85725</xdr:rowOff>
                  </from>
                  <to>
                    <xdr:col>23</xdr:col>
                    <xdr:colOff>142875</xdr:colOff>
                    <xdr:row>348</xdr:row>
                    <xdr:rowOff>257175</xdr:rowOff>
                  </to>
                </anchor>
              </controlPr>
            </control>
          </mc:Choice>
        </mc:AlternateContent>
        <mc:AlternateContent xmlns:mc="http://schemas.openxmlformats.org/markup-compatibility/2006">
          <mc:Choice Requires="x14">
            <control shapeId="76121" r:id="rId566" name="Option Button 2393">
              <controlPr defaultSize="0" autoFill="0" autoLine="0" autoPict="0">
                <anchor moveWithCells="1">
                  <from>
                    <xdr:col>24</xdr:col>
                    <xdr:colOff>28575</xdr:colOff>
                    <xdr:row>348</xdr:row>
                    <xdr:rowOff>76200</xdr:rowOff>
                  </from>
                  <to>
                    <xdr:col>26</xdr:col>
                    <xdr:colOff>104775</xdr:colOff>
                    <xdr:row>348</xdr:row>
                    <xdr:rowOff>247650</xdr:rowOff>
                  </to>
                </anchor>
              </controlPr>
            </control>
          </mc:Choice>
        </mc:AlternateContent>
        <mc:AlternateContent xmlns:mc="http://schemas.openxmlformats.org/markup-compatibility/2006">
          <mc:Choice Requires="x14">
            <control shapeId="76122" r:id="rId567" name="Group Box 2394">
              <controlPr defaultSize="0" autoFill="0" autoPict="0">
                <anchor moveWithCells="1">
                  <from>
                    <xdr:col>20</xdr:col>
                    <xdr:colOff>190500</xdr:colOff>
                    <xdr:row>374</xdr:row>
                    <xdr:rowOff>0</xdr:rowOff>
                  </from>
                  <to>
                    <xdr:col>27</xdr:col>
                    <xdr:colOff>0</xdr:colOff>
                    <xdr:row>376</xdr:row>
                    <xdr:rowOff>0</xdr:rowOff>
                  </to>
                </anchor>
              </controlPr>
            </control>
          </mc:Choice>
        </mc:AlternateContent>
        <mc:AlternateContent xmlns:mc="http://schemas.openxmlformats.org/markup-compatibility/2006">
          <mc:Choice Requires="x14">
            <control shapeId="76123" r:id="rId568" name="Option Button 2395">
              <controlPr defaultSize="0" autoFill="0" autoLine="0" autoPict="0">
                <anchor moveWithCells="1">
                  <from>
                    <xdr:col>21</xdr:col>
                    <xdr:colOff>66675</xdr:colOff>
                    <xdr:row>375</xdr:row>
                    <xdr:rowOff>76200</xdr:rowOff>
                  </from>
                  <to>
                    <xdr:col>23</xdr:col>
                    <xdr:colOff>142875</xdr:colOff>
                    <xdr:row>375</xdr:row>
                    <xdr:rowOff>247650</xdr:rowOff>
                  </to>
                </anchor>
              </controlPr>
            </control>
          </mc:Choice>
        </mc:AlternateContent>
        <mc:AlternateContent xmlns:mc="http://schemas.openxmlformats.org/markup-compatibility/2006">
          <mc:Choice Requires="x14">
            <control shapeId="76124" r:id="rId569" name="Option Button 2396">
              <controlPr defaultSize="0" autoFill="0" autoLine="0" autoPict="0">
                <anchor moveWithCells="1">
                  <from>
                    <xdr:col>24</xdr:col>
                    <xdr:colOff>28575</xdr:colOff>
                    <xdr:row>375</xdr:row>
                    <xdr:rowOff>66675</xdr:rowOff>
                  </from>
                  <to>
                    <xdr:col>26</xdr:col>
                    <xdr:colOff>104775</xdr:colOff>
                    <xdr:row>375</xdr:row>
                    <xdr:rowOff>238125</xdr:rowOff>
                  </to>
                </anchor>
              </controlPr>
            </control>
          </mc:Choice>
        </mc:AlternateContent>
        <mc:AlternateContent xmlns:mc="http://schemas.openxmlformats.org/markup-compatibility/2006">
          <mc:Choice Requires="x14">
            <control shapeId="76125" r:id="rId570" name="Group Box 2397">
              <controlPr defaultSize="0" autoFill="0" autoPict="0">
                <anchor moveWithCells="1">
                  <from>
                    <xdr:col>20</xdr:col>
                    <xdr:colOff>190500</xdr:colOff>
                    <xdr:row>401</xdr:row>
                    <xdr:rowOff>0</xdr:rowOff>
                  </from>
                  <to>
                    <xdr:col>27</xdr:col>
                    <xdr:colOff>0</xdr:colOff>
                    <xdr:row>403</xdr:row>
                    <xdr:rowOff>0</xdr:rowOff>
                  </to>
                </anchor>
              </controlPr>
            </control>
          </mc:Choice>
        </mc:AlternateContent>
        <mc:AlternateContent xmlns:mc="http://schemas.openxmlformats.org/markup-compatibility/2006">
          <mc:Choice Requires="x14">
            <control shapeId="76126" r:id="rId571" name="Option Button 2398">
              <controlPr defaultSize="0" autoFill="0" autoLine="0" autoPict="0">
                <anchor moveWithCells="1">
                  <from>
                    <xdr:col>21</xdr:col>
                    <xdr:colOff>66675</xdr:colOff>
                    <xdr:row>402</xdr:row>
                    <xdr:rowOff>76200</xdr:rowOff>
                  </from>
                  <to>
                    <xdr:col>23</xdr:col>
                    <xdr:colOff>142875</xdr:colOff>
                    <xdr:row>402</xdr:row>
                    <xdr:rowOff>247650</xdr:rowOff>
                  </to>
                </anchor>
              </controlPr>
            </control>
          </mc:Choice>
        </mc:AlternateContent>
        <mc:AlternateContent xmlns:mc="http://schemas.openxmlformats.org/markup-compatibility/2006">
          <mc:Choice Requires="x14">
            <control shapeId="76127" r:id="rId572" name="Option Button 2399">
              <controlPr defaultSize="0" autoFill="0" autoLine="0" autoPict="0">
                <anchor moveWithCells="1">
                  <from>
                    <xdr:col>24</xdr:col>
                    <xdr:colOff>28575</xdr:colOff>
                    <xdr:row>402</xdr:row>
                    <xdr:rowOff>66675</xdr:rowOff>
                  </from>
                  <to>
                    <xdr:col>26</xdr:col>
                    <xdr:colOff>104775</xdr:colOff>
                    <xdr:row>402</xdr:row>
                    <xdr:rowOff>238125</xdr:rowOff>
                  </to>
                </anchor>
              </controlPr>
            </control>
          </mc:Choice>
        </mc:AlternateContent>
        <mc:AlternateContent xmlns:mc="http://schemas.openxmlformats.org/markup-compatibility/2006">
          <mc:Choice Requires="x14">
            <control shapeId="76128" r:id="rId573" name="Group Box 2400">
              <controlPr defaultSize="0" autoFill="0" autoPict="0">
                <anchor moveWithCells="1">
                  <from>
                    <xdr:col>20</xdr:col>
                    <xdr:colOff>190500</xdr:colOff>
                    <xdr:row>430</xdr:row>
                    <xdr:rowOff>190500</xdr:rowOff>
                  </from>
                  <to>
                    <xdr:col>27</xdr:col>
                    <xdr:colOff>0</xdr:colOff>
                    <xdr:row>433</xdr:row>
                    <xdr:rowOff>0</xdr:rowOff>
                  </to>
                </anchor>
              </controlPr>
            </control>
          </mc:Choice>
        </mc:AlternateContent>
        <mc:AlternateContent xmlns:mc="http://schemas.openxmlformats.org/markup-compatibility/2006">
          <mc:Choice Requires="x14">
            <control shapeId="76129" r:id="rId574" name="Option Button 2401">
              <controlPr defaultSize="0" autoFill="0" autoLine="0" autoPict="0">
                <anchor moveWithCells="1">
                  <from>
                    <xdr:col>21</xdr:col>
                    <xdr:colOff>66675</xdr:colOff>
                    <xdr:row>432</xdr:row>
                    <xdr:rowOff>76200</xdr:rowOff>
                  </from>
                  <to>
                    <xdr:col>23</xdr:col>
                    <xdr:colOff>142875</xdr:colOff>
                    <xdr:row>432</xdr:row>
                    <xdr:rowOff>247650</xdr:rowOff>
                  </to>
                </anchor>
              </controlPr>
            </control>
          </mc:Choice>
        </mc:AlternateContent>
        <mc:AlternateContent xmlns:mc="http://schemas.openxmlformats.org/markup-compatibility/2006">
          <mc:Choice Requires="x14">
            <control shapeId="76130" r:id="rId575" name="Option Button 2402">
              <controlPr defaultSize="0" autoFill="0" autoLine="0" autoPict="0">
                <anchor moveWithCells="1">
                  <from>
                    <xdr:col>24</xdr:col>
                    <xdr:colOff>28575</xdr:colOff>
                    <xdr:row>432</xdr:row>
                    <xdr:rowOff>66675</xdr:rowOff>
                  </from>
                  <to>
                    <xdr:col>26</xdr:col>
                    <xdr:colOff>104775</xdr:colOff>
                    <xdr:row>432</xdr:row>
                    <xdr:rowOff>238125</xdr:rowOff>
                  </to>
                </anchor>
              </controlPr>
            </control>
          </mc:Choice>
        </mc:AlternateContent>
        <mc:AlternateContent xmlns:mc="http://schemas.openxmlformats.org/markup-compatibility/2006">
          <mc:Choice Requires="x14">
            <control shapeId="76131" r:id="rId576" name="Group Box 2403">
              <controlPr defaultSize="0" autoFill="0" autoPict="0">
                <anchor moveWithCells="1">
                  <from>
                    <xdr:col>20</xdr:col>
                    <xdr:colOff>190500</xdr:colOff>
                    <xdr:row>459</xdr:row>
                    <xdr:rowOff>0</xdr:rowOff>
                  </from>
                  <to>
                    <xdr:col>27</xdr:col>
                    <xdr:colOff>0</xdr:colOff>
                    <xdr:row>460</xdr:row>
                    <xdr:rowOff>0</xdr:rowOff>
                  </to>
                </anchor>
              </controlPr>
            </control>
          </mc:Choice>
        </mc:AlternateContent>
        <mc:AlternateContent xmlns:mc="http://schemas.openxmlformats.org/markup-compatibility/2006">
          <mc:Choice Requires="x14">
            <control shapeId="76132" r:id="rId577" name="Option Button 2404">
              <controlPr defaultSize="0" autoFill="0" autoLine="0" autoPict="0">
                <anchor moveWithCells="1">
                  <from>
                    <xdr:col>21</xdr:col>
                    <xdr:colOff>66675</xdr:colOff>
                    <xdr:row>459</xdr:row>
                    <xdr:rowOff>76200</xdr:rowOff>
                  </from>
                  <to>
                    <xdr:col>23</xdr:col>
                    <xdr:colOff>142875</xdr:colOff>
                    <xdr:row>459</xdr:row>
                    <xdr:rowOff>247650</xdr:rowOff>
                  </to>
                </anchor>
              </controlPr>
            </control>
          </mc:Choice>
        </mc:AlternateContent>
        <mc:AlternateContent xmlns:mc="http://schemas.openxmlformats.org/markup-compatibility/2006">
          <mc:Choice Requires="x14">
            <control shapeId="76133" r:id="rId578" name="Option Button 2405">
              <controlPr defaultSize="0" autoFill="0" autoLine="0" autoPict="0">
                <anchor moveWithCells="1">
                  <from>
                    <xdr:col>24</xdr:col>
                    <xdr:colOff>28575</xdr:colOff>
                    <xdr:row>459</xdr:row>
                    <xdr:rowOff>66675</xdr:rowOff>
                  </from>
                  <to>
                    <xdr:col>26</xdr:col>
                    <xdr:colOff>104775</xdr:colOff>
                    <xdr:row>459</xdr:row>
                    <xdr:rowOff>238125</xdr:rowOff>
                  </to>
                </anchor>
              </controlPr>
            </control>
          </mc:Choice>
        </mc:AlternateContent>
        <mc:AlternateContent xmlns:mc="http://schemas.openxmlformats.org/markup-compatibility/2006">
          <mc:Choice Requires="x14">
            <control shapeId="76140" r:id="rId579" name="Group Box 2412">
              <controlPr defaultSize="0" autoFill="0" autoPict="0">
                <anchor moveWithCells="1">
                  <from>
                    <xdr:col>20</xdr:col>
                    <xdr:colOff>190500</xdr:colOff>
                    <xdr:row>485</xdr:row>
                    <xdr:rowOff>0</xdr:rowOff>
                  </from>
                  <to>
                    <xdr:col>27</xdr:col>
                    <xdr:colOff>0</xdr:colOff>
                    <xdr:row>487</xdr:row>
                    <xdr:rowOff>0</xdr:rowOff>
                  </to>
                </anchor>
              </controlPr>
            </control>
          </mc:Choice>
        </mc:AlternateContent>
        <mc:AlternateContent xmlns:mc="http://schemas.openxmlformats.org/markup-compatibility/2006">
          <mc:Choice Requires="x14">
            <control shapeId="76141" r:id="rId580" name="Option Button 2413">
              <controlPr defaultSize="0" autoFill="0" autoLine="0" autoPict="0">
                <anchor moveWithCells="1">
                  <from>
                    <xdr:col>21</xdr:col>
                    <xdr:colOff>76200</xdr:colOff>
                    <xdr:row>486</xdr:row>
                    <xdr:rowOff>38100</xdr:rowOff>
                  </from>
                  <to>
                    <xdr:col>23</xdr:col>
                    <xdr:colOff>161925</xdr:colOff>
                    <xdr:row>486</xdr:row>
                    <xdr:rowOff>257175</xdr:rowOff>
                  </to>
                </anchor>
              </controlPr>
            </control>
          </mc:Choice>
        </mc:AlternateContent>
        <mc:AlternateContent xmlns:mc="http://schemas.openxmlformats.org/markup-compatibility/2006">
          <mc:Choice Requires="x14">
            <control shapeId="76142" r:id="rId581" name="Option Button 2414">
              <controlPr defaultSize="0" autoFill="0" autoLine="0" autoPict="0">
                <anchor moveWithCells="1">
                  <from>
                    <xdr:col>24</xdr:col>
                    <xdr:colOff>28575</xdr:colOff>
                    <xdr:row>486</xdr:row>
                    <xdr:rowOff>38100</xdr:rowOff>
                  </from>
                  <to>
                    <xdr:col>26</xdr:col>
                    <xdr:colOff>114300</xdr:colOff>
                    <xdr:row>486</xdr:row>
                    <xdr:rowOff>257175</xdr:rowOff>
                  </to>
                </anchor>
              </controlPr>
            </control>
          </mc:Choice>
        </mc:AlternateContent>
        <mc:AlternateContent xmlns:mc="http://schemas.openxmlformats.org/markup-compatibility/2006">
          <mc:Choice Requires="x14">
            <control shapeId="76143" r:id="rId582" name="Group Box 2415">
              <controlPr defaultSize="0" autoFill="0" autoPict="0">
                <anchor moveWithCells="1">
                  <from>
                    <xdr:col>20</xdr:col>
                    <xdr:colOff>190500</xdr:colOff>
                    <xdr:row>514</xdr:row>
                    <xdr:rowOff>190500</xdr:rowOff>
                  </from>
                  <to>
                    <xdr:col>27</xdr:col>
                    <xdr:colOff>0</xdr:colOff>
                    <xdr:row>517</xdr:row>
                    <xdr:rowOff>0</xdr:rowOff>
                  </to>
                </anchor>
              </controlPr>
            </control>
          </mc:Choice>
        </mc:AlternateContent>
        <mc:AlternateContent xmlns:mc="http://schemas.openxmlformats.org/markup-compatibility/2006">
          <mc:Choice Requires="x14">
            <control shapeId="76144" r:id="rId583" name="Option Button 2416">
              <controlPr defaultSize="0" autoFill="0" autoLine="0" autoPict="0">
                <anchor moveWithCells="1">
                  <from>
                    <xdr:col>21</xdr:col>
                    <xdr:colOff>76200</xdr:colOff>
                    <xdr:row>516</xdr:row>
                    <xdr:rowOff>38100</xdr:rowOff>
                  </from>
                  <to>
                    <xdr:col>23</xdr:col>
                    <xdr:colOff>161925</xdr:colOff>
                    <xdr:row>516</xdr:row>
                    <xdr:rowOff>257175</xdr:rowOff>
                  </to>
                </anchor>
              </controlPr>
            </control>
          </mc:Choice>
        </mc:AlternateContent>
        <mc:AlternateContent xmlns:mc="http://schemas.openxmlformats.org/markup-compatibility/2006">
          <mc:Choice Requires="x14">
            <control shapeId="76145" r:id="rId584" name="Option Button 2417">
              <controlPr defaultSize="0" autoFill="0" autoLine="0" autoPict="0">
                <anchor moveWithCells="1">
                  <from>
                    <xdr:col>24</xdr:col>
                    <xdr:colOff>28575</xdr:colOff>
                    <xdr:row>516</xdr:row>
                    <xdr:rowOff>38100</xdr:rowOff>
                  </from>
                  <to>
                    <xdr:col>26</xdr:col>
                    <xdr:colOff>114300</xdr:colOff>
                    <xdr:row>516</xdr:row>
                    <xdr:rowOff>257175</xdr:rowOff>
                  </to>
                </anchor>
              </controlPr>
            </control>
          </mc:Choice>
        </mc:AlternateContent>
        <mc:AlternateContent xmlns:mc="http://schemas.openxmlformats.org/markup-compatibility/2006">
          <mc:Choice Requires="x14">
            <control shapeId="76146" r:id="rId585" name="Group Box 2418">
              <controlPr defaultSize="0" autoFill="0" autoPict="0">
                <anchor moveWithCells="1">
                  <from>
                    <xdr:col>20</xdr:col>
                    <xdr:colOff>190500</xdr:colOff>
                    <xdr:row>543</xdr:row>
                    <xdr:rowOff>0</xdr:rowOff>
                  </from>
                  <to>
                    <xdr:col>27</xdr:col>
                    <xdr:colOff>0</xdr:colOff>
                    <xdr:row>544</xdr:row>
                    <xdr:rowOff>0</xdr:rowOff>
                  </to>
                </anchor>
              </controlPr>
            </control>
          </mc:Choice>
        </mc:AlternateContent>
        <mc:AlternateContent xmlns:mc="http://schemas.openxmlformats.org/markup-compatibility/2006">
          <mc:Choice Requires="x14">
            <control shapeId="76147" r:id="rId586" name="Option Button 2419">
              <controlPr defaultSize="0" autoFill="0" autoLine="0" autoPict="0">
                <anchor moveWithCells="1">
                  <from>
                    <xdr:col>21</xdr:col>
                    <xdr:colOff>76200</xdr:colOff>
                    <xdr:row>543</xdr:row>
                    <xdr:rowOff>38100</xdr:rowOff>
                  </from>
                  <to>
                    <xdr:col>23</xdr:col>
                    <xdr:colOff>161925</xdr:colOff>
                    <xdr:row>543</xdr:row>
                    <xdr:rowOff>257175</xdr:rowOff>
                  </to>
                </anchor>
              </controlPr>
            </control>
          </mc:Choice>
        </mc:AlternateContent>
        <mc:AlternateContent xmlns:mc="http://schemas.openxmlformats.org/markup-compatibility/2006">
          <mc:Choice Requires="x14">
            <control shapeId="76148" r:id="rId587" name="Option Button 2420">
              <controlPr defaultSize="0" autoFill="0" autoLine="0" autoPict="0">
                <anchor moveWithCells="1">
                  <from>
                    <xdr:col>24</xdr:col>
                    <xdr:colOff>28575</xdr:colOff>
                    <xdr:row>543</xdr:row>
                    <xdr:rowOff>38100</xdr:rowOff>
                  </from>
                  <to>
                    <xdr:col>26</xdr:col>
                    <xdr:colOff>114300</xdr:colOff>
                    <xdr:row>543</xdr:row>
                    <xdr:rowOff>257175</xdr:rowOff>
                  </to>
                </anchor>
              </controlPr>
            </control>
          </mc:Choice>
        </mc:AlternateContent>
        <mc:AlternateContent xmlns:mc="http://schemas.openxmlformats.org/markup-compatibility/2006">
          <mc:Choice Requires="x14">
            <control shapeId="76149" r:id="rId588" name="Group Box 2421">
              <controlPr defaultSize="0" autoFill="0" autoPict="0">
                <anchor moveWithCells="1">
                  <from>
                    <xdr:col>20</xdr:col>
                    <xdr:colOff>190500</xdr:colOff>
                    <xdr:row>569</xdr:row>
                    <xdr:rowOff>0</xdr:rowOff>
                  </from>
                  <to>
                    <xdr:col>27</xdr:col>
                    <xdr:colOff>0</xdr:colOff>
                    <xdr:row>571</xdr:row>
                    <xdr:rowOff>0</xdr:rowOff>
                  </to>
                </anchor>
              </controlPr>
            </control>
          </mc:Choice>
        </mc:AlternateContent>
        <mc:AlternateContent xmlns:mc="http://schemas.openxmlformats.org/markup-compatibility/2006">
          <mc:Choice Requires="x14">
            <control shapeId="76150" r:id="rId589" name="Option Button 2422">
              <controlPr defaultSize="0" autoFill="0" autoLine="0" autoPict="0">
                <anchor moveWithCells="1">
                  <from>
                    <xdr:col>21</xdr:col>
                    <xdr:colOff>76200</xdr:colOff>
                    <xdr:row>570</xdr:row>
                    <xdr:rowOff>47625</xdr:rowOff>
                  </from>
                  <to>
                    <xdr:col>23</xdr:col>
                    <xdr:colOff>161925</xdr:colOff>
                    <xdr:row>570</xdr:row>
                    <xdr:rowOff>266700</xdr:rowOff>
                  </to>
                </anchor>
              </controlPr>
            </control>
          </mc:Choice>
        </mc:AlternateContent>
        <mc:AlternateContent xmlns:mc="http://schemas.openxmlformats.org/markup-compatibility/2006">
          <mc:Choice Requires="x14">
            <control shapeId="76151" r:id="rId590" name="Option Button 2423">
              <controlPr defaultSize="0" autoFill="0" autoLine="0" autoPict="0">
                <anchor moveWithCells="1">
                  <from>
                    <xdr:col>24</xdr:col>
                    <xdr:colOff>28575</xdr:colOff>
                    <xdr:row>570</xdr:row>
                    <xdr:rowOff>47625</xdr:rowOff>
                  </from>
                  <to>
                    <xdr:col>26</xdr:col>
                    <xdr:colOff>114300</xdr:colOff>
                    <xdr:row>570</xdr:row>
                    <xdr:rowOff>266700</xdr:rowOff>
                  </to>
                </anchor>
              </controlPr>
            </control>
          </mc:Choice>
        </mc:AlternateContent>
        <mc:AlternateContent xmlns:mc="http://schemas.openxmlformats.org/markup-compatibility/2006">
          <mc:Choice Requires="x14">
            <control shapeId="76152" r:id="rId591" name="Group Box 2424">
              <controlPr defaultSize="0" autoFill="0" autoPict="0">
                <anchor moveWithCells="1">
                  <from>
                    <xdr:col>20</xdr:col>
                    <xdr:colOff>190500</xdr:colOff>
                    <xdr:row>598</xdr:row>
                    <xdr:rowOff>190500</xdr:rowOff>
                  </from>
                  <to>
                    <xdr:col>27</xdr:col>
                    <xdr:colOff>0</xdr:colOff>
                    <xdr:row>601</xdr:row>
                    <xdr:rowOff>0</xdr:rowOff>
                  </to>
                </anchor>
              </controlPr>
            </control>
          </mc:Choice>
        </mc:AlternateContent>
        <mc:AlternateContent xmlns:mc="http://schemas.openxmlformats.org/markup-compatibility/2006">
          <mc:Choice Requires="x14">
            <control shapeId="76153" r:id="rId592" name="Option Button 2425">
              <controlPr defaultSize="0" autoFill="0" autoLine="0" autoPict="0">
                <anchor moveWithCells="1">
                  <from>
                    <xdr:col>21</xdr:col>
                    <xdr:colOff>76200</xdr:colOff>
                    <xdr:row>600</xdr:row>
                    <xdr:rowOff>38100</xdr:rowOff>
                  </from>
                  <to>
                    <xdr:col>23</xdr:col>
                    <xdr:colOff>161925</xdr:colOff>
                    <xdr:row>600</xdr:row>
                    <xdr:rowOff>257175</xdr:rowOff>
                  </to>
                </anchor>
              </controlPr>
            </control>
          </mc:Choice>
        </mc:AlternateContent>
        <mc:AlternateContent xmlns:mc="http://schemas.openxmlformats.org/markup-compatibility/2006">
          <mc:Choice Requires="x14">
            <control shapeId="76154" r:id="rId593" name="Option Button 2426">
              <controlPr defaultSize="0" autoFill="0" autoLine="0" autoPict="0">
                <anchor moveWithCells="1">
                  <from>
                    <xdr:col>24</xdr:col>
                    <xdr:colOff>28575</xdr:colOff>
                    <xdr:row>600</xdr:row>
                    <xdr:rowOff>38100</xdr:rowOff>
                  </from>
                  <to>
                    <xdr:col>26</xdr:col>
                    <xdr:colOff>114300</xdr:colOff>
                    <xdr:row>600</xdr:row>
                    <xdr:rowOff>257175</xdr:rowOff>
                  </to>
                </anchor>
              </controlPr>
            </control>
          </mc:Choice>
        </mc:AlternateContent>
        <mc:AlternateContent xmlns:mc="http://schemas.openxmlformats.org/markup-compatibility/2006">
          <mc:Choice Requires="x14">
            <control shapeId="76155" r:id="rId594" name="Group Box 2427">
              <controlPr defaultSize="0" autoFill="0" autoPict="0">
                <anchor moveWithCells="1">
                  <from>
                    <xdr:col>20</xdr:col>
                    <xdr:colOff>190500</xdr:colOff>
                    <xdr:row>625</xdr:row>
                    <xdr:rowOff>190500</xdr:rowOff>
                  </from>
                  <to>
                    <xdr:col>27</xdr:col>
                    <xdr:colOff>0</xdr:colOff>
                    <xdr:row>628</xdr:row>
                    <xdr:rowOff>0</xdr:rowOff>
                  </to>
                </anchor>
              </controlPr>
            </control>
          </mc:Choice>
        </mc:AlternateContent>
        <mc:AlternateContent xmlns:mc="http://schemas.openxmlformats.org/markup-compatibility/2006">
          <mc:Choice Requires="x14">
            <control shapeId="76156" r:id="rId595" name="Option Button 2428">
              <controlPr defaultSize="0" autoFill="0" autoLine="0" autoPict="0">
                <anchor moveWithCells="1">
                  <from>
                    <xdr:col>21</xdr:col>
                    <xdr:colOff>76200</xdr:colOff>
                    <xdr:row>627</xdr:row>
                    <xdr:rowOff>38100</xdr:rowOff>
                  </from>
                  <to>
                    <xdr:col>23</xdr:col>
                    <xdr:colOff>161925</xdr:colOff>
                    <xdr:row>627</xdr:row>
                    <xdr:rowOff>257175</xdr:rowOff>
                  </to>
                </anchor>
              </controlPr>
            </control>
          </mc:Choice>
        </mc:AlternateContent>
        <mc:AlternateContent xmlns:mc="http://schemas.openxmlformats.org/markup-compatibility/2006">
          <mc:Choice Requires="x14">
            <control shapeId="76157" r:id="rId596" name="Option Button 2429">
              <controlPr defaultSize="0" autoFill="0" autoLine="0" autoPict="0">
                <anchor moveWithCells="1">
                  <from>
                    <xdr:col>24</xdr:col>
                    <xdr:colOff>28575</xdr:colOff>
                    <xdr:row>627</xdr:row>
                    <xdr:rowOff>38100</xdr:rowOff>
                  </from>
                  <to>
                    <xdr:col>26</xdr:col>
                    <xdr:colOff>114300</xdr:colOff>
                    <xdr:row>627</xdr:row>
                    <xdr:rowOff>257175</xdr:rowOff>
                  </to>
                </anchor>
              </controlPr>
            </control>
          </mc:Choice>
        </mc:AlternateContent>
        <mc:AlternateContent xmlns:mc="http://schemas.openxmlformats.org/markup-compatibility/2006">
          <mc:Choice Requires="x14">
            <control shapeId="76158" r:id="rId597" name="Group Box 2430">
              <controlPr defaultSize="0" autoFill="0" autoPict="0">
                <anchor moveWithCells="1">
                  <from>
                    <xdr:col>20</xdr:col>
                    <xdr:colOff>190500</xdr:colOff>
                    <xdr:row>653</xdr:row>
                    <xdr:rowOff>0</xdr:rowOff>
                  </from>
                  <to>
                    <xdr:col>27</xdr:col>
                    <xdr:colOff>0</xdr:colOff>
                    <xdr:row>655</xdr:row>
                    <xdr:rowOff>0</xdr:rowOff>
                  </to>
                </anchor>
              </controlPr>
            </control>
          </mc:Choice>
        </mc:AlternateContent>
        <mc:AlternateContent xmlns:mc="http://schemas.openxmlformats.org/markup-compatibility/2006">
          <mc:Choice Requires="x14">
            <control shapeId="76159" r:id="rId598" name="Option Button 2431">
              <controlPr defaultSize="0" autoFill="0" autoLine="0" autoPict="0">
                <anchor moveWithCells="1">
                  <from>
                    <xdr:col>21</xdr:col>
                    <xdr:colOff>76200</xdr:colOff>
                    <xdr:row>654</xdr:row>
                    <xdr:rowOff>38100</xdr:rowOff>
                  </from>
                  <to>
                    <xdr:col>23</xdr:col>
                    <xdr:colOff>161925</xdr:colOff>
                    <xdr:row>654</xdr:row>
                    <xdr:rowOff>257175</xdr:rowOff>
                  </to>
                </anchor>
              </controlPr>
            </control>
          </mc:Choice>
        </mc:AlternateContent>
        <mc:AlternateContent xmlns:mc="http://schemas.openxmlformats.org/markup-compatibility/2006">
          <mc:Choice Requires="x14">
            <control shapeId="76160" r:id="rId599" name="Option Button 2432">
              <controlPr defaultSize="0" autoFill="0" autoLine="0" autoPict="0">
                <anchor moveWithCells="1">
                  <from>
                    <xdr:col>24</xdr:col>
                    <xdr:colOff>28575</xdr:colOff>
                    <xdr:row>654</xdr:row>
                    <xdr:rowOff>38100</xdr:rowOff>
                  </from>
                  <to>
                    <xdr:col>26</xdr:col>
                    <xdr:colOff>114300</xdr:colOff>
                    <xdr:row>654</xdr:row>
                    <xdr:rowOff>257175</xdr:rowOff>
                  </to>
                </anchor>
              </controlPr>
            </control>
          </mc:Choice>
        </mc:AlternateContent>
        <mc:AlternateContent xmlns:mc="http://schemas.openxmlformats.org/markup-compatibility/2006">
          <mc:Choice Requires="x14">
            <control shapeId="76161" r:id="rId600" name="Group Box 2433">
              <controlPr defaultSize="0" autoFill="0" autoPict="0">
                <anchor moveWithCells="1">
                  <from>
                    <xdr:col>20</xdr:col>
                    <xdr:colOff>190500</xdr:colOff>
                    <xdr:row>683</xdr:row>
                    <xdr:rowOff>0</xdr:rowOff>
                  </from>
                  <to>
                    <xdr:col>27</xdr:col>
                    <xdr:colOff>0</xdr:colOff>
                    <xdr:row>685</xdr:row>
                    <xdr:rowOff>0</xdr:rowOff>
                  </to>
                </anchor>
              </controlPr>
            </control>
          </mc:Choice>
        </mc:AlternateContent>
        <mc:AlternateContent xmlns:mc="http://schemas.openxmlformats.org/markup-compatibility/2006">
          <mc:Choice Requires="x14">
            <control shapeId="76162" r:id="rId601" name="Option Button 2434">
              <controlPr defaultSize="0" autoFill="0" autoLine="0" autoPict="0">
                <anchor moveWithCells="1">
                  <from>
                    <xdr:col>21</xdr:col>
                    <xdr:colOff>76200</xdr:colOff>
                    <xdr:row>684</xdr:row>
                    <xdr:rowOff>38100</xdr:rowOff>
                  </from>
                  <to>
                    <xdr:col>23</xdr:col>
                    <xdr:colOff>161925</xdr:colOff>
                    <xdr:row>684</xdr:row>
                    <xdr:rowOff>257175</xdr:rowOff>
                  </to>
                </anchor>
              </controlPr>
            </control>
          </mc:Choice>
        </mc:AlternateContent>
        <mc:AlternateContent xmlns:mc="http://schemas.openxmlformats.org/markup-compatibility/2006">
          <mc:Choice Requires="x14">
            <control shapeId="76163" r:id="rId602" name="Option Button 2435">
              <controlPr defaultSize="0" autoFill="0" autoLine="0" autoPict="0">
                <anchor moveWithCells="1">
                  <from>
                    <xdr:col>24</xdr:col>
                    <xdr:colOff>28575</xdr:colOff>
                    <xdr:row>684</xdr:row>
                    <xdr:rowOff>38100</xdr:rowOff>
                  </from>
                  <to>
                    <xdr:col>26</xdr:col>
                    <xdr:colOff>114300</xdr:colOff>
                    <xdr:row>684</xdr:row>
                    <xdr:rowOff>257175</xdr:rowOff>
                  </to>
                </anchor>
              </controlPr>
            </control>
          </mc:Choice>
        </mc:AlternateContent>
        <mc:AlternateContent xmlns:mc="http://schemas.openxmlformats.org/markup-compatibility/2006">
          <mc:Choice Requires="x14">
            <control shapeId="76164" r:id="rId603" name="Group Box 2436">
              <controlPr defaultSize="0" autoFill="0" autoPict="0">
                <anchor moveWithCells="1">
                  <from>
                    <xdr:col>20</xdr:col>
                    <xdr:colOff>190500</xdr:colOff>
                    <xdr:row>710</xdr:row>
                    <xdr:rowOff>0</xdr:rowOff>
                  </from>
                  <to>
                    <xdr:col>27</xdr:col>
                    <xdr:colOff>0</xdr:colOff>
                    <xdr:row>712</xdr:row>
                    <xdr:rowOff>0</xdr:rowOff>
                  </to>
                </anchor>
              </controlPr>
            </control>
          </mc:Choice>
        </mc:AlternateContent>
        <mc:AlternateContent xmlns:mc="http://schemas.openxmlformats.org/markup-compatibility/2006">
          <mc:Choice Requires="x14">
            <control shapeId="76165" r:id="rId604" name="Option Button 2437">
              <controlPr defaultSize="0" autoFill="0" autoLine="0" autoPict="0">
                <anchor moveWithCells="1">
                  <from>
                    <xdr:col>21</xdr:col>
                    <xdr:colOff>76200</xdr:colOff>
                    <xdr:row>711</xdr:row>
                    <xdr:rowOff>38100</xdr:rowOff>
                  </from>
                  <to>
                    <xdr:col>23</xdr:col>
                    <xdr:colOff>161925</xdr:colOff>
                    <xdr:row>711</xdr:row>
                    <xdr:rowOff>257175</xdr:rowOff>
                  </to>
                </anchor>
              </controlPr>
            </control>
          </mc:Choice>
        </mc:AlternateContent>
        <mc:AlternateContent xmlns:mc="http://schemas.openxmlformats.org/markup-compatibility/2006">
          <mc:Choice Requires="x14">
            <control shapeId="76166" r:id="rId605" name="Option Button 2438">
              <controlPr defaultSize="0" autoFill="0" autoLine="0" autoPict="0">
                <anchor moveWithCells="1">
                  <from>
                    <xdr:col>24</xdr:col>
                    <xdr:colOff>28575</xdr:colOff>
                    <xdr:row>711</xdr:row>
                    <xdr:rowOff>38100</xdr:rowOff>
                  </from>
                  <to>
                    <xdr:col>26</xdr:col>
                    <xdr:colOff>114300</xdr:colOff>
                    <xdr:row>711</xdr:row>
                    <xdr:rowOff>257175</xdr:rowOff>
                  </to>
                </anchor>
              </controlPr>
            </control>
          </mc:Choice>
        </mc:AlternateContent>
        <mc:AlternateContent xmlns:mc="http://schemas.openxmlformats.org/markup-compatibility/2006">
          <mc:Choice Requires="x14">
            <control shapeId="76167" r:id="rId606" name="Group Box 2439">
              <controlPr defaultSize="0" autoFill="0" autoPict="0">
                <anchor moveWithCells="1">
                  <from>
                    <xdr:col>20</xdr:col>
                    <xdr:colOff>190500</xdr:colOff>
                    <xdr:row>737</xdr:row>
                    <xdr:rowOff>0</xdr:rowOff>
                  </from>
                  <to>
                    <xdr:col>27</xdr:col>
                    <xdr:colOff>0</xdr:colOff>
                    <xdr:row>739</xdr:row>
                    <xdr:rowOff>0</xdr:rowOff>
                  </to>
                </anchor>
              </controlPr>
            </control>
          </mc:Choice>
        </mc:AlternateContent>
        <mc:AlternateContent xmlns:mc="http://schemas.openxmlformats.org/markup-compatibility/2006">
          <mc:Choice Requires="x14">
            <control shapeId="76168" r:id="rId607" name="Option Button 2440">
              <controlPr defaultSize="0" autoFill="0" autoLine="0" autoPict="0">
                <anchor moveWithCells="1">
                  <from>
                    <xdr:col>21</xdr:col>
                    <xdr:colOff>76200</xdr:colOff>
                    <xdr:row>738</xdr:row>
                    <xdr:rowOff>38100</xdr:rowOff>
                  </from>
                  <to>
                    <xdr:col>23</xdr:col>
                    <xdr:colOff>161925</xdr:colOff>
                    <xdr:row>738</xdr:row>
                    <xdr:rowOff>257175</xdr:rowOff>
                  </to>
                </anchor>
              </controlPr>
            </control>
          </mc:Choice>
        </mc:AlternateContent>
        <mc:AlternateContent xmlns:mc="http://schemas.openxmlformats.org/markup-compatibility/2006">
          <mc:Choice Requires="x14">
            <control shapeId="76169" r:id="rId608" name="Option Button 2441">
              <controlPr defaultSize="0" autoFill="0" autoLine="0" autoPict="0">
                <anchor moveWithCells="1">
                  <from>
                    <xdr:col>24</xdr:col>
                    <xdr:colOff>28575</xdr:colOff>
                    <xdr:row>738</xdr:row>
                    <xdr:rowOff>38100</xdr:rowOff>
                  </from>
                  <to>
                    <xdr:col>26</xdr:col>
                    <xdr:colOff>114300</xdr:colOff>
                    <xdr:row>738</xdr:row>
                    <xdr:rowOff>257175</xdr:rowOff>
                  </to>
                </anchor>
              </controlPr>
            </control>
          </mc:Choice>
        </mc:AlternateContent>
        <mc:AlternateContent xmlns:mc="http://schemas.openxmlformats.org/markup-compatibility/2006">
          <mc:Choice Requires="x14">
            <control shapeId="76170" r:id="rId609" name="Group Box 2442">
              <controlPr defaultSize="0" autoFill="0" autoPict="0">
                <anchor moveWithCells="1">
                  <from>
                    <xdr:col>20</xdr:col>
                    <xdr:colOff>190500</xdr:colOff>
                    <xdr:row>767</xdr:row>
                    <xdr:rowOff>0</xdr:rowOff>
                  </from>
                  <to>
                    <xdr:col>27</xdr:col>
                    <xdr:colOff>0</xdr:colOff>
                    <xdr:row>769</xdr:row>
                    <xdr:rowOff>0</xdr:rowOff>
                  </to>
                </anchor>
              </controlPr>
            </control>
          </mc:Choice>
        </mc:AlternateContent>
        <mc:AlternateContent xmlns:mc="http://schemas.openxmlformats.org/markup-compatibility/2006">
          <mc:Choice Requires="x14">
            <control shapeId="76171" r:id="rId610" name="Option Button 2443">
              <controlPr defaultSize="0" autoFill="0" autoLine="0" autoPict="0">
                <anchor moveWithCells="1">
                  <from>
                    <xdr:col>21</xdr:col>
                    <xdr:colOff>76200</xdr:colOff>
                    <xdr:row>768</xdr:row>
                    <xdr:rowOff>38100</xdr:rowOff>
                  </from>
                  <to>
                    <xdr:col>23</xdr:col>
                    <xdr:colOff>161925</xdr:colOff>
                    <xdr:row>768</xdr:row>
                    <xdr:rowOff>257175</xdr:rowOff>
                  </to>
                </anchor>
              </controlPr>
            </control>
          </mc:Choice>
        </mc:AlternateContent>
        <mc:AlternateContent xmlns:mc="http://schemas.openxmlformats.org/markup-compatibility/2006">
          <mc:Choice Requires="x14">
            <control shapeId="76172" r:id="rId611" name="Option Button 2444">
              <controlPr defaultSize="0" autoFill="0" autoLine="0" autoPict="0">
                <anchor moveWithCells="1">
                  <from>
                    <xdr:col>24</xdr:col>
                    <xdr:colOff>28575</xdr:colOff>
                    <xdr:row>768</xdr:row>
                    <xdr:rowOff>38100</xdr:rowOff>
                  </from>
                  <to>
                    <xdr:col>26</xdr:col>
                    <xdr:colOff>114300</xdr:colOff>
                    <xdr:row>768</xdr:row>
                    <xdr:rowOff>257175</xdr:rowOff>
                  </to>
                </anchor>
              </controlPr>
            </control>
          </mc:Choice>
        </mc:AlternateContent>
        <mc:AlternateContent xmlns:mc="http://schemas.openxmlformats.org/markup-compatibility/2006">
          <mc:Choice Requires="x14">
            <control shapeId="76177" r:id="rId612" name="Group Box 2449">
              <controlPr defaultSize="0" autoFill="0" autoPict="0">
                <anchor moveWithCells="1">
                  <from>
                    <xdr:col>8</xdr:col>
                    <xdr:colOff>0</xdr:colOff>
                    <xdr:row>62</xdr:row>
                    <xdr:rowOff>266700</xdr:rowOff>
                  </from>
                  <to>
                    <xdr:col>17</xdr:col>
                    <xdr:colOff>0</xdr:colOff>
                    <xdr:row>64</xdr:row>
                    <xdr:rowOff>0</xdr:rowOff>
                  </to>
                </anchor>
              </controlPr>
            </control>
          </mc:Choice>
        </mc:AlternateContent>
        <mc:AlternateContent xmlns:mc="http://schemas.openxmlformats.org/markup-compatibility/2006">
          <mc:Choice Requires="x14">
            <control shapeId="76178" r:id="rId613" name="Option Button 2450">
              <controlPr defaultSize="0" autoFill="0" autoLine="0" autoPict="0">
                <anchor moveWithCells="1">
                  <from>
                    <xdr:col>8</xdr:col>
                    <xdr:colOff>180975</xdr:colOff>
                    <xdr:row>63</xdr:row>
                    <xdr:rowOff>47625</xdr:rowOff>
                  </from>
                  <to>
                    <xdr:col>11</xdr:col>
                    <xdr:colOff>161925</xdr:colOff>
                    <xdr:row>63</xdr:row>
                    <xdr:rowOff>209550</xdr:rowOff>
                  </to>
                </anchor>
              </controlPr>
            </control>
          </mc:Choice>
        </mc:AlternateContent>
        <mc:AlternateContent xmlns:mc="http://schemas.openxmlformats.org/markup-compatibility/2006">
          <mc:Choice Requires="x14">
            <control shapeId="76179" r:id="rId614" name="Option Button 2451">
              <controlPr defaultSize="0" autoFill="0" autoLine="0" autoPict="0">
                <anchor moveWithCells="1">
                  <from>
                    <xdr:col>12</xdr:col>
                    <xdr:colOff>180975</xdr:colOff>
                    <xdr:row>63</xdr:row>
                    <xdr:rowOff>38100</xdr:rowOff>
                  </from>
                  <to>
                    <xdr:col>15</xdr:col>
                    <xdr:colOff>161925</xdr:colOff>
                    <xdr:row>63</xdr:row>
                    <xdr:rowOff>200025</xdr:rowOff>
                  </to>
                </anchor>
              </controlPr>
            </control>
          </mc:Choice>
        </mc:AlternateContent>
        <mc:AlternateContent xmlns:mc="http://schemas.openxmlformats.org/markup-compatibility/2006">
          <mc:Choice Requires="x14">
            <control shapeId="76180" r:id="rId615" name="Drop Down 2452">
              <controlPr defaultSize="0" autoLine="0" autoPict="0">
                <anchor moveWithCells="1">
                  <from>
                    <xdr:col>25</xdr:col>
                    <xdr:colOff>0</xdr:colOff>
                    <xdr:row>63</xdr:row>
                    <xdr:rowOff>0</xdr:rowOff>
                  </from>
                  <to>
                    <xdr:col>36</xdr:col>
                    <xdr:colOff>0</xdr:colOff>
                    <xdr:row>64</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BM284"/>
  <sheetViews>
    <sheetView showGridLines="0" showRowColHeaders="0" zoomScaleNormal="100" zoomScaleSheetLayoutView="100" workbookViewId="0">
      <pane ySplit="4" topLeftCell="A5" activePane="bottomLeft" state="frozen"/>
      <selection pane="bottomLeft"/>
    </sheetView>
  </sheetViews>
  <sheetFormatPr defaultColWidth="2.5" defaultRowHeight="15" customHeight="1"/>
  <cols>
    <col min="1" max="36" width="2.5" style="281" customWidth="1"/>
    <col min="37" max="37" width="2.5" style="687" customWidth="1"/>
    <col min="38" max="39" width="3.375" style="687" customWidth="1"/>
    <col min="40" max="40" width="2.5" style="686" customWidth="1"/>
    <col min="41" max="45" width="2.5" style="687" customWidth="1"/>
    <col min="46" max="59" width="2.5" style="687"/>
    <col min="60" max="61" width="2.5" style="528"/>
    <col min="62" max="16384" width="2.5" style="281"/>
  </cols>
  <sheetData>
    <row r="1" spans="1:65" ht="15" customHeight="1">
      <c r="AJ1" s="360"/>
    </row>
    <row r="2" spans="1:65" ht="15" customHeight="1">
      <c r="AJ2" s="360"/>
    </row>
    <row r="3" spans="1:65" ht="15" customHeight="1">
      <c r="AJ3" s="360"/>
    </row>
    <row r="4" spans="1:65" s="363" customFormat="1" ht="15" customHeight="1">
      <c r="A4" s="370"/>
      <c r="B4" s="370"/>
      <c r="C4" s="370"/>
      <c r="D4" s="370"/>
      <c r="E4" s="370"/>
      <c r="F4" s="370"/>
      <c r="G4" s="370"/>
      <c r="H4" s="370"/>
      <c r="I4" s="370"/>
      <c r="J4" s="370"/>
      <c r="K4" s="370"/>
      <c r="L4" s="370"/>
      <c r="M4" s="370"/>
      <c r="N4" s="370"/>
      <c r="O4" s="370"/>
      <c r="P4" s="370"/>
      <c r="Q4" s="370"/>
      <c r="R4" s="370"/>
      <c r="S4" s="370"/>
      <c r="T4" s="370"/>
      <c r="U4" s="370"/>
      <c r="V4" s="370"/>
      <c r="W4" s="370"/>
      <c r="X4" s="370"/>
      <c r="Y4" s="370"/>
      <c r="Z4" s="370"/>
      <c r="AA4" s="370"/>
      <c r="AB4" s="370"/>
      <c r="AC4" s="370"/>
      <c r="AD4" s="370"/>
      <c r="AE4" s="370"/>
      <c r="AF4" s="370"/>
      <c r="AG4" s="526"/>
      <c r="AH4" s="526"/>
      <c r="AI4" s="526"/>
      <c r="AJ4" s="526"/>
      <c r="AK4" s="693"/>
      <c r="AL4" s="693"/>
      <c r="AM4" s="693"/>
      <c r="AN4" s="692"/>
      <c r="AO4" s="693"/>
      <c r="AP4" s="687"/>
      <c r="AQ4" s="687"/>
      <c r="AR4" s="687"/>
      <c r="AS4" s="687"/>
      <c r="AT4" s="687"/>
      <c r="AU4" s="687"/>
      <c r="AV4" s="687"/>
      <c r="AW4" s="687"/>
      <c r="AX4" s="687"/>
      <c r="AY4" s="687"/>
      <c r="AZ4" s="687"/>
      <c r="BA4" s="687"/>
      <c r="BB4" s="687"/>
      <c r="BC4" s="687"/>
      <c r="BD4" s="687"/>
      <c r="BE4" s="687"/>
      <c r="BF4" s="687"/>
      <c r="BG4" s="687"/>
      <c r="BH4" s="528"/>
      <c r="BI4" s="528"/>
      <c r="BJ4" s="281"/>
      <c r="BK4" s="281"/>
      <c r="BL4" s="281"/>
      <c r="BM4" s="281"/>
    </row>
    <row r="5" spans="1:65" s="363" customFormat="1" ht="15" customHeight="1" thickBot="1">
      <c r="A5" s="371"/>
      <c r="B5" s="371"/>
      <c r="C5" s="371"/>
      <c r="D5" s="371"/>
      <c r="E5" s="371"/>
      <c r="F5" s="371"/>
      <c r="G5" s="371"/>
      <c r="H5" s="371"/>
      <c r="I5" s="371"/>
      <c r="J5" s="371"/>
      <c r="K5" s="371"/>
      <c r="L5" s="371"/>
      <c r="M5" s="371"/>
      <c r="N5" s="371"/>
      <c r="O5" s="371"/>
      <c r="P5" s="371"/>
      <c r="Q5" s="371"/>
      <c r="R5" s="371"/>
      <c r="S5" s="371"/>
      <c r="T5" s="371"/>
      <c r="U5" s="371"/>
      <c r="V5" s="371"/>
      <c r="W5" s="371"/>
      <c r="X5" s="371"/>
      <c r="Y5" s="1880"/>
      <c r="Z5" s="1880"/>
      <c r="AA5" s="1880"/>
      <c r="AB5" s="1888" t="s">
        <v>169</v>
      </c>
      <c r="AC5" s="1888"/>
      <c r="AD5" s="1888"/>
      <c r="AE5" s="1889"/>
      <c r="AF5" s="1889"/>
      <c r="AG5" s="1889"/>
      <c r="AH5" s="1946" t="s">
        <v>546</v>
      </c>
      <c r="AI5" s="1947"/>
      <c r="AJ5" s="1948"/>
      <c r="AK5" s="693"/>
      <c r="AL5" s="693"/>
      <c r="AM5" s="693"/>
      <c r="AN5" s="692"/>
      <c r="AO5" s="693"/>
      <c r="AP5" s="693"/>
      <c r="AQ5" s="693"/>
      <c r="AR5" s="693"/>
      <c r="AS5" s="693"/>
      <c r="AT5" s="693"/>
      <c r="AU5" s="693"/>
      <c r="AV5" s="693"/>
      <c r="AW5" s="693"/>
      <c r="AX5" s="693"/>
      <c r="AY5" s="693"/>
      <c r="AZ5" s="693"/>
      <c r="BA5" s="687"/>
      <c r="BB5" s="687"/>
      <c r="BC5" s="687"/>
      <c r="BD5" s="687"/>
      <c r="BE5" s="687"/>
      <c r="BF5" s="687"/>
      <c r="BG5" s="687"/>
      <c r="BH5" s="528"/>
      <c r="BI5" s="528"/>
      <c r="BJ5" s="281"/>
      <c r="BK5" s="281"/>
      <c r="BL5" s="281"/>
      <c r="BM5" s="281"/>
    </row>
    <row r="6" spans="1:65" ht="15" customHeight="1">
      <c r="A6" s="1621" t="s">
        <v>61</v>
      </c>
      <c r="B6" s="1622"/>
      <c r="C6" s="1217" t="s">
        <v>152</v>
      </c>
      <c r="D6" s="1217"/>
      <c r="E6" s="1217"/>
      <c r="F6" s="1217"/>
      <c r="G6" s="1217"/>
      <c r="H6" s="1217"/>
      <c r="I6" s="1909"/>
      <c r="J6" s="1910"/>
      <c r="K6" s="1910"/>
      <c r="L6" s="1910"/>
      <c r="M6" s="1910"/>
      <c r="N6" s="1910"/>
      <c r="O6" s="1910"/>
      <c r="P6" s="1910"/>
      <c r="Q6" s="1910"/>
      <c r="R6" s="1910"/>
      <c r="S6" s="1910"/>
      <c r="T6" s="1910"/>
      <c r="U6" s="1910"/>
      <c r="V6" s="1910"/>
      <c r="W6" s="1910"/>
      <c r="X6" s="1910"/>
      <c r="Y6" s="1910"/>
      <c r="Z6" s="1910"/>
      <c r="AA6" s="1910"/>
      <c r="AB6" s="1910"/>
      <c r="AC6" s="1910"/>
      <c r="AD6" s="1911"/>
      <c r="AE6" s="2061" t="s">
        <v>565</v>
      </c>
      <c r="AF6" s="2061"/>
      <c r="AG6" s="2061"/>
      <c r="AH6" s="2061"/>
      <c r="AI6" s="1913"/>
      <c r="AJ6" s="1914"/>
    </row>
    <row r="7" spans="1:65" ht="15" customHeight="1">
      <c r="A7" s="1623"/>
      <c r="B7" s="1624"/>
      <c r="C7" s="1177" t="s">
        <v>339</v>
      </c>
      <c r="D7" s="1177"/>
      <c r="E7" s="1177"/>
      <c r="F7" s="1177"/>
      <c r="G7" s="1177"/>
      <c r="H7" s="1177"/>
      <c r="I7" s="1934"/>
      <c r="J7" s="1935"/>
      <c r="K7" s="1935"/>
      <c r="L7" s="1935"/>
      <c r="M7" s="1935"/>
      <c r="N7" s="1935"/>
      <c r="O7" s="1935"/>
      <c r="P7" s="1935"/>
      <c r="Q7" s="1935"/>
      <c r="R7" s="1935"/>
      <c r="S7" s="1935"/>
      <c r="T7" s="1935"/>
      <c r="U7" s="1935"/>
      <c r="V7" s="1935"/>
      <c r="W7" s="1935"/>
      <c r="X7" s="1935"/>
      <c r="Y7" s="1935"/>
      <c r="Z7" s="1935"/>
      <c r="AA7" s="1935"/>
      <c r="AB7" s="1935"/>
      <c r="AC7" s="1935"/>
      <c r="AD7" s="1935"/>
      <c r="AE7" s="1935"/>
      <c r="AF7" s="1935"/>
      <c r="AG7" s="1935"/>
      <c r="AH7" s="1935"/>
      <c r="AI7" s="1935"/>
      <c r="AJ7" s="1936"/>
    </row>
    <row r="8" spans="1:65" ht="15" customHeight="1">
      <c r="A8" s="1623"/>
      <c r="B8" s="1624"/>
      <c r="C8" s="1081" t="s">
        <v>340</v>
      </c>
      <c r="D8" s="1081"/>
      <c r="E8" s="1081"/>
      <c r="F8" s="1081"/>
      <c r="G8" s="1081"/>
      <c r="H8" s="1081"/>
      <c r="I8" s="1204" t="s">
        <v>127</v>
      </c>
      <c r="J8" s="1205"/>
      <c r="K8" s="1202"/>
      <c r="L8" s="1202"/>
      <c r="M8" s="1202"/>
      <c r="N8" s="1202"/>
      <c r="O8" s="1202"/>
      <c r="P8" s="1203"/>
      <c r="Q8" s="1029" t="s">
        <v>534</v>
      </c>
      <c r="R8" s="1030"/>
      <c r="S8" s="1030"/>
      <c r="T8" s="1030"/>
      <c r="U8" s="1030"/>
      <c r="V8" s="1030"/>
      <c r="W8" s="1030"/>
      <c r="X8" s="1030"/>
      <c r="Y8" s="1030"/>
      <c r="Z8" s="1030"/>
      <c r="AA8" s="1030"/>
      <c r="AB8" s="1030"/>
      <c r="AC8" s="1030"/>
      <c r="AD8" s="1030"/>
      <c r="AE8" s="1030"/>
      <c r="AF8" s="1030"/>
      <c r="AG8" s="1030"/>
      <c r="AH8" s="1030"/>
      <c r="AI8" s="1030"/>
      <c r="AJ8" s="1031"/>
    </row>
    <row r="9" spans="1:65" ht="15" customHeight="1">
      <c r="A9" s="1623"/>
      <c r="B9" s="1624"/>
      <c r="C9" s="1081"/>
      <c r="D9" s="1081"/>
      <c r="E9" s="1081"/>
      <c r="F9" s="1081"/>
      <c r="G9" s="1081"/>
      <c r="H9" s="1081"/>
      <c r="I9" s="1281" t="s">
        <v>205</v>
      </c>
      <c r="J9" s="1281"/>
      <c r="K9" s="1281"/>
      <c r="L9" s="1281"/>
      <c r="M9" s="1281"/>
      <c r="N9" s="1281"/>
      <c r="O9" s="1281"/>
      <c r="P9" s="1281"/>
      <c r="Q9" s="1281"/>
      <c r="R9" s="1281"/>
      <c r="S9" s="1281"/>
      <c r="T9" s="1281"/>
      <c r="U9" s="1281"/>
      <c r="V9" s="1281"/>
      <c r="W9" s="1281"/>
      <c r="X9" s="1281"/>
      <c r="Y9" s="1281"/>
      <c r="Z9" s="1281"/>
      <c r="AA9" s="1281"/>
      <c r="AB9" s="1281"/>
      <c r="AC9" s="1281"/>
      <c r="AD9" s="1281"/>
      <c r="AE9" s="1281"/>
      <c r="AF9" s="1281"/>
      <c r="AG9" s="1281"/>
      <c r="AH9" s="1281"/>
      <c r="AI9" s="1281"/>
      <c r="AJ9" s="1282"/>
    </row>
    <row r="10" spans="1:65" ht="15" customHeight="1">
      <c r="A10" s="1623"/>
      <c r="B10" s="1624"/>
      <c r="C10" s="1081"/>
      <c r="D10" s="1081"/>
      <c r="E10" s="1081"/>
      <c r="F10" s="1081"/>
      <c r="G10" s="1081"/>
      <c r="H10" s="1081"/>
      <c r="I10" s="1200" t="s">
        <v>205</v>
      </c>
      <c r="J10" s="1200"/>
      <c r="K10" s="1200"/>
      <c r="L10" s="1200"/>
      <c r="M10" s="1200"/>
      <c r="N10" s="1200"/>
      <c r="O10" s="1200"/>
      <c r="P10" s="1200"/>
      <c r="Q10" s="1200"/>
      <c r="R10" s="1200"/>
      <c r="S10" s="1200"/>
      <c r="T10" s="1200"/>
      <c r="U10" s="1200"/>
      <c r="V10" s="1200"/>
      <c r="W10" s="1200"/>
      <c r="X10" s="1200"/>
      <c r="Y10" s="1200"/>
      <c r="Z10" s="1200"/>
      <c r="AA10" s="1200"/>
      <c r="AB10" s="1200"/>
      <c r="AC10" s="1200"/>
      <c r="AD10" s="1200"/>
      <c r="AE10" s="1200"/>
      <c r="AF10" s="1200"/>
      <c r="AG10" s="1200"/>
      <c r="AH10" s="1200"/>
      <c r="AI10" s="1200"/>
      <c r="AJ10" s="1201"/>
    </row>
    <row r="11" spans="1:65" s="367" customFormat="1" ht="15" customHeight="1">
      <c r="A11" s="1623"/>
      <c r="B11" s="1624"/>
      <c r="C11" s="1078" t="s">
        <v>980</v>
      </c>
      <c r="D11" s="1223"/>
      <c r="E11" s="1223"/>
      <c r="F11" s="1223"/>
      <c r="G11" s="1223"/>
      <c r="H11" s="1077"/>
      <c r="I11" s="1996">
        <v>1</v>
      </c>
      <c r="J11" s="1997"/>
      <c r="K11" s="1997"/>
      <c r="L11" s="1997"/>
      <c r="M11" s="1997"/>
      <c r="N11" s="1997"/>
      <c r="O11" s="1997"/>
      <c r="P11" s="1997"/>
      <c r="Q11" s="1997"/>
      <c r="R11" s="1997"/>
      <c r="S11" s="1997"/>
      <c r="T11" s="1997"/>
      <c r="U11" s="1997"/>
      <c r="V11" s="1997"/>
      <c r="W11" s="1997"/>
      <c r="X11" s="1997"/>
      <c r="Y11" s="1997"/>
      <c r="Z11" s="1997"/>
      <c r="AA11" s="1997"/>
      <c r="AB11" s="1997"/>
      <c r="AC11" s="1997"/>
      <c r="AD11" s="1997"/>
      <c r="AE11" s="1997"/>
      <c r="AF11" s="1997"/>
      <c r="AG11" s="1997"/>
      <c r="AH11" s="1997"/>
      <c r="AI11" s="1997"/>
      <c r="AJ11" s="1998"/>
      <c r="AK11" s="687"/>
      <c r="AL11" s="687"/>
      <c r="AM11" s="687"/>
      <c r="AN11" s="686"/>
      <c r="AO11" s="687"/>
      <c r="AP11" s="687"/>
      <c r="AQ11" s="687"/>
      <c r="AR11" s="687"/>
      <c r="AS11" s="687"/>
      <c r="AT11" s="687"/>
      <c r="AU11" s="687"/>
      <c r="AV11" s="687"/>
      <c r="AW11" s="687"/>
      <c r="AX11" s="687"/>
      <c r="AY11" s="687"/>
      <c r="AZ11" s="687"/>
      <c r="BA11" s="687"/>
      <c r="BB11" s="687"/>
      <c r="BC11" s="687"/>
      <c r="BD11" s="687"/>
      <c r="BE11" s="687"/>
      <c r="BF11" s="687"/>
      <c r="BG11" s="687"/>
      <c r="BH11" s="528"/>
      <c r="BI11" s="528"/>
      <c r="BJ11" s="281"/>
      <c r="BK11" s="281"/>
      <c r="BL11" s="281"/>
      <c r="BM11" s="281"/>
    </row>
    <row r="12" spans="1:65" s="367" customFormat="1" ht="15" customHeight="1">
      <c r="A12" s="1623"/>
      <c r="B12" s="1624"/>
      <c r="C12" s="1081" t="s">
        <v>341</v>
      </c>
      <c r="D12" s="1081"/>
      <c r="E12" s="1081"/>
      <c r="F12" s="1081"/>
      <c r="G12" s="1081"/>
      <c r="H12" s="1081"/>
      <c r="I12" s="1081" t="s">
        <v>342</v>
      </c>
      <c r="J12" s="1081"/>
      <c r="K12" s="1081"/>
      <c r="L12" s="1081"/>
      <c r="M12" s="1080" t="s">
        <v>205</v>
      </c>
      <c r="N12" s="1080"/>
      <c r="O12" s="1080"/>
      <c r="P12" s="1080"/>
      <c r="Q12" s="1080"/>
      <c r="R12" s="1080"/>
      <c r="S12" s="1080"/>
      <c r="T12" s="1080"/>
      <c r="U12" s="1080"/>
      <c r="V12" s="1080"/>
      <c r="W12" s="1081" t="s">
        <v>343</v>
      </c>
      <c r="X12" s="1081"/>
      <c r="Y12" s="1081"/>
      <c r="Z12" s="1081"/>
      <c r="AA12" s="1106" t="s">
        <v>205</v>
      </c>
      <c r="AB12" s="1221"/>
      <c r="AC12" s="1221"/>
      <c r="AD12" s="1221"/>
      <c r="AE12" s="1221"/>
      <c r="AF12" s="1221"/>
      <c r="AG12" s="1221"/>
      <c r="AH12" s="1221"/>
      <c r="AI12" s="1221"/>
      <c r="AJ12" s="1222"/>
      <c r="AK12" s="687"/>
      <c r="AL12" s="687"/>
      <c r="AM12" s="687"/>
      <c r="AN12" s="686"/>
      <c r="AO12" s="687"/>
      <c r="AP12" s="687"/>
      <c r="AQ12" s="687"/>
      <c r="AR12" s="687"/>
      <c r="AS12" s="687"/>
      <c r="AT12" s="687"/>
      <c r="AU12" s="687"/>
      <c r="AV12" s="687"/>
      <c r="AW12" s="687"/>
      <c r="AX12" s="687"/>
      <c r="AY12" s="687"/>
      <c r="AZ12" s="687"/>
      <c r="BA12" s="687"/>
      <c r="BB12" s="687"/>
      <c r="BC12" s="687"/>
      <c r="BD12" s="687"/>
      <c r="BE12" s="687"/>
      <c r="BF12" s="687"/>
      <c r="BG12" s="687"/>
      <c r="BH12" s="528"/>
      <c r="BI12" s="528"/>
      <c r="BJ12" s="281"/>
      <c r="BK12" s="281"/>
      <c r="BL12" s="281"/>
      <c r="BM12" s="281"/>
    </row>
    <row r="13" spans="1:65" s="367" customFormat="1" ht="15" customHeight="1">
      <c r="A13" s="1623"/>
      <c r="B13" s="1624"/>
      <c r="C13" s="1885" t="s">
        <v>326</v>
      </c>
      <c r="D13" s="1886"/>
      <c r="E13" s="1886"/>
      <c r="F13" s="1886"/>
      <c r="G13" s="1886"/>
      <c r="H13" s="1887"/>
      <c r="I13" s="1918"/>
      <c r="J13" s="1919"/>
      <c r="K13" s="1919"/>
      <c r="L13" s="1919"/>
      <c r="M13" s="1919"/>
      <c r="N13" s="1919"/>
      <c r="O13" s="1919"/>
      <c r="P13" s="1919"/>
      <c r="Q13" s="1919"/>
      <c r="R13" s="1919"/>
      <c r="S13" s="1919"/>
      <c r="T13" s="1919"/>
      <c r="U13" s="1919"/>
      <c r="V13" s="1919"/>
      <c r="W13" s="1919"/>
      <c r="X13" s="1919"/>
      <c r="Y13" s="1919"/>
      <c r="Z13" s="1919"/>
      <c r="AA13" s="1919"/>
      <c r="AB13" s="1919"/>
      <c r="AC13" s="1919"/>
      <c r="AD13" s="1919"/>
      <c r="AE13" s="1919"/>
      <c r="AF13" s="1919"/>
      <c r="AG13" s="1919"/>
      <c r="AH13" s="1919"/>
      <c r="AI13" s="1919"/>
      <c r="AJ13" s="1920"/>
      <c r="AK13" s="687"/>
      <c r="AL13" s="687"/>
      <c r="AM13" s="687"/>
      <c r="AN13" s="686"/>
      <c r="AO13" s="687"/>
      <c r="AP13" s="687"/>
      <c r="AQ13" s="687"/>
      <c r="AR13" s="687"/>
      <c r="AS13" s="687"/>
      <c r="AT13" s="687"/>
      <c r="AU13" s="687"/>
      <c r="AV13" s="687"/>
      <c r="AW13" s="687"/>
      <c r="AX13" s="687"/>
      <c r="AY13" s="687"/>
      <c r="AZ13" s="687"/>
      <c r="BA13" s="687"/>
      <c r="BB13" s="687"/>
      <c r="BC13" s="687"/>
      <c r="BD13" s="687"/>
      <c r="BE13" s="687"/>
      <c r="BF13" s="687"/>
      <c r="BG13" s="687"/>
      <c r="BH13" s="528"/>
      <c r="BI13" s="528"/>
      <c r="BJ13" s="281"/>
      <c r="BK13" s="281"/>
      <c r="BL13" s="281"/>
      <c r="BM13" s="281"/>
    </row>
    <row r="14" spans="1:65" s="367" customFormat="1" ht="18" customHeight="1">
      <c r="A14" s="1623"/>
      <c r="B14" s="1624"/>
      <c r="C14" s="1885" t="s">
        <v>327</v>
      </c>
      <c r="D14" s="1886"/>
      <c r="E14" s="1886"/>
      <c r="F14" s="1886"/>
      <c r="G14" s="1886"/>
      <c r="H14" s="1887"/>
      <c r="I14" s="1530">
        <v>4</v>
      </c>
      <c r="J14" s="1531"/>
      <c r="K14" s="1531"/>
      <c r="L14" s="1531"/>
      <c r="M14" s="1531"/>
      <c r="N14" s="1531"/>
      <c r="O14" s="1531"/>
      <c r="P14" s="1531"/>
      <c r="Q14" s="1531"/>
      <c r="R14" s="1531"/>
      <c r="S14" s="1531"/>
      <c r="T14" s="1531"/>
      <c r="U14" s="1531"/>
      <c r="V14" s="1531"/>
      <c r="W14" s="1531"/>
      <c r="X14" s="1531"/>
      <c r="Y14" s="1531"/>
      <c r="Z14" s="1904" t="s">
        <v>329</v>
      </c>
      <c r="AA14" s="1904"/>
      <c r="AB14" s="1904"/>
      <c r="AC14" s="1904"/>
      <c r="AD14" s="1904"/>
      <c r="AE14" s="1918"/>
      <c r="AF14" s="1919"/>
      <c r="AG14" s="1919"/>
      <c r="AH14" s="1919"/>
      <c r="AI14" s="1919"/>
      <c r="AJ14" s="1920"/>
      <c r="AK14" s="687"/>
      <c r="AL14" s="687"/>
      <c r="AM14" s="687"/>
      <c r="AN14" s="686"/>
      <c r="AO14" s="687"/>
      <c r="AP14" s="687"/>
      <c r="AQ14" s="687"/>
      <c r="AR14" s="687"/>
      <c r="AS14" s="687"/>
      <c r="AT14" s="687"/>
      <c r="AU14" s="687"/>
      <c r="AV14" s="687"/>
      <c r="AW14" s="687"/>
      <c r="AX14" s="687"/>
      <c r="AY14" s="687"/>
      <c r="AZ14" s="687"/>
      <c r="BA14" s="687"/>
      <c r="BB14" s="687"/>
      <c r="BC14" s="687"/>
      <c r="BD14" s="687"/>
      <c r="BE14" s="687"/>
      <c r="BF14" s="687"/>
      <c r="BG14" s="687"/>
      <c r="BH14" s="528"/>
      <c r="BI14" s="528"/>
      <c r="BJ14" s="281"/>
      <c r="BK14" s="281"/>
      <c r="BL14" s="281"/>
      <c r="BM14" s="281"/>
    </row>
    <row r="15" spans="1:65" s="367" customFormat="1" ht="15" customHeight="1">
      <c r="A15" s="1623"/>
      <c r="B15" s="1624"/>
      <c r="C15" s="1885" t="s">
        <v>328</v>
      </c>
      <c r="D15" s="1886"/>
      <c r="E15" s="1886"/>
      <c r="F15" s="1886"/>
      <c r="G15" s="1886"/>
      <c r="H15" s="1887"/>
      <c r="I15" s="1918"/>
      <c r="J15" s="1919"/>
      <c r="K15" s="1919"/>
      <c r="L15" s="1919"/>
      <c r="M15" s="1919"/>
      <c r="N15" s="1919"/>
      <c r="O15" s="1919"/>
      <c r="P15" s="1919"/>
      <c r="Q15" s="1919"/>
      <c r="R15" s="1919"/>
      <c r="S15" s="1919"/>
      <c r="T15" s="1919"/>
      <c r="U15" s="1919"/>
      <c r="V15" s="1919"/>
      <c r="W15" s="1919"/>
      <c r="X15" s="1919"/>
      <c r="Y15" s="1919"/>
      <c r="Z15" s="1919"/>
      <c r="AA15" s="1919"/>
      <c r="AB15" s="1919"/>
      <c r="AC15" s="1919"/>
      <c r="AD15" s="1919"/>
      <c r="AE15" s="1919"/>
      <c r="AF15" s="1919"/>
      <c r="AG15" s="1919"/>
      <c r="AH15" s="1919"/>
      <c r="AI15" s="1919"/>
      <c r="AJ15" s="1920"/>
      <c r="AK15" s="687"/>
      <c r="AL15" s="687"/>
      <c r="AM15" s="687"/>
      <c r="AN15" s="686"/>
      <c r="AO15" s="687"/>
      <c r="AP15" s="687"/>
      <c r="AQ15" s="687"/>
      <c r="AR15" s="687"/>
      <c r="AS15" s="687"/>
      <c r="AT15" s="687"/>
      <c r="AU15" s="687"/>
      <c r="AV15" s="687"/>
      <c r="AW15" s="687"/>
      <c r="AX15" s="687"/>
      <c r="AY15" s="687"/>
      <c r="AZ15" s="687"/>
      <c r="BA15" s="687"/>
      <c r="BB15" s="687"/>
      <c r="BC15" s="687"/>
      <c r="BD15" s="687"/>
      <c r="BE15" s="687"/>
      <c r="BF15" s="687"/>
      <c r="BG15" s="687"/>
      <c r="BH15" s="528"/>
      <c r="BI15" s="528"/>
      <c r="BJ15" s="281"/>
      <c r="BK15" s="281"/>
      <c r="BL15" s="281"/>
      <c r="BM15" s="281"/>
    </row>
    <row r="16" spans="1:65" s="367" customFormat="1" ht="15" customHeight="1">
      <c r="A16" s="1623"/>
      <c r="B16" s="1624"/>
      <c r="C16" s="1949" t="s">
        <v>737</v>
      </c>
      <c r="D16" s="1886"/>
      <c r="E16" s="1886"/>
      <c r="F16" s="1886"/>
      <c r="G16" s="1886"/>
      <c r="H16" s="1887"/>
      <c r="I16" s="1078" t="s">
        <v>544</v>
      </c>
      <c r="J16" s="1077"/>
      <c r="K16" s="1890"/>
      <c r="L16" s="1890"/>
      <c r="M16" s="1890"/>
      <c r="N16" s="1890"/>
      <c r="O16" s="1890"/>
      <c r="P16" s="1126" t="s">
        <v>109</v>
      </c>
      <c r="Q16" s="1884"/>
      <c r="R16" s="1078" t="s">
        <v>331</v>
      </c>
      <c r="S16" s="1077"/>
      <c r="T16" s="1890"/>
      <c r="U16" s="1890"/>
      <c r="V16" s="1890"/>
      <c r="W16" s="1890"/>
      <c r="X16" s="1890"/>
      <c r="Y16" s="1126" t="s">
        <v>109</v>
      </c>
      <c r="Z16" s="1126"/>
      <c r="AA16" s="1937" t="s">
        <v>330</v>
      </c>
      <c r="AB16" s="1938"/>
      <c r="AC16" s="1939"/>
      <c r="AD16" s="1890"/>
      <c r="AE16" s="1890"/>
      <c r="AF16" s="1890"/>
      <c r="AG16" s="1890"/>
      <c r="AH16" s="1890"/>
      <c r="AI16" s="1126" t="s">
        <v>109</v>
      </c>
      <c r="AJ16" s="1127"/>
      <c r="AK16" s="687"/>
      <c r="AL16" s="687"/>
      <c r="AM16" s="687"/>
      <c r="AN16" s="686"/>
      <c r="AO16" s="687"/>
      <c r="AP16" s="687"/>
      <c r="AQ16" s="691"/>
      <c r="AR16" s="687"/>
      <c r="AS16" s="687"/>
      <c r="AT16" s="687"/>
      <c r="AU16" s="687"/>
      <c r="AV16" s="687"/>
      <c r="AW16" s="687"/>
      <c r="AX16" s="687"/>
      <c r="AY16" s="687"/>
      <c r="AZ16" s="687"/>
      <c r="BA16" s="687"/>
      <c r="BB16" s="687"/>
      <c r="BC16" s="687"/>
      <c r="BD16" s="687"/>
      <c r="BE16" s="687"/>
      <c r="BF16" s="687"/>
      <c r="BG16" s="687"/>
      <c r="BH16" s="528"/>
      <c r="BI16" s="528"/>
      <c r="BJ16" s="281"/>
      <c r="BK16" s="281"/>
      <c r="BL16" s="281"/>
      <c r="BM16" s="281"/>
    </row>
    <row r="17" spans="1:65" s="367" customFormat="1" ht="27" customHeight="1">
      <c r="A17" s="1623"/>
      <c r="B17" s="1624"/>
      <c r="C17" s="1950"/>
      <c r="D17" s="1951"/>
      <c r="E17" s="1951"/>
      <c r="F17" s="1951"/>
      <c r="G17" s="1951"/>
      <c r="H17" s="1952"/>
      <c r="I17" s="1078" t="s">
        <v>543</v>
      </c>
      <c r="J17" s="1223"/>
      <c r="K17" s="1223"/>
      <c r="L17" s="1077"/>
      <c r="M17" s="1890"/>
      <c r="N17" s="1890"/>
      <c r="O17" s="1890"/>
      <c r="P17" s="1126" t="s">
        <v>332</v>
      </c>
      <c r="Q17" s="1884"/>
      <c r="R17" s="1078" t="s">
        <v>333</v>
      </c>
      <c r="S17" s="1223"/>
      <c r="T17" s="1223"/>
      <c r="U17" s="1223"/>
      <c r="V17" s="1223"/>
      <c r="W17" s="1223"/>
      <c r="X17" s="1077"/>
      <c r="Y17" s="1212"/>
      <c r="Z17" s="1213"/>
      <c r="AA17" s="1213"/>
      <c r="AB17" s="1213"/>
      <c r="AC17" s="1213"/>
      <c r="AD17" s="1213"/>
      <c r="AE17" s="1213"/>
      <c r="AF17" s="1213"/>
      <c r="AG17" s="1213"/>
      <c r="AH17" s="1213"/>
      <c r="AI17" s="1213"/>
      <c r="AJ17" s="1214"/>
      <c r="AK17" s="687"/>
      <c r="AL17" s="687"/>
      <c r="AM17" s="687"/>
      <c r="AN17" s="686"/>
      <c r="AO17" s="687"/>
      <c r="AP17" s="687"/>
      <c r="AQ17" s="687"/>
      <c r="AR17" s="687"/>
      <c r="AS17" s="687"/>
      <c r="AT17" s="687"/>
      <c r="AU17" s="687"/>
      <c r="AV17" s="687"/>
      <c r="AW17" s="687"/>
      <c r="AX17" s="687"/>
      <c r="AY17" s="687"/>
      <c r="AZ17" s="687"/>
      <c r="BA17" s="687"/>
      <c r="BB17" s="687"/>
      <c r="BC17" s="687"/>
      <c r="BD17" s="687"/>
      <c r="BE17" s="687"/>
      <c r="BF17" s="687"/>
      <c r="BG17" s="687"/>
      <c r="BH17" s="528"/>
      <c r="BI17" s="528"/>
      <c r="BJ17" s="281"/>
      <c r="BK17" s="281"/>
      <c r="BL17" s="281"/>
      <c r="BM17" s="281"/>
    </row>
    <row r="18" spans="1:65" s="367" customFormat="1" ht="15" customHeight="1">
      <c r="A18" s="1623"/>
      <c r="B18" s="1624"/>
      <c r="C18" s="1903" t="s">
        <v>738</v>
      </c>
      <c r="D18" s="1904"/>
      <c r="E18" s="1904"/>
      <c r="F18" s="1904"/>
      <c r="G18" s="1904"/>
      <c r="H18" s="1905"/>
      <c r="I18" s="1095"/>
      <c r="J18" s="1096"/>
      <c r="K18" s="1096"/>
      <c r="L18" s="1096"/>
      <c r="M18" s="1096"/>
      <c r="N18" s="1096"/>
      <c r="O18" s="1096"/>
      <c r="P18" s="1126" t="s">
        <v>114</v>
      </c>
      <c r="Q18" s="1884"/>
      <c r="R18" s="1931"/>
      <c r="S18" s="1932"/>
      <c r="T18" s="1932"/>
      <c r="U18" s="1932"/>
      <c r="V18" s="1932"/>
      <c r="W18" s="1932"/>
      <c r="X18" s="1932"/>
      <c r="Y18" s="1932"/>
      <c r="Z18" s="1932"/>
      <c r="AA18" s="1932"/>
      <c r="AB18" s="1932"/>
      <c r="AC18" s="1932"/>
      <c r="AD18" s="1932"/>
      <c r="AE18" s="1932"/>
      <c r="AF18" s="1932"/>
      <c r="AG18" s="1932"/>
      <c r="AH18" s="1932"/>
      <c r="AI18" s="1932"/>
      <c r="AJ18" s="1933"/>
      <c r="AK18" s="687"/>
      <c r="AL18" s="687"/>
      <c r="AM18" s="687"/>
      <c r="AN18" s="686"/>
      <c r="AO18" s="687"/>
      <c r="AP18" s="687"/>
      <c r="AQ18" s="687"/>
      <c r="AR18" s="687"/>
      <c r="AS18" s="687"/>
      <c r="AT18" s="687"/>
      <c r="AU18" s="687"/>
      <c r="AV18" s="687"/>
      <c r="AW18" s="687"/>
      <c r="AX18" s="687"/>
      <c r="AY18" s="687"/>
      <c r="AZ18" s="687"/>
      <c r="BA18" s="687"/>
      <c r="BB18" s="687"/>
      <c r="BC18" s="687"/>
      <c r="BD18" s="687"/>
      <c r="BE18" s="687"/>
      <c r="BF18" s="687"/>
      <c r="BG18" s="687"/>
      <c r="BH18" s="528"/>
      <c r="BI18" s="528"/>
      <c r="BJ18" s="281"/>
      <c r="BK18" s="281"/>
      <c r="BL18" s="281"/>
      <c r="BM18" s="281"/>
    </row>
    <row r="19" spans="1:65" s="367" customFormat="1" ht="15" customHeight="1">
      <c r="A19" s="1623"/>
      <c r="B19" s="1624"/>
      <c r="C19" s="1903" t="s">
        <v>110</v>
      </c>
      <c r="D19" s="1904"/>
      <c r="E19" s="1904"/>
      <c r="F19" s="1904"/>
      <c r="G19" s="1904"/>
      <c r="H19" s="1905"/>
      <c r="I19" s="1095"/>
      <c r="J19" s="1096"/>
      <c r="K19" s="1096"/>
      <c r="L19" s="1096"/>
      <c r="M19" s="1096"/>
      <c r="N19" s="1096"/>
      <c r="O19" s="1096"/>
      <c r="P19" s="1126" t="s">
        <v>739</v>
      </c>
      <c r="Q19" s="1884"/>
      <c r="R19" s="1078" t="s">
        <v>740</v>
      </c>
      <c r="S19" s="1223"/>
      <c r="T19" s="1223"/>
      <c r="U19" s="1223"/>
      <c r="V19" s="1223"/>
      <c r="W19" s="1077"/>
      <c r="X19" s="1095"/>
      <c r="Y19" s="1096"/>
      <c r="Z19" s="1096"/>
      <c r="AA19" s="1096"/>
      <c r="AB19" s="1096"/>
      <c r="AC19" s="1096"/>
      <c r="AD19" s="1096"/>
      <c r="AE19" s="1126" t="s">
        <v>739</v>
      </c>
      <c r="AF19" s="1126"/>
      <c r="AG19" s="1126"/>
      <c r="AH19" s="1126"/>
      <c r="AI19" s="1126"/>
      <c r="AJ19" s="1127"/>
      <c r="AK19" s="687"/>
      <c r="AL19" s="687"/>
      <c r="AM19" s="687"/>
      <c r="AN19" s="686"/>
      <c r="AO19" s="687"/>
      <c r="AP19" s="687"/>
      <c r="AQ19" s="687"/>
      <c r="AR19" s="687"/>
      <c r="AS19" s="687"/>
      <c r="AT19" s="687"/>
      <c r="AU19" s="687"/>
      <c r="AV19" s="687"/>
      <c r="AW19" s="687"/>
      <c r="AX19" s="687"/>
      <c r="AY19" s="687"/>
      <c r="AZ19" s="687"/>
      <c r="BA19" s="687"/>
      <c r="BB19" s="687"/>
      <c r="BC19" s="687"/>
      <c r="BD19" s="687"/>
      <c r="BE19" s="687"/>
      <c r="BF19" s="687"/>
      <c r="BG19" s="687"/>
      <c r="BH19" s="528"/>
      <c r="BI19" s="528"/>
      <c r="BJ19" s="281"/>
      <c r="BK19" s="281"/>
      <c r="BL19" s="281"/>
      <c r="BM19" s="281"/>
    </row>
    <row r="20" spans="1:65" s="367" customFormat="1" ht="15" customHeight="1">
      <c r="A20" s="2073" t="s">
        <v>1000</v>
      </c>
      <c r="B20" s="2074"/>
      <c r="C20" s="1903" t="s">
        <v>545</v>
      </c>
      <c r="D20" s="1904"/>
      <c r="E20" s="1904"/>
      <c r="F20" s="1904"/>
      <c r="G20" s="1904"/>
      <c r="H20" s="1904"/>
      <c r="I20" s="1904"/>
      <c r="J20" s="1904"/>
      <c r="K20" s="1904"/>
      <c r="L20" s="1904"/>
      <c r="M20" s="1904"/>
      <c r="N20" s="1904"/>
      <c r="O20" s="1904"/>
      <c r="P20" s="1904"/>
      <c r="Q20" s="1905"/>
      <c r="R20" s="1096"/>
      <c r="S20" s="1096"/>
      <c r="T20" s="1096"/>
      <c r="U20" s="1096"/>
      <c r="V20" s="1096"/>
      <c r="W20" s="1096"/>
      <c r="X20" s="1096"/>
      <c r="Y20" s="1096"/>
      <c r="Z20" s="1096"/>
      <c r="AA20" s="1096"/>
      <c r="AB20" s="1096"/>
      <c r="AC20" s="1096"/>
      <c r="AD20" s="1096"/>
      <c r="AE20" s="1126" t="s">
        <v>147</v>
      </c>
      <c r="AF20" s="1126"/>
      <c r="AG20" s="1126"/>
      <c r="AH20" s="1126"/>
      <c r="AI20" s="1126"/>
      <c r="AJ20" s="1127"/>
      <c r="AK20" s="687"/>
      <c r="AL20" s="687"/>
      <c r="AM20" s="687"/>
      <c r="AN20" s="686"/>
      <c r="AO20" s="687"/>
      <c r="AP20" s="687"/>
      <c r="AQ20" s="687"/>
      <c r="AR20" s="687"/>
      <c r="AS20" s="687"/>
      <c r="AT20" s="687"/>
      <c r="AU20" s="687"/>
      <c r="AV20" s="687"/>
      <c r="AW20" s="687"/>
      <c r="AX20" s="687"/>
      <c r="AY20" s="687"/>
      <c r="AZ20" s="687"/>
      <c r="BA20" s="687"/>
      <c r="BB20" s="687"/>
      <c r="BC20" s="687"/>
      <c r="BD20" s="687"/>
      <c r="BE20" s="687"/>
      <c r="BF20" s="687"/>
      <c r="BG20" s="687"/>
      <c r="BH20" s="528"/>
      <c r="BI20" s="528"/>
      <c r="BJ20" s="281"/>
      <c r="BK20" s="281"/>
      <c r="BL20" s="281"/>
      <c r="BM20" s="281"/>
    </row>
    <row r="21" spans="1:65" s="367" customFormat="1" ht="18" customHeight="1">
      <c r="A21" s="394"/>
      <c r="B21" s="395"/>
      <c r="C21" s="1903" t="s">
        <v>657</v>
      </c>
      <c r="D21" s="1904"/>
      <c r="E21" s="1904"/>
      <c r="F21" s="1904"/>
      <c r="G21" s="1904"/>
      <c r="H21" s="1905"/>
      <c r="I21" s="1209"/>
      <c r="J21" s="1210"/>
      <c r="K21" s="1210"/>
      <c r="L21" s="1210"/>
      <c r="M21" s="1210"/>
      <c r="N21" s="1210"/>
      <c r="O21" s="1210"/>
      <c r="P21" s="1210"/>
      <c r="Q21" s="1210"/>
      <c r="R21" s="1210"/>
      <c r="S21" s="1210"/>
      <c r="T21" s="1210"/>
      <c r="U21" s="1210"/>
      <c r="V21" s="1210"/>
      <c r="W21" s="1210"/>
      <c r="X21" s="1210"/>
      <c r="Y21" s="1210"/>
      <c r="Z21" s="1210"/>
      <c r="AA21" s="1210"/>
      <c r="AB21" s="1210"/>
      <c r="AC21" s="1210"/>
      <c r="AD21" s="1210"/>
      <c r="AE21" s="1210"/>
      <c r="AF21" s="1210"/>
      <c r="AG21" s="1210"/>
      <c r="AH21" s="1210"/>
      <c r="AI21" s="1210"/>
      <c r="AJ21" s="1211"/>
      <c r="AK21" s="687"/>
      <c r="AL21" s="686" t="b">
        <v>0</v>
      </c>
      <c r="AM21" s="686" t="b">
        <v>0</v>
      </c>
      <c r="AN21" s="686" t="b">
        <v>0</v>
      </c>
      <c r="AO21" s="687"/>
      <c r="AP21" s="687"/>
      <c r="AQ21" s="687"/>
      <c r="AR21" s="687"/>
      <c r="AS21" s="687"/>
      <c r="AT21" s="687"/>
      <c r="AU21" s="687"/>
      <c r="AV21" s="687"/>
      <c r="AW21" s="687"/>
      <c r="AX21" s="687"/>
      <c r="AY21" s="687"/>
      <c r="AZ21" s="687"/>
      <c r="BA21" s="687"/>
      <c r="BB21" s="687"/>
      <c r="BC21" s="687"/>
      <c r="BD21" s="687"/>
      <c r="BE21" s="687"/>
      <c r="BF21" s="687"/>
      <c r="BG21" s="687"/>
      <c r="BH21" s="528"/>
      <c r="BI21" s="528"/>
      <c r="BJ21" s="281"/>
      <c r="BK21" s="281"/>
      <c r="BL21" s="281"/>
      <c r="BM21" s="281"/>
    </row>
    <row r="22" spans="1:65" s="367" customFormat="1" ht="15" customHeight="1">
      <c r="A22" s="394"/>
      <c r="B22" s="395"/>
      <c r="C22" s="1885" t="s">
        <v>499</v>
      </c>
      <c r="D22" s="1886"/>
      <c r="E22" s="1886"/>
      <c r="F22" s="1886"/>
      <c r="G22" s="1886"/>
      <c r="H22" s="1887"/>
      <c r="I22" s="1212"/>
      <c r="J22" s="1213"/>
      <c r="K22" s="1213"/>
      <c r="L22" s="1213"/>
      <c r="M22" s="1213"/>
      <c r="N22" s="1213"/>
      <c r="O22" s="1213"/>
      <c r="P22" s="1213"/>
      <c r="Q22" s="1213"/>
      <c r="R22" s="1213"/>
      <c r="S22" s="1213"/>
      <c r="T22" s="1213"/>
      <c r="U22" s="1213"/>
      <c r="V22" s="1213"/>
      <c r="W22" s="1213"/>
      <c r="X22" s="1213"/>
      <c r="Y22" s="1213"/>
      <c r="Z22" s="1213"/>
      <c r="AA22" s="1213"/>
      <c r="AB22" s="1213"/>
      <c r="AC22" s="1213"/>
      <c r="AD22" s="1213"/>
      <c r="AE22" s="1213"/>
      <c r="AF22" s="1213"/>
      <c r="AG22" s="1213"/>
      <c r="AH22" s="1213"/>
      <c r="AI22" s="1213"/>
      <c r="AJ22" s="1214"/>
      <c r="AK22" s="687"/>
      <c r="AL22" s="687"/>
      <c r="AM22" s="687"/>
      <c r="AN22" s="686"/>
      <c r="AO22" s="687"/>
      <c r="AP22" s="687"/>
      <c r="AQ22" s="687"/>
      <c r="AR22" s="687"/>
      <c r="AS22" s="687"/>
      <c r="AT22" s="687"/>
      <c r="AU22" s="687"/>
      <c r="AV22" s="687"/>
      <c r="AW22" s="687"/>
      <c r="AX22" s="687"/>
      <c r="AY22" s="687"/>
      <c r="AZ22" s="687"/>
      <c r="BA22" s="687"/>
      <c r="BB22" s="687"/>
      <c r="BC22" s="687"/>
      <c r="BD22" s="687"/>
      <c r="BE22" s="687"/>
      <c r="BF22" s="687"/>
      <c r="BG22" s="687"/>
      <c r="BH22" s="528"/>
      <c r="BI22" s="528"/>
      <c r="BJ22" s="281"/>
      <c r="BK22" s="281"/>
      <c r="BL22" s="281"/>
      <c r="BM22" s="281"/>
    </row>
    <row r="23" spans="1:65" s="367" customFormat="1" ht="15" customHeight="1">
      <c r="A23" s="394"/>
      <c r="B23" s="395"/>
      <c r="C23" s="1903" t="s">
        <v>305</v>
      </c>
      <c r="D23" s="1904"/>
      <c r="E23" s="1904"/>
      <c r="F23" s="1904"/>
      <c r="G23" s="1904"/>
      <c r="H23" s="1905"/>
      <c r="I23" s="1212"/>
      <c r="J23" s="1213"/>
      <c r="K23" s="1213"/>
      <c r="L23" s="1213"/>
      <c r="M23" s="1213"/>
      <c r="N23" s="1213"/>
      <c r="O23" s="1213"/>
      <c r="P23" s="1213"/>
      <c r="Q23" s="1213"/>
      <c r="R23" s="1213"/>
      <c r="S23" s="1213"/>
      <c r="T23" s="1213"/>
      <c r="U23" s="1213"/>
      <c r="V23" s="1213"/>
      <c r="W23" s="1213"/>
      <c r="X23" s="1213"/>
      <c r="Y23" s="1213"/>
      <c r="Z23" s="1213"/>
      <c r="AA23" s="1213"/>
      <c r="AB23" s="1213"/>
      <c r="AC23" s="1213"/>
      <c r="AD23" s="1213"/>
      <c r="AE23" s="1213"/>
      <c r="AF23" s="1213"/>
      <c r="AG23" s="1213"/>
      <c r="AH23" s="1213"/>
      <c r="AI23" s="1213"/>
      <c r="AJ23" s="1214"/>
      <c r="AK23" s="687"/>
      <c r="AL23" s="687"/>
      <c r="AM23" s="687"/>
      <c r="AN23" s="686"/>
      <c r="AO23" s="687"/>
      <c r="AP23" s="687"/>
      <c r="AQ23" s="687"/>
      <c r="AR23" s="687"/>
      <c r="AS23" s="687"/>
      <c r="AT23" s="687"/>
      <c r="AU23" s="687"/>
      <c r="AV23" s="687"/>
      <c r="AW23" s="687"/>
      <c r="AX23" s="687"/>
      <c r="AY23" s="687"/>
      <c r="AZ23" s="687"/>
      <c r="BA23" s="687"/>
      <c r="BB23" s="687"/>
      <c r="BC23" s="687"/>
      <c r="BD23" s="687"/>
      <c r="BE23" s="687"/>
      <c r="BF23" s="687"/>
      <c r="BG23" s="687"/>
      <c r="BH23" s="528"/>
      <c r="BI23" s="528"/>
      <c r="BJ23" s="281"/>
      <c r="BK23" s="281"/>
      <c r="BL23" s="281"/>
      <c r="BM23" s="281"/>
    </row>
    <row r="24" spans="1:65" s="367" customFormat="1" ht="22.5" hidden="1" customHeight="1">
      <c r="A24" s="394"/>
      <c r="B24" s="395"/>
      <c r="C24" s="1973" t="s">
        <v>25</v>
      </c>
      <c r="D24" s="1894" t="s">
        <v>760</v>
      </c>
      <c r="E24" s="1895"/>
      <c r="F24" s="1895"/>
      <c r="G24" s="1895"/>
      <c r="H24" s="1896"/>
      <c r="I24" s="664"/>
      <c r="J24" s="668"/>
      <c r="K24" s="668"/>
      <c r="L24" s="668"/>
      <c r="M24" s="668"/>
      <c r="N24" s="669"/>
      <c r="O24" s="669"/>
      <c r="P24" s="672"/>
      <c r="Q24" s="678"/>
      <c r="R24" s="679"/>
      <c r="S24" s="679"/>
      <c r="T24" s="681">
        <v>3</v>
      </c>
      <c r="U24" s="680"/>
      <c r="V24" s="1891"/>
      <c r="W24" s="1892"/>
      <c r="X24" s="1892"/>
      <c r="Y24" s="1892"/>
      <c r="Z24" s="1892"/>
      <c r="AA24" s="1893"/>
      <c r="AB24" s="1269"/>
      <c r="AC24" s="1640"/>
      <c r="AD24" s="1640"/>
      <c r="AE24" s="1640"/>
      <c r="AF24" s="1640"/>
      <c r="AG24" s="1640"/>
      <c r="AH24" s="1640"/>
      <c r="AI24" s="1640"/>
      <c r="AJ24" s="1641"/>
      <c r="AK24" s="687"/>
      <c r="AL24" s="687"/>
      <c r="AM24" s="687">
        <v>0</v>
      </c>
      <c r="AN24" s="686"/>
      <c r="AO24" s="687">
        <v>2</v>
      </c>
      <c r="AP24" s="687">
        <v>2</v>
      </c>
      <c r="AQ24" s="687"/>
      <c r="AR24" s="687"/>
      <c r="AS24" s="687"/>
      <c r="AT24" s="687"/>
      <c r="AU24" s="687"/>
      <c r="AV24" s="687"/>
      <c r="AW24" s="687"/>
      <c r="AX24" s="687"/>
      <c r="AY24" s="687"/>
      <c r="AZ24" s="687"/>
      <c r="BA24" s="687"/>
      <c r="BB24" s="687"/>
      <c r="BC24" s="687"/>
      <c r="BD24" s="687"/>
      <c r="BE24" s="687"/>
      <c r="BF24" s="687"/>
      <c r="BG24" s="687"/>
      <c r="BH24" s="528"/>
      <c r="BI24" s="528"/>
      <c r="BJ24" s="281"/>
      <c r="BK24" s="281"/>
      <c r="BL24" s="281"/>
      <c r="BM24" s="281"/>
    </row>
    <row r="25" spans="1:65" s="367" customFormat="1" ht="23.1" customHeight="1">
      <c r="A25" s="394"/>
      <c r="B25" s="395"/>
      <c r="C25" s="1900"/>
      <c r="D25" s="1921" t="s">
        <v>993</v>
      </c>
      <c r="E25" s="1922"/>
      <c r="F25" s="1922"/>
      <c r="G25" s="1922"/>
      <c r="H25" s="1923"/>
      <c r="I25" s="328">
        <v>1</v>
      </c>
      <c r="J25" s="383" t="str">
        <f>IF(ISNA(VLOOKUP(I25, 出力変換_夜間支援等体制加算,4,FALSE)),0, VLOOKUP(I25, 出力変換_夜間支援等体制加算,4,FALSE)) &amp; ""</f>
        <v>1</v>
      </c>
      <c r="K25" s="384" t="s">
        <v>96</v>
      </c>
      <c r="L25" s="383" t="str">
        <f>IF(ISNA(VLOOKUP(K25, 取込変換_夜間支援等体制加算,2,FALSE)),1, VLOOKUP(K25, 取込変換_夜間支援等体制加算,2,FALSE)) &amp; ""</f>
        <v>1</v>
      </c>
      <c r="M25" s="328"/>
      <c r="N25" s="328"/>
      <c r="O25" s="328"/>
      <c r="P25" s="328"/>
      <c r="Q25" s="1928" t="s">
        <v>1232</v>
      </c>
      <c r="R25" s="1929"/>
      <c r="S25" s="1929"/>
      <c r="T25" s="1929"/>
      <c r="U25" s="1930"/>
      <c r="V25" s="1788"/>
      <c r="W25" s="1789"/>
      <c r="X25" s="1789"/>
      <c r="Y25" s="1789"/>
      <c r="Z25" s="1789"/>
      <c r="AA25" s="1902"/>
      <c r="AB25" s="1269"/>
      <c r="AC25" s="1640"/>
      <c r="AD25" s="1640"/>
      <c r="AE25" s="1640"/>
      <c r="AF25" s="1640"/>
      <c r="AG25" s="1640"/>
      <c r="AH25" s="1640"/>
      <c r="AI25" s="1640"/>
      <c r="AJ25" s="1641"/>
      <c r="AK25" s="687"/>
      <c r="AL25" s="687">
        <v>2</v>
      </c>
      <c r="AM25" s="687">
        <v>0</v>
      </c>
      <c r="AN25" s="686"/>
      <c r="AO25" s="687"/>
      <c r="AP25" s="687"/>
      <c r="AQ25" s="687"/>
      <c r="AR25" s="687"/>
      <c r="AS25" s="687"/>
      <c r="AT25" s="687"/>
      <c r="AU25" s="687"/>
      <c r="AV25" s="687"/>
      <c r="AW25" s="687"/>
      <c r="AX25" s="687"/>
      <c r="AY25" s="687"/>
      <c r="AZ25" s="687"/>
      <c r="BA25" s="687"/>
      <c r="BB25" s="687"/>
      <c r="BC25" s="687"/>
      <c r="BD25" s="687"/>
      <c r="BE25" s="687"/>
      <c r="BF25" s="687"/>
      <c r="BG25" s="687"/>
      <c r="BH25" s="528"/>
      <c r="BI25" s="528"/>
      <c r="BJ25" s="281"/>
      <c r="BK25" s="281"/>
      <c r="BL25" s="281"/>
      <c r="BM25" s="281"/>
    </row>
    <row r="26" spans="1:65" s="367" customFormat="1" ht="23.1" customHeight="1">
      <c r="A26" s="394"/>
      <c r="B26" s="395"/>
      <c r="C26" s="1900"/>
      <c r="D26" s="1925" t="s">
        <v>997</v>
      </c>
      <c r="E26" s="1926"/>
      <c r="F26" s="1926"/>
      <c r="G26" s="1926"/>
      <c r="H26" s="1927"/>
      <c r="I26" s="260">
        <v>1</v>
      </c>
      <c r="J26" s="369" t="str">
        <f>IF(ISNA(VLOOKUP(I26, 出力変換_夜間支援体制加算の人数_付７,4,FALSE)),0, VLOOKUP(I26, 出力変換_夜間支援体制加算の人数_付７,4,FALSE)) &amp; ""</f>
        <v>00</v>
      </c>
      <c r="K26" s="253" t="s">
        <v>1344</v>
      </c>
      <c r="L26" s="374" t="str">
        <f>IF(ISNA(VLOOKUP(K26, 取込変換_夜間支援体制加算の人数_付７,2,FALSE)),1, VLOOKUP(K26, 取込変換_夜間支援体制加算の人数_付７,2,FALSE)) &amp; ""</f>
        <v>1</v>
      </c>
      <c r="M26" s="375"/>
      <c r="N26" s="524"/>
      <c r="O26" s="281"/>
      <c r="P26" s="521" t="s">
        <v>114</v>
      </c>
      <c r="Q26" s="1906"/>
      <c r="R26" s="1907"/>
      <c r="S26" s="1907"/>
      <c r="T26" s="1907"/>
      <c r="U26" s="1908"/>
      <c r="V26" s="1891"/>
      <c r="W26" s="1892"/>
      <c r="X26" s="1892"/>
      <c r="Y26" s="1892"/>
      <c r="Z26" s="1892"/>
      <c r="AA26" s="1893"/>
      <c r="AB26" s="1269"/>
      <c r="AC26" s="1640"/>
      <c r="AD26" s="1640"/>
      <c r="AE26" s="1640"/>
      <c r="AF26" s="1640"/>
      <c r="AG26" s="1640"/>
      <c r="AH26" s="1640"/>
      <c r="AI26" s="1640"/>
      <c r="AJ26" s="1641"/>
      <c r="AK26" s="687"/>
      <c r="AL26" s="687"/>
      <c r="AM26" s="687">
        <v>0</v>
      </c>
      <c r="AN26" s="686"/>
      <c r="AO26" s="687"/>
      <c r="AP26" s="687"/>
      <c r="AQ26" s="687"/>
      <c r="AR26" s="687"/>
      <c r="AS26" s="687"/>
      <c r="AT26" s="687"/>
      <c r="AU26" s="687"/>
      <c r="AV26" s="687"/>
      <c r="AW26" s="687"/>
      <c r="AX26" s="687"/>
      <c r="AY26" s="687"/>
      <c r="AZ26" s="687"/>
      <c r="BA26" s="687"/>
      <c r="BB26" s="687"/>
      <c r="BC26" s="687"/>
      <c r="BD26" s="687"/>
      <c r="BE26" s="687"/>
      <c r="BF26" s="687"/>
      <c r="BG26" s="687"/>
      <c r="BH26" s="528"/>
      <c r="BI26" s="528"/>
      <c r="BJ26" s="281"/>
      <c r="BK26" s="281"/>
      <c r="BL26" s="281"/>
      <c r="BM26" s="281"/>
    </row>
    <row r="27" spans="1:65" s="367" customFormat="1" ht="18" customHeight="1" thickBot="1">
      <c r="A27" s="396"/>
      <c r="B27" s="397"/>
      <c r="C27" s="1901"/>
      <c r="D27" s="1897" t="s">
        <v>829</v>
      </c>
      <c r="E27" s="1898"/>
      <c r="F27" s="1898"/>
      <c r="G27" s="1898"/>
      <c r="H27" s="1899"/>
      <c r="I27" s="523">
        <v>1</v>
      </c>
      <c r="J27" s="211"/>
      <c r="K27" s="211"/>
      <c r="L27" s="211"/>
      <c r="M27" s="211"/>
      <c r="N27" s="379"/>
      <c r="O27" s="379"/>
      <c r="P27" s="379"/>
      <c r="Q27" s="379"/>
      <c r="R27" s="379"/>
      <c r="S27" s="379"/>
      <c r="T27" s="387"/>
      <c r="U27" s="387"/>
      <c r="V27" s="387"/>
      <c r="W27" s="387"/>
      <c r="X27" s="387"/>
      <c r="Y27" s="387"/>
      <c r="Z27" s="387"/>
      <c r="AA27" s="387"/>
      <c r="AB27" s="387"/>
      <c r="AC27" s="387"/>
      <c r="AD27" s="387"/>
      <c r="AE27" s="387"/>
      <c r="AF27" s="387"/>
      <c r="AG27" s="387"/>
      <c r="AH27" s="387"/>
      <c r="AI27" s="387"/>
      <c r="AJ27" s="387"/>
      <c r="AK27" s="687"/>
      <c r="AL27" s="687"/>
      <c r="AM27" s="687"/>
      <c r="AN27" s="686"/>
      <c r="AO27" s="687"/>
      <c r="AP27" s="687"/>
      <c r="AQ27" s="687"/>
      <c r="AR27" s="687"/>
      <c r="AS27" s="687"/>
      <c r="AT27" s="687"/>
      <c r="AU27" s="687"/>
      <c r="AV27" s="687"/>
      <c r="AW27" s="687"/>
      <c r="AX27" s="687"/>
      <c r="AY27" s="687"/>
      <c r="AZ27" s="687"/>
      <c r="BA27" s="687"/>
      <c r="BB27" s="687"/>
      <c r="BC27" s="687"/>
      <c r="BD27" s="687"/>
      <c r="BE27" s="687"/>
      <c r="BF27" s="687"/>
      <c r="BG27" s="687"/>
      <c r="BH27" s="528"/>
      <c r="BI27" s="528"/>
      <c r="BJ27" s="281"/>
      <c r="BK27" s="281"/>
      <c r="BL27" s="281"/>
      <c r="BM27" s="281"/>
    </row>
    <row r="28" spans="1:65" s="367" customFormat="1" ht="18" hidden="1" customHeight="1">
      <c r="A28" s="496" t="s">
        <v>931</v>
      </c>
      <c r="B28" s="497"/>
      <c r="C28" s="498"/>
      <c r="D28" s="499"/>
      <c r="E28" s="217"/>
      <c r="F28" s="217"/>
      <c r="G28" s="217"/>
      <c r="H28" s="525"/>
      <c r="I28" s="522"/>
      <c r="J28" s="206"/>
      <c r="K28" s="206"/>
      <c r="L28" s="206"/>
      <c r="M28" s="206"/>
      <c r="N28" s="494"/>
      <c r="O28" s="494"/>
      <c r="P28" s="494"/>
      <c r="Q28" s="494"/>
      <c r="R28" s="494"/>
      <c r="S28" s="494"/>
      <c r="T28" s="495"/>
      <c r="U28" s="495"/>
      <c r="V28" s="495"/>
      <c r="W28" s="495"/>
      <c r="X28" s="495"/>
      <c r="Y28" s="495"/>
      <c r="Z28" s="495"/>
      <c r="AA28" s="495"/>
      <c r="AB28" s="495"/>
      <c r="AC28" s="495"/>
      <c r="AD28" s="495"/>
      <c r="AE28" s="495"/>
      <c r="AF28" s="495"/>
      <c r="AG28" s="495"/>
      <c r="AH28" s="495"/>
      <c r="AI28" s="495"/>
      <c r="AJ28" s="495"/>
      <c r="AK28" s="687"/>
      <c r="AL28" s="687"/>
      <c r="AM28" s="687"/>
      <c r="AN28" s="686"/>
      <c r="AO28" s="687"/>
      <c r="AP28" s="687"/>
      <c r="AQ28" s="687"/>
      <c r="AR28" s="687"/>
      <c r="AS28" s="687"/>
      <c r="AT28" s="687"/>
      <c r="AU28" s="687"/>
      <c r="AV28" s="687"/>
      <c r="AW28" s="687"/>
      <c r="AX28" s="687"/>
      <c r="AY28" s="687"/>
      <c r="AZ28" s="687"/>
      <c r="BA28" s="687"/>
      <c r="BB28" s="687"/>
      <c r="BC28" s="687"/>
      <c r="BD28" s="687"/>
      <c r="BE28" s="687"/>
      <c r="BF28" s="687"/>
      <c r="BG28" s="687"/>
      <c r="BH28" s="528"/>
      <c r="BI28" s="528"/>
      <c r="BJ28" s="281"/>
      <c r="BK28" s="281"/>
      <c r="BL28" s="281"/>
      <c r="BM28" s="281"/>
    </row>
    <row r="29" spans="1:65" s="367" customFormat="1" ht="18" hidden="1" customHeight="1">
      <c r="A29" s="496" t="s">
        <v>931</v>
      </c>
      <c r="B29" s="497"/>
      <c r="C29" s="498"/>
      <c r="D29" s="499"/>
      <c r="E29" s="217"/>
      <c r="F29" s="217"/>
      <c r="G29" s="217"/>
      <c r="H29" s="525"/>
      <c r="I29" s="522"/>
      <c r="J29" s="206"/>
      <c r="K29" s="206"/>
      <c r="L29" s="206"/>
      <c r="M29" s="206"/>
      <c r="N29" s="494"/>
      <c r="O29" s="494"/>
      <c r="P29" s="494"/>
      <c r="Q29" s="494"/>
      <c r="R29" s="494"/>
      <c r="S29" s="494"/>
      <c r="T29" s="495"/>
      <c r="U29" s="495"/>
      <c r="V29" s="495"/>
      <c r="W29" s="495"/>
      <c r="X29" s="495"/>
      <c r="Y29" s="495"/>
      <c r="Z29" s="495"/>
      <c r="AA29" s="495"/>
      <c r="AB29" s="495"/>
      <c r="AC29" s="495"/>
      <c r="AD29" s="495"/>
      <c r="AE29" s="495"/>
      <c r="AF29" s="495"/>
      <c r="AG29" s="495"/>
      <c r="AH29" s="495"/>
      <c r="AI29" s="495"/>
      <c r="AJ29" s="495"/>
      <c r="AK29" s="687"/>
      <c r="AL29" s="687"/>
      <c r="AM29" s="687"/>
      <c r="AN29" s="686"/>
      <c r="AO29" s="687"/>
      <c r="AP29" s="687"/>
      <c r="AQ29" s="687"/>
      <c r="AR29" s="687"/>
      <c r="AS29" s="687"/>
      <c r="AT29" s="687"/>
      <c r="AU29" s="687"/>
      <c r="AV29" s="687"/>
      <c r="AW29" s="687"/>
      <c r="AX29" s="687"/>
      <c r="AY29" s="687"/>
      <c r="AZ29" s="687"/>
      <c r="BA29" s="687"/>
      <c r="BB29" s="687"/>
      <c r="BC29" s="687"/>
      <c r="BD29" s="687"/>
      <c r="BE29" s="687"/>
      <c r="BF29" s="687"/>
      <c r="BG29" s="687"/>
      <c r="BH29" s="528"/>
      <c r="BI29" s="528"/>
      <c r="BJ29" s="281"/>
      <c r="BK29" s="281"/>
      <c r="BL29" s="281"/>
      <c r="BM29" s="281"/>
    </row>
    <row r="30" spans="1:65" s="367" customFormat="1" ht="18" hidden="1" customHeight="1">
      <c r="A30" s="496" t="s">
        <v>931</v>
      </c>
      <c r="B30" s="497"/>
      <c r="C30" s="498"/>
      <c r="D30" s="499"/>
      <c r="E30" s="217"/>
      <c r="F30" s="217"/>
      <c r="G30" s="217"/>
      <c r="H30" s="525"/>
      <c r="I30" s="522"/>
      <c r="J30" s="206"/>
      <c r="K30" s="206"/>
      <c r="L30" s="206"/>
      <c r="M30" s="206"/>
      <c r="N30" s="494"/>
      <c r="O30" s="494"/>
      <c r="P30" s="494"/>
      <c r="Q30" s="494"/>
      <c r="R30" s="494"/>
      <c r="S30" s="494"/>
      <c r="T30" s="495"/>
      <c r="U30" s="495"/>
      <c r="V30" s="495"/>
      <c r="W30" s="495"/>
      <c r="X30" s="495"/>
      <c r="Y30" s="495"/>
      <c r="Z30" s="495"/>
      <c r="AA30" s="495"/>
      <c r="AB30" s="495"/>
      <c r="AC30" s="495"/>
      <c r="AD30" s="495"/>
      <c r="AE30" s="495"/>
      <c r="AF30" s="495"/>
      <c r="AG30" s="495"/>
      <c r="AH30" s="495"/>
      <c r="AI30" s="495"/>
      <c r="AJ30" s="495"/>
      <c r="AK30" s="687"/>
      <c r="AL30" s="687"/>
      <c r="AM30" s="687"/>
      <c r="AN30" s="686"/>
      <c r="AO30" s="687"/>
      <c r="AP30" s="687"/>
      <c r="AQ30" s="687"/>
      <c r="AR30" s="687"/>
      <c r="AS30" s="687"/>
      <c r="AT30" s="687"/>
      <c r="AU30" s="687"/>
      <c r="AV30" s="687"/>
      <c r="AW30" s="687"/>
      <c r="AX30" s="687"/>
      <c r="AY30" s="687"/>
      <c r="AZ30" s="687"/>
      <c r="BA30" s="687"/>
      <c r="BB30" s="687"/>
      <c r="BC30" s="687"/>
      <c r="BD30" s="687"/>
      <c r="BE30" s="687"/>
      <c r="BF30" s="687"/>
      <c r="BG30" s="687"/>
      <c r="BH30" s="528"/>
      <c r="BI30" s="528"/>
      <c r="BJ30" s="281"/>
      <c r="BK30" s="281"/>
      <c r="BL30" s="281"/>
      <c r="BM30" s="281"/>
    </row>
    <row r="31" spans="1:65" s="367" customFormat="1" ht="18" hidden="1" customHeight="1">
      <c r="A31" s="496" t="s">
        <v>931</v>
      </c>
      <c r="B31" s="497"/>
      <c r="C31" s="498"/>
      <c r="D31" s="499"/>
      <c r="E31" s="217"/>
      <c r="F31" s="217"/>
      <c r="G31" s="217"/>
      <c r="H31" s="525"/>
      <c r="I31" s="522"/>
      <c r="J31" s="206"/>
      <c r="K31" s="206"/>
      <c r="L31" s="206"/>
      <c r="M31" s="206"/>
      <c r="N31" s="494"/>
      <c r="O31" s="494"/>
      <c r="P31" s="494"/>
      <c r="Q31" s="494"/>
      <c r="R31" s="494"/>
      <c r="S31" s="494"/>
      <c r="T31" s="495"/>
      <c r="U31" s="495"/>
      <c r="V31" s="495"/>
      <c r="W31" s="495"/>
      <c r="X31" s="495"/>
      <c r="Y31" s="495"/>
      <c r="Z31" s="495"/>
      <c r="AA31" s="495"/>
      <c r="AB31" s="495"/>
      <c r="AC31" s="495"/>
      <c r="AD31" s="495"/>
      <c r="AE31" s="495"/>
      <c r="AF31" s="495"/>
      <c r="AG31" s="495"/>
      <c r="AH31" s="495"/>
      <c r="AI31" s="495"/>
      <c r="AJ31" s="495"/>
      <c r="AK31" s="687"/>
      <c r="AL31" s="687"/>
      <c r="AM31" s="687"/>
      <c r="AN31" s="686"/>
      <c r="AO31" s="687"/>
      <c r="AP31" s="687"/>
      <c r="AQ31" s="687"/>
      <c r="AR31" s="687"/>
      <c r="AS31" s="687"/>
      <c r="AT31" s="687"/>
      <c r="AU31" s="687"/>
      <c r="AV31" s="687"/>
      <c r="AW31" s="687"/>
      <c r="AX31" s="687"/>
      <c r="AY31" s="687"/>
      <c r="AZ31" s="687"/>
      <c r="BA31" s="687"/>
      <c r="BB31" s="687"/>
      <c r="BC31" s="687"/>
      <c r="BD31" s="687"/>
      <c r="BE31" s="687"/>
      <c r="BF31" s="687"/>
      <c r="BG31" s="687"/>
      <c r="BH31" s="528"/>
      <c r="BI31" s="528"/>
      <c r="BJ31" s="281"/>
      <c r="BK31" s="281"/>
      <c r="BL31" s="281"/>
      <c r="BM31" s="281"/>
    </row>
    <row r="32" spans="1:65" s="367" customFormat="1" ht="18" hidden="1" customHeight="1" thickBot="1">
      <c r="A32" s="496" t="s">
        <v>931</v>
      </c>
      <c r="B32" s="497"/>
      <c r="C32" s="498"/>
      <c r="D32" s="499"/>
      <c r="E32" s="217"/>
      <c r="F32" s="217"/>
      <c r="G32" s="217"/>
      <c r="H32" s="525"/>
      <c r="I32" s="522"/>
      <c r="J32" s="206"/>
      <c r="K32" s="206"/>
      <c r="L32" s="206"/>
      <c r="M32" s="206"/>
      <c r="N32" s="494"/>
      <c r="O32" s="494"/>
      <c r="P32" s="494"/>
      <c r="Q32" s="494"/>
      <c r="R32" s="494"/>
      <c r="S32" s="494"/>
      <c r="T32" s="495"/>
      <c r="U32" s="495"/>
      <c r="V32" s="495"/>
      <c r="W32" s="495"/>
      <c r="X32" s="495"/>
      <c r="Y32" s="495"/>
      <c r="Z32" s="495"/>
      <c r="AA32" s="495"/>
      <c r="AB32" s="495"/>
      <c r="AC32" s="495"/>
      <c r="AD32" s="495"/>
      <c r="AE32" s="495"/>
      <c r="AF32" s="495"/>
      <c r="AG32" s="495"/>
      <c r="AH32" s="495"/>
      <c r="AI32" s="495"/>
      <c r="AJ32" s="495"/>
      <c r="AK32" s="687"/>
      <c r="AL32" s="687"/>
      <c r="AM32" s="687"/>
      <c r="AN32" s="686"/>
      <c r="AO32" s="687"/>
      <c r="AP32" s="687"/>
      <c r="AQ32" s="687"/>
      <c r="AR32" s="687"/>
      <c r="AS32" s="687"/>
      <c r="AT32" s="687"/>
      <c r="AU32" s="687"/>
      <c r="AV32" s="687"/>
      <c r="AW32" s="687"/>
      <c r="AX32" s="687"/>
      <c r="AY32" s="687"/>
      <c r="AZ32" s="687"/>
      <c r="BA32" s="687"/>
      <c r="BB32" s="687"/>
      <c r="BC32" s="687"/>
      <c r="BD32" s="687"/>
      <c r="BE32" s="687"/>
      <c r="BF32" s="687"/>
      <c r="BG32" s="687"/>
      <c r="BH32" s="528"/>
      <c r="BI32" s="528"/>
      <c r="BJ32" s="281"/>
      <c r="BK32" s="281"/>
      <c r="BL32" s="281"/>
      <c r="BM32" s="281"/>
    </row>
    <row r="33" spans="1:65" s="367" customFormat="1" ht="15" customHeight="1">
      <c r="A33" s="1621" t="s">
        <v>61</v>
      </c>
      <c r="B33" s="1622"/>
      <c r="C33" s="1217" t="s">
        <v>254</v>
      </c>
      <c r="D33" s="1217"/>
      <c r="E33" s="1217"/>
      <c r="F33" s="1217"/>
      <c r="G33" s="1217"/>
      <c r="H33" s="1217"/>
      <c r="I33" s="1909"/>
      <c r="J33" s="1910"/>
      <c r="K33" s="1910"/>
      <c r="L33" s="1910"/>
      <c r="M33" s="1910"/>
      <c r="N33" s="1910"/>
      <c r="O33" s="1910"/>
      <c r="P33" s="1910"/>
      <c r="Q33" s="1910"/>
      <c r="R33" s="1910"/>
      <c r="S33" s="1910"/>
      <c r="T33" s="1910"/>
      <c r="U33" s="1910"/>
      <c r="V33" s="1910"/>
      <c r="W33" s="1910"/>
      <c r="X33" s="1910"/>
      <c r="Y33" s="1910"/>
      <c r="Z33" s="1910"/>
      <c r="AA33" s="1910"/>
      <c r="AB33" s="1910"/>
      <c r="AC33" s="1910"/>
      <c r="AD33" s="1911"/>
      <c r="AE33" s="1912" t="s">
        <v>565</v>
      </c>
      <c r="AF33" s="1912"/>
      <c r="AG33" s="1912"/>
      <c r="AH33" s="1912"/>
      <c r="AI33" s="1913"/>
      <c r="AJ33" s="1914"/>
      <c r="AK33" s="687"/>
      <c r="AL33" s="687"/>
      <c r="AM33" s="687"/>
      <c r="AN33" s="686"/>
      <c r="AO33" s="687"/>
      <c r="AP33" s="687"/>
      <c r="AQ33" s="687"/>
      <c r="AR33" s="687"/>
      <c r="AS33" s="687"/>
      <c r="AT33" s="687"/>
      <c r="AU33" s="687"/>
      <c r="AV33" s="687"/>
      <c r="AW33" s="687"/>
      <c r="AX33" s="687"/>
      <c r="AY33" s="687"/>
      <c r="AZ33" s="687"/>
      <c r="BA33" s="687"/>
      <c r="BB33" s="687"/>
      <c r="BC33" s="687"/>
      <c r="BD33" s="687"/>
      <c r="BE33" s="687"/>
      <c r="BF33" s="687"/>
      <c r="BG33" s="687"/>
      <c r="BH33" s="528"/>
      <c r="BI33" s="528"/>
      <c r="BJ33" s="281"/>
      <c r="BK33" s="281"/>
      <c r="BL33" s="281"/>
      <c r="BM33" s="281"/>
    </row>
    <row r="34" spans="1:65" s="367" customFormat="1" ht="15" customHeight="1">
      <c r="A34" s="1623"/>
      <c r="B34" s="1624"/>
      <c r="C34" s="1177" t="s">
        <v>339</v>
      </c>
      <c r="D34" s="1177"/>
      <c r="E34" s="1177"/>
      <c r="F34" s="1177"/>
      <c r="G34" s="1177"/>
      <c r="H34" s="1177"/>
      <c r="I34" s="1934"/>
      <c r="J34" s="1935"/>
      <c r="K34" s="1935"/>
      <c r="L34" s="1935"/>
      <c r="M34" s="1935"/>
      <c r="N34" s="1935"/>
      <c r="O34" s="1935"/>
      <c r="P34" s="1935"/>
      <c r="Q34" s="1935"/>
      <c r="R34" s="1935"/>
      <c r="S34" s="1935"/>
      <c r="T34" s="1935"/>
      <c r="U34" s="1935"/>
      <c r="V34" s="1935"/>
      <c r="W34" s="1935"/>
      <c r="X34" s="1935"/>
      <c r="Y34" s="1935"/>
      <c r="Z34" s="1935"/>
      <c r="AA34" s="1935"/>
      <c r="AB34" s="1935"/>
      <c r="AC34" s="1935"/>
      <c r="AD34" s="1935"/>
      <c r="AE34" s="1935"/>
      <c r="AF34" s="1935"/>
      <c r="AG34" s="1935"/>
      <c r="AH34" s="1935"/>
      <c r="AI34" s="1935"/>
      <c r="AJ34" s="1936"/>
      <c r="AK34" s="687"/>
      <c r="AL34" s="687"/>
      <c r="AM34" s="687"/>
      <c r="AN34" s="686"/>
      <c r="AO34" s="687"/>
      <c r="AP34" s="687"/>
      <c r="AQ34" s="687"/>
      <c r="AR34" s="687"/>
      <c r="AS34" s="687"/>
      <c r="AT34" s="687"/>
      <c r="AU34" s="687"/>
      <c r="AV34" s="687"/>
      <c r="AW34" s="687"/>
      <c r="AX34" s="687"/>
      <c r="AY34" s="687"/>
      <c r="AZ34" s="687"/>
      <c r="BA34" s="687"/>
      <c r="BB34" s="687"/>
      <c r="BC34" s="687"/>
      <c r="BD34" s="687"/>
      <c r="BE34" s="687"/>
      <c r="BF34" s="687"/>
      <c r="BG34" s="687"/>
      <c r="BH34" s="528"/>
      <c r="BI34" s="528"/>
      <c r="BJ34" s="281"/>
      <c r="BK34" s="281"/>
      <c r="BL34" s="281"/>
      <c r="BM34" s="281"/>
    </row>
    <row r="35" spans="1:65" s="367" customFormat="1" ht="15" customHeight="1">
      <c r="A35" s="1623"/>
      <c r="B35" s="1624"/>
      <c r="C35" s="1081" t="s">
        <v>340</v>
      </c>
      <c r="D35" s="1081"/>
      <c r="E35" s="1081"/>
      <c r="F35" s="1081"/>
      <c r="G35" s="1081"/>
      <c r="H35" s="1081"/>
      <c r="I35" s="1204" t="s">
        <v>127</v>
      </c>
      <c r="J35" s="1205"/>
      <c r="K35" s="1202"/>
      <c r="L35" s="1202"/>
      <c r="M35" s="1202"/>
      <c r="N35" s="1202"/>
      <c r="O35" s="1202"/>
      <c r="P35" s="1203"/>
      <c r="Q35" s="1029" t="s">
        <v>534</v>
      </c>
      <c r="R35" s="1030"/>
      <c r="S35" s="1030"/>
      <c r="T35" s="1030"/>
      <c r="U35" s="1030"/>
      <c r="V35" s="1030"/>
      <c r="W35" s="1030"/>
      <c r="X35" s="1030"/>
      <c r="Y35" s="1030"/>
      <c r="Z35" s="1030"/>
      <c r="AA35" s="1030"/>
      <c r="AB35" s="1030"/>
      <c r="AC35" s="1030"/>
      <c r="AD35" s="1030"/>
      <c r="AE35" s="1030"/>
      <c r="AF35" s="1030"/>
      <c r="AG35" s="1030"/>
      <c r="AH35" s="1030"/>
      <c r="AI35" s="1030"/>
      <c r="AJ35" s="1031"/>
      <c r="AK35" s="687"/>
      <c r="AL35" s="687"/>
      <c r="AM35" s="687"/>
      <c r="AN35" s="686"/>
      <c r="AO35" s="687"/>
      <c r="AP35" s="687"/>
      <c r="AQ35" s="687"/>
      <c r="AR35" s="687"/>
      <c r="AS35" s="687"/>
      <c r="AT35" s="687"/>
      <c r="AU35" s="687"/>
      <c r="AV35" s="687"/>
      <c r="AW35" s="687"/>
      <c r="AX35" s="687"/>
      <c r="AY35" s="687"/>
      <c r="AZ35" s="687"/>
      <c r="BA35" s="687"/>
      <c r="BB35" s="687"/>
      <c r="BC35" s="687"/>
      <c r="BD35" s="687"/>
      <c r="BE35" s="687"/>
      <c r="BF35" s="687"/>
      <c r="BG35" s="687"/>
      <c r="BH35" s="528"/>
      <c r="BI35" s="528"/>
      <c r="BJ35" s="281"/>
      <c r="BK35" s="281"/>
      <c r="BL35" s="281"/>
      <c r="BM35" s="281"/>
    </row>
    <row r="36" spans="1:65" s="367" customFormat="1" ht="15" customHeight="1">
      <c r="A36" s="1623"/>
      <c r="B36" s="1624"/>
      <c r="C36" s="1081"/>
      <c r="D36" s="1081"/>
      <c r="E36" s="1081"/>
      <c r="F36" s="1081"/>
      <c r="G36" s="1081"/>
      <c r="H36" s="1081"/>
      <c r="I36" s="1281" t="s">
        <v>205</v>
      </c>
      <c r="J36" s="1281"/>
      <c r="K36" s="1281"/>
      <c r="L36" s="1281"/>
      <c r="M36" s="1281"/>
      <c r="N36" s="1281"/>
      <c r="O36" s="1281"/>
      <c r="P36" s="1281"/>
      <c r="Q36" s="1281"/>
      <c r="R36" s="1281"/>
      <c r="S36" s="1281"/>
      <c r="T36" s="1281"/>
      <c r="U36" s="1281"/>
      <c r="V36" s="1281"/>
      <c r="W36" s="1281"/>
      <c r="X36" s="1281"/>
      <c r="Y36" s="1281"/>
      <c r="Z36" s="1281"/>
      <c r="AA36" s="1281"/>
      <c r="AB36" s="1281"/>
      <c r="AC36" s="1281"/>
      <c r="AD36" s="1281"/>
      <c r="AE36" s="1281"/>
      <c r="AF36" s="1281"/>
      <c r="AG36" s="1281"/>
      <c r="AH36" s="1281"/>
      <c r="AI36" s="1281"/>
      <c r="AJ36" s="1282"/>
      <c r="AK36" s="687"/>
      <c r="AL36" s="687"/>
      <c r="AM36" s="687"/>
      <c r="AN36" s="686"/>
      <c r="AO36" s="687"/>
      <c r="AP36" s="687"/>
      <c r="AQ36" s="687"/>
      <c r="AR36" s="687"/>
      <c r="AS36" s="687"/>
      <c r="AT36" s="687"/>
      <c r="AU36" s="687"/>
      <c r="AV36" s="687"/>
      <c r="AW36" s="687"/>
      <c r="AX36" s="687"/>
      <c r="AY36" s="687"/>
      <c r="AZ36" s="687"/>
      <c r="BA36" s="687"/>
      <c r="BB36" s="687"/>
      <c r="BC36" s="687"/>
      <c r="BD36" s="687"/>
      <c r="BE36" s="687"/>
      <c r="BF36" s="687"/>
      <c r="BG36" s="687"/>
      <c r="BH36" s="528"/>
      <c r="BI36" s="528"/>
      <c r="BJ36" s="281"/>
      <c r="BK36" s="281"/>
      <c r="BL36" s="281"/>
      <c r="BM36" s="281"/>
    </row>
    <row r="37" spans="1:65" s="367" customFormat="1" ht="15" customHeight="1">
      <c r="A37" s="1623"/>
      <c r="B37" s="1624"/>
      <c r="C37" s="1081"/>
      <c r="D37" s="1081"/>
      <c r="E37" s="1081"/>
      <c r="F37" s="1081"/>
      <c r="G37" s="1081"/>
      <c r="H37" s="1081"/>
      <c r="I37" s="1200" t="s">
        <v>205</v>
      </c>
      <c r="J37" s="1200"/>
      <c r="K37" s="1200"/>
      <c r="L37" s="1200"/>
      <c r="M37" s="1200"/>
      <c r="N37" s="1200"/>
      <c r="O37" s="1200"/>
      <c r="P37" s="1200"/>
      <c r="Q37" s="1200"/>
      <c r="R37" s="1200"/>
      <c r="S37" s="1200"/>
      <c r="T37" s="1200"/>
      <c r="U37" s="1200"/>
      <c r="V37" s="1200"/>
      <c r="W37" s="1200"/>
      <c r="X37" s="1200"/>
      <c r="Y37" s="1200"/>
      <c r="Z37" s="1200"/>
      <c r="AA37" s="1200"/>
      <c r="AB37" s="1200"/>
      <c r="AC37" s="1200"/>
      <c r="AD37" s="1200"/>
      <c r="AE37" s="1200"/>
      <c r="AF37" s="1200"/>
      <c r="AG37" s="1200"/>
      <c r="AH37" s="1200"/>
      <c r="AI37" s="1200"/>
      <c r="AJ37" s="1201"/>
      <c r="AK37" s="687"/>
      <c r="AL37" s="687"/>
      <c r="AM37" s="687"/>
      <c r="AN37" s="686"/>
      <c r="AO37" s="687"/>
      <c r="AP37" s="687"/>
      <c r="AQ37" s="687"/>
      <c r="AR37" s="687"/>
      <c r="AS37" s="687"/>
      <c r="AT37" s="687"/>
      <c r="AU37" s="687"/>
      <c r="AV37" s="687"/>
      <c r="AW37" s="687"/>
      <c r="AX37" s="687"/>
      <c r="AY37" s="687"/>
      <c r="AZ37" s="687"/>
      <c r="BA37" s="687"/>
      <c r="BB37" s="687"/>
      <c r="BC37" s="687"/>
      <c r="BD37" s="687"/>
      <c r="BE37" s="687"/>
      <c r="BF37" s="687"/>
      <c r="BG37" s="687"/>
      <c r="BH37" s="528"/>
      <c r="BI37" s="528"/>
      <c r="BJ37" s="281"/>
      <c r="BK37" s="281"/>
      <c r="BL37" s="281"/>
      <c r="BM37" s="281"/>
    </row>
    <row r="38" spans="1:65" s="367" customFormat="1" ht="15" customHeight="1">
      <c r="A38" s="1623"/>
      <c r="B38" s="1624"/>
      <c r="C38" s="1081" t="s">
        <v>980</v>
      </c>
      <c r="D38" s="1081"/>
      <c r="E38" s="1081"/>
      <c r="F38" s="1081"/>
      <c r="G38" s="1081"/>
      <c r="H38" s="1081"/>
      <c r="I38" s="1881">
        <v>1</v>
      </c>
      <c r="J38" s="1965"/>
      <c r="K38" s="1965"/>
      <c r="L38" s="1965"/>
      <c r="M38" s="1965"/>
      <c r="N38" s="1965"/>
      <c r="O38" s="1965"/>
      <c r="P38" s="1965"/>
      <c r="Q38" s="1965"/>
      <c r="R38" s="1965"/>
      <c r="S38" s="1965"/>
      <c r="T38" s="1965"/>
      <c r="U38" s="1965"/>
      <c r="V38" s="1965"/>
      <c r="W38" s="1965"/>
      <c r="X38" s="1965"/>
      <c r="Y38" s="1965"/>
      <c r="Z38" s="1965"/>
      <c r="AA38" s="1965"/>
      <c r="AB38" s="1965"/>
      <c r="AC38" s="1965"/>
      <c r="AD38" s="1965"/>
      <c r="AE38" s="1965"/>
      <c r="AF38" s="1965"/>
      <c r="AG38" s="1965"/>
      <c r="AH38" s="1965"/>
      <c r="AI38" s="1965"/>
      <c r="AJ38" s="1966"/>
      <c r="AK38" s="687"/>
      <c r="AL38" s="687"/>
      <c r="AM38" s="687"/>
      <c r="AN38" s="686"/>
      <c r="AO38" s="687"/>
      <c r="AP38" s="687"/>
      <c r="AQ38" s="687"/>
      <c r="AR38" s="687"/>
      <c r="AS38" s="687"/>
      <c r="AT38" s="687"/>
      <c r="AU38" s="687"/>
      <c r="AV38" s="687"/>
      <c r="AW38" s="687"/>
      <c r="AX38" s="687"/>
      <c r="AY38" s="687"/>
      <c r="AZ38" s="687"/>
      <c r="BA38" s="687"/>
      <c r="BB38" s="687"/>
      <c r="BC38" s="687"/>
      <c r="BD38" s="687"/>
      <c r="BE38" s="687"/>
      <c r="BF38" s="687"/>
      <c r="BG38" s="687"/>
      <c r="BH38" s="528"/>
      <c r="BI38" s="528"/>
      <c r="BJ38" s="281"/>
      <c r="BK38" s="281"/>
      <c r="BL38" s="281"/>
      <c r="BM38" s="281"/>
    </row>
    <row r="39" spans="1:65" s="367" customFormat="1" ht="15" customHeight="1">
      <c r="A39" s="1623"/>
      <c r="B39" s="1624"/>
      <c r="C39" s="1081" t="s">
        <v>341</v>
      </c>
      <c r="D39" s="1081"/>
      <c r="E39" s="1081"/>
      <c r="F39" s="1081"/>
      <c r="G39" s="1081"/>
      <c r="H39" s="1081"/>
      <c r="I39" s="1081" t="s">
        <v>318</v>
      </c>
      <c r="J39" s="1081"/>
      <c r="K39" s="1081"/>
      <c r="L39" s="1081"/>
      <c r="M39" s="1080" t="s">
        <v>205</v>
      </c>
      <c r="N39" s="1080"/>
      <c r="O39" s="1080"/>
      <c r="P39" s="1080"/>
      <c r="Q39" s="1080"/>
      <c r="R39" s="1080"/>
      <c r="S39" s="1080"/>
      <c r="T39" s="1080"/>
      <c r="U39" s="1080"/>
      <c r="V39" s="1080"/>
      <c r="W39" s="1081" t="s">
        <v>343</v>
      </c>
      <c r="X39" s="1081"/>
      <c r="Y39" s="1081"/>
      <c r="Z39" s="1081"/>
      <c r="AA39" s="1106" t="s">
        <v>205</v>
      </c>
      <c r="AB39" s="1221"/>
      <c r="AC39" s="1221"/>
      <c r="AD39" s="1221"/>
      <c r="AE39" s="1221"/>
      <c r="AF39" s="1221"/>
      <c r="AG39" s="1221"/>
      <c r="AH39" s="1221"/>
      <c r="AI39" s="1221"/>
      <c r="AJ39" s="1222"/>
      <c r="AK39" s="687"/>
      <c r="AL39" s="687"/>
      <c r="AM39" s="687"/>
      <c r="AN39" s="686"/>
      <c r="AO39" s="687"/>
      <c r="AP39" s="687"/>
      <c r="AQ39" s="687"/>
      <c r="AR39" s="687"/>
      <c r="AS39" s="687"/>
      <c r="AT39" s="687"/>
      <c r="AU39" s="687"/>
      <c r="AV39" s="687"/>
      <c r="AW39" s="687"/>
      <c r="AX39" s="687"/>
      <c r="AY39" s="687"/>
      <c r="AZ39" s="687"/>
      <c r="BA39" s="687"/>
      <c r="BB39" s="687"/>
      <c r="BC39" s="687"/>
      <c r="BD39" s="687"/>
      <c r="BE39" s="687"/>
      <c r="BF39" s="687"/>
      <c r="BG39" s="687"/>
      <c r="BH39" s="528"/>
      <c r="BI39" s="528"/>
      <c r="BJ39" s="281"/>
      <c r="BK39" s="281"/>
      <c r="BL39" s="281"/>
      <c r="BM39" s="281"/>
    </row>
    <row r="40" spans="1:65" s="367" customFormat="1" ht="15" customHeight="1">
      <c r="A40" s="1623"/>
      <c r="B40" s="1624"/>
      <c r="C40" s="1885" t="s">
        <v>326</v>
      </c>
      <c r="D40" s="1886"/>
      <c r="E40" s="1886"/>
      <c r="F40" s="1886"/>
      <c r="G40" s="1886"/>
      <c r="H40" s="1887"/>
      <c r="I40" s="1918"/>
      <c r="J40" s="1919"/>
      <c r="K40" s="1919"/>
      <c r="L40" s="1919"/>
      <c r="M40" s="1919"/>
      <c r="N40" s="1919"/>
      <c r="O40" s="1919"/>
      <c r="P40" s="1919"/>
      <c r="Q40" s="1919"/>
      <c r="R40" s="1919"/>
      <c r="S40" s="1919"/>
      <c r="T40" s="1919"/>
      <c r="U40" s="1919"/>
      <c r="V40" s="1919"/>
      <c r="W40" s="1919"/>
      <c r="X40" s="1919"/>
      <c r="Y40" s="1919"/>
      <c r="Z40" s="1919"/>
      <c r="AA40" s="1919"/>
      <c r="AB40" s="1919"/>
      <c r="AC40" s="1919"/>
      <c r="AD40" s="1919"/>
      <c r="AE40" s="1919"/>
      <c r="AF40" s="1919"/>
      <c r="AG40" s="1919"/>
      <c r="AH40" s="1919"/>
      <c r="AI40" s="1919"/>
      <c r="AJ40" s="1920"/>
      <c r="AK40" s="687"/>
      <c r="AL40" s="687"/>
      <c r="AM40" s="687"/>
      <c r="AN40" s="686"/>
      <c r="AO40" s="687"/>
      <c r="AP40" s="687"/>
      <c r="AQ40" s="687"/>
      <c r="AR40" s="687"/>
      <c r="AS40" s="687"/>
      <c r="AT40" s="687"/>
      <c r="AU40" s="687"/>
      <c r="AV40" s="687"/>
      <c r="AW40" s="687"/>
      <c r="AX40" s="687"/>
      <c r="AY40" s="687"/>
      <c r="AZ40" s="687"/>
      <c r="BA40" s="687"/>
      <c r="BB40" s="687"/>
      <c r="BC40" s="687"/>
      <c r="BD40" s="687"/>
      <c r="BE40" s="687"/>
      <c r="BF40" s="687"/>
      <c r="BG40" s="687"/>
      <c r="BH40" s="528"/>
      <c r="BI40" s="528"/>
      <c r="BJ40" s="281"/>
      <c r="BK40" s="281"/>
      <c r="BL40" s="281"/>
      <c r="BM40" s="281"/>
    </row>
    <row r="41" spans="1:65" s="367" customFormat="1" ht="18" customHeight="1">
      <c r="A41" s="1623"/>
      <c r="B41" s="1624"/>
      <c r="C41" s="1885" t="s">
        <v>327</v>
      </c>
      <c r="D41" s="1886"/>
      <c r="E41" s="1886"/>
      <c r="F41" s="1886"/>
      <c r="G41" s="1886"/>
      <c r="H41" s="1887"/>
      <c r="I41" s="1530">
        <v>4</v>
      </c>
      <c r="J41" s="1531"/>
      <c r="K41" s="1531"/>
      <c r="L41" s="1531"/>
      <c r="M41" s="1531"/>
      <c r="N41" s="1531"/>
      <c r="O41" s="1531"/>
      <c r="P41" s="1531"/>
      <c r="Q41" s="1531"/>
      <c r="R41" s="1531"/>
      <c r="S41" s="1531"/>
      <c r="T41" s="1531"/>
      <c r="U41" s="1531"/>
      <c r="V41" s="1531"/>
      <c r="W41" s="1531"/>
      <c r="X41" s="1531"/>
      <c r="Y41" s="1531"/>
      <c r="Z41" s="1904" t="s">
        <v>329</v>
      </c>
      <c r="AA41" s="1904"/>
      <c r="AB41" s="1904"/>
      <c r="AC41" s="1904"/>
      <c r="AD41" s="1904"/>
      <c r="AE41" s="1940"/>
      <c r="AF41" s="1941"/>
      <c r="AG41" s="1941"/>
      <c r="AH41" s="1941"/>
      <c r="AI41" s="1941"/>
      <c r="AJ41" s="1942"/>
      <c r="AK41" s="687"/>
      <c r="AL41" s="687"/>
      <c r="AM41" s="687"/>
      <c r="AN41" s="686"/>
      <c r="AO41" s="687"/>
      <c r="AP41" s="687"/>
      <c r="AQ41" s="687"/>
      <c r="AR41" s="687"/>
      <c r="AS41" s="687"/>
      <c r="AT41" s="687"/>
      <c r="AU41" s="687"/>
      <c r="AV41" s="687"/>
      <c r="AW41" s="687"/>
      <c r="AX41" s="687"/>
      <c r="AY41" s="687"/>
      <c r="AZ41" s="687"/>
      <c r="BA41" s="687"/>
      <c r="BB41" s="687"/>
      <c r="BC41" s="687"/>
      <c r="BD41" s="687"/>
      <c r="BE41" s="687"/>
      <c r="BF41" s="687"/>
      <c r="BG41" s="687"/>
      <c r="BH41" s="528"/>
      <c r="BI41" s="528"/>
      <c r="BJ41" s="281"/>
      <c r="BK41" s="281"/>
      <c r="BL41" s="281"/>
      <c r="BM41" s="281"/>
    </row>
    <row r="42" spans="1:65" s="367" customFormat="1" ht="15" customHeight="1">
      <c r="A42" s="1623"/>
      <c r="B42" s="1624"/>
      <c r="C42" s="1885" t="s">
        <v>328</v>
      </c>
      <c r="D42" s="1886"/>
      <c r="E42" s="1886"/>
      <c r="F42" s="1886"/>
      <c r="G42" s="1886"/>
      <c r="H42" s="1887"/>
      <c r="I42" s="1918"/>
      <c r="J42" s="1919"/>
      <c r="K42" s="1919"/>
      <c r="L42" s="1919"/>
      <c r="M42" s="1919"/>
      <c r="N42" s="1919"/>
      <c r="O42" s="1919"/>
      <c r="P42" s="1919"/>
      <c r="Q42" s="1919"/>
      <c r="R42" s="1919"/>
      <c r="S42" s="1919"/>
      <c r="T42" s="1919"/>
      <c r="U42" s="1919"/>
      <c r="V42" s="1919"/>
      <c r="W42" s="1919"/>
      <c r="X42" s="1919"/>
      <c r="Y42" s="1919"/>
      <c r="Z42" s="1919"/>
      <c r="AA42" s="1919"/>
      <c r="AB42" s="1919"/>
      <c r="AC42" s="1919"/>
      <c r="AD42" s="1919"/>
      <c r="AE42" s="1919"/>
      <c r="AF42" s="1919"/>
      <c r="AG42" s="1919"/>
      <c r="AH42" s="1919"/>
      <c r="AI42" s="1919"/>
      <c r="AJ42" s="1920"/>
      <c r="AK42" s="687"/>
      <c r="AL42" s="687"/>
      <c r="AM42" s="687"/>
      <c r="AN42" s="686"/>
      <c r="AO42" s="687"/>
      <c r="AP42" s="687"/>
      <c r="AQ42" s="687"/>
      <c r="AR42" s="687"/>
      <c r="AS42" s="687"/>
      <c r="AT42" s="687"/>
      <c r="AU42" s="687"/>
      <c r="AV42" s="687"/>
      <c r="AW42" s="687"/>
      <c r="AX42" s="687"/>
      <c r="AY42" s="687"/>
      <c r="AZ42" s="687"/>
      <c r="BA42" s="687"/>
      <c r="BB42" s="687"/>
      <c r="BC42" s="687"/>
      <c r="BD42" s="687"/>
      <c r="BE42" s="687"/>
      <c r="BF42" s="687"/>
      <c r="BG42" s="687"/>
      <c r="BH42" s="528"/>
      <c r="BI42" s="528"/>
      <c r="BJ42" s="281"/>
      <c r="BK42" s="281"/>
      <c r="BL42" s="281"/>
      <c r="BM42" s="281"/>
    </row>
    <row r="43" spans="1:65" ht="15" customHeight="1">
      <c r="A43" s="1623"/>
      <c r="B43" s="1624"/>
      <c r="C43" s="1949" t="s">
        <v>737</v>
      </c>
      <c r="D43" s="1886"/>
      <c r="E43" s="1886"/>
      <c r="F43" s="1886"/>
      <c r="G43" s="1886"/>
      <c r="H43" s="1887"/>
      <c r="I43" s="1078" t="s">
        <v>544</v>
      </c>
      <c r="J43" s="1077"/>
      <c r="K43" s="1890"/>
      <c r="L43" s="1890"/>
      <c r="M43" s="1890"/>
      <c r="N43" s="1890"/>
      <c r="O43" s="1890"/>
      <c r="P43" s="1126" t="s">
        <v>109</v>
      </c>
      <c r="Q43" s="1884"/>
      <c r="R43" s="1078" t="s">
        <v>331</v>
      </c>
      <c r="S43" s="1077"/>
      <c r="T43" s="1890"/>
      <c r="U43" s="1890"/>
      <c r="V43" s="1890"/>
      <c r="W43" s="1890"/>
      <c r="X43" s="1890"/>
      <c r="Y43" s="1126" t="s">
        <v>109</v>
      </c>
      <c r="Z43" s="1126"/>
      <c r="AA43" s="1937" t="s">
        <v>330</v>
      </c>
      <c r="AB43" s="1938"/>
      <c r="AC43" s="1939"/>
      <c r="AD43" s="1890"/>
      <c r="AE43" s="1890"/>
      <c r="AF43" s="1890"/>
      <c r="AG43" s="1890"/>
      <c r="AH43" s="1890"/>
      <c r="AI43" s="1126" t="s">
        <v>109</v>
      </c>
      <c r="AJ43" s="1127"/>
    </row>
    <row r="44" spans="1:65" ht="27" customHeight="1">
      <c r="A44" s="1623"/>
      <c r="B44" s="1624"/>
      <c r="C44" s="1950"/>
      <c r="D44" s="1951"/>
      <c r="E44" s="1951"/>
      <c r="F44" s="1951"/>
      <c r="G44" s="1951"/>
      <c r="H44" s="1952"/>
      <c r="I44" s="1078" t="s">
        <v>543</v>
      </c>
      <c r="J44" s="1223"/>
      <c r="K44" s="1223"/>
      <c r="L44" s="1077"/>
      <c r="M44" s="1890"/>
      <c r="N44" s="1890"/>
      <c r="O44" s="1890"/>
      <c r="P44" s="1126" t="s">
        <v>332</v>
      </c>
      <c r="Q44" s="1884"/>
      <c r="R44" s="1078" t="s">
        <v>333</v>
      </c>
      <c r="S44" s="1223"/>
      <c r="T44" s="1223"/>
      <c r="U44" s="1223"/>
      <c r="V44" s="1223"/>
      <c r="W44" s="1223"/>
      <c r="X44" s="1077"/>
      <c r="Y44" s="1212"/>
      <c r="Z44" s="1213"/>
      <c r="AA44" s="1213"/>
      <c r="AB44" s="1213"/>
      <c r="AC44" s="1213"/>
      <c r="AD44" s="1213"/>
      <c r="AE44" s="1213"/>
      <c r="AF44" s="1213"/>
      <c r="AG44" s="1213"/>
      <c r="AH44" s="1213"/>
      <c r="AI44" s="1213"/>
      <c r="AJ44" s="1214"/>
    </row>
    <row r="45" spans="1:65" ht="15" customHeight="1">
      <c r="A45" s="1623"/>
      <c r="B45" s="1624"/>
      <c r="C45" s="1903" t="s">
        <v>738</v>
      </c>
      <c r="D45" s="1904"/>
      <c r="E45" s="1904"/>
      <c r="F45" s="1904"/>
      <c r="G45" s="1904"/>
      <c r="H45" s="1905"/>
      <c r="I45" s="1095"/>
      <c r="J45" s="1096"/>
      <c r="K45" s="1096"/>
      <c r="L45" s="1096"/>
      <c r="M45" s="1096"/>
      <c r="N45" s="1096"/>
      <c r="O45" s="1096"/>
      <c r="P45" s="1126" t="s">
        <v>114</v>
      </c>
      <c r="Q45" s="1884"/>
      <c r="R45" s="1931"/>
      <c r="S45" s="1932"/>
      <c r="T45" s="1932"/>
      <c r="U45" s="1932"/>
      <c r="V45" s="1932"/>
      <c r="W45" s="1932"/>
      <c r="X45" s="1932"/>
      <c r="Y45" s="1932"/>
      <c r="Z45" s="1932"/>
      <c r="AA45" s="1932"/>
      <c r="AB45" s="1932"/>
      <c r="AC45" s="1932"/>
      <c r="AD45" s="1932"/>
      <c r="AE45" s="1932"/>
      <c r="AF45" s="1932"/>
      <c r="AG45" s="1932"/>
      <c r="AH45" s="1932"/>
      <c r="AI45" s="1932"/>
      <c r="AJ45" s="1933"/>
    </row>
    <row r="46" spans="1:65" ht="15" customHeight="1">
      <c r="A46" s="1623"/>
      <c r="B46" s="1624"/>
      <c r="C46" s="1903" t="s">
        <v>110</v>
      </c>
      <c r="D46" s="1904"/>
      <c r="E46" s="1904"/>
      <c r="F46" s="1904"/>
      <c r="G46" s="1904"/>
      <c r="H46" s="1905"/>
      <c r="I46" s="1095"/>
      <c r="J46" s="1096"/>
      <c r="K46" s="1096"/>
      <c r="L46" s="1096"/>
      <c r="M46" s="1096"/>
      <c r="N46" s="1096"/>
      <c r="O46" s="1096"/>
      <c r="P46" s="1126" t="s">
        <v>739</v>
      </c>
      <c r="Q46" s="1884"/>
      <c r="R46" s="1078" t="s">
        <v>740</v>
      </c>
      <c r="S46" s="1223"/>
      <c r="T46" s="1223"/>
      <c r="U46" s="1223"/>
      <c r="V46" s="1223"/>
      <c r="W46" s="1077"/>
      <c r="X46" s="1095"/>
      <c r="Y46" s="1096"/>
      <c r="Z46" s="1096"/>
      <c r="AA46" s="1096"/>
      <c r="AB46" s="1096"/>
      <c r="AC46" s="1096"/>
      <c r="AD46" s="1096"/>
      <c r="AE46" s="1126" t="s">
        <v>739</v>
      </c>
      <c r="AF46" s="1126"/>
      <c r="AG46" s="1126"/>
      <c r="AH46" s="1126"/>
      <c r="AI46" s="1126"/>
      <c r="AJ46" s="1127"/>
    </row>
    <row r="47" spans="1:65" ht="15" customHeight="1">
      <c r="A47" s="1953" t="str">
        <f>DBCS(A20+1)</f>
        <v>２７</v>
      </c>
      <c r="B47" s="1954"/>
      <c r="C47" s="1903" t="s">
        <v>545</v>
      </c>
      <c r="D47" s="1904"/>
      <c r="E47" s="1904"/>
      <c r="F47" s="1904"/>
      <c r="G47" s="1904"/>
      <c r="H47" s="1904"/>
      <c r="I47" s="1904"/>
      <c r="J47" s="1904"/>
      <c r="K47" s="1904"/>
      <c r="L47" s="1904"/>
      <c r="M47" s="1904"/>
      <c r="N47" s="1904"/>
      <c r="O47" s="1904"/>
      <c r="P47" s="1904"/>
      <c r="Q47" s="1905"/>
      <c r="R47" s="1096"/>
      <c r="S47" s="1096"/>
      <c r="T47" s="1096"/>
      <c r="U47" s="1096"/>
      <c r="V47" s="1096"/>
      <c r="W47" s="1096"/>
      <c r="X47" s="1096"/>
      <c r="Y47" s="1096"/>
      <c r="Z47" s="1096"/>
      <c r="AA47" s="1096"/>
      <c r="AB47" s="1096"/>
      <c r="AC47" s="1096"/>
      <c r="AD47" s="1096"/>
      <c r="AE47" s="1126" t="s">
        <v>147</v>
      </c>
      <c r="AF47" s="1126"/>
      <c r="AG47" s="1126"/>
      <c r="AH47" s="1126"/>
      <c r="AI47" s="1126"/>
      <c r="AJ47" s="1127"/>
    </row>
    <row r="48" spans="1:65" ht="18" customHeight="1">
      <c r="A48" s="394"/>
      <c r="B48" s="395"/>
      <c r="C48" s="1903" t="s">
        <v>657</v>
      </c>
      <c r="D48" s="1904"/>
      <c r="E48" s="1904"/>
      <c r="F48" s="1904"/>
      <c r="G48" s="1904"/>
      <c r="H48" s="1905"/>
      <c r="I48" s="1209"/>
      <c r="J48" s="1210"/>
      <c r="K48" s="1210"/>
      <c r="L48" s="1210"/>
      <c r="M48" s="1210"/>
      <c r="N48" s="1210"/>
      <c r="O48" s="1210"/>
      <c r="P48" s="1210"/>
      <c r="Q48" s="1210"/>
      <c r="R48" s="1210"/>
      <c r="S48" s="1210"/>
      <c r="T48" s="1210"/>
      <c r="U48" s="1210"/>
      <c r="V48" s="1210"/>
      <c r="W48" s="1210"/>
      <c r="X48" s="1210"/>
      <c r="Y48" s="1210"/>
      <c r="Z48" s="1210"/>
      <c r="AA48" s="1210"/>
      <c r="AB48" s="1210"/>
      <c r="AC48" s="1210"/>
      <c r="AD48" s="1210"/>
      <c r="AE48" s="1210"/>
      <c r="AF48" s="1210"/>
      <c r="AG48" s="1210"/>
      <c r="AH48" s="1210"/>
      <c r="AI48" s="1210"/>
      <c r="AJ48" s="1211"/>
      <c r="AL48" s="686" t="b">
        <v>0</v>
      </c>
      <c r="AM48" s="686" t="b">
        <v>0</v>
      </c>
      <c r="AN48" s="686" t="b">
        <v>0</v>
      </c>
    </row>
    <row r="49" spans="1:65" ht="15" customHeight="1">
      <c r="A49" s="394"/>
      <c r="B49" s="395"/>
      <c r="C49" s="1885" t="s">
        <v>499</v>
      </c>
      <c r="D49" s="1886"/>
      <c r="E49" s="1886"/>
      <c r="F49" s="1886"/>
      <c r="G49" s="1886"/>
      <c r="H49" s="1887"/>
      <c r="I49" s="1212"/>
      <c r="J49" s="1213"/>
      <c r="K49" s="1213"/>
      <c r="L49" s="1213"/>
      <c r="M49" s="1213"/>
      <c r="N49" s="1213"/>
      <c r="O49" s="1213"/>
      <c r="P49" s="1213"/>
      <c r="Q49" s="1213"/>
      <c r="R49" s="1213"/>
      <c r="S49" s="1213"/>
      <c r="T49" s="1213"/>
      <c r="U49" s="1213"/>
      <c r="V49" s="1213"/>
      <c r="W49" s="1213"/>
      <c r="X49" s="1213"/>
      <c r="Y49" s="1213"/>
      <c r="Z49" s="1213"/>
      <c r="AA49" s="1213"/>
      <c r="AB49" s="1213"/>
      <c r="AC49" s="1213"/>
      <c r="AD49" s="1213"/>
      <c r="AE49" s="1213"/>
      <c r="AF49" s="1213"/>
      <c r="AG49" s="1213"/>
      <c r="AH49" s="1213"/>
      <c r="AI49" s="1213"/>
      <c r="AJ49" s="1214"/>
    </row>
    <row r="50" spans="1:65" ht="15" customHeight="1">
      <c r="A50" s="394"/>
      <c r="B50" s="395"/>
      <c r="C50" s="1903" t="s">
        <v>305</v>
      </c>
      <c r="D50" s="1904"/>
      <c r="E50" s="1904"/>
      <c r="F50" s="1904"/>
      <c r="G50" s="1904"/>
      <c r="H50" s="1905"/>
      <c r="I50" s="1212"/>
      <c r="J50" s="1213"/>
      <c r="K50" s="1213"/>
      <c r="L50" s="1213"/>
      <c r="M50" s="1213"/>
      <c r="N50" s="1213"/>
      <c r="O50" s="1213"/>
      <c r="P50" s="1213"/>
      <c r="Q50" s="1213"/>
      <c r="R50" s="1213"/>
      <c r="S50" s="1213"/>
      <c r="T50" s="1175"/>
      <c r="U50" s="1175"/>
      <c r="V50" s="1175"/>
      <c r="W50" s="1175"/>
      <c r="X50" s="1175"/>
      <c r="Y50" s="1175"/>
      <c r="Z50" s="1175"/>
      <c r="AA50" s="1175"/>
      <c r="AB50" s="1175"/>
      <c r="AC50" s="1175"/>
      <c r="AD50" s="1175"/>
      <c r="AE50" s="1175"/>
      <c r="AF50" s="1175"/>
      <c r="AG50" s="1175"/>
      <c r="AH50" s="1175"/>
      <c r="AI50" s="1175"/>
      <c r="AJ50" s="1176"/>
    </row>
    <row r="51" spans="1:65" ht="22.5" hidden="1" customHeight="1">
      <c r="A51" s="394"/>
      <c r="B51" s="395"/>
      <c r="C51" s="1973" t="s">
        <v>25</v>
      </c>
      <c r="D51" s="1970" t="s">
        <v>942</v>
      </c>
      <c r="E51" s="1971"/>
      <c r="F51" s="1971"/>
      <c r="G51" s="1971"/>
      <c r="H51" s="1972"/>
      <c r="I51" s="664"/>
      <c r="J51" s="668"/>
      <c r="K51" s="668"/>
      <c r="L51" s="668"/>
      <c r="M51" s="668"/>
      <c r="N51" s="669"/>
      <c r="O51" s="670"/>
      <c r="P51" s="671"/>
      <c r="Q51" s="678"/>
      <c r="R51" s="679"/>
      <c r="S51" s="679"/>
      <c r="T51" s="681">
        <v>3</v>
      </c>
      <c r="U51" s="680"/>
      <c r="V51" s="1891"/>
      <c r="W51" s="1892"/>
      <c r="X51" s="1892"/>
      <c r="Y51" s="1892"/>
      <c r="Z51" s="1892"/>
      <c r="AA51" s="1893"/>
      <c r="AB51" s="1269"/>
      <c r="AC51" s="1640"/>
      <c r="AD51" s="1640"/>
      <c r="AE51" s="1640"/>
      <c r="AF51" s="1640"/>
      <c r="AG51" s="1640"/>
      <c r="AH51" s="1640"/>
      <c r="AI51" s="1640"/>
      <c r="AJ51" s="1641"/>
      <c r="AM51" s="687">
        <v>0</v>
      </c>
      <c r="AO51" s="687">
        <v>2</v>
      </c>
      <c r="AP51" s="687">
        <v>2</v>
      </c>
    </row>
    <row r="52" spans="1:65" ht="23.1" customHeight="1">
      <c r="A52" s="394"/>
      <c r="B52" s="395"/>
      <c r="C52" s="1900"/>
      <c r="D52" s="1921" t="s">
        <v>993</v>
      </c>
      <c r="E52" s="1922"/>
      <c r="F52" s="1922"/>
      <c r="G52" s="1922"/>
      <c r="H52" s="1923"/>
      <c r="I52" s="328">
        <v>1</v>
      </c>
      <c r="J52" s="383" t="str">
        <f>IF(ISNA(VLOOKUP(I52, 出力変換_夜間支援等体制加算,4,FALSE)),0, VLOOKUP(I52, 出力変換_夜間支援等体制加算,4,FALSE)) &amp; ""</f>
        <v>1</v>
      </c>
      <c r="K52" s="384" t="s">
        <v>96</v>
      </c>
      <c r="L52" s="383" t="str">
        <f>IF(ISNA(VLOOKUP(K52, 取込変換_夜間支援等体制加算,2,FALSE)),1, VLOOKUP(K52, 取込変換_夜間支援等体制加算,2,FALSE)) &amp; ""</f>
        <v>1</v>
      </c>
      <c r="M52" s="328"/>
      <c r="N52" s="328"/>
      <c r="O52" s="328"/>
      <c r="P52" s="328"/>
      <c r="Q52" s="1928" t="s">
        <v>1232</v>
      </c>
      <c r="R52" s="1929"/>
      <c r="S52" s="1929"/>
      <c r="T52" s="1929"/>
      <c r="U52" s="1930"/>
      <c r="V52" s="1788"/>
      <c r="W52" s="1789"/>
      <c r="X52" s="1789"/>
      <c r="Y52" s="1789"/>
      <c r="Z52" s="1789"/>
      <c r="AA52" s="1902"/>
      <c r="AB52" s="1269"/>
      <c r="AC52" s="1640"/>
      <c r="AD52" s="1640"/>
      <c r="AE52" s="1640"/>
      <c r="AF52" s="1640"/>
      <c r="AG52" s="1640"/>
      <c r="AH52" s="1640"/>
      <c r="AI52" s="1640"/>
      <c r="AJ52" s="1641"/>
      <c r="AL52" s="687">
        <v>2</v>
      </c>
      <c r="AM52" s="687">
        <v>0</v>
      </c>
    </row>
    <row r="53" spans="1:65" ht="23.1" customHeight="1">
      <c r="A53" s="394"/>
      <c r="B53" s="395"/>
      <c r="C53" s="1900"/>
      <c r="D53" s="1925" t="s">
        <v>994</v>
      </c>
      <c r="E53" s="1926"/>
      <c r="F53" s="1926"/>
      <c r="G53" s="1926"/>
      <c r="H53" s="1927"/>
      <c r="I53" s="260">
        <v>1</v>
      </c>
      <c r="J53" s="369" t="str">
        <f>IF(ISNA(VLOOKUP(I53, 出力変換_夜間支援体制加算の人数_付７,4,FALSE)),0, VLOOKUP(I53, 出力変換_夜間支援体制加算の人数_付７,4,FALSE)) &amp; ""</f>
        <v>00</v>
      </c>
      <c r="K53" s="253" t="s">
        <v>1344</v>
      </c>
      <c r="L53" s="374" t="str">
        <f>IF(ISNA(VLOOKUP(K53, 取込変換_夜間支援体制加算の人数_付７,2,FALSE)),1, VLOOKUP(K53, 取込変換_夜間支援体制加算の人数_付７,2,FALSE)) &amp; ""</f>
        <v>1</v>
      </c>
      <c r="M53" s="375"/>
      <c r="N53" s="524"/>
      <c r="P53" s="521" t="s">
        <v>114</v>
      </c>
      <c r="Q53" s="1906"/>
      <c r="R53" s="1907"/>
      <c r="S53" s="1907"/>
      <c r="T53" s="1907"/>
      <c r="U53" s="1908"/>
      <c r="V53" s="1891"/>
      <c r="W53" s="1892"/>
      <c r="X53" s="1892"/>
      <c r="Y53" s="1892"/>
      <c r="Z53" s="1892"/>
      <c r="AA53" s="1893"/>
      <c r="AB53" s="1269"/>
      <c r="AC53" s="1640"/>
      <c r="AD53" s="1640"/>
      <c r="AE53" s="1640"/>
      <c r="AF53" s="1640"/>
      <c r="AG53" s="1640"/>
      <c r="AH53" s="1640"/>
      <c r="AI53" s="1640"/>
      <c r="AJ53" s="1641"/>
      <c r="AM53" s="687">
        <v>0</v>
      </c>
    </row>
    <row r="54" spans="1:65" ht="18" customHeight="1" thickBot="1">
      <c r="A54" s="396"/>
      <c r="B54" s="397"/>
      <c r="C54" s="1901"/>
      <c r="D54" s="1897" t="s">
        <v>829</v>
      </c>
      <c r="E54" s="1898"/>
      <c r="F54" s="1898"/>
      <c r="G54" s="1898"/>
      <c r="H54" s="1899"/>
      <c r="I54" s="523">
        <v>1</v>
      </c>
      <c r="J54" s="211"/>
      <c r="K54" s="211"/>
      <c r="L54" s="211"/>
      <c r="M54" s="211"/>
      <c r="N54" s="379"/>
      <c r="O54" s="379"/>
      <c r="P54" s="379"/>
      <c r="Q54" s="379"/>
      <c r="R54" s="379"/>
      <c r="S54" s="379"/>
      <c r="T54" s="387"/>
      <c r="U54" s="387"/>
      <c r="V54" s="387"/>
      <c r="W54" s="387"/>
      <c r="X54" s="387"/>
      <c r="Y54" s="387"/>
      <c r="Z54" s="387"/>
      <c r="AA54" s="387"/>
      <c r="AB54" s="387"/>
      <c r="AC54" s="387"/>
      <c r="AD54" s="387"/>
      <c r="AE54" s="387"/>
      <c r="AF54" s="387"/>
      <c r="AG54" s="387"/>
      <c r="AH54" s="387"/>
      <c r="AI54" s="387"/>
      <c r="AJ54" s="387"/>
    </row>
    <row r="55" spans="1:65" s="388" customFormat="1" ht="18" hidden="1" customHeight="1">
      <c r="A55" s="496" t="s">
        <v>931</v>
      </c>
      <c r="B55" s="497"/>
      <c r="C55" s="498"/>
      <c r="D55" s="499"/>
      <c r="E55" s="217"/>
      <c r="F55" s="217"/>
      <c r="G55" s="217"/>
      <c r="H55" s="525"/>
      <c r="I55" s="522"/>
      <c r="J55" s="206"/>
      <c r="K55" s="206"/>
      <c r="L55" s="206"/>
      <c r="M55" s="206"/>
      <c r="N55" s="494"/>
      <c r="O55" s="494"/>
      <c r="P55" s="494"/>
      <c r="Q55" s="494"/>
      <c r="R55" s="494"/>
      <c r="S55" s="494"/>
      <c r="T55" s="495"/>
      <c r="U55" s="495"/>
      <c r="V55" s="495"/>
      <c r="W55" s="495"/>
      <c r="X55" s="495"/>
      <c r="Y55" s="495"/>
      <c r="Z55" s="495"/>
      <c r="AA55" s="495"/>
      <c r="AB55" s="495"/>
      <c r="AC55" s="495"/>
      <c r="AD55" s="495"/>
      <c r="AE55" s="495"/>
      <c r="AF55" s="495"/>
      <c r="AG55" s="495"/>
      <c r="AH55" s="495"/>
      <c r="AI55" s="495"/>
      <c r="AJ55" s="495"/>
      <c r="AK55" s="687"/>
      <c r="AL55" s="687"/>
      <c r="AM55" s="687"/>
      <c r="AN55" s="686"/>
      <c r="AO55" s="687"/>
      <c r="AP55" s="687"/>
      <c r="AQ55" s="687"/>
      <c r="AR55" s="687"/>
      <c r="AS55" s="687"/>
      <c r="AT55" s="687"/>
      <c r="AU55" s="687"/>
      <c r="AV55" s="687"/>
      <c r="AW55" s="687"/>
      <c r="AX55" s="687"/>
      <c r="AY55" s="687"/>
      <c r="AZ55" s="687"/>
      <c r="BA55" s="687"/>
      <c r="BB55" s="687"/>
      <c r="BC55" s="687"/>
      <c r="BD55" s="687"/>
      <c r="BE55" s="687"/>
      <c r="BF55" s="687"/>
      <c r="BG55" s="687"/>
      <c r="BH55" s="528"/>
      <c r="BI55" s="528"/>
      <c r="BJ55" s="281"/>
      <c r="BK55" s="281"/>
      <c r="BL55" s="281"/>
      <c r="BM55" s="281"/>
    </row>
    <row r="56" spans="1:65" s="388" customFormat="1" ht="18" hidden="1" customHeight="1">
      <c r="A56" s="496" t="s">
        <v>931</v>
      </c>
      <c r="B56" s="497"/>
      <c r="C56" s="498"/>
      <c r="D56" s="499"/>
      <c r="E56" s="217"/>
      <c r="F56" s="217"/>
      <c r="G56" s="217"/>
      <c r="H56" s="525"/>
      <c r="I56" s="522"/>
      <c r="J56" s="206"/>
      <c r="K56" s="206"/>
      <c r="L56" s="206"/>
      <c r="M56" s="206"/>
      <c r="N56" s="494"/>
      <c r="O56" s="494"/>
      <c r="P56" s="494"/>
      <c r="Q56" s="494"/>
      <c r="R56" s="494"/>
      <c r="S56" s="494"/>
      <c r="T56" s="495"/>
      <c r="U56" s="495"/>
      <c r="V56" s="495"/>
      <c r="W56" s="495"/>
      <c r="X56" s="495"/>
      <c r="Y56" s="495"/>
      <c r="Z56" s="495"/>
      <c r="AA56" s="495"/>
      <c r="AB56" s="495"/>
      <c r="AC56" s="495"/>
      <c r="AD56" s="495"/>
      <c r="AE56" s="495"/>
      <c r="AF56" s="495"/>
      <c r="AG56" s="495"/>
      <c r="AH56" s="495"/>
      <c r="AI56" s="495"/>
      <c r="AJ56" s="495"/>
      <c r="AK56" s="687"/>
      <c r="AL56" s="687"/>
      <c r="AM56" s="687"/>
      <c r="AN56" s="686"/>
      <c r="AO56" s="687"/>
      <c r="AP56" s="687"/>
      <c r="AQ56" s="687"/>
      <c r="AR56" s="687"/>
      <c r="AS56" s="687"/>
      <c r="AT56" s="687"/>
      <c r="AU56" s="687"/>
      <c r="AV56" s="687"/>
      <c r="AW56" s="687"/>
      <c r="AX56" s="687"/>
      <c r="AY56" s="687"/>
      <c r="AZ56" s="687"/>
      <c r="BA56" s="687"/>
      <c r="BB56" s="687"/>
      <c r="BC56" s="687"/>
      <c r="BD56" s="687"/>
      <c r="BE56" s="687"/>
      <c r="BF56" s="687"/>
      <c r="BG56" s="687"/>
      <c r="BH56" s="528"/>
      <c r="BI56" s="528"/>
      <c r="BJ56" s="281"/>
      <c r="BK56" s="281"/>
      <c r="BL56" s="281"/>
      <c r="BM56" s="281"/>
    </row>
    <row r="57" spans="1:65" s="388" customFormat="1" ht="18" hidden="1" customHeight="1">
      <c r="A57" s="496" t="s">
        <v>931</v>
      </c>
      <c r="B57" s="497"/>
      <c r="C57" s="498"/>
      <c r="D57" s="499"/>
      <c r="E57" s="217"/>
      <c r="F57" s="217"/>
      <c r="G57" s="217"/>
      <c r="H57" s="525"/>
      <c r="I57" s="522"/>
      <c r="J57" s="206"/>
      <c r="K57" s="206"/>
      <c r="L57" s="206"/>
      <c r="M57" s="206"/>
      <c r="N57" s="494"/>
      <c r="O57" s="494"/>
      <c r="P57" s="494"/>
      <c r="Q57" s="494"/>
      <c r="R57" s="494"/>
      <c r="S57" s="494"/>
      <c r="T57" s="495"/>
      <c r="U57" s="495"/>
      <c r="V57" s="495"/>
      <c r="W57" s="495"/>
      <c r="X57" s="495"/>
      <c r="Y57" s="495"/>
      <c r="Z57" s="495"/>
      <c r="AA57" s="495"/>
      <c r="AB57" s="495"/>
      <c r="AC57" s="495"/>
      <c r="AD57" s="495"/>
      <c r="AE57" s="495"/>
      <c r="AF57" s="495"/>
      <c r="AG57" s="495"/>
      <c r="AH57" s="495"/>
      <c r="AI57" s="495"/>
      <c r="AJ57" s="495"/>
      <c r="AK57" s="687"/>
      <c r="AL57" s="687"/>
      <c r="AM57" s="687"/>
      <c r="AN57" s="686"/>
      <c r="AO57" s="687"/>
      <c r="AP57" s="687"/>
      <c r="AQ57" s="687"/>
      <c r="AR57" s="687"/>
      <c r="AS57" s="687"/>
      <c r="AT57" s="687"/>
      <c r="AU57" s="687"/>
      <c r="AV57" s="687"/>
      <c r="AW57" s="687"/>
      <c r="AX57" s="687"/>
      <c r="AY57" s="687"/>
      <c r="AZ57" s="687"/>
      <c r="BA57" s="687"/>
      <c r="BB57" s="687"/>
      <c r="BC57" s="687"/>
      <c r="BD57" s="687"/>
      <c r="BE57" s="687"/>
      <c r="BF57" s="687"/>
      <c r="BG57" s="687"/>
      <c r="BH57" s="528"/>
      <c r="BI57" s="528"/>
      <c r="BJ57" s="281"/>
      <c r="BK57" s="281"/>
      <c r="BL57" s="281"/>
      <c r="BM57" s="281"/>
    </row>
    <row r="58" spans="1:65" s="388" customFormat="1" ht="18" hidden="1" customHeight="1">
      <c r="A58" s="496" t="s">
        <v>931</v>
      </c>
      <c r="B58" s="497"/>
      <c r="C58" s="498"/>
      <c r="D58" s="499"/>
      <c r="E58" s="217"/>
      <c r="F58" s="217"/>
      <c r="G58" s="217"/>
      <c r="H58" s="525"/>
      <c r="I58" s="522"/>
      <c r="J58" s="206"/>
      <c r="K58" s="206"/>
      <c r="L58" s="206"/>
      <c r="M58" s="206"/>
      <c r="N58" s="494"/>
      <c r="O58" s="494"/>
      <c r="P58" s="494"/>
      <c r="Q58" s="494"/>
      <c r="R58" s="494"/>
      <c r="S58" s="494"/>
      <c r="T58" s="495"/>
      <c r="U58" s="495"/>
      <c r="V58" s="495"/>
      <c r="W58" s="495"/>
      <c r="X58" s="495"/>
      <c r="Y58" s="495"/>
      <c r="Z58" s="495"/>
      <c r="AA58" s="495"/>
      <c r="AB58" s="495"/>
      <c r="AC58" s="495"/>
      <c r="AD58" s="495"/>
      <c r="AE58" s="495"/>
      <c r="AF58" s="495"/>
      <c r="AG58" s="495"/>
      <c r="AH58" s="495"/>
      <c r="AI58" s="495"/>
      <c r="AJ58" s="495"/>
      <c r="AK58" s="687"/>
      <c r="AL58" s="687"/>
      <c r="AM58" s="687"/>
      <c r="AN58" s="686"/>
      <c r="AO58" s="687"/>
      <c r="AP58" s="687"/>
      <c r="AQ58" s="687"/>
      <c r="AR58" s="687"/>
      <c r="AS58" s="687"/>
      <c r="AT58" s="687"/>
      <c r="AU58" s="687"/>
      <c r="AV58" s="687"/>
      <c r="AW58" s="687"/>
      <c r="AX58" s="687"/>
      <c r="AY58" s="687"/>
      <c r="AZ58" s="687"/>
      <c r="BA58" s="687"/>
      <c r="BB58" s="687"/>
      <c r="BC58" s="687"/>
      <c r="BD58" s="687"/>
      <c r="BE58" s="687"/>
      <c r="BF58" s="687"/>
      <c r="BG58" s="687"/>
      <c r="BH58" s="528"/>
      <c r="BI58" s="528"/>
      <c r="BJ58" s="281"/>
      <c r="BK58" s="281"/>
      <c r="BL58" s="281"/>
      <c r="BM58" s="281"/>
    </row>
    <row r="59" spans="1:65" s="388" customFormat="1" ht="18" hidden="1" customHeight="1" thickBot="1">
      <c r="A59" s="496" t="s">
        <v>931</v>
      </c>
      <c r="B59" s="497"/>
      <c r="C59" s="498"/>
      <c r="D59" s="499"/>
      <c r="E59" s="217"/>
      <c r="F59" s="217"/>
      <c r="G59" s="217"/>
      <c r="H59" s="525"/>
      <c r="I59" s="522"/>
      <c r="J59" s="206"/>
      <c r="K59" s="206"/>
      <c r="L59" s="206"/>
      <c r="M59" s="206"/>
      <c r="N59" s="494"/>
      <c r="O59" s="494"/>
      <c r="P59" s="494"/>
      <c r="Q59" s="494"/>
      <c r="R59" s="494"/>
      <c r="S59" s="494"/>
      <c r="T59" s="495"/>
      <c r="U59" s="495"/>
      <c r="V59" s="495"/>
      <c r="W59" s="495"/>
      <c r="X59" s="495"/>
      <c r="Y59" s="495"/>
      <c r="Z59" s="495"/>
      <c r="AA59" s="495"/>
      <c r="AB59" s="495"/>
      <c r="AC59" s="495"/>
      <c r="AD59" s="495"/>
      <c r="AE59" s="495"/>
      <c r="AF59" s="495"/>
      <c r="AG59" s="495"/>
      <c r="AH59" s="495"/>
      <c r="AI59" s="495"/>
      <c r="AJ59" s="495"/>
      <c r="AK59" s="687"/>
      <c r="AL59" s="687"/>
      <c r="AM59" s="687"/>
      <c r="AN59" s="686"/>
      <c r="AO59" s="687"/>
      <c r="AP59" s="687"/>
      <c r="AQ59" s="687"/>
      <c r="AR59" s="687"/>
      <c r="AS59" s="687"/>
      <c r="AT59" s="687"/>
      <c r="AU59" s="687"/>
      <c r="AV59" s="687"/>
      <c r="AW59" s="687"/>
      <c r="AX59" s="687"/>
      <c r="AY59" s="687"/>
      <c r="AZ59" s="687"/>
      <c r="BA59" s="687"/>
      <c r="BB59" s="687"/>
      <c r="BC59" s="687"/>
      <c r="BD59" s="687"/>
      <c r="BE59" s="687"/>
      <c r="BF59" s="687"/>
      <c r="BG59" s="687"/>
      <c r="BH59" s="528"/>
      <c r="BI59" s="528"/>
      <c r="BJ59" s="281"/>
      <c r="BK59" s="281"/>
      <c r="BL59" s="281"/>
      <c r="BM59" s="281"/>
    </row>
    <row r="60" spans="1:65" ht="15" customHeight="1">
      <c r="A60" s="1621" t="s">
        <v>61</v>
      </c>
      <c r="B60" s="1622"/>
      <c r="C60" s="1217" t="s">
        <v>152</v>
      </c>
      <c r="D60" s="1217"/>
      <c r="E60" s="1217"/>
      <c r="F60" s="1217"/>
      <c r="G60" s="1217"/>
      <c r="H60" s="1217"/>
      <c r="I60" s="1909"/>
      <c r="J60" s="1910"/>
      <c r="K60" s="1910"/>
      <c r="L60" s="1910"/>
      <c r="M60" s="1910"/>
      <c r="N60" s="1910"/>
      <c r="O60" s="1910"/>
      <c r="P60" s="1910"/>
      <c r="Q60" s="1910"/>
      <c r="R60" s="1910"/>
      <c r="S60" s="1910"/>
      <c r="T60" s="1910"/>
      <c r="U60" s="1910"/>
      <c r="V60" s="1910"/>
      <c r="W60" s="1910"/>
      <c r="X60" s="1910"/>
      <c r="Y60" s="1910"/>
      <c r="Z60" s="1910"/>
      <c r="AA60" s="1910"/>
      <c r="AB60" s="1910"/>
      <c r="AC60" s="1910"/>
      <c r="AD60" s="1911"/>
      <c r="AE60" s="1912" t="s">
        <v>565</v>
      </c>
      <c r="AF60" s="1912"/>
      <c r="AG60" s="1912"/>
      <c r="AH60" s="1912"/>
      <c r="AI60" s="1913"/>
      <c r="AJ60" s="1914"/>
    </row>
    <row r="61" spans="1:65" ht="15" customHeight="1">
      <c r="A61" s="1623"/>
      <c r="B61" s="1624"/>
      <c r="C61" s="1177" t="s">
        <v>339</v>
      </c>
      <c r="D61" s="1177"/>
      <c r="E61" s="1177"/>
      <c r="F61" s="1177"/>
      <c r="G61" s="1177"/>
      <c r="H61" s="1177"/>
      <c r="I61" s="1934"/>
      <c r="J61" s="1935"/>
      <c r="K61" s="1935"/>
      <c r="L61" s="1935"/>
      <c r="M61" s="1935"/>
      <c r="N61" s="1935"/>
      <c r="O61" s="1935"/>
      <c r="P61" s="1935"/>
      <c r="Q61" s="1935"/>
      <c r="R61" s="1935"/>
      <c r="S61" s="1935"/>
      <c r="T61" s="1935"/>
      <c r="U61" s="1935"/>
      <c r="V61" s="1935"/>
      <c r="W61" s="1935"/>
      <c r="X61" s="1935"/>
      <c r="Y61" s="1935"/>
      <c r="Z61" s="1935"/>
      <c r="AA61" s="1935"/>
      <c r="AB61" s="1935"/>
      <c r="AC61" s="1935"/>
      <c r="AD61" s="1935"/>
      <c r="AE61" s="1935"/>
      <c r="AF61" s="1935"/>
      <c r="AG61" s="1935"/>
      <c r="AH61" s="1935"/>
      <c r="AI61" s="1935"/>
      <c r="AJ61" s="1936"/>
    </row>
    <row r="62" spans="1:65" ht="15" customHeight="1">
      <c r="A62" s="1623"/>
      <c r="B62" s="1624"/>
      <c r="C62" s="1081" t="s">
        <v>340</v>
      </c>
      <c r="D62" s="1081"/>
      <c r="E62" s="1081"/>
      <c r="F62" s="1081"/>
      <c r="G62" s="1081"/>
      <c r="H62" s="1081"/>
      <c r="I62" s="1204" t="s">
        <v>127</v>
      </c>
      <c r="J62" s="1205"/>
      <c r="K62" s="1202"/>
      <c r="L62" s="1202"/>
      <c r="M62" s="1202"/>
      <c r="N62" s="1202"/>
      <c r="O62" s="1202"/>
      <c r="P62" s="1203"/>
      <c r="Q62" s="1029" t="s">
        <v>534</v>
      </c>
      <c r="R62" s="1030"/>
      <c r="S62" s="1030"/>
      <c r="T62" s="1030"/>
      <c r="U62" s="1030"/>
      <c r="V62" s="1030"/>
      <c r="W62" s="1030"/>
      <c r="X62" s="1030"/>
      <c r="Y62" s="1030"/>
      <c r="Z62" s="1030"/>
      <c r="AA62" s="1030"/>
      <c r="AB62" s="1030"/>
      <c r="AC62" s="1030"/>
      <c r="AD62" s="1030"/>
      <c r="AE62" s="1030"/>
      <c r="AF62" s="1030"/>
      <c r="AG62" s="1030"/>
      <c r="AH62" s="1030"/>
      <c r="AI62" s="1030"/>
      <c r="AJ62" s="1031"/>
    </row>
    <row r="63" spans="1:65" ht="15" customHeight="1">
      <c r="A63" s="1623"/>
      <c r="B63" s="1624"/>
      <c r="C63" s="1081"/>
      <c r="D63" s="1081"/>
      <c r="E63" s="1081"/>
      <c r="F63" s="1081"/>
      <c r="G63" s="1081"/>
      <c r="H63" s="1081"/>
      <c r="I63" s="1281" t="s">
        <v>205</v>
      </c>
      <c r="J63" s="1281"/>
      <c r="K63" s="1281"/>
      <c r="L63" s="1281"/>
      <c r="M63" s="1281"/>
      <c r="N63" s="1281"/>
      <c r="O63" s="1281"/>
      <c r="P63" s="1281"/>
      <c r="Q63" s="1281"/>
      <c r="R63" s="1281"/>
      <c r="S63" s="1281"/>
      <c r="T63" s="1281"/>
      <c r="U63" s="1281"/>
      <c r="V63" s="1281"/>
      <c r="W63" s="1281"/>
      <c r="X63" s="1281"/>
      <c r="Y63" s="1281"/>
      <c r="Z63" s="1281"/>
      <c r="AA63" s="1281"/>
      <c r="AB63" s="1281"/>
      <c r="AC63" s="1281"/>
      <c r="AD63" s="1281"/>
      <c r="AE63" s="1281"/>
      <c r="AF63" s="1281"/>
      <c r="AG63" s="1281"/>
      <c r="AH63" s="1281"/>
      <c r="AI63" s="1281"/>
      <c r="AJ63" s="1282"/>
    </row>
    <row r="64" spans="1:65" ht="15" customHeight="1">
      <c r="A64" s="1623"/>
      <c r="B64" s="1624"/>
      <c r="C64" s="1081"/>
      <c r="D64" s="1081"/>
      <c r="E64" s="1081"/>
      <c r="F64" s="1081"/>
      <c r="G64" s="1081"/>
      <c r="H64" s="1081"/>
      <c r="I64" s="1200" t="s">
        <v>205</v>
      </c>
      <c r="J64" s="1200"/>
      <c r="K64" s="1200"/>
      <c r="L64" s="1200"/>
      <c r="M64" s="1200"/>
      <c r="N64" s="1200"/>
      <c r="O64" s="1200"/>
      <c r="P64" s="1200"/>
      <c r="Q64" s="1200"/>
      <c r="R64" s="1200"/>
      <c r="S64" s="1200"/>
      <c r="T64" s="1200"/>
      <c r="U64" s="1200"/>
      <c r="V64" s="1200"/>
      <c r="W64" s="1200"/>
      <c r="X64" s="1200"/>
      <c r="Y64" s="1200"/>
      <c r="Z64" s="1200"/>
      <c r="AA64" s="1200"/>
      <c r="AB64" s="1200"/>
      <c r="AC64" s="1200"/>
      <c r="AD64" s="1200"/>
      <c r="AE64" s="1200"/>
      <c r="AF64" s="1200"/>
      <c r="AG64" s="1200"/>
      <c r="AH64" s="1200"/>
      <c r="AI64" s="1200"/>
      <c r="AJ64" s="1201"/>
    </row>
    <row r="65" spans="1:42" ht="15" customHeight="1">
      <c r="A65" s="1623"/>
      <c r="B65" s="1624"/>
      <c r="C65" s="1081" t="s">
        <v>980</v>
      </c>
      <c r="D65" s="1081"/>
      <c r="E65" s="1081"/>
      <c r="F65" s="1081"/>
      <c r="G65" s="1081"/>
      <c r="H65" s="1081"/>
      <c r="I65" s="1881">
        <v>1</v>
      </c>
      <c r="J65" s="1882"/>
      <c r="K65" s="1882"/>
      <c r="L65" s="1882"/>
      <c r="M65" s="1882"/>
      <c r="N65" s="1882"/>
      <c r="O65" s="1882"/>
      <c r="P65" s="1882"/>
      <c r="Q65" s="1882"/>
      <c r="R65" s="1882"/>
      <c r="S65" s="1882"/>
      <c r="T65" s="1882"/>
      <c r="U65" s="1882"/>
      <c r="V65" s="1882"/>
      <c r="W65" s="1882"/>
      <c r="X65" s="1882"/>
      <c r="Y65" s="1882"/>
      <c r="Z65" s="1882"/>
      <c r="AA65" s="1882"/>
      <c r="AB65" s="1882"/>
      <c r="AC65" s="1882"/>
      <c r="AD65" s="1882"/>
      <c r="AE65" s="1882"/>
      <c r="AF65" s="1882"/>
      <c r="AG65" s="1882"/>
      <c r="AH65" s="1882"/>
      <c r="AI65" s="1882"/>
      <c r="AJ65" s="1883"/>
    </row>
    <row r="66" spans="1:42" ht="15" customHeight="1">
      <c r="A66" s="1623"/>
      <c r="B66" s="1624"/>
      <c r="C66" s="1081" t="s">
        <v>341</v>
      </c>
      <c r="D66" s="1081"/>
      <c r="E66" s="1081"/>
      <c r="F66" s="1081"/>
      <c r="G66" s="1081"/>
      <c r="H66" s="1081"/>
      <c r="I66" s="1081" t="s">
        <v>318</v>
      </c>
      <c r="J66" s="1081"/>
      <c r="K66" s="1081"/>
      <c r="L66" s="1081"/>
      <c r="M66" s="1080" t="s">
        <v>205</v>
      </c>
      <c r="N66" s="1080"/>
      <c r="O66" s="1080"/>
      <c r="P66" s="1080"/>
      <c r="Q66" s="1080"/>
      <c r="R66" s="1080"/>
      <c r="S66" s="1080"/>
      <c r="T66" s="1080"/>
      <c r="U66" s="1080"/>
      <c r="V66" s="1080"/>
      <c r="W66" s="1081" t="s">
        <v>343</v>
      </c>
      <c r="X66" s="1081"/>
      <c r="Y66" s="1081"/>
      <c r="Z66" s="1081"/>
      <c r="AA66" s="1106" t="s">
        <v>205</v>
      </c>
      <c r="AB66" s="1221"/>
      <c r="AC66" s="1221"/>
      <c r="AD66" s="1221"/>
      <c r="AE66" s="1221"/>
      <c r="AF66" s="1221"/>
      <c r="AG66" s="1221"/>
      <c r="AH66" s="1221"/>
      <c r="AI66" s="1221"/>
      <c r="AJ66" s="1222"/>
    </row>
    <row r="67" spans="1:42" ht="15" customHeight="1">
      <c r="A67" s="1623"/>
      <c r="B67" s="1624"/>
      <c r="C67" s="1885" t="s">
        <v>326</v>
      </c>
      <c r="D67" s="1886"/>
      <c r="E67" s="1886"/>
      <c r="F67" s="1886"/>
      <c r="G67" s="1886"/>
      <c r="H67" s="1887"/>
      <c r="I67" s="1918"/>
      <c r="J67" s="1919"/>
      <c r="K67" s="1919"/>
      <c r="L67" s="1919"/>
      <c r="M67" s="1919"/>
      <c r="N67" s="1919"/>
      <c r="O67" s="1919"/>
      <c r="P67" s="1919"/>
      <c r="Q67" s="1919"/>
      <c r="R67" s="1919"/>
      <c r="S67" s="1919"/>
      <c r="T67" s="1919"/>
      <c r="U67" s="1919"/>
      <c r="V67" s="1919"/>
      <c r="W67" s="1919"/>
      <c r="X67" s="1919"/>
      <c r="Y67" s="1919"/>
      <c r="Z67" s="1919"/>
      <c r="AA67" s="1919"/>
      <c r="AB67" s="1919"/>
      <c r="AC67" s="1919"/>
      <c r="AD67" s="1919"/>
      <c r="AE67" s="1919"/>
      <c r="AF67" s="1919"/>
      <c r="AG67" s="1919"/>
      <c r="AH67" s="1919"/>
      <c r="AI67" s="1919"/>
      <c r="AJ67" s="1920"/>
    </row>
    <row r="68" spans="1:42" ht="18" customHeight="1">
      <c r="A68" s="1623"/>
      <c r="B68" s="1624"/>
      <c r="C68" s="1885" t="s">
        <v>327</v>
      </c>
      <c r="D68" s="1886"/>
      <c r="E68" s="1886"/>
      <c r="F68" s="1886"/>
      <c r="G68" s="1886"/>
      <c r="H68" s="1887"/>
      <c r="I68" s="1530">
        <v>4</v>
      </c>
      <c r="J68" s="1531"/>
      <c r="K68" s="1531"/>
      <c r="L68" s="1531"/>
      <c r="M68" s="1531"/>
      <c r="N68" s="1531"/>
      <c r="O68" s="1531"/>
      <c r="P68" s="1531"/>
      <c r="Q68" s="1531"/>
      <c r="R68" s="1531"/>
      <c r="S68" s="1531"/>
      <c r="T68" s="1531"/>
      <c r="U68" s="1531"/>
      <c r="V68" s="1531"/>
      <c r="W68" s="1531"/>
      <c r="X68" s="1531"/>
      <c r="Y68" s="1531"/>
      <c r="Z68" s="1904" t="s">
        <v>329</v>
      </c>
      <c r="AA68" s="1904"/>
      <c r="AB68" s="1904"/>
      <c r="AC68" s="1904"/>
      <c r="AD68" s="1904"/>
      <c r="AE68" s="1918"/>
      <c r="AF68" s="1919"/>
      <c r="AG68" s="1919"/>
      <c r="AH68" s="1919"/>
      <c r="AI68" s="1919"/>
      <c r="AJ68" s="1920"/>
    </row>
    <row r="69" spans="1:42" ht="15" customHeight="1">
      <c r="A69" s="1623"/>
      <c r="B69" s="1624"/>
      <c r="C69" s="1885" t="s">
        <v>328</v>
      </c>
      <c r="D69" s="1886"/>
      <c r="E69" s="1886"/>
      <c r="F69" s="1886"/>
      <c r="G69" s="1886"/>
      <c r="H69" s="1887"/>
      <c r="I69" s="1918"/>
      <c r="J69" s="1919"/>
      <c r="K69" s="1919"/>
      <c r="L69" s="1919"/>
      <c r="M69" s="1919"/>
      <c r="N69" s="1919"/>
      <c r="O69" s="1919"/>
      <c r="P69" s="1919"/>
      <c r="Q69" s="1919"/>
      <c r="R69" s="1919"/>
      <c r="S69" s="1919"/>
      <c r="T69" s="1919"/>
      <c r="U69" s="1919"/>
      <c r="V69" s="1919"/>
      <c r="W69" s="1919"/>
      <c r="X69" s="1919"/>
      <c r="Y69" s="1919"/>
      <c r="Z69" s="1919"/>
      <c r="AA69" s="1919"/>
      <c r="AB69" s="1919"/>
      <c r="AC69" s="1919"/>
      <c r="AD69" s="1919"/>
      <c r="AE69" s="1919"/>
      <c r="AF69" s="1919"/>
      <c r="AG69" s="1919"/>
      <c r="AH69" s="1919"/>
      <c r="AI69" s="1919"/>
      <c r="AJ69" s="1920"/>
    </row>
    <row r="70" spans="1:42" ht="15" customHeight="1">
      <c r="A70" s="1623"/>
      <c r="B70" s="1624"/>
      <c r="C70" s="1949" t="s">
        <v>737</v>
      </c>
      <c r="D70" s="1886"/>
      <c r="E70" s="1886"/>
      <c r="F70" s="1886"/>
      <c r="G70" s="1886"/>
      <c r="H70" s="1887"/>
      <c r="I70" s="1078" t="s">
        <v>544</v>
      </c>
      <c r="J70" s="1077"/>
      <c r="K70" s="1890"/>
      <c r="L70" s="1890"/>
      <c r="M70" s="1890"/>
      <c r="N70" s="1890"/>
      <c r="O70" s="1890"/>
      <c r="P70" s="1126" t="s">
        <v>109</v>
      </c>
      <c r="Q70" s="1884"/>
      <c r="R70" s="1078" t="s">
        <v>331</v>
      </c>
      <c r="S70" s="1077"/>
      <c r="T70" s="1890"/>
      <c r="U70" s="1890"/>
      <c r="V70" s="1890"/>
      <c r="W70" s="1890"/>
      <c r="X70" s="1890"/>
      <c r="Y70" s="1126" t="s">
        <v>109</v>
      </c>
      <c r="Z70" s="1126"/>
      <c r="AA70" s="1937" t="s">
        <v>330</v>
      </c>
      <c r="AB70" s="1938"/>
      <c r="AC70" s="1939"/>
      <c r="AD70" s="1890"/>
      <c r="AE70" s="1890"/>
      <c r="AF70" s="1890"/>
      <c r="AG70" s="1890"/>
      <c r="AH70" s="1890"/>
      <c r="AI70" s="1126" t="s">
        <v>109</v>
      </c>
      <c r="AJ70" s="1127"/>
    </row>
    <row r="71" spans="1:42" ht="27" customHeight="1">
      <c r="A71" s="1623"/>
      <c r="B71" s="1624"/>
      <c r="C71" s="1950"/>
      <c r="D71" s="1951"/>
      <c r="E71" s="1951"/>
      <c r="F71" s="1951"/>
      <c r="G71" s="1951"/>
      <c r="H71" s="1952"/>
      <c r="I71" s="1078" t="s">
        <v>543</v>
      </c>
      <c r="J71" s="1223"/>
      <c r="K71" s="1223"/>
      <c r="L71" s="1077"/>
      <c r="M71" s="1890"/>
      <c r="N71" s="1890"/>
      <c r="O71" s="1890"/>
      <c r="P71" s="1126" t="s">
        <v>332</v>
      </c>
      <c r="Q71" s="1884"/>
      <c r="R71" s="1078" t="s">
        <v>333</v>
      </c>
      <c r="S71" s="1223"/>
      <c r="T71" s="1223"/>
      <c r="U71" s="1223"/>
      <c r="V71" s="1223"/>
      <c r="W71" s="1223"/>
      <c r="X71" s="1077"/>
      <c r="Y71" s="1212"/>
      <c r="Z71" s="1213"/>
      <c r="AA71" s="1213"/>
      <c r="AB71" s="1213"/>
      <c r="AC71" s="1213"/>
      <c r="AD71" s="1213"/>
      <c r="AE71" s="1213"/>
      <c r="AF71" s="1213"/>
      <c r="AG71" s="1213"/>
      <c r="AH71" s="1213"/>
      <c r="AI71" s="1213"/>
      <c r="AJ71" s="1214"/>
    </row>
    <row r="72" spans="1:42" ht="15" customHeight="1">
      <c r="A72" s="1623"/>
      <c r="B72" s="1624"/>
      <c r="C72" s="1903" t="s">
        <v>738</v>
      </c>
      <c r="D72" s="1904"/>
      <c r="E72" s="1904"/>
      <c r="F72" s="1904"/>
      <c r="G72" s="1904"/>
      <c r="H72" s="1905"/>
      <c r="I72" s="1095"/>
      <c r="J72" s="1096"/>
      <c r="K72" s="1096"/>
      <c r="L72" s="1096"/>
      <c r="M72" s="1096"/>
      <c r="N72" s="1096"/>
      <c r="O72" s="1096"/>
      <c r="P72" s="1126" t="s">
        <v>114</v>
      </c>
      <c r="Q72" s="1884"/>
      <c r="R72" s="1931"/>
      <c r="S72" s="1932"/>
      <c r="T72" s="1932"/>
      <c r="U72" s="1932"/>
      <c r="V72" s="1932"/>
      <c r="W72" s="1932"/>
      <c r="X72" s="1932"/>
      <c r="Y72" s="1932"/>
      <c r="Z72" s="1932"/>
      <c r="AA72" s="1932"/>
      <c r="AB72" s="1932"/>
      <c r="AC72" s="1932"/>
      <c r="AD72" s="1932"/>
      <c r="AE72" s="1932"/>
      <c r="AF72" s="1932"/>
      <c r="AG72" s="1932"/>
      <c r="AH72" s="1932"/>
      <c r="AI72" s="1932"/>
      <c r="AJ72" s="1933"/>
    </row>
    <row r="73" spans="1:42" ht="15" customHeight="1">
      <c r="A73" s="1623"/>
      <c r="B73" s="1624"/>
      <c r="C73" s="1903" t="s">
        <v>110</v>
      </c>
      <c r="D73" s="1904"/>
      <c r="E73" s="1904"/>
      <c r="F73" s="1904"/>
      <c r="G73" s="1904"/>
      <c r="H73" s="1905"/>
      <c r="I73" s="1095"/>
      <c r="J73" s="1096"/>
      <c r="K73" s="1096"/>
      <c r="L73" s="1096"/>
      <c r="M73" s="1096"/>
      <c r="N73" s="1096"/>
      <c r="O73" s="1096"/>
      <c r="P73" s="1126" t="s">
        <v>739</v>
      </c>
      <c r="Q73" s="1884"/>
      <c r="R73" s="1078" t="s">
        <v>740</v>
      </c>
      <c r="S73" s="1223"/>
      <c r="T73" s="1223"/>
      <c r="U73" s="1223"/>
      <c r="V73" s="1223"/>
      <c r="W73" s="1077"/>
      <c r="X73" s="1095"/>
      <c r="Y73" s="1096"/>
      <c r="Z73" s="1096"/>
      <c r="AA73" s="1096"/>
      <c r="AB73" s="1096"/>
      <c r="AC73" s="1096"/>
      <c r="AD73" s="1096"/>
      <c r="AE73" s="1126" t="s">
        <v>739</v>
      </c>
      <c r="AF73" s="1126"/>
      <c r="AG73" s="1126"/>
      <c r="AH73" s="1126"/>
      <c r="AI73" s="1126"/>
      <c r="AJ73" s="1127"/>
    </row>
    <row r="74" spans="1:42" ht="15" customHeight="1">
      <c r="A74" s="1953" t="str">
        <f>DBCS(A47+1)</f>
        <v>２８</v>
      </c>
      <c r="B74" s="1954"/>
      <c r="C74" s="1903" t="s">
        <v>545</v>
      </c>
      <c r="D74" s="1904"/>
      <c r="E74" s="1904"/>
      <c r="F74" s="1904"/>
      <c r="G74" s="1904"/>
      <c r="H74" s="1904"/>
      <c r="I74" s="1904"/>
      <c r="J74" s="1904"/>
      <c r="K74" s="1904"/>
      <c r="L74" s="1904"/>
      <c r="M74" s="1904"/>
      <c r="N74" s="1904"/>
      <c r="O74" s="1904"/>
      <c r="P74" s="1904"/>
      <c r="Q74" s="1905"/>
      <c r="R74" s="1096"/>
      <c r="S74" s="1096"/>
      <c r="T74" s="1096"/>
      <c r="U74" s="1096"/>
      <c r="V74" s="1096"/>
      <c r="W74" s="1096"/>
      <c r="X74" s="1096"/>
      <c r="Y74" s="1096"/>
      <c r="Z74" s="1096"/>
      <c r="AA74" s="1096"/>
      <c r="AB74" s="1096"/>
      <c r="AC74" s="1096"/>
      <c r="AD74" s="1096"/>
      <c r="AE74" s="1126" t="s">
        <v>147</v>
      </c>
      <c r="AF74" s="1126"/>
      <c r="AG74" s="1126"/>
      <c r="AH74" s="1126"/>
      <c r="AI74" s="1126"/>
      <c r="AJ74" s="1127"/>
    </row>
    <row r="75" spans="1:42" ht="18" customHeight="1">
      <c r="A75" s="394"/>
      <c r="B75" s="395"/>
      <c r="C75" s="1903" t="s">
        <v>657</v>
      </c>
      <c r="D75" s="1904"/>
      <c r="E75" s="1904"/>
      <c r="F75" s="1904"/>
      <c r="G75" s="1904"/>
      <c r="H75" s="1905"/>
      <c r="I75" s="1209"/>
      <c r="J75" s="1210"/>
      <c r="K75" s="1210"/>
      <c r="L75" s="1210"/>
      <c r="M75" s="1210"/>
      <c r="N75" s="1210"/>
      <c r="O75" s="1210"/>
      <c r="P75" s="1210"/>
      <c r="Q75" s="1210"/>
      <c r="R75" s="1210"/>
      <c r="S75" s="1210"/>
      <c r="T75" s="1210"/>
      <c r="U75" s="1210"/>
      <c r="V75" s="1210"/>
      <c r="W75" s="1210"/>
      <c r="X75" s="1210"/>
      <c r="Y75" s="1210"/>
      <c r="Z75" s="1210"/>
      <c r="AA75" s="1210"/>
      <c r="AB75" s="1210"/>
      <c r="AC75" s="1210"/>
      <c r="AD75" s="1210"/>
      <c r="AE75" s="1210"/>
      <c r="AF75" s="1210"/>
      <c r="AG75" s="1210"/>
      <c r="AH75" s="1210"/>
      <c r="AI75" s="1210"/>
      <c r="AJ75" s="1211"/>
      <c r="AL75" s="686" t="b">
        <v>0</v>
      </c>
      <c r="AM75" s="686" t="b">
        <v>0</v>
      </c>
      <c r="AN75" s="686" t="b">
        <v>0</v>
      </c>
    </row>
    <row r="76" spans="1:42" ht="15" customHeight="1">
      <c r="A76" s="394"/>
      <c r="B76" s="395"/>
      <c r="C76" s="1885" t="s">
        <v>499</v>
      </c>
      <c r="D76" s="1886"/>
      <c r="E76" s="1886"/>
      <c r="F76" s="1886"/>
      <c r="G76" s="1886"/>
      <c r="H76" s="1887"/>
      <c r="I76" s="1212"/>
      <c r="J76" s="1213"/>
      <c r="K76" s="1213"/>
      <c r="L76" s="1213"/>
      <c r="M76" s="1213"/>
      <c r="N76" s="1213"/>
      <c r="O76" s="1213"/>
      <c r="P76" s="1213"/>
      <c r="Q76" s="1213"/>
      <c r="R76" s="1213"/>
      <c r="S76" s="1213"/>
      <c r="T76" s="1213"/>
      <c r="U76" s="1213"/>
      <c r="V76" s="1213"/>
      <c r="W76" s="1213"/>
      <c r="X76" s="1213"/>
      <c r="Y76" s="1213"/>
      <c r="Z76" s="1213"/>
      <c r="AA76" s="1213"/>
      <c r="AB76" s="1213"/>
      <c r="AC76" s="1213"/>
      <c r="AD76" s="1213"/>
      <c r="AE76" s="1213"/>
      <c r="AF76" s="1213"/>
      <c r="AG76" s="1213"/>
      <c r="AH76" s="1213"/>
      <c r="AI76" s="1213"/>
      <c r="AJ76" s="1214"/>
    </row>
    <row r="77" spans="1:42" ht="15" customHeight="1">
      <c r="A77" s="394"/>
      <c r="B77" s="395"/>
      <c r="C77" s="1885" t="s">
        <v>305</v>
      </c>
      <c r="D77" s="1886"/>
      <c r="E77" s="1886"/>
      <c r="F77" s="1886"/>
      <c r="G77" s="1886"/>
      <c r="H77" s="1887"/>
      <c r="I77" s="1212"/>
      <c r="J77" s="1213"/>
      <c r="K77" s="1213"/>
      <c r="L77" s="1213"/>
      <c r="M77" s="1213"/>
      <c r="N77" s="1213"/>
      <c r="O77" s="1213"/>
      <c r="P77" s="1213"/>
      <c r="Q77" s="1213"/>
      <c r="R77" s="1213"/>
      <c r="S77" s="1213"/>
      <c r="T77" s="1175"/>
      <c r="U77" s="1175"/>
      <c r="V77" s="1175"/>
      <c r="W77" s="1175"/>
      <c r="X77" s="1175"/>
      <c r="Y77" s="1175"/>
      <c r="Z77" s="1175"/>
      <c r="AA77" s="1175"/>
      <c r="AB77" s="1175"/>
      <c r="AC77" s="1175"/>
      <c r="AD77" s="1175"/>
      <c r="AE77" s="1175"/>
      <c r="AF77" s="1175"/>
      <c r="AG77" s="1175"/>
      <c r="AH77" s="1175"/>
      <c r="AI77" s="1175"/>
      <c r="AJ77" s="1176"/>
    </row>
    <row r="78" spans="1:42" ht="22.5" hidden="1" customHeight="1">
      <c r="A78" s="394"/>
      <c r="B78" s="395"/>
      <c r="C78" s="1973" t="s">
        <v>25</v>
      </c>
      <c r="D78" s="1970" t="s">
        <v>760</v>
      </c>
      <c r="E78" s="1971"/>
      <c r="F78" s="1971"/>
      <c r="G78" s="1971"/>
      <c r="H78" s="1972"/>
      <c r="I78" s="664"/>
      <c r="J78" s="668"/>
      <c r="K78" s="668"/>
      <c r="L78" s="668"/>
      <c r="M78" s="668"/>
      <c r="N78" s="669"/>
      <c r="O78" s="669"/>
      <c r="P78" s="672"/>
      <c r="Q78" s="678"/>
      <c r="R78" s="679"/>
      <c r="S78" s="679"/>
      <c r="T78" s="681">
        <v>3</v>
      </c>
      <c r="U78" s="680"/>
      <c r="V78" s="1891"/>
      <c r="W78" s="1892"/>
      <c r="X78" s="1892"/>
      <c r="Y78" s="1892"/>
      <c r="Z78" s="1892"/>
      <c r="AA78" s="1893"/>
      <c r="AB78" s="1269"/>
      <c r="AC78" s="1640"/>
      <c r="AD78" s="1640"/>
      <c r="AE78" s="1640"/>
      <c r="AF78" s="1640"/>
      <c r="AG78" s="1640"/>
      <c r="AH78" s="1640"/>
      <c r="AI78" s="1640"/>
      <c r="AJ78" s="1641"/>
      <c r="AM78" s="687">
        <v>0</v>
      </c>
      <c r="AO78" s="687">
        <v>2</v>
      </c>
      <c r="AP78" s="687">
        <v>2</v>
      </c>
    </row>
    <row r="79" spans="1:42" ht="23.1" customHeight="1">
      <c r="A79" s="394"/>
      <c r="B79" s="395"/>
      <c r="C79" s="1900"/>
      <c r="D79" s="1921" t="s">
        <v>993</v>
      </c>
      <c r="E79" s="1922"/>
      <c r="F79" s="1922"/>
      <c r="G79" s="1922"/>
      <c r="H79" s="1923"/>
      <c r="I79" s="328"/>
      <c r="J79" s="383" t="str">
        <f>IF(ISNA(VLOOKUP(I79, 出力変換_夜間支援等体制加算,4,FALSE)),0, VLOOKUP(I79, 出力変換_夜間支援等体制加算,4,FALSE)) &amp; ""</f>
        <v>0</v>
      </c>
      <c r="K79" s="384" t="s">
        <v>96</v>
      </c>
      <c r="L79" s="383" t="str">
        <f>IF(ISNA(VLOOKUP(K79, 取込変換_夜間支援等体制加算,2,FALSE)),1, VLOOKUP(K79, 取込変換_夜間支援等体制加算,2,FALSE)) &amp; ""</f>
        <v>1</v>
      </c>
      <c r="M79" s="328"/>
      <c r="N79" s="328"/>
      <c r="O79" s="328"/>
      <c r="P79" s="328"/>
      <c r="Q79" s="1928" t="s">
        <v>1232</v>
      </c>
      <c r="R79" s="1929"/>
      <c r="S79" s="1929"/>
      <c r="T79" s="1929"/>
      <c r="U79" s="1930"/>
      <c r="V79" s="1788"/>
      <c r="W79" s="1789"/>
      <c r="X79" s="1789"/>
      <c r="Y79" s="1789"/>
      <c r="Z79" s="1789"/>
      <c r="AA79" s="1902"/>
      <c r="AB79" s="1269"/>
      <c r="AC79" s="1640"/>
      <c r="AD79" s="1640"/>
      <c r="AE79" s="1640"/>
      <c r="AF79" s="1640"/>
      <c r="AG79" s="1640"/>
      <c r="AH79" s="1640"/>
      <c r="AI79" s="1640"/>
      <c r="AJ79" s="1641"/>
      <c r="AL79" s="687">
        <v>2</v>
      </c>
      <c r="AM79" s="687">
        <v>0</v>
      </c>
    </row>
    <row r="80" spans="1:42" ht="23.1" customHeight="1">
      <c r="A80" s="394"/>
      <c r="B80" s="395"/>
      <c r="C80" s="1900"/>
      <c r="D80" s="1925" t="s">
        <v>994</v>
      </c>
      <c r="E80" s="1926"/>
      <c r="F80" s="1926"/>
      <c r="G80" s="1926"/>
      <c r="H80" s="1927"/>
      <c r="I80" s="260">
        <v>1</v>
      </c>
      <c r="J80" s="369" t="str">
        <f>IF(ISNA(VLOOKUP(I80, 出力変換_夜間支援体制加算の人数_付７,4,FALSE)),0, VLOOKUP(I80, 出力変換_夜間支援体制加算の人数_付７,4,FALSE)) &amp; ""</f>
        <v>00</v>
      </c>
      <c r="K80" s="253" t="s">
        <v>205</v>
      </c>
      <c r="L80" s="374" t="str">
        <f>IF(ISNA(VLOOKUP(K80, 取込変換_夜間支援体制加算の人数_付７,2,FALSE)),1, VLOOKUP(K80, 取込変換_夜間支援体制加算の人数_付７,2,FALSE)) &amp; ""</f>
        <v>1</v>
      </c>
      <c r="M80" s="375"/>
      <c r="N80" s="524"/>
      <c r="P80" s="521" t="s">
        <v>114</v>
      </c>
      <c r="Q80" s="1906"/>
      <c r="R80" s="1907"/>
      <c r="S80" s="1907"/>
      <c r="T80" s="1907"/>
      <c r="U80" s="1908"/>
      <c r="V80" s="1891"/>
      <c r="W80" s="1892"/>
      <c r="X80" s="1892"/>
      <c r="Y80" s="1892"/>
      <c r="Z80" s="1892"/>
      <c r="AA80" s="1893"/>
      <c r="AB80" s="1269"/>
      <c r="AC80" s="1640"/>
      <c r="AD80" s="1640"/>
      <c r="AE80" s="1640"/>
      <c r="AF80" s="1640"/>
      <c r="AG80" s="1640"/>
      <c r="AH80" s="1640"/>
      <c r="AI80" s="1640"/>
      <c r="AJ80" s="1641"/>
      <c r="AM80" s="687">
        <v>0</v>
      </c>
    </row>
    <row r="81" spans="1:65" ht="18" customHeight="1" thickBot="1">
      <c r="A81" s="396"/>
      <c r="B81" s="397"/>
      <c r="C81" s="1901"/>
      <c r="D81" s="1897" t="s">
        <v>829</v>
      </c>
      <c r="E81" s="1898"/>
      <c r="F81" s="1898"/>
      <c r="G81" s="1898"/>
      <c r="H81" s="1899"/>
      <c r="I81" s="523"/>
      <c r="J81" s="211"/>
      <c r="K81" s="211"/>
      <c r="L81" s="211"/>
      <c r="M81" s="211"/>
      <c r="N81" s="379"/>
      <c r="O81" s="379"/>
      <c r="P81" s="379"/>
      <c r="Q81" s="379"/>
      <c r="R81" s="379"/>
      <c r="S81" s="379"/>
      <c r="T81" s="387"/>
      <c r="U81" s="387"/>
      <c r="V81" s="387"/>
      <c r="W81" s="387"/>
      <c r="X81" s="387"/>
      <c r="Y81" s="387"/>
      <c r="Z81" s="387"/>
      <c r="AA81" s="387"/>
      <c r="AB81" s="387"/>
      <c r="AC81" s="387"/>
      <c r="AD81" s="387"/>
      <c r="AE81" s="387"/>
      <c r="AF81" s="387"/>
      <c r="AG81" s="387"/>
      <c r="AH81" s="387"/>
      <c r="AI81" s="387"/>
      <c r="AJ81" s="387"/>
    </row>
    <row r="82" spans="1:65" ht="18.75" hidden="1" customHeight="1">
      <c r="A82" s="500" t="s">
        <v>931</v>
      </c>
      <c r="B82" s="500"/>
      <c r="C82" s="501"/>
      <c r="D82" s="217"/>
      <c r="E82" s="217"/>
      <c r="F82" s="217"/>
      <c r="G82" s="217"/>
      <c r="H82" s="217"/>
      <c r="I82" s="522"/>
      <c r="J82" s="206"/>
      <c r="K82" s="206"/>
      <c r="L82" s="206"/>
      <c r="M82" s="206"/>
      <c r="N82" s="494"/>
      <c r="O82" s="494"/>
      <c r="P82" s="494"/>
      <c r="Q82" s="494"/>
      <c r="R82" s="494"/>
      <c r="S82" s="494"/>
      <c r="T82" s="495"/>
      <c r="U82" s="495"/>
      <c r="V82" s="495"/>
      <c r="W82" s="495"/>
      <c r="X82" s="495"/>
      <c r="Y82" s="495"/>
      <c r="Z82" s="495"/>
      <c r="AA82" s="495"/>
      <c r="AB82" s="495"/>
      <c r="AC82" s="495"/>
      <c r="AD82" s="495"/>
      <c r="AE82" s="495"/>
      <c r="AF82" s="495"/>
      <c r="AG82" s="495"/>
      <c r="AH82" s="495"/>
      <c r="AI82" s="495"/>
      <c r="AJ82" s="495"/>
    </row>
    <row r="83" spans="1:65" ht="18.75" hidden="1" customHeight="1">
      <c r="A83" s="500" t="s">
        <v>931</v>
      </c>
      <c r="B83" s="500"/>
      <c r="C83" s="501"/>
      <c r="D83" s="217"/>
      <c r="E83" s="217"/>
      <c r="F83" s="217"/>
      <c r="G83" s="217"/>
      <c r="H83" s="217"/>
      <c r="I83" s="522">
        <v>1</v>
      </c>
      <c r="J83" s="206"/>
      <c r="K83" s="206"/>
      <c r="L83" s="206"/>
      <c r="M83" s="206"/>
      <c r="N83" s="494"/>
      <c r="O83" s="494"/>
      <c r="P83" s="494"/>
      <c r="Q83" s="494"/>
      <c r="R83" s="494"/>
      <c r="S83" s="494"/>
      <c r="T83" s="495"/>
      <c r="U83" s="495"/>
      <c r="V83" s="495"/>
      <c r="W83" s="495"/>
      <c r="X83" s="495"/>
      <c r="Y83" s="495"/>
      <c r="Z83" s="495"/>
      <c r="AA83" s="495"/>
      <c r="AB83" s="495"/>
      <c r="AC83" s="495"/>
      <c r="AD83" s="495"/>
      <c r="AE83" s="495"/>
      <c r="AF83" s="495"/>
      <c r="AG83" s="495"/>
      <c r="AH83" s="495"/>
      <c r="AI83" s="495"/>
      <c r="AJ83" s="495"/>
    </row>
    <row r="84" spans="1:65" ht="18.75" hidden="1" customHeight="1">
      <c r="A84" s="500" t="s">
        <v>931</v>
      </c>
      <c r="B84" s="500"/>
      <c r="C84" s="501"/>
      <c r="D84" s="217"/>
      <c r="E84" s="217"/>
      <c r="F84" s="217"/>
      <c r="G84" s="217"/>
      <c r="H84" s="217"/>
      <c r="I84" s="522"/>
      <c r="J84" s="206"/>
      <c r="K84" s="206"/>
      <c r="L84" s="206"/>
      <c r="M84" s="206"/>
      <c r="N84" s="494"/>
      <c r="O84" s="494"/>
      <c r="P84" s="494"/>
      <c r="Q84" s="494"/>
      <c r="R84" s="494"/>
      <c r="S84" s="494"/>
      <c r="T84" s="495"/>
      <c r="U84" s="495"/>
      <c r="V84" s="495"/>
      <c r="W84" s="495"/>
      <c r="X84" s="495"/>
      <c r="Y84" s="495"/>
      <c r="Z84" s="495"/>
      <c r="AA84" s="495"/>
      <c r="AB84" s="495"/>
      <c r="AC84" s="495"/>
      <c r="AD84" s="495"/>
      <c r="AE84" s="495"/>
      <c r="AF84" s="495"/>
      <c r="AG84" s="495"/>
      <c r="AH84" s="495"/>
      <c r="AI84" s="495"/>
      <c r="AJ84" s="495"/>
    </row>
    <row r="85" spans="1:65" ht="18.75" hidden="1" customHeight="1">
      <c r="A85" s="500" t="s">
        <v>931</v>
      </c>
      <c r="B85" s="500"/>
      <c r="C85" s="501"/>
      <c r="D85" s="217"/>
      <c r="E85" s="217"/>
      <c r="F85" s="217"/>
      <c r="G85" s="217"/>
      <c r="H85" s="217"/>
      <c r="I85" s="522"/>
      <c r="J85" s="206"/>
      <c r="K85" s="206"/>
      <c r="L85" s="206"/>
      <c r="M85" s="206"/>
      <c r="N85" s="494"/>
      <c r="O85" s="494"/>
      <c r="P85" s="494"/>
      <c r="Q85" s="494"/>
      <c r="R85" s="494"/>
      <c r="S85" s="494"/>
      <c r="T85" s="495"/>
      <c r="U85" s="495"/>
      <c r="V85" s="495"/>
      <c r="W85" s="495"/>
      <c r="X85" s="495"/>
      <c r="Y85" s="495"/>
      <c r="Z85" s="495"/>
      <c r="AA85" s="495"/>
      <c r="AB85" s="495"/>
      <c r="AC85" s="495"/>
      <c r="AD85" s="495"/>
      <c r="AE85" s="495"/>
      <c r="AF85" s="495"/>
      <c r="AG85" s="495"/>
      <c r="AH85" s="495"/>
      <c r="AI85" s="495"/>
      <c r="AJ85" s="495"/>
    </row>
    <row r="86" spans="1:65" ht="18.75" hidden="1" customHeight="1">
      <c r="A86" s="500" t="s">
        <v>931</v>
      </c>
      <c r="B86" s="500"/>
      <c r="C86" s="501"/>
      <c r="D86" s="217"/>
      <c r="E86" s="217"/>
      <c r="F86" s="217"/>
      <c r="G86" s="217"/>
      <c r="H86" s="217"/>
      <c r="I86" s="522">
        <v>4</v>
      </c>
      <c r="J86" s="206"/>
      <c r="K86" s="206"/>
      <c r="L86" s="206"/>
      <c r="M86" s="206"/>
      <c r="N86" s="494"/>
      <c r="O86" s="494"/>
      <c r="P86" s="494"/>
      <c r="Q86" s="494"/>
      <c r="R86" s="494"/>
      <c r="S86" s="494"/>
      <c r="T86" s="495"/>
      <c r="U86" s="495"/>
      <c r="V86" s="495"/>
      <c r="W86" s="495"/>
      <c r="X86" s="495"/>
      <c r="Y86" s="495"/>
      <c r="Z86" s="495"/>
      <c r="AA86" s="495"/>
      <c r="AB86" s="495"/>
      <c r="AC86" s="495"/>
      <c r="AD86" s="495"/>
      <c r="AE86" s="495"/>
      <c r="AF86" s="495"/>
      <c r="AG86" s="495"/>
      <c r="AH86" s="495"/>
      <c r="AI86" s="495"/>
      <c r="AJ86" s="495"/>
    </row>
    <row r="87" spans="1:65" s="363" customFormat="1" ht="15" customHeight="1">
      <c r="A87" s="203" t="s">
        <v>907</v>
      </c>
      <c r="B87" s="370"/>
      <c r="C87" s="370"/>
      <c r="D87" s="370"/>
      <c r="E87" s="370"/>
      <c r="F87" s="370"/>
      <c r="G87" s="370"/>
      <c r="H87" s="370"/>
      <c r="I87" s="370"/>
      <c r="J87" s="370"/>
      <c r="K87" s="370"/>
      <c r="L87" s="370"/>
      <c r="M87" s="370"/>
      <c r="N87" s="370"/>
      <c r="O87" s="370"/>
      <c r="P87" s="370"/>
      <c r="Q87" s="370"/>
      <c r="R87" s="370"/>
      <c r="S87" s="370"/>
      <c r="T87" s="370"/>
      <c r="U87" s="370"/>
      <c r="V87" s="370"/>
      <c r="W87" s="370"/>
      <c r="X87" s="370"/>
      <c r="Y87" s="370"/>
      <c r="Z87" s="370"/>
      <c r="AA87" s="370"/>
      <c r="AB87" s="370"/>
      <c r="AC87" s="370"/>
      <c r="AD87" s="370"/>
      <c r="AE87" s="370"/>
      <c r="AF87" s="370"/>
      <c r="AG87" s="1924" t="s">
        <v>909</v>
      </c>
      <c r="AH87" s="1924"/>
      <c r="AI87" s="1924"/>
      <c r="AJ87" s="1924"/>
      <c r="AK87" s="693"/>
      <c r="AL87" s="693"/>
      <c r="AM87" s="693"/>
      <c r="AN87" s="692"/>
      <c r="AO87" s="693"/>
      <c r="AP87" s="693"/>
      <c r="AQ87" s="693"/>
      <c r="AR87" s="693"/>
      <c r="AS87" s="693"/>
      <c r="AT87" s="693"/>
      <c r="AU87" s="693"/>
      <c r="AV87" s="693"/>
      <c r="AW87" s="693"/>
      <c r="AX87" s="693"/>
      <c r="AY87" s="693"/>
      <c r="AZ87" s="693"/>
      <c r="BA87" s="687"/>
      <c r="BB87" s="687"/>
      <c r="BC87" s="687"/>
      <c r="BD87" s="687"/>
      <c r="BE87" s="687"/>
      <c r="BF87" s="687"/>
      <c r="BG87" s="687"/>
      <c r="BH87" s="528"/>
      <c r="BI87" s="528"/>
      <c r="BJ87" s="281"/>
      <c r="BK87" s="281"/>
      <c r="BL87" s="281"/>
      <c r="BM87" s="281"/>
    </row>
    <row r="88" spans="1:65" s="363" customFormat="1" ht="15" customHeight="1">
      <c r="A88" s="370"/>
      <c r="B88" s="370"/>
      <c r="C88" s="370"/>
      <c r="D88" s="370"/>
      <c r="E88" s="370"/>
      <c r="F88" s="370"/>
      <c r="G88" s="370"/>
      <c r="H88" s="370"/>
      <c r="I88" s="370"/>
      <c r="J88" s="370"/>
      <c r="K88" s="370"/>
      <c r="L88" s="370"/>
      <c r="M88" s="370"/>
      <c r="N88" s="370"/>
      <c r="O88" s="370"/>
      <c r="P88" s="370"/>
      <c r="Q88" s="370"/>
      <c r="R88" s="370"/>
      <c r="S88" s="370"/>
      <c r="T88" s="370"/>
      <c r="U88" s="370"/>
      <c r="V88" s="370"/>
      <c r="W88" s="370"/>
      <c r="X88" s="370"/>
      <c r="Y88" s="370"/>
      <c r="Z88" s="370"/>
      <c r="AA88" s="370"/>
      <c r="AB88" s="370"/>
      <c r="AC88" s="370"/>
      <c r="AD88" s="370"/>
      <c r="AE88" s="370"/>
      <c r="AF88" s="370"/>
      <c r="AG88" s="370"/>
      <c r="AH88" s="370"/>
      <c r="AI88" s="370"/>
      <c r="AJ88" s="370"/>
      <c r="AK88" s="693"/>
      <c r="AL88" s="693"/>
      <c r="AM88" s="693"/>
      <c r="AN88" s="692"/>
      <c r="AO88" s="693"/>
      <c r="AP88" s="693"/>
      <c r="AQ88" s="693"/>
      <c r="AR88" s="693"/>
      <c r="AS88" s="693"/>
      <c r="AT88" s="693"/>
      <c r="AU88" s="693"/>
      <c r="AV88" s="693"/>
      <c r="AW88" s="693"/>
      <c r="AX88" s="693"/>
      <c r="AY88" s="693"/>
      <c r="AZ88" s="693"/>
      <c r="BA88" s="687"/>
      <c r="BB88" s="687"/>
      <c r="BC88" s="687"/>
      <c r="BD88" s="687"/>
      <c r="BE88" s="687"/>
      <c r="BF88" s="687"/>
      <c r="BG88" s="687"/>
      <c r="BH88" s="528"/>
      <c r="BI88" s="528"/>
      <c r="BJ88" s="281"/>
      <c r="BK88" s="281"/>
      <c r="BL88" s="281"/>
      <c r="BM88" s="281"/>
    </row>
    <row r="89" spans="1:65" s="363" customFormat="1" ht="15" customHeight="1" thickBot="1">
      <c r="A89" s="371"/>
      <c r="B89" s="371"/>
      <c r="C89" s="371"/>
      <c r="D89" s="371"/>
      <c r="E89" s="371"/>
      <c r="F89" s="371"/>
      <c r="G89" s="371"/>
      <c r="H89" s="371"/>
      <c r="I89" s="371"/>
      <c r="J89" s="371"/>
      <c r="K89" s="371"/>
      <c r="L89" s="371"/>
      <c r="M89" s="371"/>
      <c r="N89" s="371"/>
      <c r="O89" s="371"/>
      <c r="P89" s="371"/>
      <c r="Q89" s="371"/>
      <c r="R89" s="371"/>
      <c r="S89" s="371"/>
      <c r="T89" s="371"/>
      <c r="U89" s="371"/>
      <c r="V89" s="371"/>
      <c r="W89" s="371"/>
      <c r="X89" s="371"/>
      <c r="Y89" s="1880"/>
      <c r="Z89" s="1880"/>
      <c r="AA89" s="1880"/>
      <c r="AB89" s="1888" t="s">
        <v>169</v>
      </c>
      <c r="AC89" s="1888"/>
      <c r="AD89" s="1888"/>
      <c r="AE89" s="1889"/>
      <c r="AF89" s="1889"/>
      <c r="AG89" s="1889"/>
      <c r="AH89" s="1946" t="s">
        <v>546</v>
      </c>
      <c r="AI89" s="1947"/>
      <c r="AJ89" s="1948"/>
      <c r="AK89" s="693"/>
      <c r="AL89" s="693"/>
      <c r="AM89" s="693"/>
      <c r="AN89" s="692"/>
      <c r="AO89" s="693"/>
      <c r="AP89" s="693"/>
      <c r="AQ89" s="693"/>
      <c r="AR89" s="693"/>
      <c r="AS89" s="693"/>
      <c r="AT89" s="693"/>
      <c r="AU89" s="693"/>
      <c r="AV89" s="693"/>
      <c r="AW89" s="693"/>
      <c r="AX89" s="693"/>
      <c r="AY89" s="693"/>
      <c r="AZ89" s="693"/>
      <c r="BA89" s="687"/>
      <c r="BB89" s="687"/>
      <c r="BC89" s="687"/>
      <c r="BD89" s="687"/>
      <c r="BE89" s="687"/>
      <c r="BF89" s="687"/>
      <c r="BG89" s="687"/>
      <c r="BH89" s="528"/>
      <c r="BI89" s="528"/>
      <c r="BJ89" s="281"/>
      <c r="BK89" s="281"/>
      <c r="BL89" s="281"/>
      <c r="BM89" s="281"/>
    </row>
    <row r="90" spans="1:65" ht="15" customHeight="1">
      <c r="A90" s="1621" t="s">
        <v>61</v>
      </c>
      <c r="B90" s="1622"/>
      <c r="C90" s="1217" t="s">
        <v>152</v>
      </c>
      <c r="D90" s="1217"/>
      <c r="E90" s="1217"/>
      <c r="F90" s="1217"/>
      <c r="G90" s="1217"/>
      <c r="H90" s="1217"/>
      <c r="I90" s="1909"/>
      <c r="J90" s="1910"/>
      <c r="K90" s="1910"/>
      <c r="L90" s="1910"/>
      <c r="M90" s="1910"/>
      <c r="N90" s="1910"/>
      <c r="O90" s="1910"/>
      <c r="P90" s="1910"/>
      <c r="Q90" s="1910"/>
      <c r="R90" s="1910"/>
      <c r="S90" s="1910"/>
      <c r="T90" s="1910"/>
      <c r="U90" s="1910"/>
      <c r="V90" s="1910"/>
      <c r="W90" s="1910"/>
      <c r="X90" s="1910"/>
      <c r="Y90" s="1910"/>
      <c r="Z90" s="1910"/>
      <c r="AA90" s="1910"/>
      <c r="AB90" s="1910"/>
      <c r="AC90" s="1910"/>
      <c r="AD90" s="1911"/>
      <c r="AE90" s="1912" t="s">
        <v>565</v>
      </c>
      <c r="AF90" s="1912"/>
      <c r="AG90" s="1912"/>
      <c r="AH90" s="1912"/>
      <c r="AI90" s="1913"/>
      <c r="AJ90" s="1914"/>
    </row>
    <row r="91" spans="1:65" s="367" customFormat="1" ht="15" customHeight="1">
      <c r="A91" s="1623"/>
      <c r="B91" s="1624"/>
      <c r="C91" s="1177" t="s">
        <v>339</v>
      </c>
      <c r="D91" s="1177"/>
      <c r="E91" s="1177"/>
      <c r="F91" s="1177"/>
      <c r="G91" s="1177"/>
      <c r="H91" s="1177"/>
      <c r="I91" s="1934"/>
      <c r="J91" s="1935"/>
      <c r="K91" s="1935"/>
      <c r="L91" s="1935"/>
      <c r="M91" s="1935"/>
      <c r="N91" s="1935"/>
      <c r="O91" s="1935"/>
      <c r="P91" s="1935"/>
      <c r="Q91" s="1935"/>
      <c r="R91" s="1935"/>
      <c r="S91" s="1935"/>
      <c r="T91" s="1935"/>
      <c r="U91" s="1935"/>
      <c r="V91" s="1935"/>
      <c r="W91" s="1935"/>
      <c r="X91" s="1935"/>
      <c r="Y91" s="1935"/>
      <c r="Z91" s="1935"/>
      <c r="AA91" s="1935"/>
      <c r="AB91" s="1935"/>
      <c r="AC91" s="1935"/>
      <c r="AD91" s="1935"/>
      <c r="AE91" s="1935"/>
      <c r="AF91" s="1935"/>
      <c r="AG91" s="1935"/>
      <c r="AH91" s="1935"/>
      <c r="AI91" s="1935"/>
      <c r="AJ91" s="1936"/>
      <c r="AK91" s="687"/>
      <c r="AL91" s="687"/>
      <c r="AM91" s="687"/>
      <c r="AN91" s="686"/>
      <c r="AO91" s="687"/>
      <c r="AP91" s="687"/>
      <c r="AQ91" s="687"/>
      <c r="AR91" s="687"/>
      <c r="AS91" s="687"/>
      <c r="AT91" s="687"/>
      <c r="AU91" s="687"/>
      <c r="AV91" s="687"/>
      <c r="AW91" s="687"/>
      <c r="AX91" s="687"/>
      <c r="AY91" s="687"/>
      <c r="AZ91" s="687"/>
      <c r="BA91" s="687"/>
      <c r="BB91" s="687"/>
      <c r="BC91" s="687"/>
      <c r="BD91" s="687"/>
      <c r="BE91" s="687"/>
      <c r="BF91" s="687"/>
      <c r="BG91" s="687"/>
      <c r="BH91" s="528"/>
      <c r="BI91" s="528"/>
      <c r="BJ91" s="281"/>
      <c r="BK91" s="281"/>
      <c r="BL91" s="281"/>
      <c r="BM91" s="281"/>
    </row>
    <row r="92" spans="1:65" s="367" customFormat="1" ht="15" customHeight="1">
      <c r="A92" s="1623"/>
      <c r="B92" s="1624"/>
      <c r="C92" s="1081" t="s">
        <v>340</v>
      </c>
      <c r="D92" s="1081"/>
      <c r="E92" s="1081"/>
      <c r="F92" s="1081"/>
      <c r="G92" s="1081"/>
      <c r="H92" s="1081"/>
      <c r="I92" s="1204" t="s">
        <v>127</v>
      </c>
      <c r="J92" s="1205"/>
      <c r="K92" s="1202"/>
      <c r="L92" s="1202"/>
      <c r="M92" s="1202"/>
      <c r="N92" s="1202"/>
      <c r="O92" s="1202"/>
      <c r="P92" s="1203"/>
      <c r="Q92" s="1029" t="s">
        <v>534</v>
      </c>
      <c r="R92" s="1030"/>
      <c r="S92" s="1030"/>
      <c r="T92" s="1030"/>
      <c r="U92" s="1030"/>
      <c r="V92" s="1030"/>
      <c r="W92" s="1030"/>
      <c r="X92" s="1030"/>
      <c r="Y92" s="1030"/>
      <c r="Z92" s="1030"/>
      <c r="AA92" s="1030"/>
      <c r="AB92" s="1030"/>
      <c r="AC92" s="1030"/>
      <c r="AD92" s="1030"/>
      <c r="AE92" s="1030"/>
      <c r="AF92" s="1030"/>
      <c r="AG92" s="1030"/>
      <c r="AH92" s="1030"/>
      <c r="AI92" s="1030"/>
      <c r="AJ92" s="1031"/>
      <c r="AK92" s="687"/>
      <c r="AL92" s="687"/>
      <c r="AM92" s="687"/>
      <c r="AN92" s="686"/>
      <c r="AO92" s="687"/>
      <c r="AP92" s="687"/>
      <c r="AQ92" s="687"/>
      <c r="AR92" s="687"/>
      <c r="AS92" s="687"/>
      <c r="AT92" s="687"/>
      <c r="AU92" s="687"/>
      <c r="AV92" s="687"/>
      <c r="AW92" s="687"/>
      <c r="AX92" s="687"/>
      <c r="AY92" s="687"/>
      <c r="AZ92" s="687"/>
      <c r="BA92" s="687"/>
      <c r="BB92" s="687"/>
      <c r="BC92" s="687"/>
      <c r="BD92" s="687"/>
      <c r="BE92" s="687"/>
      <c r="BF92" s="687"/>
      <c r="BG92" s="687"/>
      <c r="BH92" s="528"/>
      <c r="BI92" s="528"/>
      <c r="BJ92" s="281"/>
      <c r="BK92" s="281"/>
      <c r="BL92" s="281"/>
      <c r="BM92" s="281"/>
    </row>
    <row r="93" spans="1:65" s="367" customFormat="1" ht="15" customHeight="1">
      <c r="A93" s="1623"/>
      <c r="B93" s="1624"/>
      <c r="C93" s="1081"/>
      <c r="D93" s="1081"/>
      <c r="E93" s="1081"/>
      <c r="F93" s="1081"/>
      <c r="G93" s="1081"/>
      <c r="H93" s="1081"/>
      <c r="I93" s="1197" t="s">
        <v>205</v>
      </c>
      <c r="J93" s="1198"/>
      <c r="K93" s="1198"/>
      <c r="L93" s="1198"/>
      <c r="M93" s="1198"/>
      <c r="N93" s="1198"/>
      <c r="O93" s="1198"/>
      <c r="P93" s="1198"/>
      <c r="Q93" s="1198"/>
      <c r="R93" s="1198"/>
      <c r="S93" s="1198"/>
      <c r="T93" s="1198"/>
      <c r="U93" s="1198"/>
      <c r="V93" s="1198"/>
      <c r="W93" s="1198"/>
      <c r="X93" s="1198"/>
      <c r="Y93" s="1198"/>
      <c r="Z93" s="1198"/>
      <c r="AA93" s="1198"/>
      <c r="AB93" s="1198"/>
      <c r="AC93" s="1198"/>
      <c r="AD93" s="1198"/>
      <c r="AE93" s="1198"/>
      <c r="AF93" s="1198"/>
      <c r="AG93" s="1198"/>
      <c r="AH93" s="1198"/>
      <c r="AI93" s="1198"/>
      <c r="AJ93" s="1199"/>
      <c r="AK93" s="687"/>
      <c r="AL93" s="687" t="b">
        <v>0</v>
      </c>
      <c r="AM93" s="687" t="b">
        <v>0</v>
      </c>
      <c r="AN93" s="686" t="b">
        <v>0</v>
      </c>
      <c r="AO93" s="687"/>
      <c r="AP93" s="687"/>
      <c r="AQ93" s="687"/>
      <c r="AR93" s="687"/>
      <c r="AS93" s="687"/>
      <c r="AT93" s="687"/>
      <c r="AU93" s="687"/>
      <c r="AV93" s="687"/>
      <c r="AW93" s="687"/>
      <c r="AX93" s="687"/>
      <c r="AY93" s="687"/>
      <c r="AZ93" s="687"/>
      <c r="BA93" s="687"/>
      <c r="BB93" s="687"/>
      <c r="BC93" s="687"/>
      <c r="BD93" s="687"/>
      <c r="BE93" s="687"/>
      <c r="BF93" s="687"/>
      <c r="BG93" s="687"/>
      <c r="BH93" s="528"/>
      <c r="BI93" s="528"/>
      <c r="BJ93" s="281"/>
      <c r="BK93" s="281"/>
      <c r="BL93" s="281"/>
      <c r="BM93" s="281"/>
    </row>
    <row r="94" spans="1:65" s="367" customFormat="1" ht="15" customHeight="1">
      <c r="A94" s="1623"/>
      <c r="B94" s="1624"/>
      <c r="C94" s="1081"/>
      <c r="D94" s="1081"/>
      <c r="E94" s="1081"/>
      <c r="F94" s="1081"/>
      <c r="G94" s="1081"/>
      <c r="H94" s="1081"/>
      <c r="I94" s="1943" t="s">
        <v>205</v>
      </c>
      <c r="J94" s="1944"/>
      <c r="K94" s="1944"/>
      <c r="L94" s="1944"/>
      <c r="M94" s="1944"/>
      <c r="N94" s="1944"/>
      <c r="O94" s="1944"/>
      <c r="P94" s="1944"/>
      <c r="Q94" s="1944"/>
      <c r="R94" s="1944"/>
      <c r="S94" s="1944"/>
      <c r="T94" s="1944"/>
      <c r="U94" s="1944"/>
      <c r="V94" s="1944"/>
      <c r="W94" s="1944"/>
      <c r="X94" s="1944"/>
      <c r="Y94" s="1944"/>
      <c r="Z94" s="1944"/>
      <c r="AA94" s="1944"/>
      <c r="AB94" s="1944"/>
      <c r="AC94" s="1944"/>
      <c r="AD94" s="1944"/>
      <c r="AE94" s="1944"/>
      <c r="AF94" s="1944"/>
      <c r="AG94" s="1944"/>
      <c r="AH94" s="1944"/>
      <c r="AI94" s="1944"/>
      <c r="AJ94" s="1945"/>
      <c r="AK94" s="687"/>
      <c r="AL94" s="687"/>
      <c r="AM94" s="687"/>
      <c r="AN94" s="686"/>
      <c r="AO94" s="687"/>
      <c r="AP94" s="687"/>
      <c r="AQ94" s="687"/>
      <c r="AR94" s="687"/>
      <c r="AS94" s="687"/>
      <c r="AT94" s="687"/>
      <c r="AU94" s="687"/>
      <c r="AV94" s="687"/>
      <c r="AW94" s="687"/>
      <c r="AX94" s="687"/>
      <c r="AY94" s="687"/>
      <c r="AZ94" s="687"/>
      <c r="BA94" s="687"/>
      <c r="BB94" s="687"/>
      <c r="BC94" s="687"/>
      <c r="BD94" s="687"/>
      <c r="BE94" s="687"/>
      <c r="BF94" s="687"/>
      <c r="BG94" s="687"/>
      <c r="BH94" s="528"/>
      <c r="BI94" s="528"/>
      <c r="BJ94" s="281"/>
      <c r="BK94" s="281"/>
      <c r="BL94" s="281"/>
      <c r="BM94" s="281"/>
    </row>
    <row r="95" spans="1:65" s="367" customFormat="1" ht="15" customHeight="1">
      <c r="A95" s="1623"/>
      <c r="B95" s="1624"/>
      <c r="C95" s="1081" t="s">
        <v>995</v>
      </c>
      <c r="D95" s="1223"/>
      <c r="E95" s="1223"/>
      <c r="F95" s="1223"/>
      <c r="G95" s="1223"/>
      <c r="H95" s="1077"/>
      <c r="I95" s="1881"/>
      <c r="J95" s="1882"/>
      <c r="K95" s="1882"/>
      <c r="L95" s="1882"/>
      <c r="M95" s="1882"/>
      <c r="N95" s="1882"/>
      <c r="O95" s="1882"/>
      <c r="P95" s="1882"/>
      <c r="Q95" s="1882"/>
      <c r="R95" s="1882"/>
      <c r="S95" s="1882"/>
      <c r="T95" s="1882"/>
      <c r="U95" s="1882"/>
      <c r="V95" s="1882"/>
      <c r="W95" s="1882"/>
      <c r="X95" s="1882"/>
      <c r="Y95" s="1882"/>
      <c r="Z95" s="1882"/>
      <c r="AA95" s="1882"/>
      <c r="AB95" s="1882"/>
      <c r="AC95" s="1882"/>
      <c r="AD95" s="1882"/>
      <c r="AE95" s="1882"/>
      <c r="AF95" s="1882"/>
      <c r="AG95" s="1882"/>
      <c r="AH95" s="1882"/>
      <c r="AI95" s="1882"/>
      <c r="AJ95" s="1883"/>
      <c r="AK95" s="687"/>
      <c r="AL95" s="687"/>
      <c r="AM95" s="687"/>
      <c r="AN95" s="686"/>
      <c r="AO95" s="687"/>
      <c r="AP95" s="687"/>
      <c r="AQ95" s="687"/>
      <c r="AR95" s="687"/>
      <c r="AS95" s="687"/>
      <c r="AT95" s="687"/>
      <c r="AU95" s="687"/>
      <c r="AV95" s="687"/>
      <c r="AW95" s="687"/>
      <c r="AX95" s="687"/>
      <c r="AY95" s="687"/>
      <c r="AZ95" s="687"/>
      <c r="BA95" s="687"/>
      <c r="BB95" s="687"/>
      <c r="BC95" s="687"/>
      <c r="BD95" s="687"/>
      <c r="BE95" s="687"/>
      <c r="BF95" s="687"/>
      <c r="BG95" s="687"/>
      <c r="BH95" s="528"/>
      <c r="BI95" s="528"/>
      <c r="BJ95" s="281"/>
      <c r="BK95" s="281"/>
      <c r="BL95" s="281"/>
      <c r="BM95" s="281"/>
    </row>
    <row r="96" spans="1:65" s="367" customFormat="1" ht="15" customHeight="1">
      <c r="A96" s="1623"/>
      <c r="B96" s="1624"/>
      <c r="C96" s="1081" t="s">
        <v>341</v>
      </c>
      <c r="D96" s="1081"/>
      <c r="E96" s="1081"/>
      <c r="F96" s="1081"/>
      <c r="G96" s="1081"/>
      <c r="H96" s="1081"/>
      <c r="I96" s="1081"/>
      <c r="J96" s="1081"/>
      <c r="K96" s="1081"/>
      <c r="L96" s="1081"/>
      <c r="M96" s="1080" t="s">
        <v>205</v>
      </c>
      <c r="N96" s="1080"/>
      <c r="O96" s="1080"/>
      <c r="P96" s="1080"/>
      <c r="Q96" s="1080"/>
      <c r="R96" s="1080"/>
      <c r="S96" s="1080"/>
      <c r="T96" s="1080"/>
      <c r="U96" s="1080"/>
      <c r="V96" s="1080"/>
      <c r="W96" s="1081" t="s">
        <v>343</v>
      </c>
      <c r="X96" s="1081"/>
      <c r="Y96" s="1081"/>
      <c r="Z96" s="1081"/>
      <c r="AA96" s="1106" t="s">
        <v>205</v>
      </c>
      <c r="AB96" s="1221"/>
      <c r="AC96" s="1221"/>
      <c r="AD96" s="1221"/>
      <c r="AE96" s="1221"/>
      <c r="AF96" s="1221"/>
      <c r="AG96" s="1221"/>
      <c r="AH96" s="1221"/>
      <c r="AI96" s="1221"/>
      <c r="AJ96" s="1222"/>
      <c r="AK96" s="687"/>
      <c r="AL96" s="687"/>
      <c r="AM96" s="687">
        <v>0</v>
      </c>
      <c r="AN96" s="686"/>
      <c r="AO96" s="687">
        <v>2</v>
      </c>
      <c r="AP96" s="687">
        <v>2</v>
      </c>
      <c r="AQ96" s="687"/>
      <c r="AR96" s="687"/>
      <c r="AS96" s="687"/>
      <c r="AT96" s="687"/>
      <c r="AU96" s="687"/>
      <c r="AV96" s="687"/>
      <c r="AW96" s="687"/>
      <c r="AX96" s="687"/>
      <c r="AY96" s="687"/>
      <c r="AZ96" s="687"/>
      <c r="BA96" s="687"/>
      <c r="BB96" s="687"/>
      <c r="BC96" s="687"/>
      <c r="BD96" s="687"/>
      <c r="BE96" s="687"/>
      <c r="BF96" s="687"/>
      <c r="BG96" s="687"/>
      <c r="BH96" s="528"/>
      <c r="BI96" s="528"/>
      <c r="BJ96" s="281"/>
      <c r="BK96" s="281"/>
      <c r="BL96" s="281"/>
      <c r="BM96" s="281"/>
    </row>
    <row r="97" spans="1:65" s="367" customFormat="1" ht="15" customHeight="1">
      <c r="A97" s="1623"/>
      <c r="B97" s="1624"/>
      <c r="C97" s="1885" t="s">
        <v>326</v>
      </c>
      <c r="D97" s="1886"/>
      <c r="E97" s="1886"/>
      <c r="F97" s="1886"/>
      <c r="G97" s="1886"/>
      <c r="H97" s="1887"/>
      <c r="I97" s="1918">
        <v>1</v>
      </c>
      <c r="J97" s="1919"/>
      <c r="K97" s="1919"/>
      <c r="L97" s="1919"/>
      <c r="M97" s="1919"/>
      <c r="N97" s="1919"/>
      <c r="O97" s="1919"/>
      <c r="P97" s="1919"/>
      <c r="Q97" s="1919"/>
      <c r="R97" s="1919"/>
      <c r="S97" s="1919"/>
      <c r="T97" s="1919"/>
      <c r="U97" s="1919"/>
      <c r="V97" s="1919"/>
      <c r="W97" s="1919"/>
      <c r="X97" s="1919"/>
      <c r="Y97" s="1919"/>
      <c r="Z97" s="1919"/>
      <c r="AA97" s="1919"/>
      <c r="AB97" s="1919"/>
      <c r="AC97" s="1919"/>
      <c r="AD97" s="1919"/>
      <c r="AE97" s="1919"/>
      <c r="AF97" s="1919"/>
      <c r="AG97" s="1919"/>
      <c r="AH97" s="1919"/>
      <c r="AI97" s="1919"/>
      <c r="AJ97" s="1920"/>
      <c r="AK97" s="687"/>
      <c r="AL97" s="687">
        <v>2</v>
      </c>
      <c r="AM97" s="687">
        <v>0</v>
      </c>
      <c r="AN97" s="686"/>
      <c r="AO97" s="687"/>
      <c r="AP97" s="687"/>
      <c r="AQ97" s="687"/>
      <c r="AR97" s="687"/>
      <c r="AS97" s="687"/>
      <c r="AT97" s="687"/>
      <c r="AU97" s="687"/>
      <c r="AV97" s="687"/>
      <c r="AW97" s="687"/>
      <c r="AX97" s="687"/>
      <c r="AY97" s="687"/>
      <c r="AZ97" s="687"/>
      <c r="BA97" s="687"/>
      <c r="BB97" s="687"/>
      <c r="BC97" s="687"/>
      <c r="BD97" s="687"/>
      <c r="BE97" s="687"/>
      <c r="BF97" s="687"/>
      <c r="BG97" s="687"/>
      <c r="BH97" s="528"/>
      <c r="BI97" s="528"/>
      <c r="BJ97" s="281"/>
      <c r="BK97" s="281"/>
      <c r="BL97" s="281"/>
      <c r="BM97" s="281"/>
    </row>
    <row r="98" spans="1:65" s="367" customFormat="1" ht="18" customHeight="1">
      <c r="A98" s="1623"/>
      <c r="B98" s="1624"/>
      <c r="C98" s="1885" t="s">
        <v>327</v>
      </c>
      <c r="D98" s="1886"/>
      <c r="E98" s="1886"/>
      <c r="F98" s="1886"/>
      <c r="G98" s="1886"/>
      <c r="H98" s="1887"/>
      <c r="I98" s="1530">
        <v>4</v>
      </c>
      <c r="J98" s="1531"/>
      <c r="K98" s="1531"/>
      <c r="L98" s="1531"/>
      <c r="M98" s="1531"/>
      <c r="N98" s="1531"/>
      <c r="O98" s="1531"/>
      <c r="P98" s="1531"/>
      <c r="Q98" s="1531"/>
      <c r="R98" s="1531"/>
      <c r="S98" s="1531"/>
      <c r="T98" s="1531"/>
      <c r="U98" s="1531"/>
      <c r="V98" s="1531"/>
      <c r="W98" s="1531"/>
      <c r="X98" s="1531"/>
      <c r="Y98" s="1531"/>
      <c r="Z98" s="1904" t="s">
        <v>329</v>
      </c>
      <c r="AA98" s="1904"/>
      <c r="AB98" s="1904"/>
      <c r="AC98" s="1904"/>
      <c r="AD98" s="1904"/>
      <c r="AE98" s="1918"/>
      <c r="AF98" s="1919"/>
      <c r="AG98" s="1919"/>
      <c r="AH98" s="1919"/>
      <c r="AI98" s="1919"/>
      <c r="AJ98" s="1920"/>
      <c r="AK98" s="687"/>
      <c r="AL98" s="687"/>
      <c r="AM98" s="687">
        <v>0</v>
      </c>
      <c r="AN98" s="686"/>
      <c r="AO98" s="687"/>
      <c r="AP98" s="687"/>
      <c r="AQ98" s="687"/>
      <c r="AR98" s="687"/>
      <c r="AS98" s="687"/>
      <c r="AT98" s="687"/>
      <c r="AU98" s="687"/>
      <c r="AV98" s="687"/>
      <c r="AW98" s="687"/>
      <c r="AX98" s="687"/>
      <c r="AY98" s="687"/>
      <c r="AZ98" s="687"/>
      <c r="BA98" s="687"/>
      <c r="BB98" s="687"/>
      <c r="BC98" s="687"/>
      <c r="BD98" s="687"/>
      <c r="BE98" s="687"/>
      <c r="BF98" s="687"/>
      <c r="BG98" s="687"/>
      <c r="BH98" s="528"/>
      <c r="BI98" s="528"/>
      <c r="BJ98" s="281"/>
      <c r="BK98" s="281"/>
      <c r="BL98" s="281"/>
      <c r="BM98" s="281"/>
    </row>
    <row r="99" spans="1:65" s="367" customFormat="1" ht="15" customHeight="1">
      <c r="A99" s="1623"/>
      <c r="B99" s="1624"/>
      <c r="C99" s="1885" t="s">
        <v>328</v>
      </c>
      <c r="D99" s="1886"/>
      <c r="E99" s="1886"/>
      <c r="F99" s="1886"/>
      <c r="G99" s="1886"/>
      <c r="H99" s="1887"/>
      <c r="I99" s="1918">
        <v>1</v>
      </c>
      <c r="J99" s="1919"/>
      <c r="K99" s="1919"/>
      <c r="L99" s="1919"/>
      <c r="M99" s="1919"/>
      <c r="N99" s="1919"/>
      <c r="O99" s="1919"/>
      <c r="P99" s="1919"/>
      <c r="Q99" s="1919"/>
      <c r="R99" s="1919"/>
      <c r="S99" s="1919"/>
      <c r="T99" s="1919"/>
      <c r="U99" s="1919"/>
      <c r="V99" s="1919"/>
      <c r="W99" s="1919"/>
      <c r="X99" s="1919"/>
      <c r="Y99" s="1919"/>
      <c r="Z99" s="1919"/>
      <c r="AA99" s="1919"/>
      <c r="AB99" s="1919"/>
      <c r="AC99" s="1919"/>
      <c r="AD99" s="1919"/>
      <c r="AE99" s="1919"/>
      <c r="AF99" s="1919"/>
      <c r="AG99" s="1919"/>
      <c r="AH99" s="1919"/>
      <c r="AI99" s="1919"/>
      <c r="AJ99" s="1920"/>
      <c r="AK99" s="687"/>
      <c r="AL99" s="687"/>
      <c r="AM99" s="687"/>
      <c r="AN99" s="686"/>
      <c r="AO99" s="687"/>
      <c r="AP99" s="687"/>
      <c r="AQ99" s="687"/>
      <c r="AR99" s="687"/>
      <c r="AS99" s="687"/>
      <c r="AT99" s="687"/>
      <c r="AU99" s="687"/>
      <c r="AV99" s="687"/>
      <c r="AW99" s="687"/>
      <c r="AX99" s="687"/>
      <c r="AY99" s="687"/>
      <c r="AZ99" s="687"/>
      <c r="BA99" s="687"/>
      <c r="BB99" s="687"/>
      <c r="BC99" s="687"/>
      <c r="BD99" s="687"/>
      <c r="BE99" s="687"/>
      <c r="BF99" s="687"/>
      <c r="BG99" s="687"/>
      <c r="BH99" s="528"/>
      <c r="BI99" s="528"/>
      <c r="BJ99" s="281"/>
      <c r="BK99" s="281"/>
      <c r="BL99" s="281"/>
      <c r="BM99" s="281"/>
    </row>
    <row r="100" spans="1:65" s="367" customFormat="1" ht="15" customHeight="1">
      <c r="A100" s="1623"/>
      <c r="B100" s="1624"/>
      <c r="C100" s="1949" t="s">
        <v>737</v>
      </c>
      <c r="D100" s="1886"/>
      <c r="E100" s="1886"/>
      <c r="F100" s="1886"/>
      <c r="G100" s="1886"/>
      <c r="H100" s="1887"/>
      <c r="I100" s="1078" t="s">
        <v>544</v>
      </c>
      <c r="J100" s="1077"/>
      <c r="K100" s="1890"/>
      <c r="L100" s="1890"/>
      <c r="M100" s="1890"/>
      <c r="N100" s="1890"/>
      <c r="O100" s="1890"/>
      <c r="P100" s="1126" t="s">
        <v>109</v>
      </c>
      <c r="Q100" s="1884"/>
      <c r="R100" s="1078" t="s">
        <v>331</v>
      </c>
      <c r="S100" s="1077"/>
      <c r="T100" s="1890"/>
      <c r="U100" s="1890"/>
      <c r="V100" s="1890"/>
      <c r="W100" s="1890"/>
      <c r="X100" s="1890"/>
      <c r="Y100" s="1126" t="s">
        <v>109</v>
      </c>
      <c r="Z100" s="1126"/>
      <c r="AA100" s="1937" t="s">
        <v>330</v>
      </c>
      <c r="AB100" s="1938"/>
      <c r="AC100" s="1939"/>
      <c r="AD100" s="1890"/>
      <c r="AE100" s="1890"/>
      <c r="AF100" s="1890"/>
      <c r="AG100" s="1890"/>
      <c r="AH100" s="1890"/>
      <c r="AI100" s="1126" t="s">
        <v>109</v>
      </c>
      <c r="AJ100" s="1127"/>
      <c r="AK100" s="687"/>
      <c r="AL100" s="687"/>
      <c r="AM100" s="687"/>
      <c r="AN100" s="686"/>
      <c r="AO100" s="687"/>
      <c r="AP100" s="687"/>
      <c r="AQ100" s="687"/>
      <c r="AR100" s="687"/>
      <c r="AS100" s="687"/>
      <c r="AT100" s="687"/>
      <c r="AU100" s="687"/>
      <c r="AV100" s="687"/>
      <c r="AW100" s="687"/>
      <c r="AX100" s="687"/>
      <c r="AY100" s="687"/>
      <c r="AZ100" s="687"/>
      <c r="BA100" s="687"/>
      <c r="BB100" s="687"/>
      <c r="BC100" s="687"/>
      <c r="BD100" s="687"/>
      <c r="BE100" s="687"/>
      <c r="BF100" s="687"/>
      <c r="BG100" s="687"/>
      <c r="BH100" s="528"/>
      <c r="BI100" s="528"/>
      <c r="BJ100" s="281"/>
      <c r="BK100" s="281"/>
      <c r="BL100" s="281"/>
      <c r="BM100" s="281"/>
    </row>
    <row r="101" spans="1:65" s="367" customFormat="1" ht="27" customHeight="1">
      <c r="A101" s="1623"/>
      <c r="B101" s="1624"/>
      <c r="C101" s="1950"/>
      <c r="D101" s="1951"/>
      <c r="E101" s="1951"/>
      <c r="F101" s="1951"/>
      <c r="G101" s="1951"/>
      <c r="H101" s="1952"/>
      <c r="I101" s="1078" t="s">
        <v>543</v>
      </c>
      <c r="J101" s="1223"/>
      <c r="K101" s="1223"/>
      <c r="L101" s="1077"/>
      <c r="M101" s="1890"/>
      <c r="N101" s="1890"/>
      <c r="O101" s="1890"/>
      <c r="P101" s="1126" t="s">
        <v>332</v>
      </c>
      <c r="Q101" s="1884"/>
      <c r="R101" s="1078" t="s">
        <v>333</v>
      </c>
      <c r="S101" s="1223"/>
      <c r="T101" s="1223"/>
      <c r="U101" s="1223"/>
      <c r="V101" s="1223"/>
      <c r="W101" s="1223"/>
      <c r="X101" s="1077"/>
      <c r="Y101" s="1212"/>
      <c r="Z101" s="1213"/>
      <c r="AA101" s="1213"/>
      <c r="AB101" s="1213"/>
      <c r="AC101" s="1213"/>
      <c r="AD101" s="1213"/>
      <c r="AE101" s="1213"/>
      <c r="AF101" s="1213"/>
      <c r="AG101" s="1213"/>
      <c r="AH101" s="1213"/>
      <c r="AI101" s="1213"/>
      <c r="AJ101" s="1214"/>
      <c r="AK101" s="687"/>
      <c r="AL101" s="687"/>
      <c r="AM101" s="687"/>
      <c r="AN101" s="686"/>
      <c r="AO101" s="687"/>
      <c r="AP101" s="687"/>
      <c r="AQ101" s="687"/>
      <c r="AR101" s="687"/>
      <c r="AS101" s="687"/>
      <c r="AT101" s="687"/>
      <c r="AU101" s="687"/>
      <c r="AV101" s="687"/>
      <c r="AW101" s="687"/>
      <c r="AX101" s="687"/>
      <c r="AY101" s="687"/>
      <c r="AZ101" s="687"/>
      <c r="BA101" s="687"/>
      <c r="BB101" s="687"/>
      <c r="BC101" s="687"/>
      <c r="BD101" s="687"/>
      <c r="BE101" s="687"/>
      <c r="BF101" s="687"/>
      <c r="BG101" s="687"/>
      <c r="BH101" s="528"/>
      <c r="BI101" s="528"/>
      <c r="BJ101" s="281"/>
      <c r="BK101" s="281"/>
      <c r="BL101" s="281"/>
      <c r="BM101" s="281"/>
    </row>
    <row r="102" spans="1:65" s="367" customFormat="1" ht="15" customHeight="1">
      <c r="A102" s="1623"/>
      <c r="B102" s="1624"/>
      <c r="C102" s="1903" t="s">
        <v>738</v>
      </c>
      <c r="D102" s="1904"/>
      <c r="E102" s="1904"/>
      <c r="F102" s="1904"/>
      <c r="G102" s="1904"/>
      <c r="H102" s="1905"/>
      <c r="I102" s="1095"/>
      <c r="J102" s="1096"/>
      <c r="K102" s="1096"/>
      <c r="L102" s="1096"/>
      <c r="M102" s="1096"/>
      <c r="N102" s="1096"/>
      <c r="O102" s="1096"/>
      <c r="P102" s="1126" t="s">
        <v>114</v>
      </c>
      <c r="Q102" s="1884"/>
      <c r="R102" s="1931"/>
      <c r="S102" s="1932"/>
      <c r="T102" s="1932"/>
      <c r="U102" s="1932"/>
      <c r="V102" s="1932"/>
      <c r="W102" s="1932"/>
      <c r="X102" s="1932"/>
      <c r="Y102" s="1932"/>
      <c r="Z102" s="1932"/>
      <c r="AA102" s="1932"/>
      <c r="AB102" s="1932"/>
      <c r="AC102" s="1932"/>
      <c r="AD102" s="1932"/>
      <c r="AE102" s="1932"/>
      <c r="AF102" s="1932"/>
      <c r="AG102" s="1932"/>
      <c r="AH102" s="1932"/>
      <c r="AI102" s="1932"/>
      <c r="AJ102" s="1933"/>
      <c r="AK102" s="687"/>
      <c r="AL102" s="687"/>
      <c r="AM102" s="687"/>
      <c r="AN102" s="686"/>
      <c r="AO102" s="687"/>
      <c r="AP102" s="687"/>
      <c r="AQ102" s="687"/>
      <c r="AR102" s="687"/>
      <c r="AS102" s="687"/>
      <c r="AT102" s="687"/>
      <c r="AU102" s="687"/>
      <c r="AV102" s="687"/>
      <c r="AW102" s="687"/>
      <c r="AX102" s="687"/>
      <c r="AY102" s="687"/>
      <c r="AZ102" s="687"/>
      <c r="BA102" s="687"/>
      <c r="BB102" s="687"/>
      <c r="BC102" s="687"/>
      <c r="BD102" s="687"/>
      <c r="BE102" s="687"/>
      <c r="BF102" s="687"/>
      <c r="BG102" s="687"/>
      <c r="BH102" s="528"/>
      <c r="BI102" s="528"/>
      <c r="BJ102" s="281"/>
      <c r="BK102" s="281"/>
      <c r="BL102" s="281"/>
      <c r="BM102" s="281"/>
    </row>
    <row r="103" spans="1:65" s="367" customFormat="1" ht="15" customHeight="1">
      <c r="A103" s="1623"/>
      <c r="B103" s="1624"/>
      <c r="C103" s="1903" t="s">
        <v>110</v>
      </c>
      <c r="D103" s="1904"/>
      <c r="E103" s="1904"/>
      <c r="F103" s="1904"/>
      <c r="G103" s="1904"/>
      <c r="H103" s="1905"/>
      <c r="I103" s="1095"/>
      <c r="J103" s="1096"/>
      <c r="K103" s="1096"/>
      <c r="L103" s="1096"/>
      <c r="M103" s="1096"/>
      <c r="N103" s="1096"/>
      <c r="O103" s="1096"/>
      <c r="P103" s="1126" t="s">
        <v>739</v>
      </c>
      <c r="Q103" s="1884"/>
      <c r="R103" s="1078" t="s">
        <v>740</v>
      </c>
      <c r="S103" s="1223"/>
      <c r="T103" s="1223"/>
      <c r="U103" s="1223"/>
      <c r="V103" s="1223"/>
      <c r="W103" s="1077"/>
      <c r="X103" s="1095"/>
      <c r="Y103" s="1096"/>
      <c r="Z103" s="1096"/>
      <c r="AA103" s="1096"/>
      <c r="AB103" s="1096"/>
      <c r="AC103" s="1096"/>
      <c r="AD103" s="1096"/>
      <c r="AE103" s="1126" t="s">
        <v>739</v>
      </c>
      <c r="AF103" s="1126"/>
      <c r="AG103" s="1126"/>
      <c r="AH103" s="1126"/>
      <c r="AI103" s="1126"/>
      <c r="AJ103" s="1127"/>
      <c r="AK103" s="687"/>
      <c r="AL103" s="687"/>
      <c r="AM103" s="687"/>
      <c r="AN103" s="686"/>
      <c r="AO103" s="687"/>
      <c r="AP103" s="687"/>
      <c r="AQ103" s="687"/>
      <c r="AR103" s="687"/>
      <c r="AS103" s="687"/>
      <c r="AT103" s="687"/>
      <c r="AU103" s="687"/>
      <c r="AV103" s="687"/>
      <c r="AW103" s="687"/>
      <c r="AX103" s="687"/>
      <c r="AY103" s="687"/>
      <c r="AZ103" s="687"/>
      <c r="BA103" s="687"/>
      <c r="BB103" s="687"/>
      <c r="BC103" s="687"/>
      <c r="BD103" s="687"/>
      <c r="BE103" s="687"/>
      <c r="BF103" s="687"/>
      <c r="BG103" s="687"/>
      <c r="BH103" s="528"/>
      <c r="BI103" s="528"/>
      <c r="BJ103" s="281"/>
      <c r="BK103" s="281"/>
      <c r="BL103" s="281"/>
      <c r="BM103" s="281"/>
    </row>
    <row r="104" spans="1:65" s="367" customFormat="1" ht="15" customHeight="1">
      <c r="A104" s="2075" t="str">
        <f>DBCS(A74+1)</f>
        <v>２９</v>
      </c>
      <c r="B104" s="2076"/>
      <c r="C104" s="1903" t="s">
        <v>545</v>
      </c>
      <c r="D104" s="1904"/>
      <c r="E104" s="1904"/>
      <c r="F104" s="1904"/>
      <c r="G104" s="1904"/>
      <c r="H104" s="1904"/>
      <c r="I104" s="1904"/>
      <c r="J104" s="1904"/>
      <c r="K104" s="1904"/>
      <c r="L104" s="1904"/>
      <c r="M104" s="1904"/>
      <c r="N104" s="1904"/>
      <c r="O104" s="1904"/>
      <c r="P104" s="1904"/>
      <c r="Q104" s="1905"/>
      <c r="R104" s="1096"/>
      <c r="S104" s="1096"/>
      <c r="T104" s="1096"/>
      <c r="U104" s="1096"/>
      <c r="V104" s="1096"/>
      <c r="W104" s="1096"/>
      <c r="X104" s="1096"/>
      <c r="Y104" s="1096"/>
      <c r="Z104" s="1096"/>
      <c r="AA104" s="1096"/>
      <c r="AB104" s="1096"/>
      <c r="AC104" s="1096"/>
      <c r="AD104" s="1096"/>
      <c r="AE104" s="1126" t="s">
        <v>147</v>
      </c>
      <c r="AF104" s="1126"/>
      <c r="AG104" s="1126"/>
      <c r="AH104" s="1126"/>
      <c r="AI104" s="1126"/>
      <c r="AJ104" s="1127"/>
      <c r="AK104" s="687"/>
      <c r="AL104" s="687"/>
      <c r="AM104" s="687"/>
      <c r="AN104" s="686"/>
      <c r="AO104" s="687"/>
      <c r="AP104" s="687"/>
      <c r="AQ104" s="687"/>
      <c r="AR104" s="687"/>
      <c r="AS104" s="687"/>
      <c r="AT104" s="687"/>
      <c r="AU104" s="687"/>
      <c r="AV104" s="687"/>
      <c r="AW104" s="687"/>
      <c r="AX104" s="687"/>
      <c r="AY104" s="687"/>
      <c r="AZ104" s="687"/>
      <c r="BA104" s="687"/>
      <c r="BB104" s="687"/>
      <c r="BC104" s="687"/>
      <c r="BD104" s="687"/>
      <c r="BE104" s="687"/>
      <c r="BF104" s="687"/>
      <c r="BG104" s="687"/>
      <c r="BH104" s="528"/>
      <c r="BI104" s="528"/>
      <c r="BJ104" s="281"/>
      <c r="BK104" s="281"/>
      <c r="BL104" s="281"/>
      <c r="BM104" s="281"/>
    </row>
    <row r="105" spans="1:65" s="367" customFormat="1" ht="18" customHeight="1">
      <c r="A105" s="372"/>
      <c r="B105" s="373"/>
      <c r="C105" s="1903" t="s">
        <v>657</v>
      </c>
      <c r="D105" s="1904"/>
      <c r="E105" s="1904"/>
      <c r="F105" s="1904"/>
      <c r="G105" s="1904"/>
      <c r="H105" s="1905"/>
      <c r="I105" s="1209"/>
      <c r="J105" s="1210"/>
      <c r="K105" s="1210"/>
      <c r="L105" s="1210"/>
      <c r="M105" s="1210"/>
      <c r="N105" s="1210"/>
      <c r="O105" s="1210"/>
      <c r="P105" s="1210"/>
      <c r="Q105" s="1210"/>
      <c r="R105" s="1210"/>
      <c r="S105" s="1210"/>
      <c r="T105" s="1210"/>
      <c r="U105" s="1210"/>
      <c r="V105" s="1210"/>
      <c r="W105" s="1210"/>
      <c r="X105" s="1210"/>
      <c r="Y105" s="1210"/>
      <c r="Z105" s="1210"/>
      <c r="AA105" s="1210"/>
      <c r="AB105" s="1210"/>
      <c r="AC105" s="1210"/>
      <c r="AD105" s="1210"/>
      <c r="AE105" s="1210"/>
      <c r="AF105" s="1210"/>
      <c r="AG105" s="1210"/>
      <c r="AH105" s="1210"/>
      <c r="AI105" s="1210"/>
      <c r="AJ105" s="1211"/>
      <c r="AK105" s="687"/>
      <c r="AL105" s="686" t="b">
        <v>0</v>
      </c>
      <c r="AM105" s="686" t="b">
        <v>0</v>
      </c>
      <c r="AN105" s="686" t="b">
        <v>0</v>
      </c>
      <c r="AO105" s="687"/>
      <c r="AP105" s="687"/>
      <c r="AQ105" s="687"/>
      <c r="AR105" s="687"/>
      <c r="AS105" s="687"/>
      <c r="AT105" s="687"/>
      <c r="AU105" s="687"/>
      <c r="AV105" s="687"/>
      <c r="AW105" s="687"/>
      <c r="AX105" s="687"/>
      <c r="AY105" s="687"/>
      <c r="AZ105" s="687"/>
      <c r="BA105" s="687"/>
      <c r="BB105" s="687"/>
      <c r="BC105" s="687"/>
      <c r="BD105" s="687"/>
      <c r="BE105" s="687"/>
      <c r="BF105" s="687"/>
      <c r="BG105" s="687"/>
      <c r="BH105" s="528"/>
      <c r="BI105" s="528"/>
      <c r="BJ105" s="281"/>
      <c r="BK105" s="281"/>
      <c r="BL105" s="281"/>
      <c r="BM105" s="281"/>
    </row>
    <row r="106" spans="1:65" s="367" customFormat="1" ht="15" customHeight="1">
      <c r="A106" s="372"/>
      <c r="B106" s="373"/>
      <c r="C106" s="1885" t="s">
        <v>499</v>
      </c>
      <c r="D106" s="1886"/>
      <c r="E106" s="1886"/>
      <c r="F106" s="1886"/>
      <c r="G106" s="1886"/>
      <c r="H106" s="1887"/>
      <c r="I106" s="1212"/>
      <c r="J106" s="1213"/>
      <c r="K106" s="1213"/>
      <c r="L106" s="1213"/>
      <c r="M106" s="1213"/>
      <c r="N106" s="1213"/>
      <c r="O106" s="1213"/>
      <c r="P106" s="1213"/>
      <c r="Q106" s="1213"/>
      <c r="R106" s="1213"/>
      <c r="S106" s="1213"/>
      <c r="T106" s="1213"/>
      <c r="U106" s="1213"/>
      <c r="V106" s="1213"/>
      <c r="W106" s="1213"/>
      <c r="X106" s="1213"/>
      <c r="Y106" s="1213"/>
      <c r="Z106" s="1213"/>
      <c r="AA106" s="1213"/>
      <c r="AB106" s="1213"/>
      <c r="AC106" s="1213"/>
      <c r="AD106" s="1213"/>
      <c r="AE106" s="1213"/>
      <c r="AF106" s="1213"/>
      <c r="AG106" s="1213"/>
      <c r="AH106" s="1213"/>
      <c r="AI106" s="1213"/>
      <c r="AJ106" s="1214"/>
      <c r="AK106" s="687"/>
      <c r="AL106" s="687"/>
      <c r="AM106" s="687"/>
      <c r="AN106" s="686"/>
      <c r="AO106" s="687"/>
      <c r="AP106" s="687"/>
      <c r="AQ106" s="687"/>
      <c r="AR106" s="687"/>
      <c r="AS106" s="687"/>
      <c r="AT106" s="687"/>
      <c r="AU106" s="687"/>
      <c r="AV106" s="687"/>
      <c r="AW106" s="687"/>
      <c r="AX106" s="687"/>
      <c r="AY106" s="687"/>
      <c r="AZ106" s="687"/>
      <c r="BA106" s="687"/>
      <c r="BB106" s="687"/>
      <c r="BC106" s="687"/>
      <c r="BD106" s="687"/>
      <c r="BE106" s="687"/>
      <c r="BF106" s="687"/>
      <c r="BG106" s="687"/>
      <c r="BH106" s="528"/>
      <c r="BI106" s="528"/>
      <c r="BJ106" s="281"/>
      <c r="BK106" s="281"/>
      <c r="BL106" s="281"/>
      <c r="BM106" s="281"/>
    </row>
    <row r="107" spans="1:65" s="367" customFormat="1" ht="15" customHeight="1">
      <c r="A107" s="372"/>
      <c r="B107" s="373"/>
      <c r="C107" s="1903" t="s">
        <v>305</v>
      </c>
      <c r="D107" s="1904"/>
      <c r="E107" s="1904"/>
      <c r="F107" s="1904"/>
      <c r="G107" s="1904"/>
      <c r="H107" s="1905"/>
      <c r="I107" s="1212"/>
      <c r="J107" s="1213"/>
      <c r="K107" s="1213"/>
      <c r="L107" s="1213"/>
      <c r="M107" s="1213"/>
      <c r="N107" s="1213"/>
      <c r="O107" s="1213"/>
      <c r="P107" s="1213"/>
      <c r="Q107" s="1213"/>
      <c r="R107" s="1213"/>
      <c r="S107" s="1213"/>
      <c r="T107" s="1213"/>
      <c r="U107" s="1213"/>
      <c r="V107" s="1213"/>
      <c r="W107" s="1213"/>
      <c r="X107" s="1213"/>
      <c r="Y107" s="1213"/>
      <c r="Z107" s="1213"/>
      <c r="AA107" s="1213"/>
      <c r="AB107" s="1213"/>
      <c r="AC107" s="1213"/>
      <c r="AD107" s="1213"/>
      <c r="AE107" s="1213"/>
      <c r="AF107" s="1213"/>
      <c r="AG107" s="1213"/>
      <c r="AH107" s="1213"/>
      <c r="AI107" s="1213"/>
      <c r="AJ107" s="1214"/>
      <c r="AK107" s="687"/>
      <c r="AL107" s="687"/>
      <c r="AM107" s="687"/>
      <c r="AN107" s="686"/>
      <c r="AO107" s="687"/>
      <c r="AP107" s="687"/>
      <c r="AQ107" s="687"/>
      <c r="AR107" s="687"/>
      <c r="AS107" s="687"/>
      <c r="AT107" s="687"/>
      <c r="AU107" s="687"/>
      <c r="AV107" s="687"/>
      <c r="AW107" s="687"/>
      <c r="AX107" s="687"/>
      <c r="AY107" s="687"/>
      <c r="AZ107" s="687"/>
      <c r="BA107" s="687"/>
      <c r="BB107" s="687"/>
      <c r="BC107" s="687"/>
      <c r="BD107" s="687"/>
      <c r="BE107" s="687"/>
      <c r="BF107" s="687"/>
      <c r="BG107" s="687"/>
      <c r="BH107" s="528"/>
      <c r="BI107" s="528"/>
      <c r="BJ107" s="281"/>
      <c r="BK107" s="281"/>
      <c r="BL107" s="281"/>
      <c r="BM107" s="281"/>
    </row>
    <row r="108" spans="1:65" s="367" customFormat="1" ht="22.5" hidden="1" customHeight="1">
      <c r="A108" s="372"/>
      <c r="B108" s="373"/>
      <c r="C108" s="1900" t="s">
        <v>25</v>
      </c>
      <c r="D108" s="1894" t="s">
        <v>760</v>
      </c>
      <c r="E108" s="1895"/>
      <c r="F108" s="1895"/>
      <c r="G108" s="1895"/>
      <c r="H108" s="1896"/>
      <c r="I108" s="664"/>
      <c r="J108" s="668"/>
      <c r="K108" s="668"/>
      <c r="L108" s="668"/>
      <c r="M108" s="668"/>
      <c r="N108" s="669"/>
      <c r="O108" s="669"/>
      <c r="P108" s="672"/>
      <c r="Q108" s="678"/>
      <c r="R108" s="679"/>
      <c r="S108" s="679"/>
      <c r="T108" s="681">
        <v>3</v>
      </c>
      <c r="U108" s="680"/>
      <c r="V108" s="1891"/>
      <c r="W108" s="1892"/>
      <c r="X108" s="1892"/>
      <c r="Y108" s="1892"/>
      <c r="Z108" s="1892"/>
      <c r="AA108" s="1893"/>
      <c r="AB108" s="1269"/>
      <c r="AC108" s="1640"/>
      <c r="AD108" s="1640"/>
      <c r="AE108" s="1640"/>
      <c r="AF108" s="1640"/>
      <c r="AG108" s="1640"/>
      <c r="AH108" s="1640"/>
      <c r="AI108" s="1640"/>
      <c r="AJ108" s="1641"/>
      <c r="AK108" s="687"/>
      <c r="AL108" s="687"/>
      <c r="AM108" s="687">
        <v>0</v>
      </c>
      <c r="AN108" s="686"/>
      <c r="AO108" s="687">
        <v>2</v>
      </c>
      <c r="AP108" s="687">
        <v>2</v>
      </c>
      <c r="AQ108" s="687"/>
      <c r="AR108" s="687"/>
      <c r="AS108" s="687"/>
      <c r="AT108" s="687"/>
      <c r="AU108" s="687"/>
      <c r="AV108" s="687"/>
      <c r="AW108" s="687"/>
      <c r="AX108" s="687"/>
      <c r="AY108" s="687"/>
      <c r="AZ108" s="687"/>
      <c r="BA108" s="687"/>
      <c r="BB108" s="687"/>
      <c r="BC108" s="687"/>
      <c r="BD108" s="687"/>
      <c r="BE108" s="687"/>
      <c r="BF108" s="687"/>
      <c r="BG108" s="687"/>
      <c r="BH108" s="528"/>
      <c r="BI108" s="528"/>
      <c r="BJ108" s="281"/>
      <c r="BK108" s="281"/>
      <c r="BL108" s="281"/>
      <c r="BM108" s="281"/>
    </row>
    <row r="109" spans="1:65" s="367" customFormat="1" ht="23.1" customHeight="1">
      <c r="A109" s="372"/>
      <c r="B109" s="373"/>
      <c r="C109" s="1900"/>
      <c r="D109" s="1921" t="s">
        <v>993</v>
      </c>
      <c r="E109" s="1922"/>
      <c r="F109" s="1922"/>
      <c r="G109" s="1922"/>
      <c r="H109" s="1923"/>
      <c r="I109" s="328">
        <v>1</v>
      </c>
      <c r="J109" s="383" t="str">
        <f>IF(ISNA(VLOOKUP(I109, 出力変換_夜間支援等体制加算,4,FALSE)),0, VLOOKUP(I109, 出力変換_夜間支援等体制加算,4,FALSE)) &amp; ""</f>
        <v>1</v>
      </c>
      <c r="K109" s="384" t="s">
        <v>96</v>
      </c>
      <c r="L109" s="383" t="str">
        <f>IF(ISNA(VLOOKUP(K109, 取込変換_夜間支援等体制加算,2,FALSE)),1, VLOOKUP(K109, 取込変換_夜間支援等体制加算,2,FALSE)) &amp; ""</f>
        <v>1</v>
      </c>
      <c r="M109" s="328"/>
      <c r="N109" s="328"/>
      <c r="O109" s="328"/>
      <c r="P109" s="328"/>
      <c r="Q109" s="1928" t="s">
        <v>1232</v>
      </c>
      <c r="R109" s="1929"/>
      <c r="S109" s="1929"/>
      <c r="T109" s="1929"/>
      <c r="U109" s="1930"/>
      <c r="V109" s="1788"/>
      <c r="W109" s="1789"/>
      <c r="X109" s="1789"/>
      <c r="Y109" s="1789"/>
      <c r="Z109" s="1789"/>
      <c r="AA109" s="1902"/>
      <c r="AB109" s="1269"/>
      <c r="AC109" s="1640"/>
      <c r="AD109" s="1640"/>
      <c r="AE109" s="1640"/>
      <c r="AF109" s="1640"/>
      <c r="AG109" s="1640"/>
      <c r="AH109" s="1640"/>
      <c r="AI109" s="1640"/>
      <c r="AJ109" s="1641"/>
      <c r="AK109" s="687"/>
      <c r="AL109" s="687">
        <v>2</v>
      </c>
      <c r="AM109" s="687">
        <v>0</v>
      </c>
      <c r="AN109" s="686"/>
      <c r="AO109" s="687"/>
      <c r="AP109" s="687"/>
      <c r="AQ109" s="687"/>
      <c r="AR109" s="687"/>
      <c r="AS109" s="687"/>
      <c r="AT109" s="687"/>
      <c r="AU109" s="687"/>
      <c r="AV109" s="687"/>
      <c r="AW109" s="687"/>
      <c r="AX109" s="687"/>
      <c r="AY109" s="687"/>
      <c r="AZ109" s="687"/>
      <c r="BA109" s="687"/>
      <c r="BB109" s="687"/>
      <c r="BC109" s="687"/>
      <c r="BD109" s="687"/>
      <c r="BE109" s="687"/>
      <c r="BF109" s="687"/>
      <c r="BG109" s="687"/>
      <c r="BH109" s="528"/>
      <c r="BI109" s="528"/>
      <c r="BJ109" s="281"/>
      <c r="BK109" s="281"/>
      <c r="BL109" s="281"/>
      <c r="BM109" s="281"/>
    </row>
    <row r="110" spans="1:65" s="367" customFormat="1" ht="23.1" customHeight="1">
      <c r="A110" s="372"/>
      <c r="B110" s="373"/>
      <c r="C110" s="1900"/>
      <c r="D110" s="1925" t="s">
        <v>994</v>
      </c>
      <c r="E110" s="1926"/>
      <c r="F110" s="1926"/>
      <c r="G110" s="1926"/>
      <c r="H110" s="1927"/>
      <c r="I110" s="260">
        <v>1</v>
      </c>
      <c r="J110" s="369" t="str">
        <f>IF(ISNA(VLOOKUP(I110, 出力変換_夜間支援体制加算の人数_付７,4,FALSE)),0, VLOOKUP(I110, 出力変換_夜間支援体制加算の人数_付７,4,FALSE)) &amp; ""</f>
        <v>00</v>
      </c>
      <c r="K110" s="253" t="s">
        <v>1344</v>
      </c>
      <c r="L110" s="374" t="str">
        <f>IF(ISNA(VLOOKUP(K110, 取込変換_夜間支援体制加算の人数_付７,2,FALSE)),1, VLOOKUP(K110, 取込変換_夜間支援体制加算の人数_付７,2,FALSE)) &amp; ""</f>
        <v>1</v>
      </c>
      <c r="M110" s="375"/>
      <c r="N110" s="524"/>
      <c r="O110" s="281"/>
      <c r="P110" s="521" t="s">
        <v>114</v>
      </c>
      <c r="Q110" s="1906"/>
      <c r="R110" s="1907"/>
      <c r="S110" s="1907"/>
      <c r="T110" s="1907"/>
      <c r="U110" s="1908"/>
      <c r="V110" s="1891"/>
      <c r="W110" s="1892"/>
      <c r="X110" s="1892"/>
      <c r="Y110" s="1892"/>
      <c r="Z110" s="1892"/>
      <c r="AA110" s="1893"/>
      <c r="AB110" s="1269"/>
      <c r="AC110" s="1640"/>
      <c r="AD110" s="1640"/>
      <c r="AE110" s="1640"/>
      <c r="AF110" s="1640"/>
      <c r="AG110" s="1640"/>
      <c r="AH110" s="1640"/>
      <c r="AI110" s="1640"/>
      <c r="AJ110" s="1641"/>
      <c r="AK110" s="687"/>
      <c r="AL110" s="687"/>
      <c r="AM110" s="687">
        <v>0</v>
      </c>
      <c r="AN110" s="686"/>
      <c r="AO110" s="687"/>
      <c r="AP110" s="687"/>
      <c r="AQ110" s="687"/>
      <c r="AR110" s="687"/>
      <c r="AS110" s="687"/>
      <c r="AT110" s="687"/>
      <c r="AU110" s="687"/>
      <c r="AV110" s="687"/>
      <c r="AW110" s="687"/>
      <c r="AX110" s="687"/>
      <c r="AY110" s="687"/>
      <c r="AZ110" s="687"/>
      <c r="BA110" s="687"/>
      <c r="BB110" s="687"/>
      <c r="BC110" s="687"/>
      <c r="BD110" s="687"/>
      <c r="BE110" s="687"/>
      <c r="BF110" s="687"/>
      <c r="BG110" s="687"/>
      <c r="BH110" s="528"/>
      <c r="BI110" s="528"/>
      <c r="BJ110" s="281"/>
      <c r="BK110" s="281"/>
      <c r="BL110" s="281"/>
      <c r="BM110" s="281"/>
    </row>
    <row r="111" spans="1:65" s="367" customFormat="1" ht="18" customHeight="1" thickBot="1">
      <c r="A111" s="377"/>
      <c r="B111" s="378"/>
      <c r="C111" s="1901"/>
      <c r="D111" s="1897" t="s">
        <v>829</v>
      </c>
      <c r="E111" s="1898"/>
      <c r="F111" s="1898"/>
      <c r="G111" s="1898"/>
      <c r="H111" s="1899"/>
      <c r="I111" s="523">
        <v>1</v>
      </c>
      <c r="J111" s="211"/>
      <c r="K111" s="211"/>
      <c r="L111" s="211"/>
      <c r="M111" s="211"/>
      <c r="N111" s="379"/>
      <c r="O111" s="379"/>
      <c r="P111" s="379"/>
      <c r="Q111" s="379"/>
      <c r="R111" s="379"/>
      <c r="S111" s="379"/>
      <c r="T111" s="387"/>
      <c r="U111" s="387"/>
      <c r="V111" s="387"/>
      <c r="W111" s="387"/>
      <c r="X111" s="387"/>
      <c r="Y111" s="387"/>
      <c r="Z111" s="387"/>
      <c r="AA111" s="387"/>
      <c r="AB111" s="387"/>
      <c r="AC111" s="387"/>
      <c r="AD111" s="387"/>
      <c r="AE111" s="387"/>
      <c r="AF111" s="387"/>
      <c r="AG111" s="387"/>
      <c r="AH111" s="387"/>
      <c r="AI111" s="387"/>
      <c r="AJ111" s="387"/>
      <c r="AK111" s="687"/>
      <c r="AL111" s="687"/>
      <c r="AM111" s="687"/>
      <c r="AN111" s="686"/>
      <c r="AO111" s="687"/>
      <c r="AP111" s="687"/>
      <c r="AQ111" s="687"/>
      <c r="AR111" s="687"/>
      <c r="AS111" s="687"/>
      <c r="AT111" s="687"/>
      <c r="AU111" s="687"/>
      <c r="AV111" s="687"/>
      <c r="AW111" s="687"/>
      <c r="AX111" s="687"/>
      <c r="AY111" s="687"/>
      <c r="AZ111" s="687"/>
      <c r="BA111" s="687"/>
      <c r="BB111" s="687"/>
      <c r="BC111" s="687"/>
      <c r="BD111" s="687"/>
      <c r="BE111" s="687"/>
      <c r="BF111" s="687"/>
      <c r="BG111" s="687"/>
      <c r="BH111" s="528"/>
      <c r="BI111" s="528"/>
      <c r="BJ111" s="281"/>
      <c r="BK111" s="281"/>
      <c r="BL111" s="281"/>
      <c r="BM111" s="281"/>
    </row>
    <row r="112" spans="1:65" s="367" customFormat="1" ht="18" hidden="1" customHeight="1">
      <c r="A112" s="502" t="s">
        <v>931</v>
      </c>
      <c r="B112" s="503"/>
      <c r="C112" s="498"/>
      <c r="D112" s="499"/>
      <c r="E112" s="217"/>
      <c r="F112" s="217"/>
      <c r="G112" s="217"/>
      <c r="H112" s="525"/>
      <c r="I112" s="522"/>
      <c r="J112" s="206"/>
      <c r="K112" s="206"/>
      <c r="L112" s="206"/>
      <c r="M112" s="206"/>
      <c r="N112" s="494"/>
      <c r="O112" s="494"/>
      <c r="P112" s="494"/>
      <c r="Q112" s="494"/>
      <c r="R112" s="494"/>
      <c r="S112" s="494"/>
      <c r="T112" s="495"/>
      <c r="U112" s="495"/>
      <c r="V112" s="495"/>
      <c r="W112" s="495"/>
      <c r="X112" s="495"/>
      <c r="Y112" s="495"/>
      <c r="Z112" s="495"/>
      <c r="AA112" s="495"/>
      <c r="AB112" s="495"/>
      <c r="AC112" s="495"/>
      <c r="AD112" s="495"/>
      <c r="AE112" s="495"/>
      <c r="AF112" s="495"/>
      <c r="AG112" s="495"/>
      <c r="AH112" s="495"/>
      <c r="AI112" s="495"/>
      <c r="AJ112" s="495"/>
      <c r="AK112" s="687"/>
      <c r="AL112" s="687"/>
      <c r="AM112" s="687"/>
      <c r="AN112" s="686"/>
      <c r="AO112" s="687"/>
      <c r="AP112" s="687"/>
      <c r="AQ112" s="687"/>
      <c r="AR112" s="687"/>
      <c r="AS112" s="687"/>
      <c r="AT112" s="687"/>
      <c r="AU112" s="687"/>
      <c r="AV112" s="687"/>
      <c r="AW112" s="687"/>
      <c r="AX112" s="687"/>
      <c r="AY112" s="687"/>
      <c r="AZ112" s="687"/>
      <c r="BA112" s="687"/>
      <c r="BB112" s="687"/>
      <c r="BC112" s="687"/>
      <c r="BD112" s="687"/>
      <c r="BE112" s="687"/>
      <c r="BF112" s="687"/>
      <c r="BG112" s="687"/>
      <c r="BH112" s="528"/>
      <c r="BI112" s="528"/>
      <c r="BJ112" s="281"/>
      <c r="BK112" s="281"/>
      <c r="BL112" s="281"/>
      <c r="BM112" s="281"/>
    </row>
    <row r="113" spans="1:65" s="367" customFormat="1" ht="18" hidden="1" customHeight="1">
      <c r="A113" s="502" t="s">
        <v>931</v>
      </c>
      <c r="B113" s="503"/>
      <c r="C113" s="498"/>
      <c r="D113" s="499"/>
      <c r="E113" s="217"/>
      <c r="F113" s="217"/>
      <c r="G113" s="217"/>
      <c r="H113" s="525"/>
      <c r="I113" s="522"/>
      <c r="J113" s="206"/>
      <c r="K113" s="206"/>
      <c r="L113" s="206"/>
      <c r="M113" s="206"/>
      <c r="N113" s="494"/>
      <c r="O113" s="494"/>
      <c r="P113" s="494"/>
      <c r="Q113" s="494"/>
      <c r="R113" s="494"/>
      <c r="S113" s="494"/>
      <c r="T113" s="495"/>
      <c r="U113" s="495"/>
      <c r="V113" s="495"/>
      <c r="W113" s="495"/>
      <c r="X113" s="495"/>
      <c r="Y113" s="495"/>
      <c r="Z113" s="495"/>
      <c r="AA113" s="495"/>
      <c r="AB113" s="495"/>
      <c r="AC113" s="495"/>
      <c r="AD113" s="495"/>
      <c r="AE113" s="495"/>
      <c r="AF113" s="495"/>
      <c r="AG113" s="495"/>
      <c r="AH113" s="495"/>
      <c r="AI113" s="495"/>
      <c r="AJ113" s="495"/>
      <c r="AK113" s="687"/>
      <c r="AL113" s="687"/>
      <c r="AM113" s="687"/>
      <c r="AN113" s="686"/>
      <c r="AO113" s="687"/>
      <c r="AP113" s="687"/>
      <c r="AQ113" s="687"/>
      <c r="AR113" s="687"/>
      <c r="AS113" s="687"/>
      <c r="AT113" s="687"/>
      <c r="AU113" s="687"/>
      <c r="AV113" s="687"/>
      <c r="AW113" s="687"/>
      <c r="AX113" s="687"/>
      <c r="AY113" s="687"/>
      <c r="AZ113" s="687"/>
      <c r="BA113" s="687"/>
      <c r="BB113" s="687"/>
      <c r="BC113" s="687"/>
      <c r="BD113" s="687"/>
      <c r="BE113" s="687"/>
      <c r="BF113" s="687"/>
      <c r="BG113" s="687"/>
      <c r="BH113" s="528"/>
      <c r="BI113" s="528"/>
      <c r="BJ113" s="281"/>
      <c r="BK113" s="281"/>
      <c r="BL113" s="281"/>
      <c r="BM113" s="281"/>
    </row>
    <row r="114" spans="1:65" s="367" customFormat="1" ht="18" hidden="1" customHeight="1">
      <c r="A114" s="502" t="s">
        <v>931</v>
      </c>
      <c r="B114" s="503"/>
      <c r="C114" s="498"/>
      <c r="D114" s="499"/>
      <c r="E114" s="217"/>
      <c r="F114" s="217"/>
      <c r="G114" s="217"/>
      <c r="H114" s="525"/>
      <c r="I114" s="522"/>
      <c r="J114" s="206"/>
      <c r="K114" s="206"/>
      <c r="L114" s="206"/>
      <c r="M114" s="206"/>
      <c r="N114" s="494"/>
      <c r="O114" s="494"/>
      <c r="P114" s="494"/>
      <c r="Q114" s="494"/>
      <c r="R114" s="494"/>
      <c r="S114" s="494"/>
      <c r="T114" s="495"/>
      <c r="U114" s="495"/>
      <c r="V114" s="495"/>
      <c r="W114" s="495"/>
      <c r="X114" s="495"/>
      <c r="Y114" s="495"/>
      <c r="Z114" s="495"/>
      <c r="AA114" s="495"/>
      <c r="AB114" s="495"/>
      <c r="AC114" s="495"/>
      <c r="AD114" s="495"/>
      <c r="AE114" s="495"/>
      <c r="AF114" s="495"/>
      <c r="AG114" s="495"/>
      <c r="AH114" s="495"/>
      <c r="AI114" s="495"/>
      <c r="AJ114" s="495"/>
      <c r="AK114" s="687"/>
      <c r="AL114" s="687"/>
      <c r="AM114" s="687"/>
      <c r="AN114" s="686"/>
      <c r="AO114" s="687"/>
      <c r="AP114" s="687"/>
      <c r="AQ114" s="687"/>
      <c r="AR114" s="687"/>
      <c r="AS114" s="687"/>
      <c r="AT114" s="687"/>
      <c r="AU114" s="687"/>
      <c r="AV114" s="687"/>
      <c r="AW114" s="687"/>
      <c r="AX114" s="687"/>
      <c r="AY114" s="687"/>
      <c r="AZ114" s="687"/>
      <c r="BA114" s="687"/>
      <c r="BB114" s="687"/>
      <c r="BC114" s="687"/>
      <c r="BD114" s="687"/>
      <c r="BE114" s="687"/>
      <c r="BF114" s="687"/>
      <c r="BG114" s="687"/>
      <c r="BH114" s="528"/>
      <c r="BI114" s="528"/>
      <c r="BJ114" s="281"/>
      <c r="BK114" s="281"/>
      <c r="BL114" s="281"/>
      <c r="BM114" s="281"/>
    </row>
    <row r="115" spans="1:65" s="367" customFormat="1" ht="18" hidden="1" customHeight="1">
      <c r="A115" s="502" t="s">
        <v>931</v>
      </c>
      <c r="B115" s="503"/>
      <c r="C115" s="498"/>
      <c r="D115" s="499"/>
      <c r="E115" s="217"/>
      <c r="F115" s="217"/>
      <c r="G115" s="217"/>
      <c r="H115" s="525"/>
      <c r="I115" s="522"/>
      <c r="J115" s="206"/>
      <c r="K115" s="206"/>
      <c r="L115" s="206"/>
      <c r="M115" s="206"/>
      <c r="N115" s="494"/>
      <c r="O115" s="494"/>
      <c r="P115" s="494"/>
      <c r="Q115" s="494"/>
      <c r="R115" s="494"/>
      <c r="S115" s="494"/>
      <c r="T115" s="495"/>
      <c r="U115" s="495"/>
      <c r="V115" s="495"/>
      <c r="W115" s="495"/>
      <c r="X115" s="495"/>
      <c r="Y115" s="495"/>
      <c r="Z115" s="495"/>
      <c r="AA115" s="495"/>
      <c r="AB115" s="495"/>
      <c r="AC115" s="495"/>
      <c r="AD115" s="495"/>
      <c r="AE115" s="495"/>
      <c r="AF115" s="495"/>
      <c r="AG115" s="495"/>
      <c r="AH115" s="495"/>
      <c r="AI115" s="495"/>
      <c r="AJ115" s="495"/>
      <c r="AK115" s="687"/>
      <c r="AL115" s="687"/>
      <c r="AM115" s="687"/>
      <c r="AN115" s="686"/>
      <c r="AO115" s="687"/>
      <c r="AP115" s="687"/>
      <c r="AQ115" s="687"/>
      <c r="AR115" s="687"/>
      <c r="AS115" s="687"/>
      <c r="AT115" s="687"/>
      <c r="AU115" s="687"/>
      <c r="AV115" s="687"/>
      <c r="AW115" s="687"/>
      <c r="AX115" s="687"/>
      <c r="AY115" s="687"/>
      <c r="AZ115" s="687"/>
      <c r="BA115" s="687"/>
      <c r="BB115" s="687"/>
      <c r="BC115" s="687"/>
      <c r="BD115" s="687"/>
      <c r="BE115" s="687"/>
      <c r="BF115" s="687"/>
      <c r="BG115" s="687"/>
      <c r="BH115" s="528"/>
      <c r="BI115" s="528"/>
      <c r="BJ115" s="281"/>
      <c r="BK115" s="281"/>
      <c r="BL115" s="281"/>
      <c r="BM115" s="281"/>
    </row>
    <row r="116" spans="1:65" s="367" customFormat="1" ht="18" hidden="1" customHeight="1" thickBot="1">
      <c r="A116" s="502" t="s">
        <v>931</v>
      </c>
      <c r="B116" s="503"/>
      <c r="C116" s="498"/>
      <c r="D116" s="499"/>
      <c r="E116" s="217"/>
      <c r="F116" s="217"/>
      <c r="G116" s="217"/>
      <c r="H116" s="525"/>
      <c r="I116" s="522"/>
      <c r="J116" s="206"/>
      <c r="K116" s="206"/>
      <c r="L116" s="206"/>
      <c r="M116" s="206"/>
      <c r="N116" s="494"/>
      <c r="O116" s="494"/>
      <c r="P116" s="494"/>
      <c r="Q116" s="494"/>
      <c r="R116" s="494"/>
      <c r="S116" s="494"/>
      <c r="T116" s="495"/>
      <c r="U116" s="495"/>
      <c r="V116" s="495"/>
      <c r="W116" s="495"/>
      <c r="X116" s="495"/>
      <c r="Y116" s="495"/>
      <c r="Z116" s="495"/>
      <c r="AA116" s="495"/>
      <c r="AB116" s="495"/>
      <c r="AC116" s="495"/>
      <c r="AD116" s="495"/>
      <c r="AE116" s="495"/>
      <c r="AF116" s="495"/>
      <c r="AG116" s="495"/>
      <c r="AH116" s="495"/>
      <c r="AI116" s="495"/>
      <c r="AJ116" s="495"/>
      <c r="AK116" s="687"/>
      <c r="AL116" s="687"/>
      <c r="AM116" s="687"/>
      <c r="AN116" s="686"/>
      <c r="AO116" s="687"/>
      <c r="AP116" s="687"/>
      <c r="AQ116" s="687"/>
      <c r="AR116" s="687"/>
      <c r="AS116" s="687"/>
      <c r="AT116" s="687"/>
      <c r="AU116" s="687"/>
      <c r="AV116" s="687"/>
      <c r="AW116" s="687"/>
      <c r="AX116" s="687"/>
      <c r="AY116" s="687"/>
      <c r="AZ116" s="687"/>
      <c r="BA116" s="687"/>
      <c r="BB116" s="687"/>
      <c r="BC116" s="687"/>
      <c r="BD116" s="687"/>
      <c r="BE116" s="687"/>
      <c r="BF116" s="687"/>
      <c r="BG116" s="687"/>
      <c r="BH116" s="528"/>
      <c r="BI116" s="528"/>
      <c r="BJ116" s="281"/>
      <c r="BK116" s="281"/>
      <c r="BL116" s="281"/>
      <c r="BM116" s="281"/>
    </row>
    <row r="117" spans="1:65" s="367" customFormat="1" ht="15" customHeight="1">
      <c r="A117" s="1621" t="s">
        <v>61</v>
      </c>
      <c r="B117" s="1622"/>
      <c r="C117" s="1217" t="s">
        <v>152</v>
      </c>
      <c r="D117" s="1217"/>
      <c r="E117" s="1217"/>
      <c r="F117" s="1217"/>
      <c r="G117" s="1217"/>
      <c r="H117" s="1217"/>
      <c r="I117" s="1909"/>
      <c r="J117" s="1910"/>
      <c r="K117" s="1910"/>
      <c r="L117" s="1910"/>
      <c r="M117" s="1910"/>
      <c r="N117" s="1910"/>
      <c r="O117" s="1910"/>
      <c r="P117" s="1910"/>
      <c r="Q117" s="1910"/>
      <c r="R117" s="1910"/>
      <c r="S117" s="1910"/>
      <c r="T117" s="1910"/>
      <c r="U117" s="1910"/>
      <c r="V117" s="1910"/>
      <c r="W117" s="1910"/>
      <c r="X117" s="1910"/>
      <c r="Y117" s="1910"/>
      <c r="Z117" s="1910"/>
      <c r="AA117" s="1910"/>
      <c r="AB117" s="1910"/>
      <c r="AC117" s="1910"/>
      <c r="AD117" s="1911"/>
      <c r="AE117" s="1912" t="s">
        <v>565</v>
      </c>
      <c r="AF117" s="1912"/>
      <c r="AG117" s="1912"/>
      <c r="AH117" s="1912"/>
      <c r="AI117" s="1913"/>
      <c r="AJ117" s="1914"/>
      <c r="AK117" s="687"/>
      <c r="AL117" s="687"/>
      <c r="AM117" s="687"/>
      <c r="AN117" s="686"/>
      <c r="AO117" s="687"/>
      <c r="AP117" s="687"/>
      <c r="AQ117" s="687"/>
      <c r="AR117" s="687"/>
      <c r="AS117" s="687"/>
      <c r="AT117" s="687"/>
      <c r="AU117" s="687"/>
      <c r="AV117" s="687"/>
      <c r="AW117" s="687"/>
      <c r="AX117" s="687"/>
      <c r="AY117" s="687"/>
      <c r="AZ117" s="687"/>
      <c r="BA117" s="687"/>
      <c r="BB117" s="687"/>
      <c r="BC117" s="687"/>
      <c r="BD117" s="687"/>
      <c r="BE117" s="687"/>
      <c r="BF117" s="687"/>
      <c r="BG117" s="687"/>
      <c r="BH117" s="528"/>
      <c r="BI117" s="528"/>
      <c r="BJ117" s="281"/>
      <c r="BK117" s="281"/>
      <c r="BL117" s="281"/>
      <c r="BM117" s="281"/>
    </row>
    <row r="118" spans="1:65" s="367" customFormat="1" ht="15" customHeight="1">
      <c r="A118" s="1623"/>
      <c r="B118" s="1624"/>
      <c r="C118" s="1177" t="s">
        <v>339</v>
      </c>
      <c r="D118" s="1177"/>
      <c r="E118" s="1177"/>
      <c r="F118" s="1177"/>
      <c r="G118" s="1177"/>
      <c r="H118" s="1177"/>
      <c r="I118" s="1934"/>
      <c r="J118" s="1935"/>
      <c r="K118" s="1935"/>
      <c r="L118" s="1935"/>
      <c r="M118" s="1935"/>
      <c r="N118" s="1935"/>
      <c r="O118" s="1935"/>
      <c r="P118" s="1935"/>
      <c r="Q118" s="1935"/>
      <c r="R118" s="1935"/>
      <c r="S118" s="1935"/>
      <c r="T118" s="1935"/>
      <c r="U118" s="1935"/>
      <c r="V118" s="1935"/>
      <c r="W118" s="1935"/>
      <c r="X118" s="1935"/>
      <c r="Y118" s="1935"/>
      <c r="Z118" s="1935"/>
      <c r="AA118" s="1935"/>
      <c r="AB118" s="1935"/>
      <c r="AC118" s="1935"/>
      <c r="AD118" s="1935"/>
      <c r="AE118" s="1935"/>
      <c r="AF118" s="1935"/>
      <c r="AG118" s="1935"/>
      <c r="AH118" s="1935"/>
      <c r="AI118" s="1935"/>
      <c r="AJ118" s="1936"/>
      <c r="AK118" s="687"/>
      <c r="AL118" s="687"/>
      <c r="AM118" s="687"/>
      <c r="AN118" s="686"/>
      <c r="AO118" s="687"/>
      <c r="AP118" s="687"/>
      <c r="AQ118" s="687"/>
      <c r="AR118" s="687"/>
      <c r="AS118" s="687"/>
      <c r="AT118" s="687"/>
      <c r="AU118" s="687"/>
      <c r="AV118" s="687"/>
      <c r="AW118" s="687"/>
      <c r="AX118" s="687"/>
      <c r="AY118" s="687"/>
      <c r="AZ118" s="687"/>
      <c r="BA118" s="687"/>
      <c r="BB118" s="687"/>
      <c r="BC118" s="687"/>
      <c r="BD118" s="687"/>
      <c r="BE118" s="687"/>
      <c r="BF118" s="687"/>
      <c r="BG118" s="687"/>
      <c r="BH118" s="528"/>
      <c r="BI118" s="528"/>
      <c r="BJ118" s="281"/>
      <c r="BK118" s="281"/>
      <c r="BL118" s="281"/>
      <c r="BM118" s="281"/>
    </row>
    <row r="119" spans="1:65" s="367" customFormat="1" ht="15" customHeight="1">
      <c r="A119" s="1623"/>
      <c r="B119" s="1624"/>
      <c r="C119" s="1081" t="s">
        <v>340</v>
      </c>
      <c r="D119" s="1081"/>
      <c r="E119" s="1081"/>
      <c r="F119" s="1081"/>
      <c r="G119" s="1081"/>
      <c r="H119" s="1081"/>
      <c r="I119" s="1204" t="s">
        <v>127</v>
      </c>
      <c r="J119" s="1205"/>
      <c r="K119" s="1890"/>
      <c r="L119" s="1890"/>
      <c r="M119" s="1890"/>
      <c r="N119" s="1890"/>
      <c r="O119" s="1890"/>
      <c r="P119" s="2072"/>
      <c r="Q119" s="1029" t="s">
        <v>534</v>
      </c>
      <c r="R119" s="1030"/>
      <c r="S119" s="1030"/>
      <c r="T119" s="1030"/>
      <c r="U119" s="1030"/>
      <c r="V119" s="1030"/>
      <c r="W119" s="1030"/>
      <c r="X119" s="1030"/>
      <c r="Y119" s="1030"/>
      <c r="Z119" s="1030"/>
      <c r="AA119" s="1030"/>
      <c r="AB119" s="1030"/>
      <c r="AC119" s="1030"/>
      <c r="AD119" s="1030"/>
      <c r="AE119" s="1030"/>
      <c r="AF119" s="1030"/>
      <c r="AG119" s="1030"/>
      <c r="AH119" s="1030"/>
      <c r="AI119" s="1030"/>
      <c r="AJ119" s="1031"/>
      <c r="AK119" s="687"/>
      <c r="AL119" s="687"/>
      <c r="AM119" s="687"/>
      <c r="AN119" s="686"/>
      <c r="AO119" s="687"/>
      <c r="AP119" s="687"/>
      <c r="AQ119" s="687"/>
      <c r="AR119" s="687"/>
      <c r="AS119" s="687"/>
      <c r="AT119" s="687"/>
      <c r="AU119" s="687"/>
      <c r="AV119" s="687"/>
      <c r="AW119" s="687"/>
      <c r="AX119" s="687"/>
      <c r="AY119" s="687"/>
      <c r="AZ119" s="687"/>
      <c r="BA119" s="687"/>
      <c r="BB119" s="687"/>
      <c r="BC119" s="687"/>
      <c r="BD119" s="687"/>
      <c r="BE119" s="687"/>
      <c r="BF119" s="687"/>
      <c r="BG119" s="687"/>
      <c r="BH119" s="528"/>
      <c r="BI119" s="528"/>
      <c r="BJ119" s="281"/>
      <c r="BK119" s="281"/>
      <c r="BL119" s="281"/>
      <c r="BM119" s="281"/>
    </row>
    <row r="120" spans="1:65" s="367" customFormat="1" ht="15" customHeight="1">
      <c r="A120" s="1623"/>
      <c r="B120" s="1624"/>
      <c r="C120" s="1081"/>
      <c r="D120" s="1081"/>
      <c r="E120" s="1081"/>
      <c r="F120" s="1081"/>
      <c r="G120" s="1081"/>
      <c r="H120" s="1081"/>
      <c r="I120" s="1281" t="s">
        <v>205</v>
      </c>
      <c r="J120" s="1281"/>
      <c r="K120" s="1281"/>
      <c r="L120" s="1281"/>
      <c r="M120" s="1281"/>
      <c r="N120" s="1281"/>
      <c r="O120" s="1281"/>
      <c r="P120" s="1281"/>
      <c r="Q120" s="1281"/>
      <c r="R120" s="1281"/>
      <c r="S120" s="1281"/>
      <c r="T120" s="1281"/>
      <c r="U120" s="1281"/>
      <c r="V120" s="1281"/>
      <c r="W120" s="1281"/>
      <c r="X120" s="1281"/>
      <c r="Y120" s="1281"/>
      <c r="Z120" s="1281"/>
      <c r="AA120" s="1281"/>
      <c r="AB120" s="1281"/>
      <c r="AC120" s="1281"/>
      <c r="AD120" s="1281"/>
      <c r="AE120" s="1281"/>
      <c r="AF120" s="1281"/>
      <c r="AG120" s="1281"/>
      <c r="AH120" s="1281"/>
      <c r="AI120" s="1281"/>
      <c r="AJ120" s="1282"/>
      <c r="AK120" s="687"/>
      <c r="AL120" s="687"/>
      <c r="AM120" s="687"/>
      <c r="AN120" s="686"/>
      <c r="AO120" s="687"/>
      <c r="AP120" s="687"/>
      <c r="AQ120" s="687"/>
      <c r="AR120" s="687"/>
      <c r="AS120" s="687"/>
      <c r="AT120" s="687"/>
      <c r="AU120" s="687"/>
      <c r="AV120" s="687"/>
      <c r="AW120" s="687"/>
      <c r="AX120" s="687"/>
      <c r="AY120" s="687"/>
      <c r="AZ120" s="687"/>
      <c r="BA120" s="687"/>
      <c r="BB120" s="687"/>
      <c r="BC120" s="687"/>
      <c r="BD120" s="687"/>
      <c r="BE120" s="687"/>
      <c r="BF120" s="687"/>
      <c r="BG120" s="687"/>
      <c r="BH120" s="528"/>
      <c r="BI120" s="528"/>
      <c r="BJ120" s="281"/>
      <c r="BK120" s="281"/>
      <c r="BL120" s="281"/>
      <c r="BM120" s="281"/>
    </row>
    <row r="121" spans="1:65" s="367" customFormat="1" ht="15" customHeight="1">
      <c r="A121" s="1623"/>
      <c r="B121" s="1624"/>
      <c r="C121" s="1081"/>
      <c r="D121" s="1081"/>
      <c r="E121" s="1081"/>
      <c r="F121" s="1081"/>
      <c r="G121" s="1081"/>
      <c r="H121" s="1081"/>
      <c r="I121" s="1200" t="s">
        <v>205</v>
      </c>
      <c r="J121" s="1200"/>
      <c r="K121" s="1200"/>
      <c r="L121" s="1200"/>
      <c r="M121" s="1200"/>
      <c r="N121" s="1200"/>
      <c r="O121" s="1200"/>
      <c r="P121" s="1200"/>
      <c r="Q121" s="1200"/>
      <c r="R121" s="1200"/>
      <c r="S121" s="1200"/>
      <c r="T121" s="1200"/>
      <c r="U121" s="1200"/>
      <c r="V121" s="1200"/>
      <c r="W121" s="1200"/>
      <c r="X121" s="1200"/>
      <c r="Y121" s="1200"/>
      <c r="Z121" s="1200"/>
      <c r="AA121" s="1200"/>
      <c r="AB121" s="1200"/>
      <c r="AC121" s="1200"/>
      <c r="AD121" s="1200"/>
      <c r="AE121" s="1200"/>
      <c r="AF121" s="1200"/>
      <c r="AG121" s="1200"/>
      <c r="AH121" s="1200"/>
      <c r="AI121" s="1200"/>
      <c r="AJ121" s="1201"/>
      <c r="AK121" s="687"/>
      <c r="AL121" s="687"/>
      <c r="AM121" s="687"/>
      <c r="AN121" s="686"/>
      <c r="AO121" s="687"/>
      <c r="AP121" s="687"/>
      <c r="AQ121" s="687"/>
      <c r="AR121" s="687"/>
      <c r="AS121" s="687"/>
      <c r="AT121" s="687"/>
      <c r="AU121" s="687"/>
      <c r="AV121" s="687"/>
      <c r="AW121" s="687"/>
      <c r="AX121" s="687"/>
      <c r="AY121" s="687"/>
      <c r="AZ121" s="687"/>
      <c r="BA121" s="687"/>
      <c r="BB121" s="687"/>
      <c r="BC121" s="687"/>
      <c r="BD121" s="687"/>
      <c r="BE121" s="687"/>
      <c r="BF121" s="687"/>
      <c r="BG121" s="687"/>
      <c r="BH121" s="528"/>
      <c r="BI121" s="528"/>
      <c r="BJ121" s="281"/>
      <c r="BK121" s="281"/>
      <c r="BL121" s="281"/>
      <c r="BM121" s="281"/>
    </row>
    <row r="122" spans="1:65" s="367" customFormat="1" ht="15" customHeight="1">
      <c r="A122" s="1623"/>
      <c r="B122" s="1624"/>
      <c r="C122" s="1081" t="s">
        <v>995</v>
      </c>
      <c r="D122" s="1081"/>
      <c r="E122" s="1081"/>
      <c r="F122" s="1081"/>
      <c r="G122" s="1081"/>
      <c r="H122" s="1081"/>
      <c r="I122" s="1881">
        <v>1</v>
      </c>
      <c r="J122" s="1882"/>
      <c r="K122" s="1882"/>
      <c r="L122" s="1882"/>
      <c r="M122" s="1882"/>
      <c r="N122" s="1882"/>
      <c r="O122" s="1882"/>
      <c r="P122" s="1882"/>
      <c r="Q122" s="1882"/>
      <c r="R122" s="1882"/>
      <c r="S122" s="1882"/>
      <c r="T122" s="1882"/>
      <c r="U122" s="1882"/>
      <c r="V122" s="1882"/>
      <c r="W122" s="1882"/>
      <c r="X122" s="1882"/>
      <c r="Y122" s="1882"/>
      <c r="Z122" s="1882"/>
      <c r="AA122" s="1882"/>
      <c r="AB122" s="1882"/>
      <c r="AC122" s="1882"/>
      <c r="AD122" s="1882"/>
      <c r="AE122" s="1882"/>
      <c r="AF122" s="1882"/>
      <c r="AG122" s="1882"/>
      <c r="AH122" s="1882"/>
      <c r="AI122" s="1882"/>
      <c r="AJ122" s="1883"/>
      <c r="AK122" s="687"/>
      <c r="AL122" s="687"/>
      <c r="AM122" s="687"/>
      <c r="AN122" s="686"/>
      <c r="AO122" s="687"/>
      <c r="AP122" s="687"/>
      <c r="AQ122" s="687"/>
      <c r="AR122" s="687"/>
      <c r="AS122" s="687"/>
      <c r="AT122" s="687"/>
      <c r="AU122" s="687"/>
      <c r="AV122" s="687"/>
      <c r="AW122" s="687"/>
      <c r="AX122" s="687"/>
      <c r="AY122" s="687"/>
      <c r="AZ122" s="687"/>
      <c r="BA122" s="687"/>
      <c r="BB122" s="687"/>
      <c r="BC122" s="687"/>
      <c r="BD122" s="687"/>
      <c r="BE122" s="687"/>
      <c r="BF122" s="687"/>
      <c r="BG122" s="687"/>
      <c r="BH122" s="528"/>
      <c r="BI122" s="528"/>
      <c r="BJ122" s="281"/>
      <c r="BK122" s="281"/>
      <c r="BL122" s="281"/>
      <c r="BM122" s="281"/>
    </row>
    <row r="123" spans="1:65" s="367" customFormat="1" ht="15" customHeight="1">
      <c r="A123" s="1623"/>
      <c r="B123" s="1624"/>
      <c r="C123" s="1081" t="s">
        <v>341</v>
      </c>
      <c r="D123" s="1081"/>
      <c r="E123" s="1081"/>
      <c r="F123" s="1081"/>
      <c r="G123" s="1081"/>
      <c r="H123" s="1081"/>
      <c r="I123" s="1081" t="s">
        <v>318</v>
      </c>
      <c r="J123" s="1081"/>
      <c r="K123" s="1081"/>
      <c r="L123" s="1081"/>
      <c r="M123" s="1080" t="s">
        <v>205</v>
      </c>
      <c r="N123" s="1080"/>
      <c r="O123" s="1080"/>
      <c r="P123" s="1080"/>
      <c r="Q123" s="1080"/>
      <c r="R123" s="1080"/>
      <c r="S123" s="1080"/>
      <c r="T123" s="1080"/>
      <c r="U123" s="1080"/>
      <c r="V123" s="1080"/>
      <c r="W123" s="1081" t="s">
        <v>343</v>
      </c>
      <c r="X123" s="1081"/>
      <c r="Y123" s="1081"/>
      <c r="Z123" s="1081"/>
      <c r="AA123" s="1106" t="s">
        <v>205</v>
      </c>
      <c r="AB123" s="1221"/>
      <c r="AC123" s="1221"/>
      <c r="AD123" s="1221"/>
      <c r="AE123" s="1221"/>
      <c r="AF123" s="1221"/>
      <c r="AG123" s="1221"/>
      <c r="AH123" s="1221"/>
      <c r="AI123" s="1221"/>
      <c r="AJ123" s="1222"/>
      <c r="AK123" s="687"/>
      <c r="AL123" s="687"/>
      <c r="AM123" s="687"/>
      <c r="AN123" s="686"/>
      <c r="AO123" s="687"/>
      <c r="AP123" s="687"/>
      <c r="AQ123" s="687"/>
      <c r="AR123" s="687"/>
      <c r="AS123" s="687"/>
      <c r="AT123" s="687"/>
      <c r="AU123" s="687"/>
      <c r="AV123" s="687"/>
      <c r="AW123" s="687"/>
      <c r="AX123" s="687"/>
      <c r="AY123" s="687"/>
      <c r="AZ123" s="687"/>
      <c r="BA123" s="687"/>
      <c r="BB123" s="687"/>
      <c r="BC123" s="687"/>
      <c r="BD123" s="687"/>
      <c r="BE123" s="687"/>
      <c r="BF123" s="687"/>
      <c r="BG123" s="687"/>
      <c r="BH123" s="528"/>
      <c r="BI123" s="528"/>
      <c r="BJ123" s="281"/>
      <c r="BK123" s="281"/>
      <c r="BL123" s="281"/>
      <c r="BM123" s="281"/>
    </row>
    <row r="124" spans="1:65" s="367" customFormat="1" ht="15" customHeight="1">
      <c r="A124" s="1623"/>
      <c r="B124" s="1624"/>
      <c r="C124" s="1885" t="s">
        <v>326</v>
      </c>
      <c r="D124" s="1886"/>
      <c r="E124" s="1886"/>
      <c r="F124" s="1886"/>
      <c r="G124" s="1886"/>
      <c r="H124" s="1887"/>
      <c r="I124" s="1918"/>
      <c r="J124" s="1919"/>
      <c r="K124" s="1919"/>
      <c r="L124" s="1919"/>
      <c r="M124" s="1919"/>
      <c r="N124" s="1919"/>
      <c r="O124" s="1919"/>
      <c r="P124" s="1919"/>
      <c r="Q124" s="1919"/>
      <c r="R124" s="1919"/>
      <c r="S124" s="1919"/>
      <c r="T124" s="1919"/>
      <c r="U124" s="1919"/>
      <c r="V124" s="1919"/>
      <c r="W124" s="1919"/>
      <c r="X124" s="1919"/>
      <c r="Y124" s="1919"/>
      <c r="Z124" s="1919"/>
      <c r="AA124" s="1919"/>
      <c r="AB124" s="1919"/>
      <c r="AC124" s="1919"/>
      <c r="AD124" s="1919"/>
      <c r="AE124" s="1919"/>
      <c r="AF124" s="1919"/>
      <c r="AG124" s="1919"/>
      <c r="AH124" s="1919"/>
      <c r="AI124" s="1919"/>
      <c r="AJ124" s="1920"/>
      <c r="AK124" s="687"/>
      <c r="AL124" s="687"/>
      <c r="AM124" s="687"/>
      <c r="AN124" s="686"/>
      <c r="AO124" s="687"/>
      <c r="AP124" s="687"/>
      <c r="AQ124" s="687"/>
      <c r="AR124" s="687"/>
      <c r="AS124" s="687"/>
      <c r="AT124" s="687"/>
      <c r="AU124" s="687"/>
      <c r="AV124" s="687"/>
      <c r="AW124" s="687"/>
      <c r="AX124" s="687"/>
      <c r="AY124" s="687"/>
      <c r="AZ124" s="687"/>
      <c r="BA124" s="687"/>
      <c r="BB124" s="687"/>
      <c r="BC124" s="687"/>
      <c r="BD124" s="687"/>
      <c r="BE124" s="687"/>
      <c r="BF124" s="687"/>
      <c r="BG124" s="687"/>
      <c r="BH124" s="528"/>
      <c r="BI124" s="528"/>
      <c r="BJ124" s="281"/>
      <c r="BK124" s="281"/>
      <c r="BL124" s="281"/>
      <c r="BM124" s="281"/>
    </row>
    <row r="125" spans="1:65" s="367" customFormat="1" ht="18" customHeight="1">
      <c r="A125" s="1623"/>
      <c r="B125" s="1624"/>
      <c r="C125" s="1885" t="s">
        <v>327</v>
      </c>
      <c r="D125" s="1886"/>
      <c r="E125" s="1886"/>
      <c r="F125" s="1886"/>
      <c r="G125" s="1886"/>
      <c r="H125" s="1887"/>
      <c r="I125" s="1530">
        <v>4</v>
      </c>
      <c r="J125" s="1531"/>
      <c r="K125" s="1531"/>
      <c r="L125" s="1531"/>
      <c r="M125" s="1531"/>
      <c r="N125" s="1531"/>
      <c r="O125" s="1531"/>
      <c r="P125" s="1531"/>
      <c r="Q125" s="1531"/>
      <c r="R125" s="1531"/>
      <c r="S125" s="1531"/>
      <c r="T125" s="1531"/>
      <c r="U125" s="1531"/>
      <c r="V125" s="1531"/>
      <c r="W125" s="1531"/>
      <c r="X125" s="1531"/>
      <c r="Y125" s="1531"/>
      <c r="Z125" s="1904" t="s">
        <v>329</v>
      </c>
      <c r="AA125" s="1904"/>
      <c r="AB125" s="1904"/>
      <c r="AC125" s="1904"/>
      <c r="AD125" s="1904"/>
      <c r="AE125" s="1940"/>
      <c r="AF125" s="1941"/>
      <c r="AG125" s="1941"/>
      <c r="AH125" s="1941"/>
      <c r="AI125" s="1941"/>
      <c r="AJ125" s="1942"/>
      <c r="AK125" s="687"/>
      <c r="AL125" s="687"/>
      <c r="AM125" s="687"/>
      <c r="AN125" s="686"/>
      <c r="AO125" s="687"/>
      <c r="AP125" s="687"/>
      <c r="AQ125" s="687"/>
      <c r="AR125" s="687"/>
      <c r="AS125" s="687"/>
      <c r="AT125" s="687"/>
      <c r="AU125" s="687"/>
      <c r="AV125" s="687"/>
      <c r="AW125" s="687"/>
      <c r="AX125" s="687"/>
      <c r="AY125" s="687"/>
      <c r="AZ125" s="687"/>
      <c r="BA125" s="687"/>
      <c r="BB125" s="687"/>
      <c r="BC125" s="687"/>
      <c r="BD125" s="687"/>
      <c r="BE125" s="687"/>
      <c r="BF125" s="687"/>
      <c r="BG125" s="687"/>
      <c r="BH125" s="528"/>
      <c r="BI125" s="528"/>
      <c r="BJ125" s="281"/>
      <c r="BK125" s="281"/>
      <c r="BL125" s="281"/>
      <c r="BM125" s="281"/>
    </row>
    <row r="126" spans="1:65" s="367" customFormat="1" ht="15" customHeight="1">
      <c r="A126" s="1623"/>
      <c r="B126" s="1624"/>
      <c r="C126" s="1885" t="s">
        <v>328</v>
      </c>
      <c r="D126" s="1886"/>
      <c r="E126" s="1886"/>
      <c r="F126" s="1886"/>
      <c r="G126" s="1886"/>
      <c r="H126" s="1887"/>
      <c r="I126" s="1918"/>
      <c r="J126" s="1919"/>
      <c r="K126" s="1919"/>
      <c r="L126" s="1919"/>
      <c r="M126" s="1919"/>
      <c r="N126" s="1919"/>
      <c r="O126" s="1919"/>
      <c r="P126" s="1919"/>
      <c r="Q126" s="1919"/>
      <c r="R126" s="1919"/>
      <c r="S126" s="1919"/>
      <c r="T126" s="1919"/>
      <c r="U126" s="1919"/>
      <c r="V126" s="1919"/>
      <c r="W126" s="1919"/>
      <c r="X126" s="1919"/>
      <c r="Y126" s="1919"/>
      <c r="Z126" s="1919"/>
      <c r="AA126" s="1919"/>
      <c r="AB126" s="1919"/>
      <c r="AC126" s="1919"/>
      <c r="AD126" s="1919"/>
      <c r="AE126" s="1919"/>
      <c r="AF126" s="1919"/>
      <c r="AG126" s="1919"/>
      <c r="AH126" s="1919"/>
      <c r="AI126" s="1919"/>
      <c r="AJ126" s="1920"/>
      <c r="AK126" s="687"/>
      <c r="AL126" s="687"/>
      <c r="AM126" s="687"/>
      <c r="AN126" s="686"/>
      <c r="AO126" s="687"/>
      <c r="AP126" s="687"/>
      <c r="AQ126" s="687"/>
      <c r="AR126" s="687"/>
      <c r="AS126" s="687"/>
      <c r="AT126" s="687"/>
      <c r="AU126" s="687"/>
      <c r="AV126" s="687"/>
      <c r="AW126" s="687"/>
      <c r="AX126" s="687"/>
      <c r="AY126" s="687"/>
      <c r="AZ126" s="687"/>
      <c r="BA126" s="687"/>
      <c r="BB126" s="687"/>
      <c r="BC126" s="687"/>
      <c r="BD126" s="687"/>
      <c r="BE126" s="687"/>
      <c r="BF126" s="687"/>
      <c r="BG126" s="687"/>
      <c r="BH126" s="528"/>
      <c r="BI126" s="528"/>
      <c r="BJ126" s="281"/>
      <c r="BK126" s="281"/>
      <c r="BL126" s="281"/>
      <c r="BM126" s="281"/>
    </row>
    <row r="127" spans="1:65" s="367" customFormat="1" ht="15" customHeight="1">
      <c r="A127" s="1623"/>
      <c r="B127" s="1624"/>
      <c r="C127" s="1949" t="s">
        <v>737</v>
      </c>
      <c r="D127" s="1886"/>
      <c r="E127" s="1886"/>
      <c r="F127" s="1886"/>
      <c r="G127" s="1886"/>
      <c r="H127" s="1887"/>
      <c r="I127" s="1078" t="s">
        <v>544</v>
      </c>
      <c r="J127" s="1077"/>
      <c r="K127" s="1890"/>
      <c r="L127" s="1890"/>
      <c r="M127" s="1890"/>
      <c r="N127" s="1890"/>
      <c r="O127" s="1890"/>
      <c r="P127" s="1126" t="s">
        <v>109</v>
      </c>
      <c r="Q127" s="1884"/>
      <c r="R127" s="1078" t="s">
        <v>331</v>
      </c>
      <c r="S127" s="1077"/>
      <c r="T127" s="1890"/>
      <c r="U127" s="1890"/>
      <c r="V127" s="1890"/>
      <c r="W127" s="1890"/>
      <c r="X127" s="1890"/>
      <c r="Y127" s="1126" t="s">
        <v>109</v>
      </c>
      <c r="Z127" s="1126"/>
      <c r="AA127" s="1937" t="s">
        <v>330</v>
      </c>
      <c r="AB127" s="1938"/>
      <c r="AC127" s="1939"/>
      <c r="AD127" s="1890"/>
      <c r="AE127" s="1890"/>
      <c r="AF127" s="1890"/>
      <c r="AG127" s="1890"/>
      <c r="AH127" s="1890"/>
      <c r="AI127" s="1126" t="s">
        <v>109</v>
      </c>
      <c r="AJ127" s="1127"/>
      <c r="AK127" s="687"/>
      <c r="AL127" s="687"/>
      <c r="AM127" s="687"/>
      <c r="AN127" s="686"/>
      <c r="AO127" s="687"/>
      <c r="AP127" s="687"/>
      <c r="AQ127" s="687"/>
      <c r="AR127" s="687"/>
      <c r="AS127" s="687"/>
      <c r="AT127" s="687"/>
      <c r="AU127" s="687"/>
      <c r="AV127" s="687"/>
      <c r="AW127" s="687"/>
      <c r="AX127" s="687"/>
      <c r="AY127" s="687"/>
      <c r="AZ127" s="687"/>
      <c r="BA127" s="687"/>
      <c r="BB127" s="687"/>
      <c r="BC127" s="687"/>
      <c r="BD127" s="687"/>
      <c r="BE127" s="687"/>
      <c r="BF127" s="687"/>
      <c r="BG127" s="687"/>
      <c r="BH127" s="528"/>
      <c r="BI127" s="528"/>
      <c r="BJ127" s="281"/>
      <c r="BK127" s="281"/>
      <c r="BL127" s="281"/>
      <c r="BM127" s="281"/>
    </row>
    <row r="128" spans="1:65" s="367" customFormat="1" ht="27" customHeight="1">
      <c r="A128" s="1623"/>
      <c r="B128" s="1624"/>
      <c r="C128" s="1950"/>
      <c r="D128" s="1951"/>
      <c r="E128" s="1951"/>
      <c r="F128" s="1951"/>
      <c r="G128" s="1951"/>
      <c r="H128" s="1952"/>
      <c r="I128" s="1078" t="s">
        <v>543</v>
      </c>
      <c r="J128" s="1223"/>
      <c r="K128" s="1223"/>
      <c r="L128" s="1077"/>
      <c r="M128" s="1890"/>
      <c r="N128" s="1890"/>
      <c r="O128" s="1890"/>
      <c r="P128" s="1126" t="s">
        <v>332</v>
      </c>
      <c r="Q128" s="1884"/>
      <c r="R128" s="1078" t="s">
        <v>333</v>
      </c>
      <c r="S128" s="1223"/>
      <c r="T128" s="1223"/>
      <c r="U128" s="1223"/>
      <c r="V128" s="1223"/>
      <c r="W128" s="1223"/>
      <c r="X128" s="1077"/>
      <c r="Y128" s="1212"/>
      <c r="Z128" s="1213"/>
      <c r="AA128" s="1213"/>
      <c r="AB128" s="1213"/>
      <c r="AC128" s="1213"/>
      <c r="AD128" s="1213"/>
      <c r="AE128" s="1213"/>
      <c r="AF128" s="1213"/>
      <c r="AG128" s="1213"/>
      <c r="AH128" s="1213"/>
      <c r="AI128" s="1213"/>
      <c r="AJ128" s="1214"/>
      <c r="AK128" s="687"/>
      <c r="AL128" s="687"/>
      <c r="AM128" s="687"/>
      <c r="AN128" s="686"/>
      <c r="AO128" s="687"/>
      <c r="AP128" s="687"/>
      <c r="AQ128" s="687"/>
      <c r="AR128" s="687"/>
      <c r="AS128" s="687"/>
      <c r="AT128" s="687"/>
      <c r="AU128" s="687"/>
      <c r="AV128" s="687"/>
      <c r="AW128" s="687"/>
      <c r="AX128" s="687"/>
      <c r="AY128" s="687"/>
      <c r="AZ128" s="687"/>
      <c r="BA128" s="687"/>
      <c r="BB128" s="687"/>
      <c r="BC128" s="687"/>
      <c r="BD128" s="687"/>
      <c r="BE128" s="687"/>
      <c r="BF128" s="687"/>
      <c r="BG128" s="687"/>
      <c r="BH128" s="528"/>
      <c r="BI128" s="528"/>
      <c r="BJ128" s="281"/>
      <c r="BK128" s="281"/>
      <c r="BL128" s="281"/>
      <c r="BM128" s="281"/>
    </row>
    <row r="129" spans="1:65" s="367" customFormat="1" ht="15" customHeight="1">
      <c r="A129" s="1623"/>
      <c r="B129" s="1624"/>
      <c r="C129" s="1903" t="s">
        <v>738</v>
      </c>
      <c r="D129" s="1904"/>
      <c r="E129" s="1904"/>
      <c r="F129" s="1904"/>
      <c r="G129" s="1904"/>
      <c r="H129" s="1905"/>
      <c r="I129" s="1095"/>
      <c r="J129" s="1096"/>
      <c r="K129" s="1096"/>
      <c r="L129" s="1096"/>
      <c r="M129" s="1096"/>
      <c r="N129" s="1096"/>
      <c r="O129" s="1096"/>
      <c r="P129" s="1126" t="s">
        <v>114</v>
      </c>
      <c r="Q129" s="1884"/>
      <c r="R129" s="1931"/>
      <c r="S129" s="1932"/>
      <c r="T129" s="1932"/>
      <c r="U129" s="1932"/>
      <c r="V129" s="1932"/>
      <c r="W129" s="1932"/>
      <c r="X129" s="1932"/>
      <c r="Y129" s="1932"/>
      <c r="Z129" s="1932"/>
      <c r="AA129" s="1932"/>
      <c r="AB129" s="1932"/>
      <c r="AC129" s="1932"/>
      <c r="AD129" s="1932"/>
      <c r="AE129" s="1932"/>
      <c r="AF129" s="1932"/>
      <c r="AG129" s="1932"/>
      <c r="AH129" s="1932"/>
      <c r="AI129" s="1932"/>
      <c r="AJ129" s="1933"/>
      <c r="AK129" s="687"/>
      <c r="AL129" s="687"/>
      <c r="AM129" s="687"/>
      <c r="AN129" s="686"/>
      <c r="AO129" s="687"/>
      <c r="AP129" s="687"/>
      <c r="AQ129" s="687"/>
      <c r="AR129" s="687"/>
      <c r="AS129" s="687"/>
      <c r="AT129" s="687"/>
      <c r="AU129" s="687"/>
      <c r="AV129" s="687"/>
      <c r="AW129" s="687"/>
      <c r="AX129" s="687"/>
      <c r="AY129" s="687"/>
      <c r="AZ129" s="687"/>
      <c r="BA129" s="687"/>
      <c r="BB129" s="687"/>
      <c r="BC129" s="687"/>
      <c r="BD129" s="687"/>
      <c r="BE129" s="687"/>
      <c r="BF129" s="687"/>
      <c r="BG129" s="687"/>
      <c r="BH129" s="528"/>
      <c r="BI129" s="528"/>
      <c r="BJ129" s="281"/>
      <c r="BK129" s="281"/>
      <c r="BL129" s="281"/>
      <c r="BM129" s="281"/>
    </row>
    <row r="130" spans="1:65" s="367" customFormat="1" ht="15" customHeight="1">
      <c r="A130" s="1623"/>
      <c r="B130" s="1624"/>
      <c r="C130" s="1903" t="s">
        <v>110</v>
      </c>
      <c r="D130" s="1904"/>
      <c r="E130" s="1904"/>
      <c r="F130" s="1904"/>
      <c r="G130" s="1904"/>
      <c r="H130" s="1905"/>
      <c r="I130" s="1095"/>
      <c r="J130" s="1096"/>
      <c r="K130" s="1096"/>
      <c r="L130" s="1096"/>
      <c r="M130" s="1096"/>
      <c r="N130" s="1096"/>
      <c r="O130" s="1096"/>
      <c r="P130" s="1126" t="s">
        <v>739</v>
      </c>
      <c r="Q130" s="1884"/>
      <c r="R130" s="1078" t="s">
        <v>740</v>
      </c>
      <c r="S130" s="1223"/>
      <c r="T130" s="1223"/>
      <c r="U130" s="1223"/>
      <c r="V130" s="1223"/>
      <c r="W130" s="1077"/>
      <c r="X130" s="1095"/>
      <c r="Y130" s="1096"/>
      <c r="Z130" s="1096"/>
      <c r="AA130" s="1096"/>
      <c r="AB130" s="1096"/>
      <c r="AC130" s="1096"/>
      <c r="AD130" s="1096"/>
      <c r="AE130" s="1126" t="s">
        <v>739</v>
      </c>
      <c r="AF130" s="1126"/>
      <c r="AG130" s="1126"/>
      <c r="AH130" s="1126"/>
      <c r="AI130" s="1126"/>
      <c r="AJ130" s="1127"/>
      <c r="AK130" s="687"/>
      <c r="AL130" s="687"/>
      <c r="AM130" s="687"/>
      <c r="AN130" s="686"/>
      <c r="AO130" s="687"/>
      <c r="AP130" s="687"/>
      <c r="AQ130" s="687"/>
      <c r="AR130" s="687"/>
      <c r="AS130" s="687"/>
      <c r="AT130" s="687"/>
      <c r="AU130" s="687"/>
      <c r="AV130" s="687"/>
      <c r="AW130" s="687"/>
      <c r="AX130" s="687"/>
      <c r="AY130" s="687"/>
      <c r="AZ130" s="687"/>
      <c r="BA130" s="687"/>
      <c r="BB130" s="687"/>
      <c r="BC130" s="687"/>
      <c r="BD130" s="687"/>
      <c r="BE130" s="687"/>
      <c r="BF130" s="687"/>
      <c r="BG130" s="687"/>
      <c r="BH130" s="528"/>
      <c r="BI130" s="528"/>
      <c r="BJ130" s="281"/>
      <c r="BK130" s="281"/>
      <c r="BL130" s="281"/>
      <c r="BM130" s="281"/>
    </row>
    <row r="131" spans="1:65" s="367" customFormat="1" ht="15" customHeight="1">
      <c r="A131" s="1953" t="str">
        <f>DBCS(A104+1)</f>
        <v>３０</v>
      </c>
      <c r="B131" s="1954"/>
      <c r="C131" s="1903" t="s">
        <v>545</v>
      </c>
      <c r="D131" s="1904"/>
      <c r="E131" s="1904"/>
      <c r="F131" s="1904"/>
      <c r="G131" s="1904"/>
      <c r="H131" s="1904"/>
      <c r="I131" s="1904"/>
      <c r="J131" s="1904"/>
      <c r="K131" s="1904"/>
      <c r="L131" s="1904"/>
      <c r="M131" s="1904"/>
      <c r="N131" s="1904"/>
      <c r="O131" s="1904"/>
      <c r="P131" s="1904"/>
      <c r="Q131" s="1905"/>
      <c r="R131" s="1096"/>
      <c r="S131" s="1096"/>
      <c r="T131" s="1096"/>
      <c r="U131" s="1096"/>
      <c r="V131" s="1096"/>
      <c r="W131" s="1096"/>
      <c r="X131" s="1096"/>
      <c r="Y131" s="1096"/>
      <c r="Z131" s="1096"/>
      <c r="AA131" s="1096"/>
      <c r="AB131" s="1096"/>
      <c r="AC131" s="1096"/>
      <c r="AD131" s="1096"/>
      <c r="AE131" s="1126" t="s">
        <v>147</v>
      </c>
      <c r="AF131" s="1126"/>
      <c r="AG131" s="1126"/>
      <c r="AH131" s="1126"/>
      <c r="AI131" s="1126"/>
      <c r="AJ131" s="1127"/>
      <c r="AK131" s="687"/>
      <c r="AL131" s="687"/>
      <c r="AM131" s="687"/>
      <c r="AN131" s="686"/>
      <c r="AO131" s="687"/>
      <c r="AP131" s="687"/>
      <c r="AQ131" s="687"/>
      <c r="AR131" s="687"/>
      <c r="AS131" s="687"/>
      <c r="AT131" s="687"/>
      <c r="AU131" s="687"/>
      <c r="AV131" s="687"/>
      <c r="AW131" s="687"/>
      <c r="AX131" s="687"/>
      <c r="AY131" s="687"/>
      <c r="AZ131" s="687"/>
      <c r="BA131" s="687"/>
      <c r="BB131" s="687"/>
      <c r="BC131" s="687"/>
      <c r="BD131" s="687"/>
      <c r="BE131" s="687"/>
      <c r="BF131" s="687"/>
      <c r="BG131" s="687"/>
      <c r="BH131" s="528"/>
      <c r="BI131" s="528"/>
      <c r="BJ131" s="281"/>
      <c r="BK131" s="281"/>
      <c r="BL131" s="281"/>
      <c r="BM131" s="281"/>
    </row>
    <row r="132" spans="1:65" s="367" customFormat="1" ht="18" customHeight="1">
      <c r="A132" s="394"/>
      <c r="B132" s="395"/>
      <c r="C132" s="1903" t="s">
        <v>657</v>
      </c>
      <c r="D132" s="1904"/>
      <c r="E132" s="1904"/>
      <c r="F132" s="1904"/>
      <c r="G132" s="1904"/>
      <c r="H132" s="1905"/>
      <c r="I132" s="1209"/>
      <c r="J132" s="1210"/>
      <c r="K132" s="1210"/>
      <c r="L132" s="1210"/>
      <c r="M132" s="1210"/>
      <c r="N132" s="1210"/>
      <c r="O132" s="1210"/>
      <c r="P132" s="1210"/>
      <c r="Q132" s="1210"/>
      <c r="R132" s="1210"/>
      <c r="S132" s="1210"/>
      <c r="T132" s="1210"/>
      <c r="U132" s="1210"/>
      <c r="V132" s="1210"/>
      <c r="W132" s="1210"/>
      <c r="X132" s="1210"/>
      <c r="Y132" s="1210"/>
      <c r="Z132" s="1210"/>
      <c r="AA132" s="1210"/>
      <c r="AB132" s="1210"/>
      <c r="AC132" s="1210"/>
      <c r="AD132" s="1210"/>
      <c r="AE132" s="1210"/>
      <c r="AF132" s="1210"/>
      <c r="AG132" s="1210"/>
      <c r="AH132" s="1210"/>
      <c r="AI132" s="1210"/>
      <c r="AJ132" s="1211"/>
      <c r="AK132" s="687"/>
      <c r="AL132" s="686" t="b">
        <v>0</v>
      </c>
      <c r="AM132" s="686" t="b">
        <v>0</v>
      </c>
      <c r="AN132" s="686" t="b">
        <v>0</v>
      </c>
      <c r="AO132" s="687"/>
      <c r="AP132" s="687"/>
      <c r="AQ132" s="687"/>
      <c r="AR132" s="687"/>
      <c r="AS132" s="687"/>
      <c r="AT132" s="687"/>
      <c r="AU132" s="687"/>
      <c r="AV132" s="687"/>
      <c r="AW132" s="687"/>
      <c r="AX132" s="687"/>
      <c r="AY132" s="687"/>
      <c r="AZ132" s="687"/>
      <c r="BA132" s="687"/>
      <c r="BB132" s="687"/>
      <c r="BC132" s="687"/>
      <c r="BD132" s="687"/>
      <c r="BE132" s="687"/>
      <c r="BF132" s="687"/>
      <c r="BG132" s="687"/>
      <c r="BH132" s="528"/>
      <c r="BI132" s="528"/>
      <c r="BJ132" s="281"/>
      <c r="BK132" s="281"/>
      <c r="BL132" s="281"/>
      <c r="BM132" s="281"/>
    </row>
    <row r="133" spans="1:65" s="367" customFormat="1" ht="15" customHeight="1">
      <c r="A133" s="394"/>
      <c r="B133" s="395"/>
      <c r="C133" s="1885" t="s">
        <v>499</v>
      </c>
      <c r="D133" s="1886"/>
      <c r="E133" s="1886"/>
      <c r="F133" s="1886"/>
      <c r="G133" s="1886"/>
      <c r="H133" s="1887"/>
      <c r="I133" s="1212"/>
      <c r="J133" s="1213"/>
      <c r="K133" s="1213"/>
      <c r="L133" s="1213"/>
      <c r="M133" s="1213"/>
      <c r="N133" s="1213"/>
      <c r="O133" s="1213"/>
      <c r="P133" s="1213"/>
      <c r="Q133" s="1213"/>
      <c r="R133" s="1213"/>
      <c r="S133" s="1213"/>
      <c r="T133" s="1213"/>
      <c r="U133" s="1213"/>
      <c r="V133" s="1213"/>
      <c r="W133" s="1213"/>
      <c r="X133" s="1213"/>
      <c r="Y133" s="1213"/>
      <c r="Z133" s="1213"/>
      <c r="AA133" s="1213"/>
      <c r="AB133" s="1213"/>
      <c r="AC133" s="1213"/>
      <c r="AD133" s="1213"/>
      <c r="AE133" s="1213"/>
      <c r="AF133" s="1213"/>
      <c r="AG133" s="1213"/>
      <c r="AH133" s="1213"/>
      <c r="AI133" s="1213"/>
      <c r="AJ133" s="1214"/>
      <c r="AK133" s="687"/>
      <c r="AL133" s="687"/>
      <c r="AM133" s="687"/>
      <c r="AN133" s="686"/>
      <c r="AO133" s="687"/>
      <c r="AP133" s="687"/>
      <c r="AQ133" s="687"/>
      <c r="AR133" s="687"/>
      <c r="AS133" s="687"/>
      <c r="AT133" s="687"/>
      <c r="AU133" s="687"/>
      <c r="AV133" s="687"/>
      <c r="AW133" s="687"/>
      <c r="AX133" s="687"/>
      <c r="AY133" s="687"/>
      <c r="AZ133" s="687"/>
      <c r="BA133" s="687"/>
      <c r="BB133" s="687"/>
      <c r="BC133" s="687"/>
      <c r="BD133" s="687"/>
      <c r="BE133" s="687"/>
      <c r="BF133" s="687"/>
      <c r="BG133" s="687"/>
      <c r="BH133" s="528"/>
      <c r="BI133" s="528"/>
      <c r="BJ133" s="281"/>
      <c r="BK133" s="281"/>
      <c r="BL133" s="281"/>
      <c r="BM133" s="281"/>
    </row>
    <row r="134" spans="1:65" s="367" customFormat="1" ht="15" customHeight="1">
      <c r="A134" s="394"/>
      <c r="B134" s="395"/>
      <c r="C134" s="1903" t="s">
        <v>305</v>
      </c>
      <c r="D134" s="1904"/>
      <c r="E134" s="1904"/>
      <c r="F134" s="1904"/>
      <c r="G134" s="1904"/>
      <c r="H134" s="1904"/>
      <c r="I134" s="1212"/>
      <c r="J134" s="1213"/>
      <c r="K134" s="1213"/>
      <c r="L134" s="1213"/>
      <c r="M134" s="1213"/>
      <c r="N134" s="1213"/>
      <c r="O134" s="1213"/>
      <c r="P134" s="1213"/>
      <c r="Q134" s="1213"/>
      <c r="R134" s="1213"/>
      <c r="S134" s="1213"/>
      <c r="T134" s="1213"/>
      <c r="U134" s="1213"/>
      <c r="V134" s="1213"/>
      <c r="W134" s="1213"/>
      <c r="X134" s="1213"/>
      <c r="Y134" s="1213"/>
      <c r="Z134" s="1213"/>
      <c r="AA134" s="1213"/>
      <c r="AB134" s="1213"/>
      <c r="AC134" s="1213"/>
      <c r="AD134" s="1213"/>
      <c r="AE134" s="1213"/>
      <c r="AF134" s="1213"/>
      <c r="AG134" s="1213"/>
      <c r="AH134" s="1213"/>
      <c r="AI134" s="1213"/>
      <c r="AJ134" s="1214"/>
      <c r="AK134" s="687"/>
      <c r="AL134" s="687"/>
      <c r="AM134" s="687"/>
      <c r="AN134" s="686"/>
      <c r="AO134" s="687"/>
      <c r="AP134" s="687"/>
      <c r="AQ134" s="687"/>
      <c r="AR134" s="687"/>
      <c r="AS134" s="687"/>
      <c r="AT134" s="687"/>
      <c r="AU134" s="687"/>
      <c r="AV134" s="687"/>
      <c r="AW134" s="687"/>
      <c r="AX134" s="687"/>
      <c r="AY134" s="687"/>
      <c r="AZ134" s="687"/>
      <c r="BA134" s="687"/>
      <c r="BB134" s="687"/>
      <c r="BC134" s="687"/>
      <c r="BD134" s="687"/>
      <c r="BE134" s="687"/>
      <c r="BF134" s="687"/>
      <c r="BG134" s="687"/>
      <c r="BH134" s="528"/>
      <c r="BI134" s="528"/>
      <c r="BJ134" s="281"/>
      <c r="BK134" s="281"/>
      <c r="BL134" s="281"/>
      <c r="BM134" s="281"/>
    </row>
    <row r="135" spans="1:65" s="367" customFormat="1" ht="22.5" hidden="1" customHeight="1">
      <c r="A135" s="394"/>
      <c r="B135" s="395"/>
      <c r="C135" s="1900" t="s">
        <v>25</v>
      </c>
      <c r="D135" s="1894" t="s">
        <v>760</v>
      </c>
      <c r="E135" s="1895"/>
      <c r="F135" s="1895"/>
      <c r="G135" s="1895"/>
      <c r="H135" s="1896"/>
      <c r="I135" s="664"/>
      <c r="J135" s="668"/>
      <c r="K135" s="668"/>
      <c r="L135" s="668"/>
      <c r="M135" s="668"/>
      <c r="N135" s="669"/>
      <c r="O135" s="669"/>
      <c r="P135" s="672"/>
      <c r="Q135" s="678"/>
      <c r="R135" s="679"/>
      <c r="S135" s="679"/>
      <c r="T135" s="681">
        <v>3</v>
      </c>
      <c r="U135" s="680"/>
      <c r="V135" s="1891"/>
      <c r="W135" s="1892"/>
      <c r="X135" s="1892"/>
      <c r="Y135" s="1892"/>
      <c r="Z135" s="1892"/>
      <c r="AA135" s="1893"/>
      <c r="AB135" s="1269"/>
      <c r="AC135" s="1640"/>
      <c r="AD135" s="1640"/>
      <c r="AE135" s="1640"/>
      <c r="AF135" s="1640"/>
      <c r="AG135" s="1640"/>
      <c r="AH135" s="1640"/>
      <c r="AI135" s="1640"/>
      <c r="AJ135" s="1641"/>
      <c r="AK135" s="687"/>
      <c r="AL135" s="687"/>
      <c r="AM135" s="687">
        <v>0</v>
      </c>
      <c r="AN135" s="686"/>
      <c r="AO135" s="687">
        <v>2</v>
      </c>
      <c r="AP135" s="687">
        <v>2</v>
      </c>
      <c r="AQ135" s="687"/>
      <c r="AR135" s="687"/>
      <c r="AS135" s="687"/>
      <c r="AT135" s="687"/>
      <c r="AU135" s="687"/>
      <c r="AV135" s="687"/>
      <c r="AW135" s="687"/>
      <c r="AX135" s="687"/>
      <c r="AY135" s="687"/>
      <c r="AZ135" s="687"/>
      <c r="BA135" s="687"/>
      <c r="BB135" s="687"/>
      <c r="BC135" s="687"/>
      <c r="BD135" s="687"/>
      <c r="BE135" s="687"/>
      <c r="BF135" s="687"/>
      <c r="BG135" s="687"/>
      <c r="BH135" s="528"/>
      <c r="BI135" s="528"/>
      <c r="BJ135" s="281"/>
      <c r="BK135" s="281"/>
      <c r="BL135" s="281"/>
      <c r="BM135" s="281"/>
    </row>
    <row r="136" spans="1:65" s="367" customFormat="1" ht="23.1" customHeight="1">
      <c r="A136" s="394"/>
      <c r="B136" s="395"/>
      <c r="C136" s="1900"/>
      <c r="D136" s="1921" t="s">
        <v>993</v>
      </c>
      <c r="E136" s="1922"/>
      <c r="F136" s="1922"/>
      <c r="G136" s="1922"/>
      <c r="H136" s="1923"/>
      <c r="I136" s="328">
        <v>1</v>
      </c>
      <c r="J136" s="383" t="str">
        <f>IF(ISNA(VLOOKUP(I136, 出力変換_夜間支援等体制加算,4,FALSE)),0, VLOOKUP(I136, 出力変換_夜間支援等体制加算,4,FALSE)) &amp; ""</f>
        <v>1</v>
      </c>
      <c r="K136" s="384" t="s">
        <v>96</v>
      </c>
      <c r="L136" s="383" t="str">
        <f>IF(ISNA(VLOOKUP(K136, 取込変換_夜間支援等体制加算,2,FALSE)),1, VLOOKUP(K136, 取込変換_夜間支援等体制加算,2,FALSE)) &amp; ""</f>
        <v>1</v>
      </c>
      <c r="M136" s="328"/>
      <c r="N136" s="328"/>
      <c r="O136" s="328"/>
      <c r="P136" s="328"/>
      <c r="Q136" s="1928" t="s">
        <v>1232</v>
      </c>
      <c r="R136" s="1929"/>
      <c r="S136" s="1929"/>
      <c r="T136" s="1929"/>
      <c r="U136" s="1930"/>
      <c r="V136" s="1788"/>
      <c r="W136" s="1789"/>
      <c r="X136" s="1789"/>
      <c r="Y136" s="1789"/>
      <c r="Z136" s="1789"/>
      <c r="AA136" s="1902"/>
      <c r="AB136" s="1269"/>
      <c r="AC136" s="1640"/>
      <c r="AD136" s="1640"/>
      <c r="AE136" s="1640"/>
      <c r="AF136" s="1640"/>
      <c r="AG136" s="1640"/>
      <c r="AH136" s="1640"/>
      <c r="AI136" s="1640"/>
      <c r="AJ136" s="1641"/>
      <c r="AK136" s="687"/>
      <c r="AL136" s="687">
        <v>2</v>
      </c>
      <c r="AM136" s="687">
        <v>0</v>
      </c>
      <c r="AN136" s="686"/>
      <c r="AO136" s="687"/>
      <c r="AP136" s="687"/>
      <c r="AQ136" s="687"/>
      <c r="AR136" s="687"/>
      <c r="AS136" s="687"/>
      <c r="AT136" s="687"/>
      <c r="AU136" s="687"/>
      <c r="AV136" s="687"/>
      <c r="AW136" s="687"/>
      <c r="AX136" s="687"/>
      <c r="AY136" s="687"/>
      <c r="AZ136" s="687"/>
      <c r="BA136" s="687"/>
      <c r="BB136" s="687"/>
      <c r="BC136" s="687"/>
      <c r="BD136" s="687"/>
      <c r="BE136" s="687"/>
      <c r="BF136" s="687"/>
      <c r="BG136" s="687"/>
      <c r="BH136" s="528"/>
      <c r="BI136" s="528"/>
      <c r="BJ136" s="281"/>
      <c r="BK136" s="281"/>
      <c r="BL136" s="281"/>
      <c r="BM136" s="281"/>
    </row>
    <row r="137" spans="1:65" s="367" customFormat="1" ht="23.1" customHeight="1">
      <c r="A137" s="394"/>
      <c r="B137" s="395"/>
      <c r="C137" s="1900"/>
      <c r="D137" s="1925" t="s">
        <v>994</v>
      </c>
      <c r="E137" s="1926"/>
      <c r="F137" s="1926"/>
      <c r="G137" s="1926"/>
      <c r="H137" s="1927"/>
      <c r="I137" s="260">
        <v>1</v>
      </c>
      <c r="J137" s="369" t="str">
        <f>IF(ISNA(VLOOKUP(I137, 出力変換_夜間支援体制加算の人数_付７,4,FALSE)),0, VLOOKUP(I137, 出力変換_夜間支援体制加算の人数_付７,4,FALSE)) &amp; ""</f>
        <v>00</v>
      </c>
      <c r="K137" s="253" t="s">
        <v>1344</v>
      </c>
      <c r="L137" s="374" t="str">
        <f>IF(ISNA(VLOOKUP(K137, 取込変換_夜間支援体制加算の人数_付７,2,FALSE)),1, VLOOKUP(K137, 取込変換_夜間支援体制加算の人数_付７,2,FALSE)) &amp; ""</f>
        <v>1</v>
      </c>
      <c r="M137" s="375"/>
      <c r="N137" s="524"/>
      <c r="O137" s="281"/>
      <c r="P137" s="521" t="s">
        <v>114</v>
      </c>
      <c r="Q137" s="1906"/>
      <c r="R137" s="1907"/>
      <c r="S137" s="1907"/>
      <c r="T137" s="1907"/>
      <c r="U137" s="1908"/>
      <c r="V137" s="1891"/>
      <c r="W137" s="1892"/>
      <c r="X137" s="1892"/>
      <c r="Y137" s="1892"/>
      <c r="Z137" s="1892"/>
      <c r="AA137" s="1893"/>
      <c r="AB137" s="1269"/>
      <c r="AC137" s="1640"/>
      <c r="AD137" s="1640"/>
      <c r="AE137" s="1640"/>
      <c r="AF137" s="1640"/>
      <c r="AG137" s="1640"/>
      <c r="AH137" s="1640"/>
      <c r="AI137" s="1640"/>
      <c r="AJ137" s="1641"/>
      <c r="AK137" s="687"/>
      <c r="AL137" s="687"/>
      <c r="AM137" s="687">
        <v>0</v>
      </c>
      <c r="AN137" s="686"/>
      <c r="AO137" s="687"/>
      <c r="AP137" s="687"/>
      <c r="AQ137" s="687"/>
      <c r="AR137" s="687"/>
      <c r="AS137" s="687"/>
      <c r="AT137" s="687"/>
      <c r="AU137" s="687"/>
      <c r="AV137" s="687"/>
      <c r="AW137" s="687"/>
      <c r="AX137" s="687"/>
      <c r="AY137" s="687"/>
      <c r="AZ137" s="687"/>
      <c r="BA137" s="687"/>
      <c r="BB137" s="687"/>
      <c r="BC137" s="687"/>
      <c r="BD137" s="687"/>
      <c r="BE137" s="687"/>
      <c r="BF137" s="687"/>
      <c r="BG137" s="687"/>
      <c r="BH137" s="528"/>
      <c r="BI137" s="528"/>
      <c r="BJ137" s="281"/>
      <c r="BK137" s="281"/>
      <c r="BL137" s="281"/>
      <c r="BM137" s="281"/>
    </row>
    <row r="138" spans="1:65" s="367" customFormat="1" ht="18" customHeight="1" thickBot="1">
      <c r="A138" s="396"/>
      <c r="B138" s="397"/>
      <c r="C138" s="1901"/>
      <c r="D138" s="1897" t="s">
        <v>829</v>
      </c>
      <c r="E138" s="1898"/>
      <c r="F138" s="1898"/>
      <c r="G138" s="1898"/>
      <c r="H138" s="1899"/>
      <c r="I138" s="523">
        <v>1</v>
      </c>
      <c r="J138" s="211"/>
      <c r="K138" s="211"/>
      <c r="L138" s="211"/>
      <c r="M138" s="211"/>
      <c r="N138" s="379"/>
      <c r="O138" s="379"/>
      <c r="P138" s="379"/>
      <c r="Q138" s="379"/>
      <c r="R138" s="379"/>
      <c r="S138" s="379"/>
      <c r="T138" s="387"/>
      <c r="U138" s="387"/>
      <c r="V138" s="387"/>
      <c r="W138" s="387"/>
      <c r="X138" s="387"/>
      <c r="Y138" s="387"/>
      <c r="Z138" s="387"/>
      <c r="AA138" s="387"/>
      <c r="AB138" s="387"/>
      <c r="AC138" s="387"/>
      <c r="AD138" s="387"/>
      <c r="AE138" s="387"/>
      <c r="AF138" s="387"/>
      <c r="AG138" s="387"/>
      <c r="AH138" s="387"/>
      <c r="AI138" s="387"/>
      <c r="AJ138" s="387"/>
      <c r="AK138" s="687"/>
      <c r="AL138" s="687"/>
      <c r="AM138" s="687"/>
      <c r="AN138" s="686"/>
      <c r="AO138" s="687"/>
      <c r="AP138" s="687"/>
      <c r="AQ138" s="687"/>
      <c r="AR138" s="687"/>
      <c r="AS138" s="687"/>
      <c r="AT138" s="687"/>
      <c r="AU138" s="687"/>
      <c r="AV138" s="687"/>
      <c r="AW138" s="687"/>
      <c r="AX138" s="687"/>
      <c r="AY138" s="687"/>
      <c r="AZ138" s="687"/>
      <c r="BA138" s="687"/>
      <c r="BB138" s="687"/>
      <c r="BC138" s="687"/>
      <c r="BD138" s="687"/>
      <c r="BE138" s="687"/>
      <c r="BF138" s="687"/>
      <c r="BG138" s="687"/>
      <c r="BH138" s="528"/>
      <c r="BI138" s="528"/>
      <c r="BJ138" s="281"/>
      <c r="BK138" s="281"/>
      <c r="BL138" s="281"/>
      <c r="BM138" s="281"/>
    </row>
    <row r="139" spans="1:65" s="367" customFormat="1" ht="18" hidden="1" customHeight="1">
      <c r="A139" s="496" t="s">
        <v>931</v>
      </c>
      <c r="B139" s="497"/>
      <c r="C139" s="498"/>
      <c r="D139" s="499"/>
      <c r="E139" s="217"/>
      <c r="F139" s="217"/>
      <c r="G139" s="217"/>
      <c r="H139" s="525"/>
      <c r="I139" s="522"/>
      <c r="J139" s="206"/>
      <c r="K139" s="206"/>
      <c r="L139" s="206"/>
      <c r="M139" s="206"/>
      <c r="N139" s="494"/>
      <c r="O139" s="494"/>
      <c r="P139" s="494"/>
      <c r="Q139" s="494"/>
      <c r="R139" s="494"/>
      <c r="S139" s="494"/>
      <c r="T139" s="495"/>
      <c r="U139" s="495"/>
      <c r="V139" s="495"/>
      <c r="W139" s="495"/>
      <c r="X139" s="495"/>
      <c r="Y139" s="495"/>
      <c r="Z139" s="495"/>
      <c r="AA139" s="495"/>
      <c r="AB139" s="495"/>
      <c r="AC139" s="495"/>
      <c r="AD139" s="495"/>
      <c r="AE139" s="495"/>
      <c r="AF139" s="495"/>
      <c r="AG139" s="495"/>
      <c r="AH139" s="495"/>
      <c r="AI139" s="495"/>
      <c r="AJ139" s="495"/>
      <c r="AK139" s="687"/>
      <c r="AL139" s="687"/>
      <c r="AM139" s="687"/>
      <c r="AN139" s="686"/>
      <c r="AO139" s="687"/>
      <c r="AP139" s="687"/>
      <c r="AQ139" s="687"/>
      <c r="AR139" s="687"/>
      <c r="AS139" s="687"/>
      <c r="AT139" s="687"/>
      <c r="AU139" s="687"/>
      <c r="AV139" s="687"/>
      <c r="AW139" s="687"/>
      <c r="AX139" s="687"/>
      <c r="AY139" s="687"/>
      <c r="AZ139" s="687"/>
      <c r="BA139" s="687"/>
      <c r="BB139" s="687"/>
      <c r="BC139" s="687"/>
      <c r="BD139" s="687"/>
      <c r="BE139" s="687"/>
      <c r="BF139" s="687"/>
      <c r="BG139" s="687"/>
      <c r="BH139" s="528"/>
      <c r="BI139" s="528"/>
      <c r="BJ139" s="281"/>
      <c r="BK139" s="281"/>
      <c r="BL139" s="281"/>
      <c r="BM139" s="281"/>
    </row>
    <row r="140" spans="1:65" s="367" customFormat="1" ht="18" hidden="1" customHeight="1">
      <c r="A140" s="496" t="s">
        <v>931</v>
      </c>
      <c r="B140" s="497"/>
      <c r="C140" s="498"/>
      <c r="D140" s="499"/>
      <c r="E140" s="217"/>
      <c r="F140" s="217"/>
      <c r="G140" s="217"/>
      <c r="H140" s="525"/>
      <c r="I140" s="522"/>
      <c r="J140" s="206"/>
      <c r="K140" s="206"/>
      <c r="L140" s="206"/>
      <c r="M140" s="206"/>
      <c r="N140" s="494"/>
      <c r="O140" s="494"/>
      <c r="P140" s="494"/>
      <c r="Q140" s="494"/>
      <c r="R140" s="494"/>
      <c r="S140" s="494"/>
      <c r="T140" s="495"/>
      <c r="U140" s="495"/>
      <c r="V140" s="495"/>
      <c r="W140" s="495"/>
      <c r="X140" s="495"/>
      <c r="Y140" s="495"/>
      <c r="Z140" s="495"/>
      <c r="AA140" s="495"/>
      <c r="AB140" s="495"/>
      <c r="AC140" s="495"/>
      <c r="AD140" s="495"/>
      <c r="AE140" s="495"/>
      <c r="AF140" s="495"/>
      <c r="AG140" s="495"/>
      <c r="AH140" s="495"/>
      <c r="AI140" s="495"/>
      <c r="AJ140" s="495"/>
      <c r="AK140" s="687"/>
      <c r="AL140" s="687"/>
      <c r="AM140" s="687"/>
      <c r="AN140" s="686"/>
      <c r="AO140" s="687"/>
      <c r="AP140" s="687"/>
      <c r="AQ140" s="687"/>
      <c r="AR140" s="687"/>
      <c r="AS140" s="687"/>
      <c r="AT140" s="687"/>
      <c r="AU140" s="687"/>
      <c r="AV140" s="687"/>
      <c r="AW140" s="687"/>
      <c r="AX140" s="687"/>
      <c r="AY140" s="687"/>
      <c r="AZ140" s="687"/>
      <c r="BA140" s="687"/>
      <c r="BB140" s="687"/>
      <c r="BC140" s="687"/>
      <c r="BD140" s="687"/>
      <c r="BE140" s="687"/>
      <c r="BF140" s="687"/>
      <c r="BG140" s="687"/>
      <c r="BH140" s="528"/>
      <c r="BI140" s="528"/>
      <c r="BJ140" s="281"/>
      <c r="BK140" s="281"/>
      <c r="BL140" s="281"/>
      <c r="BM140" s="281"/>
    </row>
    <row r="141" spans="1:65" s="367" customFormat="1" ht="18" hidden="1" customHeight="1">
      <c r="A141" s="496" t="s">
        <v>931</v>
      </c>
      <c r="B141" s="497"/>
      <c r="C141" s="498"/>
      <c r="D141" s="499"/>
      <c r="E141" s="217"/>
      <c r="F141" s="217"/>
      <c r="G141" s="217"/>
      <c r="H141" s="525"/>
      <c r="I141" s="522"/>
      <c r="J141" s="206"/>
      <c r="K141" s="206"/>
      <c r="L141" s="206"/>
      <c r="M141" s="206"/>
      <c r="N141" s="494"/>
      <c r="O141" s="494"/>
      <c r="P141" s="494"/>
      <c r="Q141" s="494"/>
      <c r="R141" s="494"/>
      <c r="S141" s="494"/>
      <c r="T141" s="495"/>
      <c r="U141" s="495"/>
      <c r="V141" s="495"/>
      <c r="W141" s="495"/>
      <c r="X141" s="495"/>
      <c r="Y141" s="495"/>
      <c r="Z141" s="495"/>
      <c r="AA141" s="495"/>
      <c r="AB141" s="495"/>
      <c r="AC141" s="495"/>
      <c r="AD141" s="495"/>
      <c r="AE141" s="495"/>
      <c r="AF141" s="495"/>
      <c r="AG141" s="495"/>
      <c r="AH141" s="495"/>
      <c r="AI141" s="495"/>
      <c r="AJ141" s="495"/>
      <c r="AK141" s="687"/>
      <c r="AL141" s="687"/>
      <c r="AM141" s="687"/>
      <c r="AN141" s="686"/>
      <c r="AO141" s="687"/>
      <c r="AP141" s="687"/>
      <c r="AQ141" s="687"/>
      <c r="AR141" s="687"/>
      <c r="AS141" s="687"/>
      <c r="AT141" s="687"/>
      <c r="AU141" s="687"/>
      <c r="AV141" s="687"/>
      <c r="AW141" s="687"/>
      <c r="AX141" s="687"/>
      <c r="AY141" s="687"/>
      <c r="AZ141" s="687"/>
      <c r="BA141" s="687"/>
      <c r="BB141" s="687"/>
      <c r="BC141" s="687"/>
      <c r="BD141" s="687"/>
      <c r="BE141" s="687"/>
      <c r="BF141" s="687"/>
      <c r="BG141" s="687"/>
      <c r="BH141" s="528"/>
      <c r="BI141" s="528"/>
      <c r="BJ141" s="281"/>
      <c r="BK141" s="281"/>
      <c r="BL141" s="281"/>
      <c r="BM141" s="281"/>
    </row>
    <row r="142" spans="1:65" s="367" customFormat="1" ht="18" hidden="1" customHeight="1">
      <c r="A142" s="496" t="s">
        <v>931</v>
      </c>
      <c r="B142" s="497"/>
      <c r="C142" s="498"/>
      <c r="D142" s="499"/>
      <c r="E142" s="217"/>
      <c r="F142" s="217"/>
      <c r="G142" s="217"/>
      <c r="H142" s="525"/>
      <c r="I142" s="522"/>
      <c r="J142" s="206"/>
      <c r="K142" s="206"/>
      <c r="L142" s="206"/>
      <c r="M142" s="206"/>
      <c r="N142" s="494"/>
      <c r="O142" s="494"/>
      <c r="P142" s="494"/>
      <c r="Q142" s="494"/>
      <c r="R142" s="494"/>
      <c r="S142" s="494"/>
      <c r="T142" s="495"/>
      <c r="U142" s="495"/>
      <c r="V142" s="495"/>
      <c r="W142" s="495"/>
      <c r="X142" s="495"/>
      <c r="Y142" s="495"/>
      <c r="Z142" s="495"/>
      <c r="AA142" s="495"/>
      <c r="AB142" s="495"/>
      <c r="AC142" s="495"/>
      <c r="AD142" s="495"/>
      <c r="AE142" s="495"/>
      <c r="AF142" s="495"/>
      <c r="AG142" s="495"/>
      <c r="AH142" s="495"/>
      <c r="AI142" s="495"/>
      <c r="AJ142" s="495"/>
      <c r="AK142" s="687"/>
      <c r="AL142" s="687"/>
      <c r="AM142" s="687"/>
      <c r="AN142" s="686"/>
      <c r="AO142" s="687"/>
      <c r="AP142" s="687"/>
      <c r="AQ142" s="687"/>
      <c r="AR142" s="687"/>
      <c r="AS142" s="687"/>
      <c r="AT142" s="687"/>
      <c r="AU142" s="687"/>
      <c r="AV142" s="687"/>
      <c r="AW142" s="687"/>
      <c r="AX142" s="687"/>
      <c r="AY142" s="687"/>
      <c r="AZ142" s="687"/>
      <c r="BA142" s="687"/>
      <c r="BB142" s="687"/>
      <c r="BC142" s="687"/>
      <c r="BD142" s="687"/>
      <c r="BE142" s="687"/>
      <c r="BF142" s="687"/>
      <c r="BG142" s="687"/>
      <c r="BH142" s="528"/>
      <c r="BI142" s="528"/>
      <c r="BJ142" s="281"/>
      <c r="BK142" s="281"/>
      <c r="BL142" s="281"/>
      <c r="BM142" s="281"/>
    </row>
    <row r="143" spans="1:65" s="367" customFormat="1" ht="18" hidden="1" customHeight="1" thickBot="1">
      <c r="A143" s="496" t="s">
        <v>931</v>
      </c>
      <c r="B143" s="497"/>
      <c r="C143" s="498"/>
      <c r="D143" s="499"/>
      <c r="E143" s="217"/>
      <c r="F143" s="217"/>
      <c r="G143" s="217"/>
      <c r="H143" s="525"/>
      <c r="I143" s="522"/>
      <c r="J143" s="206"/>
      <c r="K143" s="206"/>
      <c r="L143" s="206"/>
      <c r="M143" s="206"/>
      <c r="N143" s="494"/>
      <c r="O143" s="494"/>
      <c r="P143" s="494"/>
      <c r="Q143" s="494"/>
      <c r="R143" s="494"/>
      <c r="S143" s="494"/>
      <c r="T143" s="495"/>
      <c r="U143" s="495"/>
      <c r="V143" s="495"/>
      <c r="W143" s="495"/>
      <c r="X143" s="495"/>
      <c r="Y143" s="495"/>
      <c r="Z143" s="495"/>
      <c r="AA143" s="495"/>
      <c r="AB143" s="495"/>
      <c r="AC143" s="495"/>
      <c r="AD143" s="495"/>
      <c r="AE143" s="495"/>
      <c r="AF143" s="495"/>
      <c r="AG143" s="495"/>
      <c r="AH143" s="495"/>
      <c r="AI143" s="495"/>
      <c r="AJ143" s="495"/>
      <c r="AK143" s="687"/>
      <c r="AL143" s="687"/>
      <c r="AM143" s="687"/>
      <c r="AN143" s="686"/>
      <c r="AO143" s="687"/>
      <c r="AP143" s="687"/>
      <c r="AQ143" s="687"/>
      <c r="AR143" s="687"/>
      <c r="AS143" s="687"/>
      <c r="AT143" s="687"/>
      <c r="AU143" s="687"/>
      <c r="AV143" s="687"/>
      <c r="AW143" s="687"/>
      <c r="AX143" s="687"/>
      <c r="AY143" s="687"/>
      <c r="AZ143" s="687"/>
      <c r="BA143" s="687"/>
      <c r="BB143" s="687"/>
      <c r="BC143" s="687"/>
      <c r="BD143" s="687"/>
      <c r="BE143" s="687"/>
      <c r="BF143" s="687"/>
      <c r="BG143" s="687"/>
      <c r="BH143" s="528"/>
      <c r="BI143" s="528"/>
      <c r="BJ143" s="281"/>
      <c r="BK143" s="281"/>
      <c r="BL143" s="281"/>
      <c r="BM143" s="281"/>
    </row>
    <row r="144" spans="1:65" s="367" customFormat="1" ht="15" customHeight="1">
      <c r="A144" s="1621" t="s">
        <v>61</v>
      </c>
      <c r="B144" s="1622"/>
      <c r="C144" s="1217" t="s">
        <v>152</v>
      </c>
      <c r="D144" s="1217"/>
      <c r="E144" s="1217"/>
      <c r="F144" s="1217"/>
      <c r="G144" s="1217"/>
      <c r="H144" s="1217"/>
      <c r="I144" s="1909"/>
      <c r="J144" s="1910"/>
      <c r="K144" s="1910"/>
      <c r="L144" s="1910"/>
      <c r="M144" s="1910"/>
      <c r="N144" s="1910"/>
      <c r="O144" s="1910"/>
      <c r="P144" s="1910"/>
      <c r="Q144" s="1910"/>
      <c r="R144" s="1910"/>
      <c r="S144" s="1910"/>
      <c r="T144" s="1910"/>
      <c r="U144" s="1910"/>
      <c r="V144" s="1910"/>
      <c r="W144" s="1910"/>
      <c r="X144" s="1910"/>
      <c r="Y144" s="1910"/>
      <c r="Z144" s="1910"/>
      <c r="AA144" s="1910"/>
      <c r="AB144" s="1910"/>
      <c r="AC144" s="1910"/>
      <c r="AD144" s="1911"/>
      <c r="AE144" s="1912" t="s">
        <v>565</v>
      </c>
      <c r="AF144" s="1912"/>
      <c r="AG144" s="1912"/>
      <c r="AH144" s="1912"/>
      <c r="AI144" s="1913"/>
      <c r="AJ144" s="1914"/>
      <c r="AK144" s="687"/>
      <c r="AL144" s="687"/>
      <c r="AM144" s="687"/>
      <c r="AN144" s="686"/>
      <c r="AO144" s="687"/>
      <c r="AP144" s="687"/>
      <c r="AQ144" s="687"/>
      <c r="AR144" s="687"/>
      <c r="AS144" s="687"/>
      <c r="AT144" s="687"/>
      <c r="AU144" s="687"/>
      <c r="AV144" s="687"/>
      <c r="AW144" s="687"/>
      <c r="AX144" s="687"/>
      <c r="AY144" s="687"/>
      <c r="AZ144" s="687"/>
      <c r="BA144" s="687"/>
      <c r="BB144" s="687"/>
      <c r="BC144" s="687"/>
      <c r="BD144" s="687"/>
      <c r="BE144" s="687"/>
      <c r="BF144" s="687"/>
      <c r="BG144" s="687"/>
      <c r="BH144" s="528"/>
      <c r="BI144" s="528"/>
      <c r="BJ144" s="281"/>
      <c r="BK144" s="281"/>
      <c r="BL144" s="281"/>
      <c r="BM144" s="281"/>
    </row>
    <row r="145" spans="1:65" s="367" customFormat="1" ht="15" customHeight="1">
      <c r="A145" s="1623"/>
      <c r="B145" s="1624"/>
      <c r="C145" s="1177" t="s">
        <v>339</v>
      </c>
      <c r="D145" s="1177"/>
      <c r="E145" s="1177"/>
      <c r="F145" s="1177"/>
      <c r="G145" s="1177"/>
      <c r="H145" s="1177"/>
      <c r="I145" s="1934"/>
      <c r="J145" s="1935"/>
      <c r="K145" s="1935"/>
      <c r="L145" s="1935"/>
      <c r="M145" s="1935"/>
      <c r="N145" s="1935"/>
      <c r="O145" s="1935"/>
      <c r="P145" s="1935"/>
      <c r="Q145" s="1935"/>
      <c r="R145" s="1935"/>
      <c r="S145" s="1935"/>
      <c r="T145" s="1935"/>
      <c r="U145" s="1935"/>
      <c r="V145" s="1935"/>
      <c r="W145" s="1935"/>
      <c r="X145" s="1935"/>
      <c r="Y145" s="1935"/>
      <c r="Z145" s="1935"/>
      <c r="AA145" s="1935"/>
      <c r="AB145" s="1935"/>
      <c r="AC145" s="1935"/>
      <c r="AD145" s="1935"/>
      <c r="AE145" s="1935"/>
      <c r="AF145" s="1935"/>
      <c r="AG145" s="1935"/>
      <c r="AH145" s="1935"/>
      <c r="AI145" s="1935"/>
      <c r="AJ145" s="1936"/>
      <c r="AK145" s="687"/>
      <c r="AL145" s="687"/>
      <c r="AM145" s="687"/>
      <c r="AN145" s="686"/>
      <c r="AO145" s="687"/>
      <c r="AP145" s="687"/>
      <c r="AQ145" s="687"/>
      <c r="AR145" s="687"/>
      <c r="AS145" s="687"/>
      <c r="AT145" s="687"/>
      <c r="AU145" s="687"/>
      <c r="AV145" s="687"/>
      <c r="AW145" s="687"/>
      <c r="AX145" s="687"/>
      <c r="AY145" s="687"/>
      <c r="AZ145" s="687"/>
      <c r="BA145" s="687"/>
      <c r="BB145" s="687"/>
      <c r="BC145" s="687"/>
      <c r="BD145" s="687"/>
      <c r="BE145" s="687"/>
      <c r="BF145" s="687"/>
      <c r="BG145" s="687"/>
      <c r="BH145" s="528"/>
      <c r="BI145" s="528"/>
      <c r="BJ145" s="281"/>
      <c r="BK145" s="281"/>
      <c r="BL145" s="281"/>
      <c r="BM145" s="281"/>
    </row>
    <row r="146" spans="1:65" s="367" customFormat="1" ht="15" customHeight="1">
      <c r="A146" s="1623"/>
      <c r="B146" s="1624"/>
      <c r="C146" s="1081" t="s">
        <v>340</v>
      </c>
      <c r="D146" s="1081"/>
      <c r="E146" s="1081"/>
      <c r="F146" s="1081"/>
      <c r="G146" s="1081"/>
      <c r="H146" s="1081"/>
      <c r="I146" s="1204" t="s">
        <v>127</v>
      </c>
      <c r="J146" s="1205"/>
      <c r="K146" s="1202"/>
      <c r="L146" s="1202"/>
      <c r="M146" s="1202"/>
      <c r="N146" s="1202"/>
      <c r="O146" s="1202"/>
      <c r="P146" s="1203"/>
      <c r="Q146" s="1029" t="s">
        <v>534</v>
      </c>
      <c r="R146" s="1030"/>
      <c r="S146" s="1030"/>
      <c r="T146" s="1030"/>
      <c r="U146" s="1030"/>
      <c r="V146" s="1030"/>
      <c r="W146" s="1030"/>
      <c r="X146" s="1030"/>
      <c r="Y146" s="1030"/>
      <c r="Z146" s="1030"/>
      <c r="AA146" s="1030"/>
      <c r="AB146" s="1030"/>
      <c r="AC146" s="1030"/>
      <c r="AD146" s="1030"/>
      <c r="AE146" s="1030"/>
      <c r="AF146" s="1030"/>
      <c r="AG146" s="1030"/>
      <c r="AH146" s="1030"/>
      <c r="AI146" s="1030"/>
      <c r="AJ146" s="1031"/>
      <c r="AK146" s="687"/>
      <c r="AL146" s="687"/>
      <c r="AM146" s="687"/>
      <c r="AN146" s="686"/>
      <c r="AO146" s="687"/>
      <c r="AP146" s="687"/>
      <c r="AQ146" s="687"/>
      <c r="AR146" s="687"/>
      <c r="AS146" s="687"/>
      <c r="AT146" s="687"/>
      <c r="AU146" s="687"/>
      <c r="AV146" s="687"/>
      <c r="AW146" s="687"/>
      <c r="AX146" s="687"/>
      <c r="AY146" s="687"/>
      <c r="AZ146" s="687"/>
      <c r="BA146" s="687"/>
      <c r="BB146" s="687"/>
      <c r="BC146" s="687"/>
      <c r="BD146" s="687"/>
      <c r="BE146" s="687"/>
      <c r="BF146" s="687"/>
      <c r="BG146" s="687"/>
      <c r="BH146" s="528"/>
      <c r="BI146" s="528"/>
      <c r="BJ146" s="281"/>
      <c r="BK146" s="281"/>
      <c r="BL146" s="281"/>
      <c r="BM146" s="281"/>
    </row>
    <row r="147" spans="1:65" s="367" customFormat="1" ht="15" customHeight="1">
      <c r="A147" s="1623"/>
      <c r="B147" s="1624"/>
      <c r="C147" s="1081"/>
      <c r="D147" s="1081"/>
      <c r="E147" s="1081"/>
      <c r="F147" s="1081"/>
      <c r="G147" s="1081"/>
      <c r="H147" s="1081"/>
      <c r="I147" s="1281" t="s">
        <v>205</v>
      </c>
      <c r="J147" s="1281"/>
      <c r="K147" s="1281"/>
      <c r="L147" s="1281"/>
      <c r="M147" s="1281"/>
      <c r="N147" s="1281"/>
      <c r="O147" s="1281"/>
      <c r="P147" s="1281"/>
      <c r="Q147" s="1281"/>
      <c r="R147" s="1281"/>
      <c r="S147" s="1281"/>
      <c r="T147" s="1281"/>
      <c r="U147" s="1281"/>
      <c r="V147" s="1281"/>
      <c r="W147" s="1281"/>
      <c r="X147" s="1281"/>
      <c r="Y147" s="1281"/>
      <c r="Z147" s="1281"/>
      <c r="AA147" s="1281"/>
      <c r="AB147" s="1281"/>
      <c r="AC147" s="1281"/>
      <c r="AD147" s="1281"/>
      <c r="AE147" s="1281"/>
      <c r="AF147" s="1281"/>
      <c r="AG147" s="1281"/>
      <c r="AH147" s="1281"/>
      <c r="AI147" s="1281"/>
      <c r="AJ147" s="1282"/>
      <c r="AK147" s="687"/>
      <c r="AL147" s="687"/>
      <c r="AM147" s="687"/>
      <c r="AN147" s="686"/>
      <c r="AO147" s="687"/>
      <c r="AP147" s="687"/>
      <c r="AQ147" s="687"/>
      <c r="AR147" s="687"/>
      <c r="AS147" s="687"/>
      <c r="AT147" s="687"/>
      <c r="AU147" s="687"/>
      <c r="AV147" s="687"/>
      <c r="AW147" s="687"/>
      <c r="AX147" s="687"/>
      <c r="AY147" s="687"/>
      <c r="AZ147" s="687"/>
      <c r="BA147" s="687"/>
      <c r="BB147" s="687"/>
      <c r="BC147" s="687"/>
      <c r="BD147" s="687"/>
      <c r="BE147" s="687"/>
      <c r="BF147" s="687"/>
      <c r="BG147" s="687"/>
      <c r="BH147" s="528"/>
      <c r="BI147" s="528"/>
      <c r="BJ147" s="281"/>
      <c r="BK147" s="281"/>
      <c r="BL147" s="281"/>
      <c r="BM147" s="281"/>
    </row>
    <row r="148" spans="1:65" s="367" customFormat="1" ht="15" customHeight="1">
      <c r="A148" s="1623"/>
      <c r="B148" s="1624"/>
      <c r="C148" s="1081"/>
      <c r="D148" s="1081"/>
      <c r="E148" s="1081"/>
      <c r="F148" s="1081"/>
      <c r="G148" s="1081"/>
      <c r="H148" s="1081"/>
      <c r="I148" s="1200" t="s">
        <v>205</v>
      </c>
      <c r="J148" s="1200"/>
      <c r="K148" s="1200"/>
      <c r="L148" s="1200"/>
      <c r="M148" s="1200"/>
      <c r="N148" s="1200"/>
      <c r="O148" s="1200"/>
      <c r="P148" s="1200"/>
      <c r="Q148" s="1200"/>
      <c r="R148" s="1200"/>
      <c r="S148" s="1200"/>
      <c r="T148" s="1200"/>
      <c r="U148" s="1200"/>
      <c r="V148" s="1200"/>
      <c r="W148" s="1200"/>
      <c r="X148" s="1200"/>
      <c r="Y148" s="1200"/>
      <c r="Z148" s="1200"/>
      <c r="AA148" s="1200"/>
      <c r="AB148" s="1200"/>
      <c r="AC148" s="1200"/>
      <c r="AD148" s="1200"/>
      <c r="AE148" s="1200"/>
      <c r="AF148" s="1200"/>
      <c r="AG148" s="1200"/>
      <c r="AH148" s="1200"/>
      <c r="AI148" s="1200"/>
      <c r="AJ148" s="1201"/>
      <c r="AK148" s="687"/>
      <c r="AL148" s="687"/>
      <c r="AM148" s="687"/>
      <c r="AN148" s="686"/>
      <c r="AO148" s="687"/>
      <c r="AP148" s="687"/>
      <c r="AQ148" s="687"/>
      <c r="AR148" s="687"/>
      <c r="AS148" s="687"/>
      <c r="AT148" s="687"/>
      <c r="AU148" s="687"/>
      <c r="AV148" s="687"/>
      <c r="AW148" s="687"/>
      <c r="AX148" s="687"/>
      <c r="AY148" s="687"/>
      <c r="AZ148" s="687"/>
      <c r="BA148" s="687"/>
      <c r="BB148" s="687"/>
      <c r="BC148" s="687"/>
      <c r="BD148" s="687"/>
      <c r="BE148" s="687"/>
      <c r="BF148" s="687"/>
      <c r="BG148" s="687"/>
      <c r="BH148" s="528"/>
      <c r="BI148" s="528"/>
      <c r="BJ148" s="281"/>
      <c r="BK148" s="281"/>
      <c r="BL148" s="281"/>
      <c r="BM148" s="281"/>
    </row>
    <row r="149" spans="1:65" s="367" customFormat="1" ht="15" customHeight="1">
      <c r="A149" s="1623"/>
      <c r="B149" s="1624"/>
      <c r="C149" s="1081" t="s">
        <v>995</v>
      </c>
      <c r="D149" s="1081"/>
      <c r="E149" s="1081"/>
      <c r="F149" s="1081"/>
      <c r="G149" s="1081"/>
      <c r="H149" s="1081"/>
      <c r="I149" s="1881">
        <v>1</v>
      </c>
      <c r="J149" s="1882"/>
      <c r="K149" s="1882"/>
      <c r="L149" s="1882"/>
      <c r="M149" s="1882"/>
      <c r="N149" s="1882"/>
      <c r="O149" s="1882"/>
      <c r="P149" s="1882"/>
      <c r="Q149" s="1882"/>
      <c r="R149" s="1882"/>
      <c r="S149" s="1882"/>
      <c r="T149" s="1882"/>
      <c r="U149" s="1882"/>
      <c r="V149" s="1882"/>
      <c r="W149" s="1882"/>
      <c r="X149" s="1882"/>
      <c r="Y149" s="1882"/>
      <c r="Z149" s="1882"/>
      <c r="AA149" s="1882"/>
      <c r="AB149" s="1882"/>
      <c r="AC149" s="1882"/>
      <c r="AD149" s="1882"/>
      <c r="AE149" s="1882"/>
      <c r="AF149" s="1882"/>
      <c r="AG149" s="1882"/>
      <c r="AH149" s="1882"/>
      <c r="AI149" s="1882"/>
      <c r="AJ149" s="1883"/>
      <c r="AK149" s="687"/>
      <c r="AL149" s="687"/>
      <c r="AM149" s="687"/>
      <c r="AN149" s="686"/>
      <c r="AO149" s="687"/>
      <c r="AP149" s="687"/>
      <c r="AQ149" s="687"/>
      <c r="AR149" s="687"/>
      <c r="AS149" s="687"/>
      <c r="AT149" s="687"/>
      <c r="AU149" s="687"/>
      <c r="AV149" s="687"/>
      <c r="AW149" s="687"/>
      <c r="AX149" s="687"/>
      <c r="AY149" s="687"/>
      <c r="AZ149" s="687"/>
      <c r="BA149" s="687"/>
      <c r="BB149" s="687"/>
      <c r="BC149" s="687"/>
      <c r="BD149" s="687"/>
      <c r="BE149" s="687"/>
      <c r="BF149" s="687"/>
      <c r="BG149" s="687"/>
      <c r="BH149" s="528"/>
      <c r="BI149" s="528"/>
      <c r="BJ149" s="281"/>
      <c r="BK149" s="281"/>
      <c r="BL149" s="281"/>
      <c r="BM149" s="281"/>
    </row>
    <row r="150" spans="1:65" s="367" customFormat="1" ht="15" customHeight="1">
      <c r="A150" s="1623"/>
      <c r="B150" s="1624"/>
      <c r="C150" s="1081" t="s">
        <v>341</v>
      </c>
      <c r="D150" s="1081"/>
      <c r="E150" s="1081"/>
      <c r="F150" s="1081"/>
      <c r="G150" s="1081"/>
      <c r="H150" s="1081"/>
      <c r="I150" s="1081" t="s">
        <v>318</v>
      </c>
      <c r="J150" s="1081"/>
      <c r="K150" s="1081"/>
      <c r="L150" s="1081"/>
      <c r="M150" s="1080" t="s">
        <v>205</v>
      </c>
      <c r="N150" s="1080"/>
      <c r="O150" s="1080"/>
      <c r="P150" s="1080"/>
      <c r="Q150" s="1080"/>
      <c r="R150" s="1080"/>
      <c r="S150" s="1080"/>
      <c r="T150" s="1080"/>
      <c r="U150" s="1080"/>
      <c r="V150" s="1080"/>
      <c r="W150" s="1081" t="s">
        <v>343</v>
      </c>
      <c r="X150" s="1081"/>
      <c r="Y150" s="1081"/>
      <c r="Z150" s="1081"/>
      <c r="AA150" s="1106" t="s">
        <v>205</v>
      </c>
      <c r="AB150" s="1221"/>
      <c r="AC150" s="1221"/>
      <c r="AD150" s="1221"/>
      <c r="AE150" s="1221"/>
      <c r="AF150" s="1221"/>
      <c r="AG150" s="1221"/>
      <c r="AH150" s="1221"/>
      <c r="AI150" s="1221"/>
      <c r="AJ150" s="1222"/>
      <c r="AK150" s="687"/>
      <c r="AL150" s="687"/>
      <c r="AM150" s="687"/>
      <c r="AN150" s="686"/>
      <c r="AO150" s="687"/>
      <c r="AP150" s="687"/>
      <c r="AQ150" s="687"/>
      <c r="AR150" s="687"/>
      <c r="AS150" s="687"/>
      <c r="AT150" s="687"/>
      <c r="AU150" s="687"/>
      <c r="AV150" s="687"/>
      <c r="AW150" s="687"/>
      <c r="AX150" s="687"/>
      <c r="AY150" s="687"/>
      <c r="AZ150" s="687"/>
      <c r="BA150" s="687"/>
      <c r="BB150" s="687"/>
      <c r="BC150" s="687"/>
      <c r="BD150" s="687"/>
      <c r="BE150" s="687"/>
      <c r="BF150" s="687"/>
      <c r="BG150" s="687"/>
      <c r="BH150" s="528"/>
      <c r="BI150" s="528"/>
      <c r="BJ150" s="281"/>
      <c r="BK150" s="281"/>
      <c r="BL150" s="281"/>
      <c r="BM150" s="281"/>
    </row>
    <row r="151" spans="1:65" s="367" customFormat="1" ht="15" customHeight="1">
      <c r="A151" s="1623"/>
      <c r="B151" s="1624"/>
      <c r="C151" s="1885" t="s">
        <v>326</v>
      </c>
      <c r="D151" s="1886"/>
      <c r="E151" s="1886"/>
      <c r="F151" s="1886"/>
      <c r="G151" s="1886"/>
      <c r="H151" s="1887"/>
      <c r="I151" s="1918"/>
      <c r="J151" s="1919"/>
      <c r="K151" s="1919"/>
      <c r="L151" s="1919"/>
      <c r="M151" s="1919"/>
      <c r="N151" s="1919"/>
      <c r="O151" s="1919"/>
      <c r="P151" s="1919"/>
      <c r="Q151" s="1919"/>
      <c r="R151" s="1919"/>
      <c r="S151" s="1919"/>
      <c r="T151" s="1919"/>
      <c r="U151" s="1919"/>
      <c r="V151" s="1919"/>
      <c r="W151" s="1919"/>
      <c r="X151" s="1919"/>
      <c r="Y151" s="1919"/>
      <c r="Z151" s="1919"/>
      <c r="AA151" s="1919"/>
      <c r="AB151" s="1919"/>
      <c r="AC151" s="1919"/>
      <c r="AD151" s="1919"/>
      <c r="AE151" s="1919"/>
      <c r="AF151" s="1919"/>
      <c r="AG151" s="1919"/>
      <c r="AH151" s="1919"/>
      <c r="AI151" s="1919"/>
      <c r="AJ151" s="1920"/>
      <c r="AK151" s="687"/>
      <c r="AL151" s="687"/>
      <c r="AM151" s="687"/>
      <c r="AN151" s="686"/>
      <c r="AO151" s="687"/>
      <c r="AP151" s="687"/>
      <c r="AQ151" s="687"/>
      <c r="AR151" s="687"/>
      <c r="AS151" s="687"/>
      <c r="AT151" s="687"/>
      <c r="AU151" s="687"/>
      <c r="AV151" s="687"/>
      <c r="AW151" s="687"/>
      <c r="AX151" s="687"/>
      <c r="AY151" s="687"/>
      <c r="AZ151" s="687"/>
      <c r="BA151" s="687"/>
      <c r="BB151" s="687"/>
      <c r="BC151" s="687"/>
      <c r="BD151" s="687"/>
      <c r="BE151" s="687"/>
      <c r="BF151" s="687"/>
      <c r="BG151" s="687"/>
      <c r="BH151" s="528"/>
      <c r="BI151" s="528"/>
      <c r="BJ151" s="281"/>
      <c r="BK151" s="281"/>
      <c r="BL151" s="281"/>
      <c r="BM151" s="281"/>
    </row>
    <row r="152" spans="1:65" s="367" customFormat="1" ht="18" customHeight="1">
      <c r="A152" s="1623"/>
      <c r="B152" s="1624"/>
      <c r="C152" s="1885" t="s">
        <v>327</v>
      </c>
      <c r="D152" s="1886"/>
      <c r="E152" s="1886"/>
      <c r="F152" s="1886"/>
      <c r="G152" s="1886"/>
      <c r="H152" s="1887"/>
      <c r="I152" s="1530">
        <v>4</v>
      </c>
      <c r="J152" s="1531"/>
      <c r="K152" s="1531"/>
      <c r="L152" s="1531"/>
      <c r="M152" s="1531"/>
      <c r="N152" s="1531"/>
      <c r="O152" s="1531"/>
      <c r="P152" s="1531"/>
      <c r="Q152" s="1531"/>
      <c r="R152" s="1531"/>
      <c r="S152" s="1531"/>
      <c r="T152" s="1531"/>
      <c r="U152" s="1531"/>
      <c r="V152" s="1531"/>
      <c r="W152" s="1531"/>
      <c r="X152" s="1531"/>
      <c r="Y152" s="1531"/>
      <c r="Z152" s="1904" t="s">
        <v>329</v>
      </c>
      <c r="AA152" s="1904"/>
      <c r="AB152" s="1904"/>
      <c r="AC152" s="1904"/>
      <c r="AD152" s="1904"/>
      <c r="AE152" s="1918"/>
      <c r="AF152" s="1919"/>
      <c r="AG152" s="1919"/>
      <c r="AH152" s="1919"/>
      <c r="AI152" s="1919"/>
      <c r="AJ152" s="1920"/>
      <c r="AK152" s="687"/>
      <c r="AL152" s="687"/>
      <c r="AM152" s="687"/>
      <c r="AN152" s="686"/>
      <c r="AO152" s="687"/>
      <c r="AP152" s="687"/>
      <c r="AQ152" s="687"/>
      <c r="AR152" s="687"/>
      <c r="AS152" s="687"/>
      <c r="AT152" s="687"/>
      <c r="AU152" s="687"/>
      <c r="AV152" s="687"/>
      <c r="AW152" s="687"/>
      <c r="AX152" s="687"/>
      <c r="AY152" s="687"/>
      <c r="AZ152" s="687"/>
      <c r="BA152" s="687"/>
      <c r="BB152" s="687"/>
      <c r="BC152" s="687"/>
      <c r="BD152" s="687"/>
      <c r="BE152" s="687"/>
      <c r="BF152" s="687"/>
      <c r="BG152" s="687"/>
      <c r="BH152" s="528"/>
      <c r="BI152" s="528"/>
      <c r="BJ152" s="281"/>
      <c r="BK152" s="281"/>
      <c r="BL152" s="281"/>
      <c r="BM152" s="281"/>
    </row>
    <row r="153" spans="1:65" s="367" customFormat="1" ht="15" customHeight="1">
      <c r="A153" s="1623"/>
      <c r="B153" s="1624"/>
      <c r="C153" s="1885" t="s">
        <v>328</v>
      </c>
      <c r="D153" s="1886"/>
      <c r="E153" s="1886"/>
      <c r="F153" s="1886"/>
      <c r="G153" s="1886"/>
      <c r="H153" s="1887"/>
      <c r="I153" s="1918"/>
      <c r="J153" s="1919"/>
      <c r="K153" s="1919"/>
      <c r="L153" s="1919"/>
      <c r="M153" s="1919"/>
      <c r="N153" s="1919"/>
      <c r="O153" s="1919"/>
      <c r="P153" s="1919"/>
      <c r="Q153" s="1919"/>
      <c r="R153" s="1919"/>
      <c r="S153" s="1919"/>
      <c r="T153" s="1919"/>
      <c r="U153" s="1919"/>
      <c r="V153" s="1919"/>
      <c r="W153" s="1919"/>
      <c r="X153" s="1919"/>
      <c r="Y153" s="1919"/>
      <c r="Z153" s="1919"/>
      <c r="AA153" s="1919"/>
      <c r="AB153" s="1919"/>
      <c r="AC153" s="1919"/>
      <c r="AD153" s="1919"/>
      <c r="AE153" s="1919"/>
      <c r="AF153" s="1919"/>
      <c r="AG153" s="1919"/>
      <c r="AH153" s="1919"/>
      <c r="AI153" s="1919"/>
      <c r="AJ153" s="1920"/>
      <c r="AK153" s="687"/>
      <c r="AL153" s="687"/>
      <c r="AM153" s="687"/>
      <c r="AN153" s="686"/>
      <c r="AO153" s="687"/>
      <c r="AP153" s="687"/>
      <c r="AQ153" s="687"/>
      <c r="AR153" s="687"/>
      <c r="AS153" s="687"/>
      <c r="AT153" s="687"/>
      <c r="AU153" s="687"/>
      <c r="AV153" s="687"/>
      <c r="AW153" s="687"/>
      <c r="AX153" s="687"/>
      <c r="AY153" s="687"/>
      <c r="AZ153" s="687"/>
      <c r="BA153" s="687"/>
      <c r="BB153" s="687"/>
      <c r="BC153" s="687"/>
      <c r="BD153" s="687"/>
      <c r="BE153" s="687"/>
      <c r="BF153" s="687"/>
      <c r="BG153" s="687"/>
      <c r="BH153" s="528"/>
      <c r="BI153" s="528"/>
      <c r="BJ153" s="281"/>
      <c r="BK153" s="281"/>
      <c r="BL153" s="281"/>
      <c r="BM153" s="281"/>
    </row>
    <row r="154" spans="1:65" s="367" customFormat="1" ht="15" customHeight="1">
      <c r="A154" s="1623"/>
      <c r="B154" s="1624"/>
      <c r="C154" s="1949" t="s">
        <v>737</v>
      </c>
      <c r="D154" s="1886"/>
      <c r="E154" s="1886"/>
      <c r="F154" s="1886"/>
      <c r="G154" s="1886"/>
      <c r="H154" s="1887"/>
      <c r="I154" s="1078" t="s">
        <v>544</v>
      </c>
      <c r="J154" s="1077"/>
      <c r="K154" s="1890"/>
      <c r="L154" s="1890"/>
      <c r="M154" s="1890"/>
      <c r="N154" s="1890"/>
      <c r="O154" s="1890"/>
      <c r="P154" s="1126" t="s">
        <v>109</v>
      </c>
      <c r="Q154" s="1884"/>
      <c r="R154" s="1078" t="s">
        <v>331</v>
      </c>
      <c r="S154" s="1077"/>
      <c r="T154" s="1890"/>
      <c r="U154" s="1890"/>
      <c r="V154" s="1890"/>
      <c r="W154" s="1890"/>
      <c r="X154" s="1890"/>
      <c r="Y154" s="1126" t="s">
        <v>109</v>
      </c>
      <c r="Z154" s="1126"/>
      <c r="AA154" s="1937" t="s">
        <v>330</v>
      </c>
      <c r="AB154" s="1938"/>
      <c r="AC154" s="1939"/>
      <c r="AD154" s="1890"/>
      <c r="AE154" s="1890"/>
      <c r="AF154" s="1890"/>
      <c r="AG154" s="1890"/>
      <c r="AH154" s="1890"/>
      <c r="AI154" s="1126" t="s">
        <v>109</v>
      </c>
      <c r="AJ154" s="1127"/>
      <c r="AK154" s="687"/>
      <c r="AL154" s="687"/>
      <c r="AM154" s="687"/>
      <c r="AN154" s="686"/>
      <c r="AO154" s="687"/>
      <c r="AP154" s="687"/>
      <c r="AQ154" s="687"/>
      <c r="AR154" s="687"/>
      <c r="AS154" s="687"/>
      <c r="AT154" s="687"/>
      <c r="AU154" s="687"/>
      <c r="AV154" s="687"/>
      <c r="AW154" s="687"/>
      <c r="AX154" s="687"/>
      <c r="AY154" s="687"/>
      <c r="AZ154" s="687"/>
      <c r="BA154" s="687"/>
      <c r="BB154" s="687"/>
      <c r="BC154" s="687"/>
      <c r="BD154" s="687"/>
      <c r="BE154" s="687"/>
      <c r="BF154" s="687"/>
      <c r="BG154" s="687"/>
      <c r="BH154" s="528"/>
      <c r="BI154" s="528"/>
      <c r="BJ154" s="281"/>
      <c r="BK154" s="281"/>
      <c r="BL154" s="281"/>
      <c r="BM154" s="281"/>
    </row>
    <row r="155" spans="1:65" s="367" customFormat="1" ht="27" customHeight="1">
      <c r="A155" s="1623"/>
      <c r="B155" s="1624"/>
      <c r="C155" s="1950"/>
      <c r="D155" s="1951"/>
      <c r="E155" s="1951"/>
      <c r="F155" s="1951"/>
      <c r="G155" s="1951"/>
      <c r="H155" s="1952"/>
      <c r="I155" s="1078" t="s">
        <v>543</v>
      </c>
      <c r="J155" s="1223"/>
      <c r="K155" s="1223"/>
      <c r="L155" s="1077"/>
      <c r="M155" s="1890"/>
      <c r="N155" s="1890"/>
      <c r="O155" s="1890"/>
      <c r="P155" s="1126" t="s">
        <v>332</v>
      </c>
      <c r="Q155" s="1884"/>
      <c r="R155" s="1078" t="s">
        <v>333</v>
      </c>
      <c r="S155" s="1223"/>
      <c r="T155" s="1223"/>
      <c r="U155" s="1223"/>
      <c r="V155" s="1223"/>
      <c r="W155" s="1223"/>
      <c r="X155" s="1077"/>
      <c r="Y155" s="1212"/>
      <c r="Z155" s="1213"/>
      <c r="AA155" s="1213"/>
      <c r="AB155" s="1213"/>
      <c r="AC155" s="1213"/>
      <c r="AD155" s="1213"/>
      <c r="AE155" s="1213"/>
      <c r="AF155" s="1213"/>
      <c r="AG155" s="1213"/>
      <c r="AH155" s="1213"/>
      <c r="AI155" s="1213"/>
      <c r="AJ155" s="1214"/>
      <c r="AK155" s="687"/>
      <c r="AL155" s="687"/>
      <c r="AM155" s="687"/>
      <c r="AN155" s="686"/>
      <c r="AO155" s="687"/>
      <c r="AP155" s="687"/>
      <c r="AQ155" s="687"/>
      <c r="AR155" s="687"/>
      <c r="AS155" s="687"/>
      <c r="AT155" s="687"/>
      <c r="AU155" s="687"/>
      <c r="AV155" s="687"/>
      <c r="AW155" s="687"/>
      <c r="AX155" s="687"/>
      <c r="AY155" s="687"/>
      <c r="AZ155" s="687"/>
      <c r="BA155" s="687"/>
      <c r="BB155" s="687"/>
      <c r="BC155" s="687"/>
      <c r="BD155" s="687"/>
      <c r="BE155" s="687"/>
      <c r="BF155" s="687"/>
      <c r="BG155" s="687"/>
      <c r="BH155" s="528"/>
      <c r="BI155" s="528"/>
      <c r="BJ155" s="281"/>
      <c r="BK155" s="281"/>
      <c r="BL155" s="281"/>
      <c r="BM155" s="281"/>
    </row>
    <row r="156" spans="1:65" s="367" customFormat="1" ht="15" customHeight="1">
      <c r="A156" s="1623"/>
      <c r="B156" s="1624"/>
      <c r="C156" s="1903" t="s">
        <v>738</v>
      </c>
      <c r="D156" s="1904"/>
      <c r="E156" s="1904"/>
      <c r="F156" s="1904"/>
      <c r="G156" s="1904"/>
      <c r="H156" s="1905"/>
      <c r="I156" s="1095"/>
      <c r="J156" s="1096"/>
      <c r="K156" s="1096"/>
      <c r="L156" s="1096"/>
      <c r="M156" s="1096"/>
      <c r="N156" s="1096"/>
      <c r="O156" s="1096"/>
      <c r="P156" s="1126" t="s">
        <v>114</v>
      </c>
      <c r="Q156" s="1884"/>
      <c r="R156" s="1931"/>
      <c r="S156" s="1932"/>
      <c r="T156" s="1932"/>
      <c r="U156" s="1932"/>
      <c r="V156" s="1932"/>
      <c r="W156" s="1932"/>
      <c r="X156" s="1932"/>
      <c r="Y156" s="1932"/>
      <c r="Z156" s="1932"/>
      <c r="AA156" s="1932"/>
      <c r="AB156" s="1932"/>
      <c r="AC156" s="1932"/>
      <c r="AD156" s="1932"/>
      <c r="AE156" s="1932"/>
      <c r="AF156" s="1932"/>
      <c r="AG156" s="1932"/>
      <c r="AH156" s="1932"/>
      <c r="AI156" s="1932"/>
      <c r="AJ156" s="1933"/>
      <c r="AK156" s="687"/>
      <c r="AL156" s="687"/>
      <c r="AM156" s="687"/>
      <c r="AN156" s="686"/>
      <c r="AO156" s="687"/>
      <c r="AP156" s="687"/>
      <c r="AQ156" s="687"/>
      <c r="AR156" s="687"/>
      <c r="AS156" s="687"/>
      <c r="AT156" s="687"/>
      <c r="AU156" s="687"/>
      <c r="AV156" s="687"/>
      <c r="AW156" s="687"/>
      <c r="AX156" s="687"/>
      <c r="AY156" s="687"/>
      <c r="AZ156" s="687"/>
      <c r="BA156" s="687"/>
      <c r="BB156" s="687"/>
      <c r="BC156" s="687"/>
      <c r="BD156" s="687"/>
      <c r="BE156" s="687"/>
      <c r="BF156" s="687"/>
      <c r="BG156" s="687"/>
      <c r="BH156" s="528"/>
      <c r="BI156" s="528"/>
      <c r="BJ156" s="281"/>
      <c r="BK156" s="281"/>
      <c r="BL156" s="281"/>
      <c r="BM156" s="281"/>
    </row>
    <row r="157" spans="1:65" s="367" customFormat="1" ht="15" customHeight="1">
      <c r="A157" s="1623"/>
      <c r="B157" s="1624"/>
      <c r="C157" s="1903" t="s">
        <v>110</v>
      </c>
      <c r="D157" s="1904"/>
      <c r="E157" s="1904"/>
      <c r="F157" s="1904"/>
      <c r="G157" s="1904"/>
      <c r="H157" s="1905"/>
      <c r="I157" s="1095"/>
      <c r="J157" s="1096"/>
      <c r="K157" s="1096"/>
      <c r="L157" s="1096"/>
      <c r="M157" s="1096"/>
      <c r="N157" s="1096"/>
      <c r="O157" s="1096"/>
      <c r="P157" s="1126" t="s">
        <v>739</v>
      </c>
      <c r="Q157" s="1884"/>
      <c r="R157" s="1078" t="s">
        <v>740</v>
      </c>
      <c r="S157" s="1223"/>
      <c r="T157" s="1223"/>
      <c r="U157" s="1223"/>
      <c r="V157" s="1223"/>
      <c r="W157" s="1077"/>
      <c r="X157" s="1095"/>
      <c r="Y157" s="1096"/>
      <c r="Z157" s="1096"/>
      <c r="AA157" s="1096"/>
      <c r="AB157" s="1096"/>
      <c r="AC157" s="1096"/>
      <c r="AD157" s="1096"/>
      <c r="AE157" s="1126" t="s">
        <v>739</v>
      </c>
      <c r="AF157" s="1126"/>
      <c r="AG157" s="1126"/>
      <c r="AH157" s="1126"/>
      <c r="AI157" s="1126"/>
      <c r="AJ157" s="1127"/>
      <c r="AK157" s="687"/>
      <c r="AL157" s="687"/>
      <c r="AM157" s="687"/>
      <c r="AN157" s="686"/>
      <c r="AO157" s="687"/>
      <c r="AP157" s="687"/>
      <c r="AQ157" s="687"/>
      <c r="AR157" s="687"/>
      <c r="AS157" s="687"/>
      <c r="AT157" s="687"/>
      <c r="AU157" s="687"/>
      <c r="AV157" s="687"/>
      <c r="AW157" s="687"/>
      <c r="AX157" s="687"/>
      <c r="AY157" s="687"/>
      <c r="AZ157" s="687"/>
      <c r="BA157" s="687"/>
      <c r="BB157" s="687"/>
      <c r="BC157" s="687"/>
      <c r="BD157" s="687"/>
      <c r="BE157" s="687"/>
      <c r="BF157" s="687"/>
      <c r="BG157" s="687"/>
      <c r="BH157" s="528"/>
      <c r="BI157" s="528"/>
      <c r="BJ157" s="281"/>
      <c r="BK157" s="281"/>
      <c r="BL157" s="281"/>
      <c r="BM157" s="281"/>
    </row>
    <row r="158" spans="1:65" s="367" customFormat="1" ht="15" customHeight="1">
      <c r="A158" s="1953" t="str">
        <f>DBCS(A131+1)</f>
        <v>３１</v>
      </c>
      <c r="B158" s="1954"/>
      <c r="C158" s="1903" t="s">
        <v>545</v>
      </c>
      <c r="D158" s="1904"/>
      <c r="E158" s="1904"/>
      <c r="F158" s="1904"/>
      <c r="G158" s="1904"/>
      <c r="H158" s="1904"/>
      <c r="I158" s="1904"/>
      <c r="J158" s="1904"/>
      <c r="K158" s="1904"/>
      <c r="L158" s="1904"/>
      <c r="M158" s="1904"/>
      <c r="N158" s="1904"/>
      <c r="O158" s="1904"/>
      <c r="P158" s="1904"/>
      <c r="Q158" s="1905"/>
      <c r="R158" s="1096"/>
      <c r="S158" s="1096"/>
      <c r="T158" s="1096"/>
      <c r="U158" s="1096"/>
      <c r="V158" s="1096"/>
      <c r="W158" s="1096"/>
      <c r="X158" s="1096"/>
      <c r="Y158" s="1096"/>
      <c r="Z158" s="1096"/>
      <c r="AA158" s="1096"/>
      <c r="AB158" s="1096"/>
      <c r="AC158" s="1096"/>
      <c r="AD158" s="1096"/>
      <c r="AE158" s="1126" t="s">
        <v>147</v>
      </c>
      <c r="AF158" s="1126"/>
      <c r="AG158" s="1126"/>
      <c r="AH158" s="1126"/>
      <c r="AI158" s="1126"/>
      <c r="AJ158" s="1127"/>
      <c r="AK158" s="687"/>
      <c r="AL158" s="687"/>
      <c r="AM158" s="687"/>
      <c r="AN158" s="686"/>
      <c r="AO158" s="687"/>
      <c r="AP158" s="687"/>
      <c r="AQ158" s="687"/>
      <c r="AR158" s="687"/>
      <c r="AS158" s="687"/>
      <c r="AT158" s="687"/>
      <c r="AU158" s="687"/>
      <c r="AV158" s="687"/>
      <c r="AW158" s="687"/>
      <c r="AX158" s="687"/>
      <c r="AY158" s="687"/>
      <c r="AZ158" s="687"/>
      <c r="BA158" s="687"/>
      <c r="BB158" s="687"/>
      <c r="BC158" s="687"/>
      <c r="BD158" s="687"/>
      <c r="BE158" s="687"/>
      <c r="BF158" s="687"/>
      <c r="BG158" s="687"/>
      <c r="BH158" s="528"/>
      <c r="BI158" s="528"/>
      <c r="BJ158" s="281"/>
      <c r="BK158" s="281"/>
      <c r="BL158" s="281"/>
      <c r="BM158" s="281"/>
    </row>
    <row r="159" spans="1:65" s="367" customFormat="1" ht="18" customHeight="1">
      <c r="A159" s="394"/>
      <c r="B159" s="395"/>
      <c r="C159" s="1903" t="s">
        <v>657</v>
      </c>
      <c r="D159" s="1904"/>
      <c r="E159" s="1904"/>
      <c r="F159" s="1904"/>
      <c r="G159" s="1904"/>
      <c r="H159" s="1905"/>
      <c r="I159" s="1209"/>
      <c r="J159" s="1210"/>
      <c r="K159" s="1210"/>
      <c r="L159" s="1210"/>
      <c r="M159" s="1210"/>
      <c r="N159" s="1210"/>
      <c r="O159" s="1210"/>
      <c r="P159" s="1210"/>
      <c r="Q159" s="1210"/>
      <c r="R159" s="1210"/>
      <c r="S159" s="1210"/>
      <c r="T159" s="1210"/>
      <c r="U159" s="1210"/>
      <c r="V159" s="1210"/>
      <c r="W159" s="1210"/>
      <c r="X159" s="1210"/>
      <c r="Y159" s="1210"/>
      <c r="Z159" s="1210"/>
      <c r="AA159" s="1210"/>
      <c r="AB159" s="1210"/>
      <c r="AC159" s="1210"/>
      <c r="AD159" s="1210"/>
      <c r="AE159" s="1210"/>
      <c r="AF159" s="1210"/>
      <c r="AG159" s="1210"/>
      <c r="AH159" s="1210"/>
      <c r="AI159" s="1210"/>
      <c r="AJ159" s="1211"/>
      <c r="AK159" s="687"/>
      <c r="AL159" s="686" t="b">
        <v>0</v>
      </c>
      <c r="AM159" s="686" t="b">
        <v>0</v>
      </c>
      <c r="AN159" s="686" t="b">
        <v>0</v>
      </c>
      <c r="AO159" s="687"/>
      <c r="AP159" s="687"/>
      <c r="AQ159" s="687"/>
      <c r="AR159" s="687"/>
      <c r="AS159" s="687"/>
      <c r="AT159" s="687"/>
      <c r="AU159" s="687"/>
      <c r="AV159" s="687"/>
      <c r="AW159" s="687"/>
      <c r="AX159" s="687"/>
      <c r="AY159" s="687"/>
      <c r="AZ159" s="687"/>
      <c r="BA159" s="687"/>
      <c r="BB159" s="687"/>
      <c r="BC159" s="687"/>
      <c r="BD159" s="687"/>
      <c r="BE159" s="687"/>
      <c r="BF159" s="687"/>
      <c r="BG159" s="687"/>
      <c r="BH159" s="528"/>
      <c r="BI159" s="528"/>
      <c r="BJ159" s="281"/>
      <c r="BK159" s="281"/>
      <c r="BL159" s="281"/>
      <c r="BM159" s="281"/>
    </row>
    <row r="160" spans="1:65" s="367" customFormat="1" ht="15" customHeight="1">
      <c r="A160" s="394"/>
      <c r="B160" s="395"/>
      <c r="C160" s="1885" t="s">
        <v>499</v>
      </c>
      <c r="D160" s="1886"/>
      <c r="E160" s="1886"/>
      <c r="F160" s="1886"/>
      <c r="G160" s="1886"/>
      <c r="H160" s="1887"/>
      <c r="I160" s="1212"/>
      <c r="J160" s="1213"/>
      <c r="K160" s="1213"/>
      <c r="L160" s="1213"/>
      <c r="M160" s="1213"/>
      <c r="N160" s="1213"/>
      <c r="O160" s="1213"/>
      <c r="P160" s="1213"/>
      <c r="Q160" s="1213"/>
      <c r="R160" s="1213"/>
      <c r="S160" s="1213"/>
      <c r="T160" s="1213"/>
      <c r="U160" s="1213"/>
      <c r="V160" s="1213"/>
      <c r="W160" s="1213"/>
      <c r="X160" s="1213"/>
      <c r="Y160" s="1213"/>
      <c r="Z160" s="1213"/>
      <c r="AA160" s="1213"/>
      <c r="AB160" s="1213"/>
      <c r="AC160" s="1213"/>
      <c r="AD160" s="1213"/>
      <c r="AE160" s="1213"/>
      <c r="AF160" s="1213"/>
      <c r="AG160" s="1213"/>
      <c r="AH160" s="1213"/>
      <c r="AI160" s="1213"/>
      <c r="AJ160" s="1214"/>
      <c r="AK160" s="687"/>
      <c r="AL160" s="687"/>
      <c r="AM160" s="687"/>
      <c r="AN160" s="686"/>
      <c r="AO160" s="687"/>
      <c r="AP160" s="687"/>
      <c r="AQ160" s="687"/>
      <c r="AR160" s="687"/>
      <c r="AS160" s="687"/>
      <c r="AT160" s="687"/>
      <c r="AU160" s="687"/>
      <c r="AV160" s="687"/>
      <c r="AW160" s="687"/>
      <c r="AX160" s="687"/>
      <c r="AY160" s="687"/>
      <c r="AZ160" s="687"/>
      <c r="BA160" s="687"/>
      <c r="BB160" s="687"/>
      <c r="BC160" s="687"/>
      <c r="BD160" s="687"/>
      <c r="BE160" s="687"/>
      <c r="BF160" s="687"/>
      <c r="BG160" s="687"/>
      <c r="BH160" s="528"/>
      <c r="BI160" s="528"/>
      <c r="BJ160" s="281"/>
      <c r="BK160" s="281"/>
      <c r="BL160" s="281"/>
      <c r="BM160" s="281"/>
    </row>
    <row r="161" spans="1:65" s="367" customFormat="1" ht="15" customHeight="1">
      <c r="A161" s="394"/>
      <c r="B161" s="395"/>
      <c r="C161" s="1903" t="s">
        <v>305</v>
      </c>
      <c r="D161" s="1904"/>
      <c r="E161" s="1904"/>
      <c r="F161" s="1904"/>
      <c r="G161" s="1904"/>
      <c r="H161" s="1905"/>
      <c r="I161" s="1212"/>
      <c r="J161" s="1213"/>
      <c r="K161" s="1213"/>
      <c r="L161" s="1213"/>
      <c r="M161" s="1213"/>
      <c r="N161" s="1213"/>
      <c r="O161" s="1213"/>
      <c r="P161" s="1213"/>
      <c r="Q161" s="1213"/>
      <c r="R161" s="1213"/>
      <c r="S161" s="1213"/>
      <c r="T161" s="1213"/>
      <c r="U161" s="1213"/>
      <c r="V161" s="1213"/>
      <c r="W161" s="1213"/>
      <c r="X161" s="1213"/>
      <c r="Y161" s="1213"/>
      <c r="Z161" s="1213"/>
      <c r="AA161" s="1213"/>
      <c r="AB161" s="1213"/>
      <c r="AC161" s="1213"/>
      <c r="AD161" s="1213"/>
      <c r="AE161" s="1213"/>
      <c r="AF161" s="1213"/>
      <c r="AG161" s="1213"/>
      <c r="AH161" s="1213"/>
      <c r="AI161" s="1213"/>
      <c r="AJ161" s="1214"/>
      <c r="AK161" s="687"/>
      <c r="AL161" s="687"/>
      <c r="AM161" s="687"/>
      <c r="AN161" s="686"/>
      <c r="AO161" s="687"/>
      <c r="AP161" s="687"/>
      <c r="AQ161" s="687"/>
      <c r="AR161" s="687"/>
      <c r="AS161" s="687"/>
      <c r="AT161" s="687"/>
      <c r="AU161" s="687"/>
      <c r="AV161" s="687"/>
      <c r="AW161" s="687"/>
      <c r="AX161" s="687"/>
      <c r="AY161" s="687"/>
      <c r="AZ161" s="687"/>
      <c r="BA161" s="687"/>
      <c r="BB161" s="687"/>
      <c r="BC161" s="687"/>
      <c r="BD161" s="687"/>
      <c r="BE161" s="687"/>
      <c r="BF161" s="687"/>
      <c r="BG161" s="687"/>
      <c r="BH161" s="528"/>
      <c r="BI161" s="528"/>
      <c r="BJ161" s="281"/>
      <c r="BK161" s="281"/>
      <c r="BL161" s="281"/>
      <c r="BM161" s="281"/>
    </row>
    <row r="162" spans="1:65" s="367" customFormat="1" ht="22.5" hidden="1" customHeight="1">
      <c r="A162" s="394"/>
      <c r="B162" s="395"/>
      <c r="C162" s="1900" t="s">
        <v>25</v>
      </c>
      <c r="D162" s="1894" t="s">
        <v>760</v>
      </c>
      <c r="E162" s="1895"/>
      <c r="F162" s="1895"/>
      <c r="G162" s="1895"/>
      <c r="H162" s="1896"/>
      <c r="I162" s="664"/>
      <c r="J162" s="668"/>
      <c r="K162" s="668"/>
      <c r="L162" s="668"/>
      <c r="M162" s="668"/>
      <c r="N162" s="669"/>
      <c r="O162" s="669"/>
      <c r="P162" s="672"/>
      <c r="Q162" s="678"/>
      <c r="R162" s="679"/>
      <c r="S162" s="679"/>
      <c r="T162" s="681">
        <v>3</v>
      </c>
      <c r="U162" s="680"/>
      <c r="V162" s="1891"/>
      <c r="W162" s="1892"/>
      <c r="X162" s="1892"/>
      <c r="Y162" s="1892"/>
      <c r="Z162" s="1892"/>
      <c r="AA162" s="1893"/>
      <c r="AB162" s="1269"/>
      <c r="AC162" s="1640"/>
      <c r="AD162" s="1640"/>
      <c r="AE162" s="1640"/>
      <c r="AF162" s="1640"/>
      <c r="AG162" s="1640"/>
      <c r="AH162" s="1640"/>
      <c r="AI162" s="1640"/>
      <c r="AJ162" s="1641"/>
      <c r="AK162" s="687"/>
      <c r="AL162" s="687"/>
      <c r="AM162" s="687">
        <v>0</v>
      </c>
      <c r="AN162" s="686"/>
      <c r="AO162" s="687">
        <v>2</v>
      </c>
      <c r="AP162" s="687">
        <v>2</v>
      </c>
      <c r="AQ162" s="687"/>
      <c r="AR162" s="687"/>
      <c r="AS162" s="687"/>
      <c r="AT162" s="687"/>
      <c r="AU162" s="687"/>
      <c r="AV162" s="687"/>
      <c r="AW162" s="687"/>
      <c r="AX162" s="687"/>
      <c r="AY162" s="687"/>
      <c r="AZ162" s="687"/>
      <c r="BA162" s="687"/>
      <c r="BB162" s="687"/>
      <c r="BC162" s="687"/>
      <c r="BD162" s="687"/>
      <c r="BE162" s="687"/>
      <c r="BF162" s="687"/>
      <c r="BG162" s="687"/>
      <c r="BH162" s="528"/>
      <c r="BI162" s="528"/>
      <c r="BJ162" s="281"/>
      <c r="BK162" s="281"/>
      <c r="BL162" s="281"/>
      <c r="BM162" s="281"/>
    </row>
    <row r="163" spans="1:65" s="367" customFormat="1" ht="23.1" customHeight="1">
      <c r="A163" s="394"/>
      <c r="B163" s="395"/>
      <c r="C163" s="1900"/>
      <c r="D163" s="1921" t="s">
        <v>993</v>
      </c>
      <c r="E163" s="1922"/>
      <c r="F163" s="1922"/>
      <c r="G163" s="1922"/>
      <c r="H163" s="1923"/>
      <c r="I163" s="328">
        <v>1</v>
      </c>
      <c r="J163" s="383" t="str">
        <f>IF(ISNA(VLOOKUP(I163, 出力変換_夜間支援等体制加算,4,FALSE)),0, VLOOKUP(I163, 出力変換_夜間支援等体制加算,4,FALSE)) &amp; ""</f>
        <v>1</v>
      </c>
      <c r="K163" s="384" t="s">
        <v>96</v>
      </c>
      <c r="L163" s="383" t="str">
        <f>IF(ISNA(VLOOKUP(K163, 取込変換_夜間支援等体制加算,2,FALSE)),1, VLOOKUP(K163, 取込変換_夜間支援等体制加算,2,FALSE)) &amp; ""</f>
        <v>1</v>
      </c>
      <c r="M163" s="328"/>
      <c r="N163" s="328"/>
      <c r="O163" s="328"/>
      <c r="P163" s="328"/>
      <c r="Q163" s="1928" t="s">
        <v>1232</v>
      </c>
      <c r="R163" s="1929"/>
      <c r="S163" s="1929"/>
      <c r="T163" s="1929"/>
      <c r="U163" s="1930"/>
      <c r="V163" s="1788"/>
      <c r="W163" s="1789"/>
      <c r="X163" s="1789"/>
      <c r="Y163" s="1789"/>
      <c r="Z163" s="1789"/>
      <c r="AA163" s="1902"/>
      <c r="AB163" s="1269"/>
      <c r="AC163" s="1640"/>
      <c r="AD163" s="1640"/>
      <c r="AE163" s="1640"/>
      <c r="AF163" s="1640"/>
      <c r="AG163" s="1640"/>
      <c r="AH163" s="1640"/>
      <c r="AI163" s="1640"/>
      <c r="AJ163" s="1641"/>
      <c r="AK163" s="687"/>
      <c r="AL163" s="687">
        <v>2</v>
      </c>
      <c r="AM163" s="687">
        <v>0</v>
      </c>
      <c r="AN163" s="686"/>
      <c r="AO163" s="687"/>
      <c r="AP163" s="687"/>
      <c r="AQ163" s="687"/>
      <c r="AR163" s="687"/>
      <c r="AS163" s="687"/>
      <c r="AT163" s="687"/>
      <c r="AU163" s="687"/>
      <c r="AV163" s="687"/>
      <c r="AW163" s="687"/>
      <c r="AX163" s="687"/>
      <c r="AY163" s="687"/>
      <c r="AZ163" s="687"/>
      <c r="BA163" s="687"/>
      <c r="BB163" s="687"/>
      <c r="BC163" s="687"/>
      <c r="BD163" s="687"/>
      <c r="BE163" s="687"/>
      <c r="BF163" s="687"/>
      <c r="BG163" s="687"/>
      <c r="BH163" s="528"/>
      <c r="BI163" s="528"/>
      <c r="BJ163" s="281"/>
      <c r="BK163" s="281"/>
      <c r="BL163" s="281"/>
      <c r="BM163" s="281"/>
    </row>
    <row r="164" spans="1:65" s="367" customFormat="1" ht="23.1" customHeight="1">
      <c r="A164" s="394"/>
      <c r="B164" s="395"/>
      <c r="C164" s="1900"/>
      <c r="D164" s="1925" t="s">
        <v>994</v>
      </c>
      <c r="E164" s="1926"/>
      <c r="F164" s="1926"/>
      <c r="G164" s="1926"/>
      <c r="H164" s="1927"/>
      <c r="I164" s="260">
        <v>1</v>
      </c>
      <c r="J164" s="369" t="str">
        <f>IF(ISNA(VLOOKUP(I164, 出力変換_夜間支援体制加算の人数_付７,4,FALSE)),0, VLOOKUP(I164, 出力変換_夜間支援体制加算の人数_付７,4,FALSE)) &amp; ""</f>
        <v>00</v>
      </c>
      <c r="K164" s="253" t="s">
        <v>1344</v>
      </c>
      <c r="L164" s="374" t="str">
        <f>IF(ISNA(VLOOKUP(K164, 取込変換_夜間支援体制加算の人数_付７,2,FALSE)),1, VLOOKUP(K164, 取込変換_夜間支援体制加算の人数_付７,2,FALSE)) &amp; ""</f>
        <v>1</v>
      </c>
      <c r="M164" s="375"/>
      <c r="N164" s="524"/>
      <c r="O164" s="281"/>
      <c r="P164" s="521" t="s">
        <v>114</v>
      </c>
      <c r="Q164" s="1906"/>
      <c r="R164" s="1907"/>
      <c r="S164" s="1907"/>
      <c r="T164" s="1907"/>
      <c r="U164" s="1908"/>
      <c r="V164" s="1891"/>
      <c r="W164" s="1892"/>
      <c r="X164" s="1892"/>
      <c r="Y164" s="1892"/>
      <c r="Z164" s="1892"/>
      <c r="AA164" s="1893"/>
      <c r="AB164" s="1269"/>
      <c r="AC164" s="1640"/>
      <c r="AD164" s="1640"/>
      <c r="AE164" s="1640"/>
      <c r="AF164" s="1640"/>
      <c r="AG164" s="1640"/>
      <c r="AH164" s="1640"/>
      <c r="AI164" s="1640"/>
      <c r="AJ164" s="1641"/>
      <c r="AK164" s="687"/>
      <c r="AL164" s="687"/>
      <c r="AM164" s="687">
        <v>0</v>
      </c>
      <c r="AN164" s="686"/>
      <c r="AO164" s="687"/>
      <c r="AP164" s="687"/>
      <c r="AQ164" s="687"/>
      <c r="AR164" s="687"/>
      <c r="AS164" s="687"/>
      <c r="AT164" s="687"/>
      <c r="AU164" s="687"/>
      <c r="AV164" s="687"/>
      <c r="AW164" s="687"/>
      <c r="AX164" s="687"/>
      <c r="AY164" s="687"/>
      <c r="AZ164" s="687"/>
      <c r="BA164" s="687"/>
      <c r="BB164" s="687"/>
      <c r="BC164" s="687"/>
      <c r="BD164" s="687"/>
      <c r="BE164" s="687"/>
      <c r="BF164" s="687"/>
      <c r="BG164" s="687"/>
      <c r="BH164" s="528"/>
      <c r="BI164" s="528"/>
      <c r="BJ164" s="281"/>
      <c r="BK164" s="281"/>
      <c r="BL164" s="281"/>
      <c r="BM164" s="281"/>
    </row>
    <row r="165" spans="1:65" s="367" customFormat="1" ht="18" customHeight="1" thickBot="1">
      <c r="A165" s="396"/>
      <c r="B165" s="397"/>
      <c r="C165" s="1901"/>
      <c r="D165" s="1897" t="s">
        <v>829</v>
      </c>
      <c r="E165" s="1898"/>
      <c r="F165" s="1898"/>
      <c r="G165" s="1898"/>
      <c r="H165" s="1899"/>
      <c r="I165" s="523">
        <v>1</v>
      </c>
      <c r="J165" s="211"/>
      <c r="K165" s="211"/>
      <c r="L165" s="211"/>
      <c r="M165" s="211"/>
      <c r="N165" s="379"/>
      <c r="O165" s="379"/>
      <c r="P165" s="379"/>
      <c r="Q165" s="379"/>
      <c r="R165" s="379"/>
      <c r="S165" s="379"/>
      <c r="T165" s="387"/>
      <c r="U165" s="387"/>
      <c r="V165" s="387"/>
      <c r="W165" s="387"/>
      <c r="X165" s="387"/>
      <c r="Y165" s="387"/>
      <c r="Z165" s="387"/>
      <c r="AA165" s="387"/>
      <c r="AB165" s="387"/>
      <c r="AC165" s="387"/>
      <c r="AD165" s="387"/>
      <c r="AE165" s="387"/>
      <c r="AF165" s="387"/>
      <c r="AG165" s="387"/>
      <c r="AH165" s="387"/>
      <c r="AI165" s="387"/>
      <c r="AJ165" s="387"/>
      <c r="AK165" s="687"/>
      <c r="AL165" s="687"/>
      <c r="AM165" s="687"/>
      <c r="AN165" s="686"/>
      <c r="AO165" s="687"/>
      <c r="AP165" s="687"/>
      <c r="AQ165" s="687"/>
      <c r="AR165" s="687"/>
      <c r="AS165" s="687"/>
      <c r="AT165" s="687"/>
      <c r="AU165" s="687"/>
      <c r="AV165" s="687"/>
      <c r="AW165" s="687"/>
      <c r="AX165" s="687"/>
      <c r="AY165" s="687"/>
      <c r="AZ165" s="687"/>
      <c r="BA165" s="687"/>
      <c r="BB165" s="687"/>
      <c r="BC165" s="687"/>
      <c r="BD165" s="687"/>
      <c r="BE165" s="687"/>
      <c r="BF165" s="687"/>
      <c r="BG165" s="687"/>
      <c r="BH165" s="528"/>
      <c r="BI165" s="528"/>
      <c r="BJ165" s="281"/>
      <c r="BK165" s="281"/>
      <c r="BL165" s="281"/>
      <c r="BM165" s="281"/>
    </row>
    <row r="166" spans="1:65" s="367" customFormat="1" ht="18" hidden="1" customHeight="1">
      <c r="A166" s="500" t="s">
        <v>931</v>
      </c>
      <c r="B166" s="500"/>
      <c r="C166" s="501"/>
      <c r="D166" s="217"/>
      <c r="E166" s="217"/>
      <c r="F166" s="217"/>
      <c r="G166" s="217"/>
      <c r="H166" s="217"/>
      <c r="I166" s="522"/>
      <c r="J166" s="206"/>
      <c r="K166" s="206"/>
      <c r="L166" s="206"/>
      <c r="M166" s="206"/>
      <c r="N166" s="494"/>
      <c r="O166" s="494"/>
      <c r="P166" s="494"/>
      <c r="Q166" s="494"/>
      <c r="R166" s="494"/>
      <c r="S166" s="494"/>
      <c r="T166" s="495"/>
      <c r="U166" s="495"/>
      <c r="V166" s="495"/>
      <c r="W166" s="495"/>
      <c r="X166" s="495"/>
      <c r="Y166" s="495"/>
      <c r="Z166" s="495"/>
      <c r="AA166" s="495"/>
      <c r="AB166" s="495"/>
      <c r="AC166" s="495"/>
      <c r="AD166" s="495"/>
      <c r="AE166" s="495"/>
      <c r="AF166" s="495"/>
      <c r="AG166" s="495"/>
      <c r="AH166" s="495"/>
      <c r="AI166" s="495"/>
      <c r="AJ166" s="495"/>
      <c r="AK166" s="687"/>
      <c r="AL166" s="687"/>
      <c r="AM166" s="687"/>
      <c r="AN166" s="686"/>
      <c r="AO166" s="687"/>
      <c r="AP166" s="687"/>
      <c r="AQ166" s="687"/>
      <c r="AR166" s="687"/>
      <c r="AS166" s="687"/>
      <c r="AT166" s="687"/>
      <c r="AU166" s="687"/>
      <c r="AV166" s="687"/>
      <c r="AW166" s="687"/>
      <c r="AX166" s="687"/>
      <c r="AY166" s="687"/>
      <c r="AZ166" s="687"/>
      <c r="BA166" s="687"/>
      <c r="BB166" s="687"/>
      <c r="BC166" s="687"/>
      <c r="BD166" s="687"/>
      <c r="BE166" s="687"/>
      <c r="BF166" s="687"/>
      <c r="BG166" s="687"/>
      <c r="BH166" s="528"/>
      <c r="BI166" s="528"/>
      <c r="BJ166" s="281"/>
      <c r="BK166" s="281"/>
      <c r="BL166" s="281"/>
      <c r="BM166" s="281"/>
    </row>
    <row r="167" spans="1:65" s="367" customFormat="1" ht="18" hidden="1" customHeight="1">
      <c r="A167" s="500" t="s">
        <v>931</v>
      </c>
      <c r="B167" s="500"/>
      <c r="C167" s="501"/>
      <c r="D167" s="217"/>
      <c r="E167" s="217"/>
      <c r="F167" s="217"/>
      <c r="G167" s="217"/>
      <c r="H167" s="217"/>
      <c r="I167" s="522"/>
      <c r="J167" s="206"/>
      <c r="K167" s="206"/>
      <c r="L167" s="206"/>
      <c r="M167" s="206"/>
      <c r="N167" s="494"/>
      <c r="O167" s="494"/>
      <c r="P167" s="494"/>
      <c r="Q167" s="494"/>
      <c r="R167" s="494"/>
      <c r="S167" s="494"/>
      <c r="T167" s="495"/>
      <c r="U167" s="495"/>
      <c r="V167" s="495"/>
      <c r="W167" s="495"/>
      <c r="X167" s="495"/>
      <c r="Y167" s="495"/>
      <c r="Z167" s="495"/>
      <c r="AA167" s="495"/>
      <c r="AB167" s="495"/>
      <c r="AC167" s="495"/>
      <c r="AD167" s="495"/>
      <c r="AE167" s="495"/>
      <c r="AF167" s="495"/>
      <c r="AG167" s="495"/>
      <c r="AH167" s="495"/>
      <c r="AI167" s="495"/>
      <c r="AJ167" s="495"/>
      <c r="AK167" s="687"/>
      <c r="AL167" s="687"/>
      <c r="AM167" s="687"/>
      <c r="AN167" s="686"/>
      <c r="AO167" s="687"/>
      <c r="AP167" s="687"/>
      <c r="AQ167" s="687"/>
      <c r="AR167" s="687"/>
      <c r="AS167" s="687"/>
      <c r="AT167" s="687"/>
      <c r="AU167" s="687"/>
      <c r="AV167" s="687"/>
      <c r="AW167" s="687"/>
      <c r="AX167" s="687"/>
      <c r="AY167" s="687"/>
      <c r="AZ167" s="687"/>
      <c r="BA167" s="687"/>
      <c r="BB167" s="687"/>
      <c r="BC167" s="687"/>
      <c r="BD167" s="687"/>
      <c r="BE167" s="687"/>
      <c r="BF167" s="687"/>
      <c r="BG167" s="687"/>
      <c r="BH167" s="528"/>
      <c r="BI167" s="528"/>
      <c r="BJ167" s="281"/>
      <c r="BK167" s="281"/>
      <c r="BL167" s="281"/>
      <c r="BM167" s="281"/>
    </row>
    <row r="168" spans="1:65" s="367" customFormat="1" ht="18" hidden="1" customHeight="1">
      <c r="A168" s="500" t="s">
        <v>931</v>
      </c>
      <c r="B168" s="500"/>
      <c r="C168" s="501"/>
      <c r="D168" s="217"/>
      <c r="E168" s="217"/>
      <c r="F168" s="217"/>
      <c r="G168" s="217"/>
      <c r="H168" s="217"/>
      <c r="I168" s="522"/>
      <c r="J168" s="206"/>
      <c r="K168" s="206"/>
      <c r="L168" s="206"/>
      <c r="M168" s="206"/>
      <c r="N168" s="494"/>
      <c r="O168" s="494"/>
      <c r="P168" s="494"/>
      <c r="Q168" s="494"/>
      <c r="R168" s="494"/>
      <c r="S168" s="494"/>
      <c r="T168" s="495"/>
      <c r="U168" s="495"/>
      <c r="V168" s="495"/>
      <c r="W168" s="495"/>
      <c r="X168" s="495"/>
      <c r="Y168" s="495"/>
      <c r="Z168" s="495"/>
      <c r="AA168" s="495"/>
      <c r="AB168" s="495"/>
      <c r="AC168" s="495"/>
      <c r="AD168" s="495"/>
      <c r="AE168" s="495"/>
      <c r="AF168" s="495"/>
      <c r="AG168" s="495"/>
      <c r="AH168" s="495"/>
      <c r="AI168" s="495"/>
      <c r="AJ168" s="495"/>
      <c r="AK168" s="687"/>
      <c r="AL168" s="687"/>
      <c r="AM168" s="687"/>
      <c r="AN168" s="686"/>
      <c r="AO168" s="687"/>
      <c r="AP168" s="687"/>
      <c r="AQ168" s="687"/>
      <c r="AR168" s="687"/>
      <c r="AS168" s="687"/>
      <c r="AT168" s="687"/>
      <c r="AU168" s="687"/>
      <c r="AV168" s="687"/>
      <c r="AW168" s="687"/>
      <c r="AX168" s="687"/>
      <c r="AY168" s="687"/>
      <c r="AZ168" s="687"/>
      <c r="BA168" s="687"/>
      <c r="BB168" s="687"/>
      <c r="BC168" s="687"/>
      <c r="BD168" s="687"/>
      <c r="BE168" s="687"/>
      <c r="BF168" s="687"/>
      <c r="BG168" s="687"/>
      <c r="BH168" s="528"/>
      <c r="BI168" s="528"/>
      <c r="BJ168" s="281"/>
      <c r="BK168" s="281"/>
      <c r="BL168" s="281"/>
      <c r="BM168" s="281"/>
    </row>
    <row r="169" spans="1:65" s="367" customFormat="1" ht="18" hidden="1" customHeight="1">
      <c r="A169" s="500" t="s">
        <v>931</v>
      </c>
      <c r="B169" s="500"/>
      <c r="C169" s="501"/>
      <c r="D169" s="217"/>
      <c r="E169" s="217"/>
      <c r="F169" s="217"/>
      <c r="G169" s="217"/>
      <c r="H169" s="217"/>
      <c r="I169" s="522"/>
      <c r="J169" s="206"/>
      <c r="K169" s="206"/>
      <c r="L169" s="206"/>
      <c r="M169" s="206"/>
      <c r="N169" s="494"/>
      <c r="O169" s="494"/>
      <c r="P169" s="494"/>
      <c r="Q169" s="494"/>
      <c r="R169" s="494"/>
      <c r="S169" s="494"/>
      <c r="T169" s="495"/>
      <c r="U169" s="495"/>
      <c r="V169" s="495"/>
      <c r="W169" s="495"/>
      <c r="X169" s="495"/>
      <c r="Y169" s="495"/>
      <c r="Z169" s="495"/>
      <c r="AA169" s="495"/>
      <c r="AB169" s="495"/>
      <c r="AC169" s="495"/>
      <c r="AD169" s="495"/>
      <c r="AE169" s="495"/>
      <c r="AF169" s="495"/>
      <c r="AG169" s="495"/>
      <c r="AH169" s="495"/>
      <c r="AI169" s="495"/>
      <c r="AJ169" s="495"/>
      <c r="AK169" s="687"/>
      <c r="AL169" s="687"/>
      <c r="AM169" s="687"/>
      <c r="AN169" s="686"/>
      <c r="AO169" s="687"/>
      <c r="AP169" s="687"/>
      <c r="AQ169" s="687"/>
      <c r="AR169" s="687"/>
      <c r="AS169" s="687"/>
      <c r="AT169" s="687"/>
      <c r="AU169" s="687"/>
      <c r="AV169" s="687"/>
      <c r="AW169" s="687"/>
      <c r="AX169" s="687"/>
      <c r="AY169" s="687"/>
      <c r="AZ169" s="687"/>
      <c r="BA169" s="687"/>
      <c r="BB169" s="687"/>
      <c r="BC169" s="687"/>
      <c r="BD169" s="687"/>
      <c r="BE169" s="687"/>
      <c r="BF169" s="687"/>
      <c r="BG169" s="687"/>
      <c r="BH169" s="528"/>
      <c r="BI169" s="528"/>
      <c r="BJ169" s="281"/>
      <c r="BK169" s="281"/>
      <c r="BL169" s="281"/>
      <c r="BM169" s="281"/>
    </row>
    <row r="170" spans="1:65" s="367" customFormat="1" ht="18" hidden="1" customHeight="1">
      <c r="A170" s="500" t="s">
        <v>931</v>
      </c>
      <c r="B170" s="500"/>
      <c r="C170" s="501"/>
      <c r="D170" s="217"/>
      <c r="E170" s="217"/>
      <c r="F170" s="217"/>
      <c r="G170" s="217"/>
      <c r="H170" s="217"/>
      <c r="I170" s="522"/>
      <c r="J170" s="206"/>
      <c r="K170" s="206"/>
      <c r="L170" s="206"/>
      <c r="M170" s="206"/>
      <c r="N170" s="494"/>
      <c r="O170" s="494"/>
      <c r="P170" s="494"/>
      <c r="Q170" s="494"/>
      <c r="R170" s="494"/>
      <c r="S170" s="494"/>
      <c r="T170" s="495"/>
      <c r="U170" s="495"/>
      <c r="V170" s="495"/>
      <c r="W170" s="495"/>
      <c r="X170" s="495"/>
      <c r="Y170" s="495"/>
      <c r="Z170" s="495"/>
      <c r="AA170" s="495"/>
      <c r="AB170" s="495"/>
      <c r="AC170" s="495"/>
      <c r="AD170" s="495"/>
      <c r="AE170" s="495"/>
      <c r="AF170" s="495"/>
      <c r="AG170" s="495"/>
      <c r="AH170" s="495"/>
      <c r="AI170" s="495"/>
      <c r="AJ170" s="495"/>
      <c r="AK170" s="687"/>
      <c r="AL170" s="687"/>
      <c r="AM170" s="687"/>
      <c r="AN170" s="686"/>
      <c r="AO170" s="687"/>
      <c r="AP170" s="687"/>
      <c r="AQ170" s="687"/>
      <c r="AR170" s="687"/>
      <c r="AS170" s="687"/>
      <c r="AT170" s="687"/>
      <c r="AU170" s="687"/>
      <c r="AV170" s="687"/>
      <c r="AW170" s="687"/>
      <c r="AX170" s="687"/>
      <c r="AY170" s="687"/>
      <c r="AZ170" s="687"/>
      <c r="BA170" s="687"/>
      <c r="BB170" s="687"/>
      <c r="BC170" s="687"/>
      <c r="BD170" s="687"/>
      <c r="BE170" s="687"/>
      <c r="BF170" s="687"/>
      <c r="BG170" s="687"/>
      <c r="BH170" s="528"/>
      <c r="BI170" s="528"/>
      <c r="BJ170" s="281"/>
      <c r="BK170" s="281"/>
      <c r="BL170" s="281"/>
      <c r="BM170" s="281"/>
    </row>
    <row r="171" spans="1:65" s="363" customFormat="1" ht="15" customHeight="1">
      <c r="A171" s="368" t="s">
        <v>907</v>
      </c>
      <c r="B171" s="370"/>
      <c r="C171" s="370"/>
      <c r="D171" s="370"/>
      <c r="E171" s="370"/>
      <c r="F171" s="370"/>
      <c r="G171" s="370"/>
      <c r="H171" s="370"/>
      <c r="I171" s="370"/>
      <c r="J171" s="370"/>
      <c r="K171" s="370"/>
      <c r="L171" s="370"/>
      <c r="M171" s="370"/>
      <c r="N171" s="370"/>
      <c r="O171" s="370"/>
      <c r="P171" s="370"/>
      <c r="Q171" s="370"/>
      <c r="R171" s="370"/>
      <c r="S171" s="370"/>
      <c r="T171" s="370"/>
      <c r="U171" s="370"/>
      <c r="V171" s="370"/>
      <c r="W171" s="370"/>
      <c r="X171" s="370"/>
      <c r="Y171" s="370"/>
      <c r="Z171" s="370"/>
      <c r="AA171" s="370"/>
      <c r="AB171" s="370"/>
      <c r="AC171" s="370"/>
      <c r="AD171" s="370"/>
      <c r="AE171" s="370"/>
      <c r="AF171" s="370"/>
      <c r="AG171" s="2077" t="s">
        <v>910</v>
      </c>
      <c r="AH171" s="2077"/>
      <c r="AI171" s="2077"/>
      <c r="AJ171" s="2077"/>
      <c r="AK171" s="693"/>
      <c r="AL171" s="693"/>
      <c r="AM171" s="693"/>
      <c r="AN171" s="692"/>
      <c r="AO171" s="693"/>
      <c r="AP171" s="693"/>
      <c r="AQ171" s="693"/>
      <c r="AR171" s="693"/>
      <c r="AS171" s="693"/>
      <c r="AT171" s="693"/>
      <c r="AU171" s="693"/>
      <c r="AV171" s="693"/>
      <c r="AW171" s="693"/>
      <c r="AX171" s="693"/>
      <c r="AY171" s="693"/>
      <c r="AZ171" s="693"/>
      <c r="BA171" s="687"/>
      <c r="BB171" s="687"/>
      <c r="BC171" s="687"/>
      <c r="BD171" s="687"/>
      <c r="BE171" s="687"/>
      <c r="BF171" s="687"/>
      <c r="BG171" s="687"/>
      <c r="BH171" s="528"/>
      <c r="BI171" s="528"/>
      <c r="BJ171" s="281"/>
      <c r="BK171" s="281"/>
      <c r="BL171" s="281"/>
      <c r="BM171" s="281"/>
    </row>
    <row r="172" spans="1:65" s="363" customFormat="1" ht="15" customHeight="1">
      <c r="A172" s="370"/>
      <c r="B172" s="370"/>
      <c r="C172" s="370"/>
      <c r="D172" s="370"/>
      <c r="E172" s="370"/>
      <c r="F172" s="370"/>
      <c r="G172" s="370"/>
      <c r="H172" s="370"/>
      <c r="I172" s="370"/>
      <c r="J172" s="370"/>
      <c r="K172" s="370"/>
      <c r="L172" s="370"/>
      <c r="M172" s="370"/>
      <c r="N172" s="370"/>
      <c r="O172" s="370"/>
      <c r="P172" s="370"/>
      <c r="Q172" s="370"/>
      <c r="R172" s="370"/>
      <c r="S172" s="370"/>
      <c r="T172" s="370"/>
      <c r="U172" s="370"/>
      <c r="V172" s="370"/>
      <c r="W172" s="370"/>
      <c r="X172" s="370"/>
      <c r="Y172" s="370"/>
      <c r="Z172" s="370"/>
      <c r="AA172" s="370"/>
      <c r="AB172" s="370"/>
      <c r="AC172" s="370"/>
      <c r="AD172" s="370"/>
      <c r="AE172" s="370"/>
      <c r="AF172" s="370"/>
      <c r="AG172" s="370"/>
      <c r="AH172" s="370"/>
      <c r="AI172" s="370"/>
      <c r="AJ172" s="370"/>
      <c r="AK172" s="693"/>
      <c r="AL172" s="693"/>
      <c r="AM172" s="693"/>
      <c r="AN172" s="692"/>
      <c r="AO172" s="693"/>
      <c r="AP172" s="693"/>
      <c r="AQ172" s="693"/>
      <c r="AR172" s="693"/>
      <c r="AS172" s="693"/>
      <c r="AT172" s="693"/>
      <c r="AU172" s="693"/>
      <c r="AV172" s="693"/>
      <c r="AW172" s="693"/>
      <c r="AX172" s="693"/>
      <c r="AY172" s="693"/>
      <c r="AZ172" s="693"/>
      <c r="BA172" s="687"/>
      <c r="BB172" s="687"/>
      <c r="BC172" s="687"/>
      <c r="BD172" s="687"/>
      <c r="BE172" s="687"/>
      <c r="BF172" s="687"/>
      <c r="BG172" s="687"/>
      <c r="BH172" s="528"/>
      <c r="BI172" s="528"/>
      <c r="BJ172" s="281"/>
      <c r="BK172" s="281"/>
      <c r="BL172" s="281"/>
      <c r="BM172" s="281"/>
    </row>
    <row r="173" spans="1:65" s="363" customFormat="1" ht="15" customHeight="1" thickBot="1">
      <c r="A173" s="371"/>
      <c r="B173" s="371"/>
      <c r="C173" s="371"/>
      <c r="D173" s="371"/>
      <c r="E173" s="371"/>
      <c r="F173" s="371"/>
      <c r="G173" s="371"/>
      <c r="H173" s="371"/>
      <c r="I173" s="371"/>
      <c r="J173" s="371"/>
      <c r="K173" s="371"/>
      <c r="L173" s="371"/>
      <c r="M173" s="371"/>
      <c r="N173" s="371"/>
      <c r="O173" s="371"/>
      <c r="P173" s="371"/>
      <c r="Q173" s="371"/>
      <c r="R173" s="371"/>
      <c r="S173" s="371"/>
      <c r="T173" s="371"/>
      <c r="U173" s="371"/>
      <c r="V173" s="371"/>
      <c r="W173" s="371"/>
      <c r="X173" s="371"/>
      <c r="Y173" s="1880"/>
      <c r="Z173" s="1880"/>
      <c r="AA173" s="1880"/>
      <c r="AB173" s="1888" t="s">
        <v>169</v>
      </c>
      <c r="AC173" s="1888"/>
      <c r="AD173" s="1888"/>
      <c r="AE173" s="1889"/>
      <c r="AF173" s="1889"/>
      <c r="AG173" s="1889"/>
      <c r="AH173" s="1946" t="s">
        <v>546</v>
      </c>
      <c r="AI173" s="1947"/>
      <c r="AJ173" s="1948"/>
      <c r="AK173" s="693"/>
      <c r="AL173" s="693"/>
      <c r="AM173" s="693"/>
      <c r="AN173" s="692"/>
      <c r="AO173" s="693"/>
      <c r="AP173" s="693"/>
      <c r="AQ173" s="693"/>
      <c r="AR173" s="693"/>
      <c r="AS173" s="693"/>
      <c r="AT173" s="693"/>
      <c r="AU173" s="693"/>
      <c r="AV173" s="693"/>
      <c r="AW173" s="693"/>
      <c r="AX173" s="693"/>
      <c r="AY173" s="693"/>
      <c r="AZ173" s="693"/>
      <c r="BA173" s="687"/>
      <c r="BB173" s="687"/>
      <c r="BC173" s="687"/>
      <c r="BD173" s="687"/>
      <c r="BE173" s="687"/>
      <c r="BF173" s="687"/>
      <c r="BG173" s="687"/>
      <c r="BH173" s="528"/>
      <c r="BI173" s="528"/>
      <c r="BJ173" s="281"/>
      <c r="BK173" s="281"/>
      <c r="BL173" s="281"/>
      <c r="BM173" s="281"/>
    </row>
    <row r="174" spans="1:65" ht="15" customHeight="1">
      <c r="A174" s="1621" t="s">
        <v>61</v>
      </c>
      <c r="B174" s="1622"/>
      <c r="C174" s="1217" t="s">
        <v>152</v>
      </c>
      <c r="D174" s="1217"/>
      <c r="E174" s="1217"/>
      <c r="F174" s="1217"/>
      <c r="G174" s="1217"/>
      <c r="H174" s="1217"/>
      <c r="I174" s="1909"/>
      <c r="J174" s="1910"/>
      <c r="K174" s="1910"/>
      <c r="L174" s="1910"/>
      <c r="M174" s="1910"/>
      <c r="N174" s="1910"/>
      <c r="O174" s="1910"/>
      <c r="P174" s="1910"/>
      <c r="Q174" s="1910"/>
      <c r="R174" s="1910"/>
      <c r="S174" s="1910"/>
      <c r="T174" s="1910"/>
      <c r="U174" s="1910"/>
      <c r="V174" s="1910"/>
      <c r="W174" s="1910"/>
      <c r="X174" s="1910"/>
      <c r="Y174" s="1910"/>
      <c r="Z174" s="1910"/>
      <c r="AA174" s="1910"/>
      <c r="AB174" s="1910"/>
      <c r="AC174" s="1910"/>
      <c r="AD174" s="1911"/>
      <c r="AE174" s="1912" t="s">
        <v>565</v>
      </c>
      <c r="AF174" s="1912"/>
      <c r="AG174" s="1912"/>
      <c r="AH174" s="1912"/>
      <c r="AI174" s="1913"/>
      <c r="AJ174" s="1914"/>
    </row>
    <row r="175" spans="1:65" ht="15" customHeight="1">
      <c r="A175" s="1623"/>
      <c r="B175" s="1624"/>
      <c r="C175" s="1177" t="s">
        <v>339</v>
      </c>
      <c r="D175" s="1177"/>
      <c r="E175" s="1177"/>
      <c r="F175" s="1177"/>
      <c r="G175" s="1177"/>
      <c r="H175" s="1177"/>
      <c r="I175" s="1934"/>
      <c r="J175" s="1935"/>
      <c r="K175" s="1935"/>
      <c r="L175" s="1935"/>
      <c r="M175" s="1935"/>
      <c r="N175" s="1935"/>
      <c r="O175" s="1935"/>
      <c r="P175" s="1935"/>
      <c r="Q175" s="1935"/>
      <c r="R175" s="1935"/>
      <c r="S175" s="1935"/>
      <c r="T175" s="1935"/>
      <c r="U175" s="1935"/>
      <c r="V175" s="1935"/>
      <c r="W175" s="1935"/>
      <c r="X175" s="1935"/>
      <c r="Y175" s="1935"/>
      <c r="Z175" s="1935"/>
      <c r="AA175" s="1935"/>
      <c r="AB175" s="1935"/>
      <c r="AC175" s="1935"/>
      <c r="AD175" s="1935"/>
      <c r="AE175" s="1935"/>
      <c r="AF175" s="1935"/>
      <c r="AG175" s="1935"/>
      <c r="AH175" s="1935"/>
      <c r="AI175" s="1935"/>
      <c r="AJ175" s="1936"/>
    </row>
    <row r="176" spans="1:65" ht="15" customHeight="1">
      <c r="A176" s="1623"/>
      <c r="B176" s="1624"/>
      <c r="C176" s="1081" t="s">
        <v>340</v>
      </c>
      <c r="D176" s="1081"/>
      <c r="E176" s="1081"/>
      <c r="F176" s="1081"/>
      <c r="G176" s="1081"/>
      <c r="H176" s="1081"/>
      <c r="I176" s="1204" t="s">
        <v>127</v>
      </c>
      <c r="J176" s="1205"/>
      <c r="K176" s="1202"/>
      <c r="L176" s="1202"/>
      <c r="M176" s="1202"/>
      <c r="N176" s="1202"/>
      <c r="O176" s="1202"/>
      <c r="P176" s="1203"/>
      <c r="Q176" s="1029" t="s">
        <v>534</v>
      </c>
      <c r="R176" s="1030"/>
      <c r="S176" s="1030"/>
      <c r="T176" s="1030"/>
      <c r="U176" s="1030"/>
      <c r="V176" s="1030"/>
      <c r="W176" s="1030"/>
      <c r="X176" s="1030"/>
      <c r="Y176" s="1030"/>
      <c r="Z176" s="1030"/>
      <c r="AA176" s="1030"/>
      <c r="AB176" s="1030"/>
      <c r="AC176" s="1030"/>
      <c r="AD176" s="1030"/>
      <c r="AE176" s="1030"/>
      <c r="AF176" s="1030"/>
      <c r="AG176" s="1030"/>
      <c r="AH176" s="1030"/>
      <c r="AI176" s="1030"/>
      <c r="AJ176" s="1031"/>
    </row>
    <row r="177" spans="1:65" ht="15" customHeight="1">
      <c r="A177" s="1623"/>
      <c r="B177" s="1624"/>
      <c r="C177" s="1081"/>
      <c r="D177" s="1081"/>
      <c r="E177" s="1081"/>
      <c r="F177" s="1081"/>
      <c r="G177" s="1081"/>
      <c r="H177" s="1081"/>
      <c r="I177" s="1281" t="s">
        <v>205</v>
      </c>
      <c r="J177" s="1281"/>
      <c r="K177" s="1281"/>
      <c r="L177" s="1281"/>
      <c r="M177" s="1281"/>
      <c r="N177" s="1281"/>
      <c r="O177" s="1281"/>
      <c r="P177" s="1281"/>
      <c r="Q177" s="1281"/>
      <c r="R177" s="1281"/>
      <c r="S177" s="1281"/>
      <c r="T177" s="1281"/>
      <c r="U177" s="1281"/>
      <c r="V177" s="1281"/>
      <c r="W177" s="1281"/>
      <c r="X177" s="1281"/>
      <c r="Y177" s="1281"/>
      <c r="Z177" s="1281"/>
      <c r="AA177" s="1281"/>
      <c r="AB177" s="1281"/>
      <c r="AC177" s="1281"/>
      <c r="AD177" s="1281"/>
      <c r="AE177" s="1281"/>
      <c r="AF177" s="1281"/>
      <c r="AG177" s="1281"/>
      <c r="AH177" s="1281"/>
      <c r="AI177" s="1281"/>
      <c r="AJ177" s="1282"/>
    </row>
    <row r="178" spans="1:65" ht="15" customHeight="1">
      <c r="A178" s="1623"/>
      <c r="B178" s="1624"/>
      <c r="C178" s="1081"/>
      <c r="D178" s="1081"/>
      <c r="E178" s="1081"/>
      <c r="F178" s="1081"/>
      <c r="G178" s="1081"/>
      <c r="H178" s="1081"/>
      <c r="I178" s="1200" t="s">
        <v>205</v>
      </c>
      <c r="J178" s="1200"/>
      <c r="K178" s="1200"/>
      <c r="L178" s="1200"/>
      <c r="M178" s="1200"/>
      <c r="N178" s="1200"/>
      <c r="O178" s="1200"/>
      <c r="P178" s="1200"/>
      <c r="Q178" s="1200"/>
      <c r="R178" s="1200"/>
      <c r="S178" s="1200"/>
      <c r="T178" s="1200"/>
      <c r="U178" s="1200"/>
      <c r="V178" s="1200"/>
      <c r="W178" s="1200"/>
      <c r="X178" s="1200"/>
      <c r="Y178" s="1200"/>
      <c r="Z178" s="1200"/>
      <c r="AA178" s="1200"/>
      <c r="AB178" s="1200"/>
      <c r="AC178" s="1200"/>
      <c r="AD178" s="1200"/>
      <c r="AE178" s="1200"/>
      <c r="AF178" s="1200"/>
      <c r="AG178" s="1200"/>
      <c r="AH178" s="1200"/>
      <c r="AI178" s="1200"/>
      <c r="AJ178" s="1201"/>
    </row>
    <row r="179" spans="1:65" ht="15" customHeight="1">
      <c r="A179" s="1623"/>
      <c r="B179" s="1624"/>
      <c r="C179" s="1081" t="s">
        <v>996</v>
      </c>
      <c r="D179" s="1081"/>
      <c r="E179" s="1081"/>
      <c r="F179" s="1081"/>
      <c r="G179" s="1081"/>
      <c r="H179" s="1081"/>
      <c r="I179" s="1881">
        <v>1</v>
      </c>
      <c r="J179" s="1882"/>
      <c r="K179" s="1882"/>
      <c r="L179" s="1882"/>
      <c r="M179" s="1882"/>
      <c r="N179" s="1882"/>
      <c r="O179" s="1882"/>
      <c r="P179" s="1882"/>
      <c r="Q179" s="1882"/>
      <c r="R179" s="1882"/>
      <c r="S179" s="1882"/>
      <c r="T179" s="1882"/>
      <c r="U179" s="1882"/>
      <c r="V179" s="1882"/>
      <c r="W179" s="1882"/>
      <c r="X179" s="1882"/>
      <c r="Y179" s="1882"/>
      <c r="Z179" s="1882"/>
      <c r="AA179" s="1882"/>
      <c r="AB179" s="1882"/>
      <c r="AC179" s="1882"/>
      <c r="AD179" s="1882"/>
      <c r="AE179" s="1882"/>
      <c r="AF179" s="1882"/>
      <c r="AG179" s="1882"/>
      <c r="AH179" s="1882"/>
      <c r="AI179" s="1882"/>
      <c r="AJ179" s="1883"/>
    </row>
    <row r="180" spans="1:65" ht="15" customHeight="1">
      <c r="A180" s="1623"/>
      <c r="B180" s="1624"/>
      <c r="C180" s="1081" t="s">
        <v>341</v>
      </c>
      <c r="D180" s="1081"/>
      <c r="E180" s="1081"/>
      <c r="F180" s="1081"/>
      <c r="G180" s="1081"/>
      <c r="H180" s="1081"/>
      <c r="I180" s="1081" t="s">
        <v>318</v>
      </c>
      <c r="J180" s="1081"/>
      <c r="K180" s="1081"/>
      <c r="L180" s="1081"/>
      <c r="M180" s="1080" t="s">
        <v>205</v>
      </c>
      <c r="N180" s="1080"/>
      <c r="O180" s="1080"/>
      <c r="P180" s="1080"/>
      <c r="Q180" s="1080"/>
      <c r="R180" s="1080"/>
      <c r="S180" s="1080"/>
      <c r="T180" s="1080"/>
      <c r="U180" s="1080"/>
      <c r="V180" s="1080"/>
      <c r="W180" s="1081" t="s">
        <v>343</v>
      </c>
      <c r="X180" s="1081"/>
      <c r="Y180" s="1081"/>
      <c r="Z180" s="1081"/>
      <c r="AA180" s="1106" t="s">
        <v>205</v>
      </c>
      <c r="AB180" s="1221"/>
      <c r="AC180" s="1221"/>
      <c r="AD180" s="1221"/>
      <c r="AE180" s="1221"/>
      <c r="AF180" s="1221"/>
      <c r="AG180" s="1221"/>
      <c r="AH180" s="1221"/>
      <c r="AI180" s="1221"/>
      <c r="AJ180" s="1222"/>
    </row>
    <row r="181" spans="1:65" ht="15" customHeight="1">
      <c r="A181" s="1623"/>
      <c r="B181" s="1624"/>
      <c r="C181" s="1885" t="s">
        <v>326</v>
      </c>
      <c r="D181" s="1886"/>
      <c r="E181" s="1886"/>
      <c r="F181" s="1886"/>
      <c r="G181" s="1886"/>
      <c r="H181" s="1887"/>
      <c r="I181" s="1918"/>
      <c r="J181" s="1919"/>
      <c r="K181" s="1919"/>
      <c r="L181" s="1919"/>
      <c r="M181" s="1919"/>
      <c r="N181" s="1919"/>
      <c r="O181" s="1919"/>
      <c r="P181" s="1919"/>
      <c r="Q181" s="1919"/>
      <c r="R181" s="1919"/>
      <c r="S181" s="1919"/>
      <c r="T181" s="1919"/>
      <c r="U181" s="1919"/>
      <c r="V181" s="1919"/>
      <c r="W181" s="1919"/>
      <c r="X181" s="1919"/>
      <c r="Y181" s="1919"/>
      <c r="Z181" s="1919"/>
      <c r="AA181" s="1919"/>
      <c r="AB181" s="1919"/>
      <c r="AC181" s="1919"/>
      <c r="AD181" s="1919"/>
      <c r="AE181" s="1919"/>
      <c r="AF181" s="1919"/>
      <c r="AG181" s="1919"/>
      <c r="AH181" s="1919"/>
      <c r="AI181" s="1919"/>
      <c r="AJ181" s="1920"/>
    </row>
    <row r="182" spans="1:65" ht="18" customHeight="1">
      <c r="A182" s="1623"/>
      <c r="B182" s="1624"/>
      <c r="C182" s="1885" t="s">
        <v>327</v>
      </c>
      <c r="D182" s="1886"/>
      <c r="E182" s="1886"/>
      <c r="F182" s="1886"/>
      <c r="G182" s="1886"/>
      <c r="H182" s="1887"/>
      <c r="I182" s="1530">
        <v>4</v>
      </c>
      <c r="J182" s="1531"/>
      <c r="K182" s="1531"/>
      <c r="L182" s="1531"/>
      <c r="M182" s="1531"/>
      <c r="N182" s="1531"/>
      <c r="O182" s="1531"/>
      <c r="P182" s="1531"/>
      <c r="Q182" s="1531"/>
      <c r="R182" s="1531"/>
      <c r="S182" s="1531"/>
      <c r="T182" s="1531"/>
      <c r="U182" s="1531"/>
      <c r="V182" s="1531"/>
      <c r="W182" s="1531"/>
      <c r="X182" s="1531"/>
      <c r="Y182" s="1531"/>
      <c r="Z182" s="1904" t="s">
        <v>329</v>
      </c>
      <c r="AA182" s="1904"/>
      <c r="AB182" s="1904"/>
      <c r="AC182" s="1904"/>
      <c r="AD182" s="1904"/>
      <c r="AE182" s="1918"/>
      <c r="AF182" s="1919"/>
      <c r="AG182" s="1919"/>
      <c r="AH182" s="1919"/>
      <c r="AI182" s="1919"/>
      <c r="AJ182" s="1920"/>
    </row>
    <row r="183" spans="1:65" ht="15" customHeight="1">
      <c r="A183" s="1623"/>
      <c r="B183" s="1624"/>
      <c r="C183" s="1885" t="s">
        <v>328</v>
      </c>
      <c r="D183" s="1886"/>
      <c r="E183" s="1886"/>
      <c r="F183" s="1886"/>
      <c r="G183" s="1886"/>
      <c r="H183" s="1887"/>
      <c r="I183" s="1918"/>
      <c r="J183" s="1919"/>
      <c r="K183" s="1919"/>
      <c r="L183" s="1919"/>
      <c r="M183" s="1919"/>
      <c r="N183" s="1919"/>
      <c r="O183" s="1919"/>
      <c r="P183" s="1919"/>
      <c r="Q183" s="1919"/>
      <c r="R183" s="1919"/>
      <c r="S183" s="1919"/>
      <c r="T183" s="1919"/>
      <c r="U183" s="1919"/>
      <c r="V183" s="1919"/>
      <c r="W183" s="1919"/>
      <c r="X183" s="1919"/>
      <c r="Y183" s="1919"/>
      <c r="Z183" s="1919"/>
      <c r="AA183" s="1919"/>
      <c r="AB183" s="1919"/>
      <c r="AC183" s="1919"/>
      <c r="AD183" s="1919"/>
      <c r="AE183" s="1919"/>
      <c r="AF183" s="1919"/>
      <c r="AG183" s="1919"/>
      <c r="AH183" s="1919"/>
      <c r="AI183" s="1919"/>
      <c r="AJ183" s="1920"/>
    </row>
    <row r="184" spans="1:65" ht="15" customHeight="1">
      <c r="A184" s="1623"/>
      <c r="B184" s="1624"/>
      <c r="C184" s="1949" t="s">
        <v>737</v>
      </c>
      <c r="D184" s="1886"/>
      <c r="E184" s="1886"/>
      <c r="F184" s="1886"/>
      <c r="G184" s="1886"/>
      <c r="H184" s="1887"/>
      <c r="I184" s="1078" t="s">
        <v>544</v>
      </c>
      <c r="J184" s="1077"/>
      <c r="K184" s="1890"/>
      <c r="L184" s="1890"/>
      <c r="M184" s="1890"/>
      <c r="N184" s="1890"/>
      <c r="O184" s="1890"/>
      <c r="P184" s="1126" t="s">
        <v>109</v>
      </c>
      <c r="Q184" s="1884"/>
      <c r="R184" s="1078" t="s">
        <v>331</v>
      </c>
      <c r="S184" s="1077"/>
      <c r="T184" s="1890"/>
      <c r="U184" s="1890"/>
      <c r="V184" s="1890"/>
      <c r="W184" s="1890"/>
      <c r="X184" s="1890"/>
      <c r="Y184" s="1126" t="s">
        <v>109</v>
      </c>
      <c r="Z184" s="1126"/>
      <c r="AA184" s="1937" t="s">
        <v>330</v>
      </c>
      <c r="AB184" s="1938"/>
      <c r="AC184" s="1939"/>
      <c r="AD184" s="1890"/>
      <c r="AE184" s="1890"/>
      <c r="AF184" s="1890"/>
      <c r="AG184" s="1890"/>
      <c r="AH184" s="1890"/>
      <c r="AI184" s="1126" t="s">
        <v>109</v>
      </c>
      <c r="AJ184" s="1127"/>
    </row>
    <row r="185" spans="1:65" ht="27" customHeight="1">
      <c r="A185" s="1623"/>
      <c r="B185" s="1624"/>
      <c r="C185" s="1950"/>
      <c r="D185" s="1951"/>
      <c r="E185" s="1951"/>
      <c r="F185" s="1951"/>
      <c r="G185" s="1951"/>
      <c r="H185" s="1952"/>
      <c r="I185" s="1078" t="s">
        <v>543</v>
      </c>
      <c r="J185" s="1223"/>
      <c r="K185" s="1223"/>
      <c r="L185" s="1077"/>
      <c r="M185" s="1890"/>
      <c r="N185" s="1890"/>
      <c r="O185" s="1890"/>
      <c r="P185" s="1126" t="s">
        <v>332</v>
      </c>
      <c r="Q185" s="1884"/>
      <c r="R185" s="1078" t="s">
        <v>333</v>
      </c>
      <c r="S185" s="1223"/>
      <c r="T185" s="1223"/>
      <c r="U185" s="1223"/>
      <c r="V185" s="1223"/>
      <c r="W185" s="1223"/>
      <c r="X185" s="1077"/>
      <c r="Y185" s="1212"/>
      <c r="Z185" s="1213"/>
      <c r="AA185" s="1213"/>
      <c r="AB185" s="1213"/>
      <c r="AC185" s="1213"/>
      <c r="AD185" s="1213"/>
      <c r="AE185" s="1213"/>
      <c r="AF185" s="1213"/>
      <c r="AG185" s="1213"/>
      <c r="AH185" s="1213"/>
      <c r="AI185" s="1213"/>
      <c r="AJ185" s="1214"/>
    </row>
    <row r="186" spans="1:65" ht="15" customHeight="1">
      <c r="A186" s="1623"/>
      <c r="B186" s="1624"/>
      <c r="C186" s="1903" t="s">
        <v>738</v>
      </c>
      <c r="D186" s="1904"/>
      <c r="E186" s="1904"/>
      <c r="F186" s="1904"/>
      <c r="G186" s="1904"/>
      <c r="H186" s="1905"/>
      <c r="I186" s="1095"/>
      <c r="J186" s="1096"/>
      <c r="K186" s="1096"/>
      <c r="L186" s="1096"/>
      <c r="M186" s="1096"/>
      <c r="N186" s="1096"/>
      <c r="O186" s="1096"/>
      <c r="P186" s="1126" t="s">
        <v>114</v>
      </c>
      <c r="Q186" s="1884"/>
      <c r="R186" s="1931"/>
      <c r="S186" s="1932"/>
      <c r="T186" s="1932"/>
      <c r="U186" s="1932"/>
      <c r="V186" s="1932"/>
      <c r="W186" s="1932"/>
      <c r="X186" s="1932"/>
      <c r="Y186" s="1932"/>
      <c r="Z186" s="1932"/>
      <c r="AA186" s="1932"/>
      <c r="AB186" s="1932"/>
      <c r="AC186" s="1932"/>
      <c r="AD186" s="1932"/>
      <c r="AE186" s="1932"/>
      <c r="AF186" s="1932"/>
      <c r="AG186" s="1932"/>
      <c r="AH186" s="1932"/>
      <c r="AI186" s="1932"/>
      <c r="AJ186" s="1933"/>
    </row>
    <row r="187" spans="1:65" s="367" customFormat="1" ht="15" customHeight="1">
      <c r="A187" s="1623"/>
      <c r="B187" s="1624"/>
      <c r="C187" s="1903" t="s">
        <v>110</v>
      </c>
      <c r="D187" s="1904"/>
      <c r="E187" s="1904"/>
      <c r="F187" s="1904"/>
      <c r="G187" s="1904"/>
      <c r="H187" s="1905"/>
      <c r="I187" s="1095"/>
      <c r="J187" s="1096"/>
      <c r="K187" s="1096"/>
      <c r="L187" s="1096"/>
      <c r="M187" s="1096"/>
      <c r="N187" s="1096"/>
      <c r="O187" s="1096"/>
      <c r="P187" s="1126" t="s">
        <v>739</v>
      </c>
      <c r="Q187" s="1884"/>
      <c r="R187" s="1078" t="s">
        <v>740</v>
      </c>
      <c r="S187" s="1223"/>
      <c r="T187" s="1223"/>
      <c r="U187" s="1223"/>
      <c r="V187" s="1223"/>
      <c r="W187" s="1077"/>
      <c r="X187" s="1095"/>
      <c r="Y187" s="1096"/>
      <c r="Z187" s="1096"/>
      <c r="AA187" s="1096"/>
      <c r="AB187" s="1096"/>
      <c r="AC187" s="1096"/>
      <c r="AD187" s="1096"/>
      <c r="AE187" s="1126" t="s">
        <v>739</v>
      </c>
      <c r="AF187" s="1126"/>
      <c r="AG187" s="1126"/>
      <c r="AH187" s="1126"/>
      <c r="AI187" s="1126"/>
      <c r="AJ187" s="1127"/>
      <c r="AK187" s="687"/>
      <c r="AL187" s="687"/>
      <c r="AM187" s="687"/>
      <c r="AN187" s="686"/>
      <c r="AO187" s="687"/>
      <c r="AP187" s="687"/>
      <c r="AQ187" s="687"/>
      <c r="AR187" s="687"/>
      <c r="AS187" s="687"/>
      <c r="AT187" s="687"/>
      <c r="AU187" s="687"/>
      <c r="AV187" s="687"/>
      <c r="AW187" s="687"/>
      <c r="AX187" s="687"/>
      <c r="AY187" s="687"/>
      <c r="AZ187" s="687"/>
      <c r="BA187" s="687"/>
      <c r="BB187" s="687"/>
      <c r="BC187" s="687"/>
      <c r="BD187" s="687"/>
      <c r="BE187" s="687"/>
      <c r="BF187" s="687"/>
      <c r="BG187" s="687"/>
      <c r="BH187" s="528"/>
      <c r="BI187" s="528"/>
      <c r="BJ187" s="281"/>
      <c r="BK187" s="281"/>
      <c r="BL187" s="281"/>
      <c r="BM187" s="281"/>
    </row>
    <row r="188" spans="1:65" s="367" customFormat="1" ht="15" customHeight="1">
      <c r="A188" s="1953" t="str">
        <f>DBCS(A158+1)</f>
        <v>３２</v>
      </c>
      <c r="B188" s="1954"/>
      <c r="C188" s="1903" t="s">
        <v>545</v>
      </c>
      <c r="D188" s="1904"/>
      <c r="E188" s="1904"/>
      <c r="F188" s="1904"/>
      <c r="G188" s="1904"/>
      <c r="H188" s="1904"/>
      <c r="I188" s="1904"/>
      <c r="J188" s="1904"/>
      <c r="K188" s="1904"/>
      <c r="L188" s="1904"/>
      <c r="M188" s="1904"/>
      <c r="N188" s="1904"/>
      <c r="O188" s="1904"/>
      <c r="P188" s="1904"/>
      <c r="Q188" s="1905"/>
      <c r="R188" s="1096"/>
      <c r="S188" s="1096"/>
      <c r="T188" s="1096"/>
      <c r="U188" s="1096"/>
      <c r="V188" s="1096"/>
      <c r="W188" s="1096"/>
      <c r="X188" s="1096"/>
      <c r="Y188" s="1096"/>
      <c r="Z188" s="1096"/>
      <c r="AA188" s="1096"/>
      <c r="AB188" s="1096"/>
      <c r="AC188" s="1096"/>
      <c r="AD188" s="1096"/>
      <c r="AE188" s="1126" t="s">
        <v>147</v>
      </c>
      <c r="AF188" s="1126"/>
      <c r="AG188" s="1126"/>
      <c r="AH188" s="1126"/>
      <c r="AI188" s="1126"/>
      <c r="AJ188" s="1127"/>
      <c r="AK188" s="687"/>
      <c r="AL188" s="687"/>
      <c r="AM188" s="687"/>
      <c r="AN188" s="686"/>
      <c r="AO188" s="687"/>
      <c r="AP188" s="687"/>
      <c r="AQ188" s="687"/>
      <c r="AR188" s="687"/>
      <c r="AS188" s="687"/>
      <c r="AT188" s="687"/>
      <c r="AU188" s="687"/>
      <c r="AV188" s="687"/>
      <c r="AW188" s="687"/>
      <c r="AX188" s="687"/>
      <c r="AY188" s="687"/>
      <c r="AZ188" s="687"/>
      <c r="BA188" s="687"/>
      <c r="BB188" s="687"/>
      <c r="BC188" s="687"/>
      <c r="BD188" s="687"/>
      <c r="BE188" s="687"/>
      <c r="BF188" s="687"/>
      <c r="BG188" s="687"/>
      <c r="BH188" s="528"/>
      <c r="BI188" s="528"/>
      <c r="BJ188" s="281"/>
      <c r="BK188" s="281"/>
      <c r="BL188" s="281"/>
      <c r="BM188" s="281"/>
    </row>
    <row r="189" spans="1:65" s="367" customFormat="1" ht="18" customHeight="1">
      <c r="A189" s="394"/>
      <c r="B189" s="395"/>
      <c r="C189" s="1903" t="s">
        <v>657</v>
      </c>
      <c r="D189" s="1904"/>
      <c r="E189" s="1904"/>
      <c r="F189" s="1904"/>
      <c r="G189" s="1904"/>
      <c r="H189" s="1905"/>
      <c r="I189" s="1209"/>
      <c r="J189" s="1210"/>
      <c r="K189" s="1210"/>
      <c r="L189" s="1210"/>
      <c r="M189" s="1210"/>
      <c r="N189" s="1210"/>
      <c r="O189" s="1210"/>
      <c r="P189" s="1210"/>
      <c r="Q189" s="1210"/>
      <c r="R189" s="1210"/>
      <c r="S189" s="1210"/>
      <c r="T189" s="1210"/>
      <c r="U189" s="1210"/>
      <c r="V189" s="1210"/>
      <c r="W189" s="1210"/>
      <c r="X189" s="1210"/>
      <c r="Y189" s="1210"/>
      <c r="Z189" s="1210"/>
      <c r="AA189" s="1210"/>
      <c r="AB189" s="1210"/>
      <c r="AC189" s="1210"/>
      <c r="AD189" s="1210"/>
      <c r="AE189" s="1210"/>
      <c r="AF189" s="1210"/>
      <c r="AG189" s="1210"/>
      <c r="AH189" s="1210"/>
      <c r="AI189" s="1210"/>
      <c r="AJ189" s="1211"/>
      <c r="AK189" s="687"/>
      <c r="AL189" s="686" t="b">
        <v>0</v>
      </c>
      <c r="AM189" s="686" t="b">
        <v>0</v>
      </c>
      <c r="AN189" s="686" t="b">
        <v>0</v>
      </c>
      <c r="AO189" s="687"/>
      <c r="AP189" s="687"/>
      <c r="AQ189" s="687"/>
      <c r="AR189" s="687"/>
      <c r="AS189" s="687"/>
      <c r="AT189" s="687"/>
      <c r="AU189" s="687"/>
      <c r="AV189" s="687"/>
      <c r="AW189" s="687"/>
      <c r="AX189" s="687"/>
      <c r="AY189" s="687"/>
      <c r="AZ189" s="687"/>
      <c r="BA189" s="687"/>
      <c r="BB189" s="687"/>
      <c r="BC189" s="687"/>
      <c r="BD189" s="687"/>
      <c r="BE189" s="687"/>
      <c r="BF189" s="687"/>
      <c r="BG189" s="687"/>
      <c r="BH189" s="528"/>
      <c r="BI189" s="528"/>
      <c r="BJ189" s="281"/>
      <c r="BK189" s="281"/>
      <c r="BL189" s="281"/>
      <c r="BM189" s="281"/>
    </row>
    <row r="190" spans="1:65" s="367" customFormat="1" ht="15" customHeight="1">
      <c r="A190" s="394"/>
      <c r="B190" s="395"/>
      <c r="C190" s="1885" t="s">
        <v>499</v>
      </c>
      <c r="D190" s="1886"/>
      <c r="E190" s="1886"/>
      <c r="F190" s="1886"/>
      <c r="G190" s="1886"/>
      <c r="H190" s="1887"/>
      <c r="I190" s="1212"/>
      <c r="J190" s="1213"/>
      <c r="K190" s="1213"/>
      <c r="L190" s="1213"/>
      <c r="M190" s="1213"/>
      <c r="N190" s="1213"/>
      <c r="O190" s="1213"/>
      <c r="P190" s="1213"/>
      <c r="Q190" s="1213"/>
      <c r="R190" s="1213"/>
      <c r="S190" s="1213"/>
      <c r="T190" s="1213"/>
      <c r="U190" s="1213"/>
      <c r="V190" s="1213"/>
      <c r="W190" s="1213"/>
      <c r="X190" s="1213"/>
      <c r="Y190" s="1213"/>
      <c r="Z190" s="1213"/>
      <c r="AA190" s="1213"/>
      <c r="AB190" s="1213"/>
      <c r="AC190" s="1213"/>
      <c r="AD190" s="1213"/>
      <c r="AE190" s="1213"/>
      <c r="AF190" s="1213"/>
      <c r="AG190" s="1213"/>
      <c r="AH190" s="1213"/>
      <c r="AI190" s="1213"/>
      <c r="AJ190" s="1214"/>
      <c r="AK190" s="687"/>
      <c r="AL190" s="687"/>
      <c r="AM190" s="687"/>
      <c r="AN190" s="686"/>
      <c r="AO190" s="687"/>
      <c r="AP190" s="687"/>
      <c r="AQ190" s="687"/>
      <c r="AR190" s="687"/>
      <c r="AS190" s="687"/>
      <c r="AT190" s="687"/>
      <c r="AU190" s="687"/>
      <c r="AV190" s="687"/>
      <c r="AW190" s="687"/>
      <c r="AX190" s="687"/>
      <c r="AY190" s="687"/>
      <c r="AZ190" s="687"/>
      <c r="BA190" s="687"/>
      <c r="BB190" s="687"/>
      <c r="BC190" s="687"/>
      <c r="BD190" s="687"/>
      <c r="BE190" s="687"/>
      <c r="BF190" s="687"/>
      <c r="BG190" s="687"/>
      <c r="BH190" s="528"/>
      <c r="BI190" s="528"/>
      <c r="BJ190" s="281"/>
      <c r="BK190" s="281"/>
      <c r="BL190" s="281"/>
      <c r="BM190" s="281"/>
    </row>
    <row r="191" spans="1:65" s="367" customFormat="1" ht="15" customHeight="1">
      <c r="A191" s="394"/>
      <c r="B191" s="395"/>
      <c r="C191" s="1903" t="s">
        <v>305</v>
      </c>
      <c r="D191" s="1904"/>
      <c r="E191" s="1904"/>
      <c r="F191" s="1904"/>
      <c r="G191" s="1904"/>
      <c r="H191" s="1905"/>
      <c r="I191" s="1212"/>
      <c r="J191" s="1213"/>
      <c r="K191" s="1213"/>
      <c r="L191" s="1213"/>
      <c r="M191" s="1213"/>
      <c r="N191" s="1213"/>
      <c r="O191" s="1213"/>
      <c r="P191" s="1213"/>
      <c r="Q191" s="1213"/>
      <c r="R191" s="1213"/>
      <c r="S191" s="1213"/>
      <c r="T191" s="1213"/>
      <c r="U191" s="1213"/>
      <c r="V191" s="1213"/>
      <c r="W191" s="1213"/>
      <c r="X191" s="1213"/>
      <c r="Y191" s="1213"/>
      <c r="Z191" s="1213"/>
      <c r="AA191" s="1213"/>
      <c r="AB191" s="1213"/>
      <c r="AC191" s="1213"/>
      <c r="AD191" s="1213"/>
      <c r="AE191" s="1213"/>
      <c r="AF191" s="1213"/>
      <c r="AG191" s="1213"/>
      <c r="AH191" s="1213"/>
      <c r="AI191" s="1213"/>
      <c r="AJ191" s="1214"/>
      <c r="AK191" s="687"/>
      <c r="AL191" s="687"/>
      <c r="AM191" s="687"/>
      <c r="AN191" s="686"/>
      <c r="AO191" s="687"/>
      <c r="AP191" s="687"/>
      <c r="AQ191" s="687"/>
      <c r="AR191" s="687"/>
      <c r="AS191" s="687"/>
      <c r="AT191" s="687"/>
      <c r="AU191" s="687"/>
      <c r="AV191" s="687"/>
      <c r="AW191" s="687"/>
      <c r="AX191" s="687"/>
      <c r="AY191" s="687"/>
      <c r="AZ191" s="687"/>
      <c r="BA191" s="687"/>
      <c r="BB191" s="687"/>
      <c r="BC191" s="687"/>
      <c r="BD191" s="687"/>
      <c r="BE191" s="687"/>
      <c r="BF191" s="687"/>
      <c r="BG191" s="687"/>
      <c r="BH191" s="528"/>
      <c r="BI191" s="528"/>
      <c r="BJ191" s="281"/>
      <c r="BK191" s="281"/>
      <c r="BL191" s="281"/>
      <c r="BM191" s="281"/>
    </row>
    <row r="192" spans="1:65" s="367" customFormat="1" ht="22.5" hidden="1" customHeight="1">
      <c r="A192" s="394"/>
      <c r="B192" s="395"/>
      <c r="C192" s="1900" t="s">
        <v>25</v>
      </c>
      <c r="D192" s="1894" t="s">
        <v>760</v>
      </c>
      <c r="E192" s="1895"/>
      <c r="F192" s="1895"/>
      <c r="G192" s="1895"/>
      <c r="H192" s="1896"/>
      <c r="I192" s="664"/>
      <c r="J192" s="668"/>
      <c r="K192" s="668"/>
      <c r="L192" s="668"/>
      <c r="M192" s="668"/>
      <c r="N192" s="669"/>
      <c r="O192" s="669"/>
      <c r="P192" s="672"/>
      <c r="Q192" s="678"/>
      <c r="R192" s="679"/>
      <c r="S192" s="679"/>
      <c r="T192" s="681">
        <v>3</v>
      </c>
      <c r="U192" s="680"/>
      <c r="V192" s="1891"/>
      <c r="W192" s="1892"/>
      <c r="X192" s="1892"/>
      <c r="Y192" s="1892"/>
      <c r="Z192" s="1892"/>
      <c r="AA192" s="1893"/>
      <c r="AB192" s="1269"/>
      <c r="AC192" s="1640"/>
      <c r="AD192" s="1640"/>
      <c r="AE192" s="1640"/>
      <c r="AF192" s="1640"/>
      <c r="AG192" s="1640"/>
      <c r="AH192" s="1640"/>
      <c r="AI192" s="1640"/>
      <c r="AJ192" s="1641"/>
      <c r="AK192" s="687"/>
      <c r="AL192" s="687"/>
      <c r="AM192" s="687">
        <v>0</v>
      </c>
      <c r="AN192" s="686"/>
      <c r="AO192" s="687">
        <v>2</v>
      </c>
      <c r="AP192" s="687">
        <v>2</v>
      </c>
      <c r="AQ192" s="687"/>
      <c r="AR192" s="687"/>
      <c r="AS192" s="687"/>
      <c r="AT192" s="687"/>
      <c r="AU192" s="687"/>
      <c r="AV192" s="687"/>
      <c r="AW192" s="687"/>
      <c r="AX192" s="687"/>
      <c r="AY192" s="687"/>
      <c r="AZ192" s="687"/>
      <c r="BA192" s="687"/>
      <c r="BB192" s="687"/>
      <c r="BC192" s="687"/>
      <c r="BD192" s="687"/>
      <c r="BE192" s="687"/>
      <c r="BF192" s="687"/>
      <c r="BG192" s="687"/>
      <c r="BH192" s="528"/>
      <c r="BI192" s="528"/>
      <c r="BJ192" s="281"/>
      <c r="BK192" s="281"/>
      <c r="BL192" s="281"/>
      <c r="BM192" s="281"/>
    </row>
    <row r="193" spans="1:65" s="367" customFormat="1" ht="23.1" customHeight="1">
      <c r="A193" s="394"/>
      <c r="B193" s="395"/>
      <c r="C193" s="1900"/>
      <c r="D193" s="1921" t="s">
        <v>993</v>
      </c>
      <c r="E193" s="1922"/>
      <c r="F193" s="1922"/>
      <c r="G193" s="1922"/>
      <c r="H193" s="1923"/>
      <c r="I193" s="328">
        <v>1</v>
      </c>
      <c r="J193" s="383" t="str">
        <f>IF(ISNA(VLOOKUP(I193, 出力変換_夜間支援等体制加算,4,FALSE)),0, VLOOKUP(I193, 出力変換_夜間支援等体制加算,4,FALSE)) &amp; ""</f>
        <v>1</v>
      </c>
      <c r="K193" s="384" t="s">
        <v>96</v>
      </c>
      <c r="L193" s="383" t="str">
        <f>IF(ISNA(VLOOKUP(K193, 取込変換_夜間支援等体制加算,2,FALSE)),1, VLOOKUP(K193, 取込変換_夜間支援等体制加算,2,FALSE)) &amp; ""</f>
        <v>1</v>
      </c>
      <c r="M193" s="328"/>
      <c r="N193" s="328"/>
      <c r="O193" s="328"/>
      <c r="P193" s="328"/>
      <c r="Q193" s="1928" t="s">
        <v>1232</v>
      </c>
      <c r="R193" s="1929"/>
      <c r="S193" s="1929"/>
      <c r="T193" s="1929"/>
      <c r="U193" s="1930"/>
      <c r="V193" s="1788"/>
      <c r="W193" s="1789"/>
      <c r="X193" s="1789"/>
      <c r="Y193" s="1789"/>
      <c r="Z193" s="1789"/>
      <c r="AA193" s="1902"/>
      <c r="AB193" s="1269"/>
      <c r="AC193" s="1640"/>
      <c r="AD193" s="1640"/>
      <c r="AE193" s="1640"/>
      <c r="AF193" s="1640"/>
      <c r="AG193" s="1640"/>
      <c r="AH193" s="1640"/>
      <c r="AI193" s="1640"/>
      <c r="AJ193" s="1641"/>
      <c r="AK193" s="687"/>
      <c r="AL193" s="687">
        <v>2</v>
      </c>
      <c r="AM193" s="687">
        <v>0</v>
      </c>
      <c r="AN193" s="686"/>
      <c r="AO193" s="687"/>
      <c r="AP193" s="687"/>
      <c r="AQ193" s="687"/>
      <c r="AR193" s="687"/>
      <c r="AS193" s="687"/>
      <c r="AT193" s="687"/>
      <c r="AU193" s="687"/>
      <c r="AV193" s="687"/>
      <c r="AW193" s="687"/>
      <c r="AX193" s="687"/>
      <c r="AY193" s="687"/>
      <c r="AZ193" s="687"/>
      <c r="BA193" s="687"/>
      <c r="BB193" s="687"/>
      <c r="BC193" s="687"/>
      <c r="BD193" s="687"/>
      <c r="BE193" s="687"/>
      <c r="BF193" s="687"/>
      <c r="BG193" s="687"/>
      <c r="BH193" s="528"/>
      <c r="BI193" s="528"/>
      <c r="BJ193" s="281"/>
      <c r="BK193" s="281"/>
      <c r="BL193" s="281"/>
      <c r="BM193" s="281"/>
    </row>
    <row r="194" spans="1:65" s="367" customFormat="1" ht="23.1" customHeight="1">
      <c r="A194" s="394"/>
      <c r="B194" s="395"/>
      <c r="C194" s="1900"/>
      <c r="D194" s="1925" t="s">
        <v>997</v>
      </c>
      <c r="E194" s="1926"/>
      <c r="F194" s="1926"/>
      <c r="G194" s="1926"/>
      <c r="H194" s="1927"/>
      <c r="I194" s="260">
        <v>1</v>
      </c>
      <c r="J194" s="369" t="str">
        <f>IF(ISNA(VLOOKUP(I194, 出力変換_夜間支援体制加算の人数_付７,4,FALSE)),0, VLOOKUP(I194, 出力変換_夜間支援体制加算の人数_付７,4,FALSE)) &amp; ""</f>
        <v>00</v>
      </c>
      <c r="K194" s="253" t="s">
        <v>1344</v>
      </c>
      <c r="L194" s="374" t="str">
        <f>IF(ISNA(VLOOKUP(K194, 取込変換_夜間支援体制加算の人数_付７,2,FALSE)),1, VLOOKUP(K194, 取込変換_夜間支援体制加算の人数_付７,2,FALSE)) &amp; ""</f>
        <v>1</v>
      </c>
      <c r="M194" s="375"/>
      <c r="N194" s="524"/>
      <c r="O194" s="281"/>
      <c r="P194" s="521" t="s">
        <v>114</v>
      </c>
      <c r="Q194" s="1906"/>
      <c r="R194" s="1907"/>
      <c r="S194" s="1907"/>
      <c r="T194" s="1907"/>
      <c r="U194" s="1908"/>
      <c r="V194" s="1891"/>
      <c r="W194" s="1892"/>
      <c r="X194" s="1892"/>
      <c r="Y194" s="1892"/>
      <c r="Z194" s="1892"/>
      <c r="AA194" s="1893"/>
      <c r="AB194" s="1269"/>
      <c r="AC194" s="1640"/>
      <c r="AD194" s="1640"/>
      <c r="AE194" s="1640"/>
      <c r="AF194" s="1640"/>
      <c r="AG194" s="1640"/>
      <c r="AH194" s="1640"/>
      <c r="AI194" s="1640"/>
      <c r="AJ194" s="1641"/>
      <c r="AK194" s="687"/>
      <c r="AL194" s="687"/>
      <c r="AM194" s="687">
        <v>0</v>
      </c>
      <c r="AN194" s="686"/>
      <c r="AO194" s="687"/>
      <c r="AP194" s="687"/>
      <c r="AQ194" s="687"/>
      <c r="AR194" s="687"/>
      <c r="AS194" s="687"/>
      <c r="AT194" s="687"/>
      <c r="AU194" s="687"/>
      <c r="AV194" s="687"/>
      <c r="AW194" s="687"/>
      <c r="AX194" s="687"/>
      <c r="AY194" s="687"/>
      <c r="AZ194" s="687"/>
      <c r="BA194" s="687"/>
      <c r="BB194" s="687"/>
      <c r="BC194" s="687"/>
      <c r="BD194" s="687"/>
      <c r="BE194" s="687"/>
      <c r="BF194" s="687"/>
      <c r="BG194" s="687"/>
      <c r="BH194" s="528"/>
      <c r="BI194" s="528"/>
      <c r="BJ194" s="281"/>
      <c r="BK194" s="281"/>
      <c r="BL194" s="281"/>
      <c r="BM194" s="281"/>
    </row>
    <row r="195" spans="1:65" s="367" customFormat="1" ht="18" customHeight="1" thickBot="1">
      <c r="A195" s="396"/>
      <c r="B195" s="397"/>
      <c r="C195" s="1901"/>
      <c r="D195" s="1897" t="s">
        <v>829</v>
      </c>
      <c r="E195" s="1898"/>
      <c r="F195" s="1898"/>
      <c r="G195" s="1898"/>
      <c r="H195" s="1899"/>
      <c r="I195" s="523">
        <v>1</v>
      </c>
      <c r="J195" s="211"/>
      <c r="K195" s="211"/>
      <c r="L195" s="211"/>
      <c r="M195" s="211"/>
      <c r="N195" s="379"/>
      <c r="O195" s="379"/>
      <c r="P195" s="379"/>
      <c r="Q195" s="379"/>
      <c r="R195" s="379"/>
      <c r="S195" s="379"/>
      <c r="T195" s="387"/>
      <c r="U195" s="387"/>
      <c r="V195" s="387"/>
      <c r="W195" s="387"/>
      <c r="X195" s="387"/>
      <c r="Y195" s="387"/>
      <c r="Z195" s="387"/>
      <c r="AA195" s="387"/>
      <c r="AB195" s="387"/>
      <c r="AC195" s="387"/>
      <c r="AD195" s="387"/>
      <c r="AE195" s="387"/>
      <c r="AF195" s="387"/>
      <c r="AG195" s="387"/>
      <c r="AH195" s="387"/>
      <c r="AI195" s="387"/>
      <c r="AJ195" s="387"/>
      <c r="AK195" s="687"/>
      <c r="AL195" s="687"/>
      <c r="AM195" s="687"/>
      <c r="AN195" s="686"/>
      <c r="AO195" s="687"/>
      <c r="AP195" s="687"/>
      <c r="AQ195" s="687"/>
      <c r="AR195" s="687"/>
      <c r="AS195" s="687"/>
      <c r="AT195" s="687"/>
      <c r="AU195" s="687"/>
      <c r="AV195" s="687"/>
      <c r="AW195" s="687"/>
      <c r="AX195" s="687"/>
      <c r="AY195" s="687"/>
      <c r="AZ195" s="687"/>
      <c r="BA195" s="687"/>
      <c r="BB195" s="687"/>
      <c r="BC195" s="687"/>
      <c r="BD195" s="687"/>
      <c r="BE195" s="687"/>
      <c r="BF195" s="687"/>
      <c r="BG195" s="687"/>
      <c r="BH195" s="528"/>
      <c r="BI195" s="528"/>
      <c r="BJ195" s="281"/>
      <c r="BK195" s="281"/>
      <c r="BL195" s="281"/>
      <c r="BM195" s="281"/>
    </row>
    <row r="196" spans="1:65" s="367" customFormat="1" ht="18" hidden="1" customHeight="1">
      <c r="A196" s="496" t="s">
        <v>931</v>
      </c>
      <c r="B196" s="497"/>
      <c r="C196" s="498"/>
      <c r="D196" s="499"/>
      <c r="E196" s="217"/>
      <c r="F196" s="217"/>
      <c r="G196" s="217"/>
      <c r="H196" s="525"/>
      <c r="I196" s="522"/>
      <c r="J196" s="206"/>
      <c r="K196" s="206"/>
      <c r="L196" s="206"/>
      <c r="M196" s="206"/>
      <c r="N196" s="494"/>
      <c r="O196" s="494"/>
      <c r="P196" s="494"/>
      <c r="Q196" s="494"/>
      <c r="R196" s="494"/>
      <c r="S196" s="494"/>
      <c r="T196" s="495"/>
      <c r="U196" s="495"/>
      <c r="V196" s="495"/>
      <c r="W196" s="495"/>
      <c r="X196" s="495"/>
      <c r="Y196" s="495"/>
      <c r="Z196" s="495"/>
      <c r="AA196" s="495"/>
      <c r="AB196" s="495"/>
      <c r="AC196" s="495"/>
      <c r="AD196" s="495"/>
      <c r="AE196" s="495"/>
      <c r="AF196" s="495"/>
      <c r="AG196" s="495"/>
      <c r="AH196" s="495"/>
      <c r="AI196" s="495"/>
      <c r="AJ196" s="495"/>
      <c r="AK196" s="687"/>
      <c r="AL196" s="687"/>
      <c r="AM196" s="687"/>
      <c r="AN196" s="686"/>
      <c r="AO196" s="687"/>
      <c r="AP196" s="687"/>
      <c r="AQ196" s="687"/>
      <c r="AR196" s="687"/>
      <c r="AS196" s="687"/>
      <c r="AT196" s="687"/>
      <c r="AU196" s="687"/>
      <c r="AV196" s="687"/>
      <c r="AW196" s="687"/>
      <c r="AX196" s="687"/>
      <c r="AY196" s="687"/>
      <c r="AZ196" s="687"/>
      <c r="BA196" s="687"/>
      <c r="BB196" s="687"/>
      <c r="BC196" s="687"/>
      <c r="BD196" s="687"/>
      <c r="BE196" s="687"/>
      <c r="BF196" s="687"/>
      <c r="BG196" s="687"/>
      <c r="BH196" s="528"/>
      <c r="BI196" s="528"/>
      <c r="BJ196" s="281"/>
      <c r="BK196" s="281"/>
      <c r="BL196" s="281"/>
      <c r="BM196" s="281"/>
    </row>
    <row r="197" spans="1:65" s="367" customFormat="1" ht="18" hidden="1" customHeight="1">
      <c r="A197" s="496" t="s">
        <v>931</v>
      </c>
      <c r="B197" s="497"/>
      <c r="C197" s="498"/>
      <c r="D197" s="499"/>
      <c r="E197" s="217"/>
      <c r="F197" s="217"/>
      <c r="G197" s="217"/>
      <c r="H197" s="525"/>
      <c r="I197" s="522"/>
      <c r="J197" s="206"/>
      <c r="K197" s="206"/>
      <c r="L197" s="206"/>
      <c r="M197" s="206"/>
      <c r="N197" s="494"/>
      <c r="O197" s="494"/>
      <c r="P197" s="494"/>
      <c r="Q197" s="494"/>
      <c r="R197" s="494"/>
      <c r="S197" s="494"/>
      <c r="T197" s="495"/>
      <c r="U197" s="495"/>
      <c r="V197" s="495"/>
      <c r="W197" s="495"/>
      <c r="X197" s="495"/>
      <c r="Y197" s="495"/>
      <c r="Z197" s="495"/>
      <c r="AA197" s="495"/>
      <c r="AB197" s="495"/>
      <c r="AC197" s="495"/>
      <c r="AD197" s="495"/>
      <c r="AE197" s="495"/>
      <c r="AF197" s="495"/>
      <c r="AG197" s="495"/>
      <c r="AH197" s="495"/>
      <c r="AI197" s="495"/>
      <c r="AJ197" s="495"/>
      <c r="AK197" s="687"/>
      <c r="AL197" s="687"/>
      <c r="AM197" s="687"/>
      <c r="AN197" s="686"/>
      <c r="AO197" s="687"/>
      <c r="AP197" s="687"/>
      <c r="AQ197" s="687"/>
      <c r="AR197" s="687"/>
      <c r="AS197" s="687"/>
      <c r="AT197" s="687"/>
      <c r="AU197" s="687"/>
      <c r="AV197" s="687"/>
      <c r="AW197" s="687"/>
      <c r="AX197" s="687"/>
      <c r="AY197" s="687"/>
      <c r="AZ197" s="687"/>
      <c r="BA197" s="687"/>
      <c r="BB197" s="687"/>
      <c r="BC197" s="687"/>
      <c r="BD197" s="687"/>
      <c r="BE197" s="687"/>
      <c r="BF197" s="687"/>
      <c r="BG197" s="687"/>
      <c r="BH197" s="528"/>
      <c r="BI197" s="528"/>
      <c r="BJ197" s="281"/>
      <c r="BK197" s="281"/>
      <c r="BL197" s="281"/>
      <c r="BM197" s="281"/>
    </row>
    <row r="198" spans="1:65" s="367" customFormat="1" ht="18" hidden="1" customHeight="1">
      <c r="A198" s="496" t="s">
        <v>931</v>
      </c>
      <c r="B198" s="497"/>
      <c r="C198" s="498"/>
      <c r="D198" s="499"/>
      <c r="E198" s="217"/>
      <c r="F198" s="217"/>
      <c r="G198" s="217"/>
      <c r="H198" s="525"/>
      <c r="I198" s="522"/>
      <c r="J198" s="206"/>
      <c r="K198" s="206"/>
      <c r="L198" s="206"/>
      <c r="M198" s="206"/>
      <c r="N198" s="494"/>
      <c r="O198" s="494"/>
      <c r="P198" s="494"/>
      <c r="Q198" s="494"/>
      <c r="R198" s="494"/>
      <c r="S198" s="494"/>
      <c r="T198" s="495"/>
      <c r="U198" s="495"/>
      <c r="V198" s="495"/>
      <c r="W198" s="495"/>
      <c r="X198" s="495"/>
      <c r="Y198" s="495"/>
      <c r="Z198" s="495"/>
      <c r="AA198" s="495"/>
      <c r="AB198" s="495"/>
      <c r="AC198" s="495"/>
      <c r="AD198" s="495"/>
      <c r="AE198" s="495"/>
      <c r="AF198" s="495"/>
      <c r="AG198" s="495"/>
      <c r="AH198" s="495"/>
      <c r="AI198" s="495"/>
      <c r="AJ198" s="495"/>
      <c r="AK198" s="687"/>
      <c r="AL198" s="687"/>
      <c r="AM198" s="687"/>
      <c r="AN198" s="686"/>
      <c r="AO198" s="687"/>
      <c r="AP198" s="687"/>
      <c r="AQ198" s="687"/>
      <c r="AR198" s="687"/>
      <c r="AS198" s="687"/>
      <c r="AT198" s="687"/>
      <c r="AU198" s="687"/>
      <c r="AV198" s="687"/>
      <c r="AW198" s="687"/>
      <c r="AX198" s="687"/>
      <c r="AY198" s="687"/>
      <c r="AZ198" s="687"/>
      <c r="BA198" s="687"/>
      <c r="BB198" s="687"/>
      <c r="BC198" s="687"/>
      <c r="BD198" s="687"/>
      <c r="BE198" s="687"/>
      <c r="BF198" s="687"/>
      <c r="BG198" s="687"/>
      <c r="BH198" s="528"/>
      <c r="BI198" s="528"/>
      <c r="BJ198" s="281"/>
      <c r="BK198" s="281"/>
      <c r="BL198" s="281"/>
      <c r="BM198" s="281"/>
    </row>
    <row r="199" spans="1:65" s="367" customFormat="1" ht="18" hidden="1" customHeight="1">
      <c r="A199" s="496" t="s">
        <v>931</v>
      </c>
      <c r="B199" s="497"/>
      <c r="C199" s="498"/>
      <c r="D199" s="499"/>
      <c r="E199" s="217"/>
      <c r="F199" s="217"/>
      <c r="G199" s="217"/>
      <c r="H199" s="525"/>
      <c r="I199" s="522"/>
      <c r="J199" s="206"/>
      <c r="K199" s="206"/>
      <c r="L199" s="206"/>
      <c r="M199" s="206"/>
      <c r="N199" s="494"/>
      <c r="O199" s="494"/>
      <c r="P199" s="494"/>
      <c r="Q199" s="494"/>
      <c r="R199" s="494"/>
      <c r="S199" s="494"/>
      <c r="T199" s="495"/>
      <c r="U199" s="495"/>
      <c r="V199" s="495"/>
      <c r="W199" s="495"/>
      <c r="X199" s="495"/>
      <c r="Y199" s="495"/>
      <c r="Z199" s="495"/>
      <c r="AA199" s="495"/>
      <c r="AB199" s="495"/>
      <c r="AC199" s="495"/>
      <c r="AD199" s="495"/>
      <c r="AE199" s="495"/>
      <c r="AF199" s="495"/>
      <c r="AG199" s="495"/>
      <c r="AH199" s="495"/>
      <c r="AI199" s="495"/>
      <c r="AJ199" s="495"/>
      <c r="AK199" s="687"/>
      <c r="AL199" s="687"/>
      <c r="AM199" s="687"/>
      <c r="AN199" s="686"/>
      <c r="AO199" s="687"/>
      <c r="AP199" s="687"/>
      <c r="AQ199" s="687"/>
      <c r="AR199" s="687"/>
      <c r="AS199" s="687"/>
      <c r="AT199" s="687"/>
      <c r="AU199" s="687"/>
      <c r="AV199" s="687"/>
      <c r="AW199" s="687"/>
      <c r="AX199" s="687"/>
      <c r="AY199" s="687"/>
      <c r="AZ199" s="687"/>
      <c r="BA199" s="687"/>
      <c r="BB199" s="687"/>
      <c r="BC199" s="687"/>
      <c r="BD199" s="687"/>
      <c r="BE199" s="687"/>
      <c r="BF199" s="687"/>
      <c r="BG199" s="687"/>
      <c r="BH199" s="528"/>
      <c r="BI199" s="528"/>
      <c r="BJ199" s="281"/>
      <c r="BK199" s="281"/>
      <c r="BL199" s="281"/>
      <c r="BM199" s="281"/>
    </row>
    <row r="200" spans="1:65" s="367" customFormat="1" ht="18" hidden="1" customHeight="1" thickBot="1">
      <c r="A200" s="496" t="s">
        <v>931</v>
      </c>
      <c r="B200" s="497"/>
      <c r="C200" s="498"/>
      <c r="D200" s="499"/>
      <c r="E200" s="217"/>
      <c r="F200" s="217"/>
      <c r="G200" s="217"/>
      <c r="H200" s="525"/>
      <c r="I200" s="522"/>
      <c r="J200" s="206"/>
      <c r="K200" s="206"/>
      <c r="L200" s="206"/>
      <c r="M200" s="206"/>
      <c r="N200" s="494"/>
      <c r="O200" s="494"/>
      <c r="P200" s="494"/>
      <c r="Q200" s="494"/>
      <c r="R200" s="494"/>
      <c r="S200" s="494"/>
      <c r="T200" s="495"/>
      <c r="U200" s="495"/>
      <c r="V200" s="495"/>
      <c r="W200" s="495"/>
      <c r="X200" s="495"/>
      <c r="Y200" s="495"/>
      <c r="Z200" s="495"/>
      <c r="AA200" s="495"/>
      <c r="AB200" s="495"/>
      <c r="AC200" s="495"/>
      <c r="AD200" s="495"/>
      <c r="AE200" s="495"/>
      <c r="AF200" s="495"/>
      <c r="AG200" s="495"/>
      <c r="AH200" s="495"/>
      <c r="AI200" s="495"/>
      <c r="AJ200" s="495"/>
      <c r="AK200" s="687"/>
      <c r="AL200" s="687"/>
      <c r="AM200" s="687"/>
      <c r="AN200" s="686"/>
      <c r="AO200" s="687"/>
      <c r="AP200" s="687"/>
      <c r="AQ200" s="687"/>
      <c r="AR200" s="687"/>
      <c r="AS200" s="687"/>
      <c r="AT200" s="687"/>
      <c r="AU200" s="687"/>
      <c r="AV200" s="687"/>
      <c r="AW200" s="687"/>
      <c r="AX200" s="687"/>
      <c r="AY200" s="687"/>
      <c r="AZ200" s="687"/>
      <c r="BA200" s="687"/>
      <c r="BB200" s="687"/>
      <c r="BC200" s="687"/>
      <c r="BD200" s="687"/>
      <c r="BE200" s="687"/>
      <c r="BF200" s="687"/>
      <c r="BG200" s="687"/>
      <c r="BH200" s="528"/>
      <c r="BI200" s="528"/>
      <c r="BJ200" s="281"/>
      <c r="BK200" s="281"/>
      <c r="BL200" s="281"/>
      <c r="BM200" s="281"/>
    </row>
    <row r="201" spans="1:65" s="367" customFormat="1" ht="15" customHeight="1">
      <c r="A201" s="1621" t="s">
        <v>61</v>
      </c>
      <c r="B201" s="1622"/>
      <c r="C201" s="1217" t="s">
        <v>152</v>
      </c>
      <c r="D201" s="1217"/>
      <c r="E201" s="1217"/>
      <c r="F201" s="1217"/>
      <c r="G201" s="1217"/>
      <c r="H201" s="1217"/>
      <c r="I201" s="1909"/>
      <c r="J201" s="1910"/>
      <c r="K201" s="1910"/>
      <c r="L201" s="1910"/>
      <c r="M201" s="1910"/>
      <c r="N201" s="1910"/>
      <c r="O201" s="1910"/>
      <c r="P201" s="1910"/>
      <c r="Q201" s="1910"/>
      <c r="R201" s="1910"/>
      <c r="S201" s="1910"/>
      <c r="T201" s="1910"/>
      <c r="U201" s="1910"/>
      <c r="V201" s="1910"/>
      <c r="W201" s="1910"/>
      <c r="X201" s="1910"/>
      <c r="Y201" s="1910"/>
      <c r="Z201" s="1910"/>
      <c r="AA201" s="1910"/>
      <c r="AB201" s="1910"/>
      <c r="AC201" s="1910"/>
      <c r="AD201" s="1911"/>
      <c r="AE201" s="1912" t="s">
        <v>565</v>
      </c>
      <c r="AF201" s="1912"/>
      <c r="AG201" s="1912"/>
      <c r="AH201" s="1912"/>
      <c r="AI201" s="1913"/>
      <c r="AJ201" s="1914"/>
      <c r="AK201" s="687"/>
      <c r="AL201" s="687"/>
      <c r="AM201" s="687"/>
      <c r="AN201" s="686"/>
      <c r="AO201" s="687"/>
      <c r="AP201" s="687"/>
      <c r="AQ201" s="687"/>
      <c r="AR201" s="687"/>
      <c r="AS201" s="687"/>
      <c r="AT201" s="687"/>
      <c r="AU201" s="687"/>
      <c r="AV201" s="687"/>
      <c r="AW201" s="687"/>
      <c r="AX201" s="687"/>
      <c r="AY201" s="687"/>
      <c r="AZ201" s="687"/>
      <c r="BA201" s="687"/>
      <c r="BB201" s="687"/>
      <c r="BC201" s="687"/>
      <c r="BD201" s="687"/>
      <c r="BE201" s="687"/>
      <c r="BF201" s="687"/>
      <c r="BG201" s="687"/>
      <c r="BH201" s="528"/>
      <c r="BI201" s="528"/>
      <c r="BJ201" s="281"/>
      <c r="BK201" s="281"/>
      <c r="BL201" s="281"/>
      <c r="BM201" s="281"/>
    </row>
    <row r="202" spans="1:65" s="367" customFormat="1" ht="15" customHeight="1">
      <c r="A202" s="1623"/>
      <c r="B202" s="1624"/>
      <c r="C202" s="1177" t="s">
        <v>339</v>
      </c>
      <c r="D202" s="1177"/>
      <c r="E202" s="1177"/>
      <c r="F202" s="1177"/>
      <c r="G202" s="1177"/>
      <c r="H202" s="1177"/>
      <c r="I202" s="1934"/>
      <c r="J202" s="1935"/>
      <c r="K202" s="1935"/>
      <c r="L202" s="1935"/>
      <c r="M202" s="1935"/>
      <c r="N202" s="1935"/>
      <c r="O202" s="1935"/>
      <c r="P202" s="1935"/>
      <c r="Q202" s="1935"/>
      <c r="R202" s="1935"/>
      <c r="S202" s="1935"/>
      <c r="T202" s="1935"/>
      <c r="U202" s="1935"/>
      <c r="V202" s="1935"/>
      <c r="W202" s="1935"/>
      <c r="X202" s="1935"/>
      <c r="Y202" s="1935"/>
      <c r="Z202" s="1935"/>
      <c r="AA202" s="1935"/>
      <c r="AB202" s="1935"/>
      <c r="AC202" s="1935"/>
      <c r="AD202" s="1935"/>
      <c r="AE202" s="1935"/>
      <c r="AF202" s="1935"/>
      <c r="AG202" s="1935"/>
      <c r="AH202" s="1935"/>
      <c r="AI202" s="1935"/>
      <c r="AJ202" s="1936"/>
      <c r="AK202" s="687"/>
      <c r="AL202" s="687"/>
      <c r="AM202" s="687"/>
      <c r="AN202" s="686"/>
      <c r="AO202" s="687"/>
      <c r="AP202" s="687"/>
      <c r="AQ202" s="687"/>
      <c r="AR202" s="687"/>
      <c r="AS202" s="687"/>
      <c r="AT202" s="687"/>
      <c r="AU202" s="687"/>
      <c r="AV202" s="687"/>
      <c r="AW202" s="687"/>
      <c r="AX202" s="687"/>
      <c r="AY202" s="687"/>
      <c r="AZ202" s="687"/>
      <c r="BA202" s="687"/>
      <c r="BB202" s="687"/>
      <c r="BC202" s="687"/>
      <c r="BD202" s="687"/>
      <c r="BE202" s="687"/>
      <c r="BF202" s="687"/>
      <c r="BG202" s="687"/>
      <c r="BH202" s="528"/>
      <c r="BI202" s="528"/>
      <c r="BJ202" s="281"/>
      <c r="BK202" s="281"/>
      <c r="BL202" s="281"/>
      <c r="BM202" s="281"/>
    </row>
    <row r="203" spans="1:65" s="367" customFormat="1" ht="15" customHeight="1">
      <c r="A203" s="1623"/>
      <c r="B203" s="1624"/>
      <c r="C203" s="1081" t="s">
        <v>340</v>
      </c>
      <c r="D203" s="1081"/>
      <c r="E203" s="1081"/>
      <c r="F203" s="1081"/>
      <c r="G203" s="1081"/>
      <c r="H203" s="1081"/>
      <c r="I203" s="1204" t="s">
        <v>127</v>
      </c>
      <c r="J203" s="1205"/>
      <c r="K203" s="1202"/>
      <c r="L203" s="1202"/>
      <c r="M203" s="1202"/>
      <c r="N203" s="1202"/>
      <c r="O203" s="1202"/>
      <c r="P203" s="1203"/>
      <c r="Q203" s="1029" t="s">
        <v>534</v>
      </c>
      <c r="R203" s="1030"/>
      <c r="S203" s="1030"/>
      <c r="T203" s="1030"/>
      <c r="U203" s="1030"/>
      <c r="V203" s="1030"/>
      <c r="W203" s="1030"/>
      <c r="X203" s="1030"/>
      <c r="Y203" s="1030"/>
      <c r="Z203" s="1030"/>
      <c r="AA203" s="1030"/>
      <c r="AB203" s="1030"/>
      <c r="AC203" s="1030"/>
      <c r="AD203" s="1030"/>
      <c r="AE203" s="1030"/>
      <c r="AF203" s="1030"/>
      <c r="AG203" s="1030"/>
      <c r="AH203" s="1030"/>
      <c r="AI203" s="1030"/>
      <c r="AJ203" s="1031"/>
      <c r="AK203" s="687"/>
      <c r="AL203" s="687"/>
      <c r="AM203" s="687"/>
      <c r="AN203" s="686"/>
      <c r="AO203" s="687"/>
      <c r="AP203" s="687"/>
      <c r="AQ203" s="687"/>
      <c r="AR203" s="687"/>
      <c r="AS203" s="687"/>
      <c r="AT203" s="687"/>
      <c r="AU203" s="687"/>
      <c r="AV203" s="687"/>
      <c r="AW203" s="687"/>
      <c r="AX203" s="687"/>
      <c r="AY203" s="687"/>
      <c r="AZ203" s="687"/>
      <c r="BA203" s="687"/>
      <c r="BB203" s="687"/>
      <c r="BC203" s="687"/>
      <c r="BD203" s="687"/>
      <c r="BE203" s="687"/>
      <c r="BF203" s="687"/>
      <c r="BG203" s="687"/>
      <c r="BH203" s="528"/>
      <c r="BI203" s="528"/>
      <c r="BJ203" s="281"/>
      <c r="BK203" s="281"/>
      <c r="BL203" s="281"/>
      <c r="BM203" s="281"/>
    </row>
    <row r="204" spans="1:65" s="367" customFormat="1" ht="15" customHeight="1">
      <c r="A204" s="1623"/>
      <c r="B204" s="1624"/>
      <c r="C204" s="1081"/>
      <c r="D204" s="1081"/>
      <c r="E204" s="1081"/>
      <c r="F204" s="1081"/>
      <c r="G204" s="1081"/>
      <c r="H204" s="1081"/>
      <c r="I204" s="1281" t="s">
        <v>205</v>
      </c>
      <c r="J204" s="1281"/>
      <c r="K204" s="1281"/>
      <c r="L204" s="1281"/>
      <c r="M204" s="1281"/>
      <c r="N204" s="1281"/>
      <c r="O204" s="1281"/>
      <c r="P204" s="1281"/>
      <c r="Q204" s="1281"/>
      <c r="R204" s="1281"/>
      <c r="S204" s="1281"/>
      <c r="T204" s="1281"/>
      <c r="U204" s="1281"/>
      <c r="V204" s="1281"/>
      <c r="W204" s="1281"/>
      <c r="X204" s="1281"/>
      <c r="Y204" s="1281"/>
      <c r="Z204" s="1281"/>
      <c r="AA204" s="1281"/>
      <c r="AB204" s="1281"/>
      <c r="AC204" s="1281"/>
      <c r="AD204" s="1281"/>
      <c r="AE204" s="1281"/>
      <c r="AF204" s="1281"/>
      <c r="AG204" s="1281"/>
      <c r="AH204" s="1281"/>
      <c r="AI204" s="1281"/>
      <c r="AJ204" s="1282"/>
      <c r="AK204" s="687"/>
      <c r="AL204" s="687"/>
      <c r="AM204" s="687"/>
      <c r="AN204" s="686"/>
      <c r="AO204" s="687"/>
      <c r="AP204" s="687"/>
      <c r="AQ204" s="687"/>
      <c r="AR204" s="687"/>
      <c r="AS204" s="687"/>
      <c r="AT204" s="687"/>
      <c r="AU204" s="687"/>
      <c r="AV204" s="687"/>
      <c r="AW204" s="687"/>
      <c r="AX204" s="687"/>
      <c r="AY204" s="687"/>
      <c r="AZ204" s="687"/>
      <c r="BA204" s="687"/>
      <c r="BB204" s="687"/>
      <c r="BC204" s="687"/>
      <c r="BD204" s="687"/>
      <c r="BE204" s="687"/>
      <c r="BF204" s="687"/>
      <c r="BG204" s="687"/>
      <c r="BH204" s="528"/>
      <c r="BI204" s="528"/>
      <c r="BJ204" s="281"/>
      <c r="BK204" s="281"/>
      <c r="BL204" s="281"/>
      <c r="BM204" s="281"/>
    </row>
    <row r="205" spans="1:65" s="367" customFormat="1" ht="15" customHeight="1">
      <c r="A205" s="1623"/>
      <c r="B205" s="1624"/>
      <c r="C205" s="1081"/>
      <c r="D205" s="1081"/>
      <c r="E205" s="1081"/>
      <c r="F205" s="1081"/>
      <c r="G205" s="1081"/>
      <c r="H205" s="1081"/>
      <c r="I205" s="1200" t="s">
        <v>205</v>
      </c>
      <c r="J205" s="1200"/>
      <c r="K205" s="1200"/>
      <c r="L205" s="1200"/>
      <c r="M205" s="1200"/>
      <c r="N205" s="1200"/>
      <c r="O205" s="1200"/>
      <c r="P205" s="1200"/>
      <c r="Q205" s="1200"/>
      <c r="R205" s="1200"/>
      <c r="S205" s="1200"/>
      <c r="T205" s="1200"/>
      <c r="U205" s="1200"/>
      <c r="V205" s="1200"/>
      <c r="W205" s="1200"/>
      <c r="X205" s="1200"/>
      <c r="Y205" s="1200"/>
      <c r="Z205" s="1200"/>
      <c r="AA205" s="1200"/>
      <c r="AB205" s="1200"/>
      <c r="AC205" s="1200"/>
      <c r="AD205" s="1200"/>
      <c r="AE205" s="1200"/>
      <c r="AF205" s="1200"/>
      <c r="AG205" s="1200"/>
      <c r="AH205" s="1200"/>
      <c r="AI205" s="1200"/>
      <c r="AJ205" s="1201"/>
      <c r="AK205" s="687"/>
      <c r="AL205" s="687"/>
      <c r="AM205" s="687"/>
      <c r="AN205" s="686"/>
      <c r="AO205" s="687"/>
      <c r="AP205" s="687"/>
      <c r="AQ205" s="687"/>
      <c r="AR205" s="687"/>
      <c r="AS205" s="687"/>
      <c r="AT205" s="687"/>
      <c r="AU205" s="687"/>
      <c r="AV205" s="687"/>
      <c r="AW205" s="687"/>
      <c r="AX205" s="687"/>
      <c r="AY205" s="687"/>
      <c r="AZ205" s="687"/>
      <c r="BA205" s="687"/>
      <c r="BB205" s="687"/>
      <c r="BC205" s="687"/>
      <c r="BD205" s="687"/>
      <c r="BE205" s="687"/>
      <c r="BF205" s="687"/>
      <c r="BG205" s="687"/>
      <c r="BH205" s="528"/>
      <c r="BI205" s="528"/>
      <c r="BJ205" s="281"/>
      <c r="BK205" s="281"/>
      <c r="BL205" s="281"/>
      <c r="BM205" s="281"/>
    </row>
    <row r="206" spans="1:65" s="367" customFormat="1" ht="15" customHeight="1">
      <c r="A206" s="1623"/>
      <c r="B206" s="1624"/>
      <c r="C206" s="1081" t="s">
        <v>996</v>
      </c>
      <c r="D206" s="1081"/>
      <c r="E206" s="1081"/>
      <c r="F206" s="1081"/>
      <c r="G206" s="1081"/>
      <c r="H206" s="1081"/>
      <c r="I206" s="1881">
        <v>1</v>
      </c>
      <c r="J206" s="1882"/>
      <c r="K206" s="1882"/>
      <c r="L206" s="1882"/>
      <c r="M206" s="1882"/>
      <c r="N206" s="1882"/>
      <c r="O206" s="1882"/>
      <c r="P206" s="1882"/>
      <c r="Q206" s="1882"/>
      <c r="R206" s="1882"/>
      <c r="S206" s="1882"/>
      <c r="T206" s="1882"/>
      <c r="U206" s="1882"/>
      <c r="V206" s="1882"/>
      <c r="W206" s="1882"/>
      <c r="X206" s="1882"/>
      <c r="Y206" s="1882"/>
      <c r="Z206" s="1882"/>
      <c r="AA206" s="1882"/>
      <c r="AB206" s="1882"/>
      <c r="AC206" s="1882"/>
      <c r="AD206" s="1882"/>
      <c r="AE206" s="1882"/>
      <c r="AF206" s="1882"/>
      <c r="AG206" s="1882"/>
      <c r="AH206" s="1882"/>
      <c r="AI206" s="1882"/>
      <c r="AJ206" s="1883"/>
      <c r="AK206" s="687"/>
      <c r="AL206" s="687"/>
      <c r="AM206" s="687"/>
      <c r="AN206" s="686"/>
      <c r="AO206" s="687"/>
      <c r="AP206" s="687"/>
      <c r="AQ206" s="687"/>
      <c r="AR206" s="687"/>
      <c r="AS206" s="687"/>
      <c r="AT206" s="687"/>
      <c r="AU206" s="687"/>
      <c r="AV206" s="687"/>
      <c r="AW206" s="687"/>
      <c r="AX206" s="687"/>
      <c r="AY206" s="687"/>
      <c r="AZ206" s="687"/>
      <c r="BA206" s="687"/>
      <c r="BB206" s="687"/>
      <c r="BC206" s="687"/>
      <c r="BD206" s="687"/>
      <c r="BE206" s="687"/>
      <c r="BF206" s="687"/>
      <c r="BG206" s="687"/>
      <c r="BH206" s="528"/>
      <c r="BI206" s="528"/>
      <c r="BJ206" s="281"/>
      <c r="BK206" s="281"/>
      <c r="BL206" s="281"/>
      <c r="BM206" s="281"/>
    </row>
    <row r="207" spans="1:65" s="367" customFormat="1" ht="15" customHeight="1">
      <c r="A207" s="1623"/>
      <c r="B207" s="1624"/>
      <c r="C207" s="1081" t="s">
        <v>341</v>
      </c>
      <c r="D207" s="1081"/>
      <c r="E207" s="1081"/>
      <c r="F207" s="1081"/>
      <c r="G207" s="1081"/>
      <c r="H207" s="1081"/>
      <c r="I207" s="1081" t="s">
        <v>318</v>
      </c>
      <c r="J207" s="1081"/>
      <c r="K207" s="1081"/>
      <c r="L207" s="1081"/>
      <c r="M207" s="1080" t="s">
        <v>205</v>
      </c>
      <c r="N207" s="1080"/>
      <c r="O207" s="1080"/>
      <c r="P207" s="1080"/>
      <c r="Q207" s="1080"/>
      <c r="R207" s="1080"/>
      <c r="S207" s="1080"/>
      <c r="T207" s="1080"/>
      <c r="U207" s="1080"/>
      <c r="V207" s="1080"/>
      <c r="W207" s="1081" t="s">
        <v>343</v>
      </c>
      <c r="X207" s="1081"/>
      <c r="Y207" s="1081"/>
      <c r="Z207" s="1081"/>
      <c r="AA207" s="1106" t="s">
        <v>205</v>
      </c>
      <c r="AB207" s="1221"/>
      <c r="AC207" s="1221"/>
      <c r="AD207" s="1221"/>
      <c r="AE207" s="1221"/>
      <c r="AF207" s="1221"/>
      <c r="AG207" s="1221"/>
      <c r="AH207" s="1221"/>
      <c r="AI207" s="1221"/>
      <c r="AJ207" s="1222"/>
      <c r="AK207" s="687"/>
      <c r="AL207" s="687"/>
      <c r="AM207" s="687"/>
      <c r="AN207" s="686"/>
      <c r="AO207" s="687"/>
      <c r="AP207" s="687"/>
      <c r="AQ207" s="687"/>
      <c r="AR207" s="687"/>
      <c r="AS207" s="687"/>
      <c r="AT207" s="687"/>
      <c r="AU207" s="687"/>
      <c r="AV207" s="687"/>
      <c r="AW207" s="687"/>
      <c r="AX207" s="687"/>
      <c r="AY207" s="687"/>
      <c r="AZ207" s="687"/>
      <c r="BA207" s="687"/>
      <c r="BB207" s="687"/>
      <c r="BC207" s="687"/>
      <c r="BD207" s="687"/>
      <c r="BE207" s="687"/>
      <c r="BF207" s="687"/>
      <c r="BG207" s="687"/>
      <c r="BH207" s="528"/>
      <c r="BI207" s="528"/>
      <c r="BJ207" s="281"/>
      <c r="BK207" s="281"/>
      <c r="BL207" s="281"/>
      <c r="BM207" s="281"/>
    </row>
    <row r="208" spans="1:65" s="367" customFormat="1" ht="15" customHeight="1">
      <c r="A208" s="1623"/>
      <c r="B208" s="1624"/>
      <c r="C208" s="1885" t="s">
        <v>326</v>
      </c>
      <c r="D208" s="1886"/>
      <c r="E208" s="1886"/>
      <c r="F208" s="1886"/>
      <c r="G208" s="1886"/>
      <c r="H208" s="1887"/>
      <c r="I208" s="1918"/>
      <c r="J208" s="1919"/>
      <c r="K208" s="1919"/>
      <c r="L208" s="1919"/>
      <c r="M208" s="1919"/>
      <c r="N208" s="1919"/>
      <c r="O208" s="1919"/>
      <c r="P208" s="1919"/>
      <c r="Q208" s="1919"/>
      <c r="R208" s="1919"/>
      <c r="S208" s="1919"/>
      <c r="T208" s="1919"/>
      <c r="U208" s="1919"/>
      <c r="V208" s="1919"/>
      <c r="W208" s="1919"/>
      <c r="X208" s="1919"/>
      <c r="Y208" s="1919"/>
      <c r="Z208" s="1919"/>
      <c r="AA208" s="1919"/>
      <c r="AB208" s="1919"/>
      <c r="AC208" s="1919"/>
      <c r="AD208" s="1919"/>
      <c r="AE208" s="1919"/>
      <c r="AF208" s="1919"/>
      <c r="AG208" s="1919"/>
      <c r="AH208" s="1919"/>
      <c r="AI208" s="1919"/>
      <c r="AJ208" s="1920"/>
      <c r="AK208" s="687"/>
      <c r="AL208" s="687"/>
      <c r="AM208" s="687"/>
      <c r="AN208" s="686"/>
      <c r="AO208" s="687"/>
      <c r="AP208" s="687"/>
      <c r="AQ208" s="687"/>
      <c r="AR208" s="687"/>
      <c r="AS208" s="687"/>
      <c r="AT208" s="687"/>
      <c r="AU208" s="687"/>
      <c r="AV208" s="687"/>
      <c r="AW208" s="687"/>
      <c r="AX208" s="687"/>
      <c r="AY208" s="687"/>
      <c r="AZ208" s="687"/>
      <c r="BA208" s="687"/>
      <c r="BB208" s="687"/>
      <c r="BC208" s="687"/>
      <c r="BD208" s="687"/>
      <c r="BE208" s="687"/>
      <c r="BF208" s="687"/>
      <c r="BG208" s="687"/>
      <c r="BH208" s="528"/>
      <c r="BI208" s="528"/>
      <c r="BJ208" s="281"/>
      <c r="BK208" s="281"/>
      <c r="BL208" s="281"/>
      <c r="BM208" s="281"/>
    </row>
    <row r="209" spans="1:65" s="367" customFormat="1" ht="18" customHeight="1">
      <c r="A209" s="1623"/>
      <c r="B209" s="1624"/>
      <c r="C209" s="1885" t="s">
        <v>327</v>
      </c>
      <c r="D209" s="1886"/>
      <c r="E209" s="1886"/>
      <c r="F209" s="1886"/>
      <c r="G209" s="1886"/>
      <c r="H209" s="1887"/>
      <c r="I209" s="1530">
        <v>4</v>
      </c>
      <c r="J209" s="1531"/>
      <c r="K209" s="1531"/>
      <c r="L209" s="1531"/>
      <c r="M209" s="1531"/>
      <c r="N209" s="1531"/>
      <c r="O209" s="1531"/>
      <c r="P209" s="1531"/>
      <c r="Q209" s="1531"/>
      <c r="R209" s="1531"/>
      <c r="S209" s="1531"/>
      <c r="T209" s="1531"/>
      <c r="U209" s="1531"/>
      <c r="V209" s="1531"/>
      <c r="W209" s="1531"/>
      <c r="X209" s="1531"/>
      <c r="Y209" s="1531"/>
      <c r="Z209" s="1904" t="s">
        <v>329</v>
      </c>
      <c r="AA209" s="1904"/>
      <c r="AB209" s="1904"/>
      <c r="AC209" s="1904"/>
      <c r="AD209" s="1904"/>
      <c r="AE209" s="1940"/>
      <c r="AF209" s="1941"/>
      <c r="AG209" s="1941"/>
      <c r="AH209" s="1941"/>
      <c r="AI209" s="1941"/>
      <c r="AJ209" s="1942"/>
      <c r="AK209" s="687"/>
      <c r="AL209" s="687"/>
      <c r="AM209" s="687"/>
      <c r="AN209" s="686"/>
      <c r="AO209" s="687"/>
      <c r="AP209" s="687"/>
      <c r="AQ209" s="687"/>
      <c r="AR209" s="687"/>
      <c r="AS209" s="687"/>
      <c r="AT209" s="687"/>
      <c r="AU209" s="687"/>
      <c r="AV209" s="687"/>
      <c r="AW209" s="687"/>
      <c r="AX209" s="687"/>
      <c r="AY209" s="687"/>
      <c r="AZ209" s="687"/>
      <c r="BA209" s="687"/>
      <c r="BB209" s="687"/>
      <c r="BC209" s="687"/>
      <c r="BD209" s="687"/>
      <c r="BE209" s="687"/>
      <c r="BF209" s="687"/>
      <c r="BG209" s="687"/>
      <c r="BH209" s="528"/>
      <c r="BI209" s="528"/>
      <c r="BJ209" s="281"/>
      <c r="BK209" s="281"/>
      <c r="BL209" s="281"/>
      <c r="BM209" s="281"/>
    </row>
    <row r="210" spans="1:65" s="367" customFormat="1" ht="15" customHeight="1">
      <c r="A210" s="1623"/>
      <c r="B210" s="1624"/>
      <c r="C210" s="1885" t="s">
        <v>328</v>
      </c>
      <c r="D210" s="1886"/>
      <c r="E210" s="1886"/>
      <c r="F210" s="1886"/>
      <c r="G210" s="1886"/>
      <c r="H210" s="1887"/>
      <c r="I210" s="1918"/>
      <c r="J210" s="1919"/>
      <c r="K210" s="1919"/>
      <c r="L210" s="1919"/>
      <c r="M210" s="1919"/>
      <c r="N210" s="1919"/>
      <c r="O210" s="1919"/>
      <c r="P210" s="1919"/>
      <c r="Q210" s="1919"/>
      <c r="R210" s="1919"/>
      <c r="S210" s="1919"/>
      <c r="T210" s="1919"/>
      <c r="U210" s="1919"/>
      <c r="V210" s="1919"/>
      <c r="W210" s="1919"/>
      <c r="X210" s="1919"/>
      <c r="Y210" s="1919"/>
      <c r="Z210" s="1919"/>
      <c r="AA210" s="1919"/>
      <c r="AB210" s="1919"/>
      <c r="AC210" s="1919"/>
      <c r="AD210" s="1919"/>
      <c r="AE210" s="1919"/>
      <c r="AF210" s="1919"/>
      <c r="AG210" s="1919"/>
      <c r="AH210" s="1919"/>
      <c r="AI210" s="1919"/>
      <c r="AJ210" s="1920"/>
      <c r="AK210" s="687"/>
      <c r="AL210" s="687"/>
      <c r="AM210" s="687"/>
      <c r="AN210" s="686"/>
      <c r="AO210" s="687"/>
      <c r="AP210" s="687"/>
      <c r="AQ210" s="687"/>
      <c r="AR210" s="687"/>
      <c r="AS210" s="687"/>
      <c r="AT210" s="687"/>
      <c r="AU210" s="687"/>
      <c r="AV210" s="687"/>
      <c r="AW210" s="687"/>
      <c r="AX210" s="687"/>
      <c r="AY210" s="687"/>
      <c r="AZ210" s="687"/>
      <c r="BA210" s="687"/>
      <c r="BB210" s="687"/>
      <c r="BC210" s="687"/>
      <c r="BD210" s="687"/>
      <c r="BE210" s="687"/>
      <c r="BF210" s="687"/>
      <c r="BG210" s="687"/>
      <c r="BH210" s="528"/>
      <c r="BI210" s="528"/>
      <c r="BJ210" s="281"/>
      <c r="BK210" s="281"/>
      <c r="BL210" s="281"/>
      <c r="BM210" s="281"/>
    </row>
    <row r="211" spans="1:65" s="367" customFormat="1" ht="15" customHeight="1">
      <c r="A211" s="1623"/>
      <c r="B211" s="1624"/>
      <c r="C211" s="1949" t="s">
        <v>737</v>
      </c>
      <c r="D211" s="1886"/>
      <c r="E211" s="1886"/>
      <c r="F211" s="1886"/>
      <c r="G211" s="1886"/>
      <c r="H211" s="1887"/>
      <c r="I211" s="1078" t="s">
        <v>544</v>
      </c>
      <c r="J211" s="1077"/>
      <c r="K211" s="1890"/>
      <c r="L211" s="1890"/>
      <c r="M211" s="1890"/>
      <c r="N211" s="1890"/>
      <c r="O211" s="1890"/>
      <c r="P211" s="1126" t="s">
        <v>109</v>
      </c>
      <c r="Q211" s="1884"/>
      <c r="R211" s="1078" t="s">
        <v>331</v>
      </c>
      <c r="S211" s="1077"/>
      <c r="T211" s="1890"/>
      <c r="U211" s="1890"/>
      <c r="V211" s="1890"/>
      <c r="W211" s="1890"/>
      <c r="X211" s="1890"/>
      <c r="Y211" s="1126" t="s">
        <v>109</v>
      </c>
      <c r="Z211" s="1126"/>
      <c r="AA211" s="1937" t="s">
        <v>330</v>
      </c>
      <c r="AB211" s="1938"/>
      <c r="AC211" s="1939"/>
      <c r="AD211" s="1890"/>
      <c r="AE211" s="1890"/>
      <c r="AF211" s="1890"/>
      <c r="AG211" s="1890"/>
      <c r="AH211" s="1890"/>
      <c r="AI211" s="1126" t="s">
        <v>109</v>
      </c>
      <c r="AJ211" s="1127"/>
      <c r="AK211" s="687"/>
      <c r="AL211" s="687"/>
      <c r="AM211" s="687"/>
      <c r="AN211" s="686"/>
      <c r="AO211" s="687"/>
      <c r="AP211" s="687"/>
      <c r="AQ211" s="687"/>
      <c r="AR211" s="687"/>
      <c r="AS211" s="687"/>
      <c r="AT211" s="687"/>
      <c r="AU211" s="687"/>
      <c r="AV211" s="687"/>
      <c r="AW211" s="687"/>
      <c r="AX211" s="687"/>
      <c r="AY211" s="687"/>
      <c r="AZ211" s="687"/>
      <c r="BA211" s="687"/>
      <c r="BB211" s="687"/>
      <c r="BC211" s="687"/>
      <c r="BD211" s="687"/>
      <c r="BE211" s="687"/>
      <c r="BF211" s="687"/>
      <c r="BG211" s="687"/>
      <c r="BH211" s="528"/>
      <c r="BI211" s="528"/>
      <c r="BJ211" s="281"/>
      <c r="BK211" s="281"/>
      <c r="BL211" s="281"/>
      <c r="BM211" s="281"/>
    </row>
    <row r="212" spans="1:65" s="367" customFormat="1" ht="27" customHeight="1">
      <c r="A212" s="1623"/>
      <c r="B212" s="1624"/>
      <c r="C212" s="1950"/>
      <c r="D212" s="1951"/>
      <c r="E212" s="1951"/>
      <c r="F212" s="1951"/>
      <c r="G212" s="1951"/>
      <c r="H212" s="1952"/>
      <c r="I212" s="1078" t="s">
        <v>543</v>
      </c>
      <c r="J212" s="1223"/>
      <c r="K212" s="1223"/>
      <c r="L212" s="1077"/>
      <c r="M212" s="1890"/>
      <c r="N212" s="1890"/>
      <c r="O212" s="1890"/>
      <c r="P212" s="1126" t="s">
        <v>332</v>
      </c>
      <c r="Q212" s="1884"/>
      <c r="R212" s="1078" t="s">
        <v>333</v>
      </c>
      <c r="S212" s="1223"/>
      <c r="T212" s="1223"/>
      <c r="U212" s="1223"/>
      <c r="V212" s="1223"/>
      <c r="W212" s="1223"/>
      <c r="X212" s="1077"/>
      <c r="Y212" s="1095"/>
      <c r="Z212" s="1096"/>
      <c r="AA212" s="1096"/>
      <c r="AB212" s="1096"/>
      <c r="AC212" s="1096"/>
      <c r="AD212" s="1096"/>
      <c r="AE212" s="1096"/>
      <c r="AF212" s="1096"/>
      <c r="AG212" s="1096"/>
      <c r="AH212" s="1096"/>
      <c r="AI212" s="1096"/>
      <c r="AJ212" s="1097"/>
      <c r="AK212" s="687"/>
      <c r="AL212" s="687"/>
      <c r="AM212" s="687"/>
      <c r="AN212" s="686"/>
      <c r="AO212" s="687"/>
      <c r="AP212" s="687"/>
      <c r="AQ212" s="687"/>
      <c r="AR212" s="687"/>
      <c r="AS212" s="687"/>
      <c r="AT212" s="687"/>
      <c r="AU212" s="687"/>
      <c r="AV212" s="687"/>
      <c r="AW212" s="687"/>
      <c r="AX212" s="687"/>
      <c r="AY212" s="687"/>
      <c r="AZ212" s="687"/>
      <c r="BA212" s="687"/>
      <c r="BB212" s="687"/>
      <c r="BC212" s="687"/>
      <c r="BD212" s="687"/>
      <c r="BE212" s="687"/>
      <c r="BF212" s="687"/>
      <c r="BG212" s="687"/>
      <c r="BH212" s="528"/>
      <c r="BI212" s="528"/>
      <c r="BJ212" s="281"/>
      <c r="BK212" s="281"/>
      <c r="BL212" s="281"/>
      <c r="BM212" s="281"/>
    </row>
    <row r="213" spans="1:65" s="367" customFormat="1" ht="15" customHeight="1">
      <c r="A213" s="1623"/>
      <c r="B213" s="1624"/>
      <c r="C213" s="1903" t="s">
        <v>738</v>
      </c>
      <c r="D213" s="1904"/>
      <c r="E213" s="1904"/>
      <c r="F213" s="1904"/>
      <c r="G213" s="1904"/>
      <c r="H213" s="1905"/>
      <c r="I213" s="1095"/>
      <c r="J213" s="1096"/>
      <c r="K213" s="1096"/>
      <c r="L213" s="1096"/>
      <c r="M213" s="1096"/>
      <c r="N213" s="1096"/>
      <c r="O213" s="1096"/>
      <c r="P213" s="1126" t="s">
        <v>114</v>
      </c>
      <c r="Q213" s="1884"/>
      <c r="R213" s="1931"/>
      <c r="S213" s="1932"/>
      <c r="T213" s="1932"/>
      <c r="U213" s="1932"/>
      <c r="V213" s="1932"/>
      <c r="W213" s="1932"/>
      <c r="X213" s="1932"/>
      <c r="Y213" s="1932"/>
      <c r="Z213" s="1932"/>
      <c r="AA213" s="1932"/>
      <c r="AB213" s="1932"/>
      <c r="AC213" s="1932"/>
      <c r="AD213" s="1932"/>
      <c r="AE213" s="1932"/>
      <c r="AF213" s="1932"/>
      <c r="AG213" s="1932"/>
      <c r="AH213" s="1932"/>
      <c r="AI213" s="1932"/>
      <c r="AJ213" s="1933"/>
      <c r="AK213" s="687"/>
      <c r="AL213" s="687"/>
      <c r="AM213" s="687"/>
      <c r="AN213" s="686"/>
      <c r="AO213" s="687"/>
      <c r="AP213" s="687"/>
      <c r="AQ213" s="687"/>
      <c r="AR213" s="687"/>
      <c r="AS213" s="687"/>
      <c r="AT213" s="687"/>
      <c r="AU213" s="687"/>
      <c r="AV213" s="687"/>
      <c r="AW213" s="687"/>
      <c r="AX213" s="687"/>
      <c r="AY213" s="687"/>
      <c r="AZ213" s="687"/>
      <c r="BA213" s="687"/>
      <c r="BB213" s="687"/>
      <c r="BC213" s="687"/>
      <c r="BD213" s="687"/>
      <c r="BE213" s="687"/>
      <c r="BF213" s="687"/>
      <c r="BG213" s="687"/>
      <c r="BH213" s="528"/>
      <c r="BI213" s="528"/>
      <c r="BJ213" s="281"/>
      <c r="BK213" s="281"/>
      <c r="BL213" s="281"/>
      <c r="BM213" s="281"/>
    </row>
    <row r="214" spans="1:65" s="367" customFormat="1" ht="15" customHeight="1">
      <c r="A214" s="1623"/>
      <c r="B214" s="1624"/>
      <c r="C214" s="1903" t="s">
        <v>110</v>
      </c>
      <c r="D214" s="1904"/>
      <c r="E214" s="1904"/>
      <c r="F214" s="1904"/>
      <c r="G214" s="1904"/>
      <c r="H214" s="1905"/>
      <c r="I214" s="1095"/>
      <c r="J214" s="1096"/>
      <c r="K214" s="1096"/>
      <c r="L214" s="1096"/>
      <c r="M214" s="1096"/>
      <c r="N214" s="1096"/>
      <c r="O214" s="1096"/>
      <c r="P214" s="1126" t="s">
        <v>739</v>
      </c>
      <c r="Q214" s="1884"/>
      <c r="R214" s="1078" t="s">
        <v>740</v>
      </c>
      <c r="S214" s="1223"/>
      <c r="T214" s="1223"/>
      <c r="U214" s="1223"/>
      <c r="V214" s="1223"/>
      <c r="W214" s="1077"/>
      <c r="X214" s="1095"/>
      <c r="Y214" s="1096"/>
      <c r="Z214" s="1096"/>
      <c r="AA214" s="1096"/>
      <c r="AB214" s="1096"/>
      <c r="AC214" s="1096"/>
      <c r="AD214" s="1096"/>
      <c r="AE214" s="1126" t="s">
        <v>739</v>
      </c>
      <c r="AF214" s="1126"/>
      <c r="AG214" s="1126"/>
      <c r="AH214" s="1126"/>
      <c r="AI214" s="1126"/>
      <c r="AJ214" s="1127"/>
      <c r="AK214" s="687"/>
      <c r="AL214" s="687"/>
      <c r="AM214" s="687"/>
      <c r="AN214" s="686"/>
      <c r="AO214" s="687"/>
      <c r="AP214" s="687"/>
      <c r="AQ214" s="687"/>
      <c r="AR214" s="687"/>
      <c r="AS214" s="687"/>
      <c r="AT214" s="687"/>
      <c r="AU214" s="687"/>
      <c r="AV214" s="687"/>
      <c r="AW214" s="687"/>
      <c r="AX214" s="687"/>
      <c r="AY214" s="687"/>
      <c r="AZ214" s="687"/>
      <c r="BA214" s="687"/>
      <c r="BB214" s="687"/>
      <c r="BC214" s="687"/>
      <c r="BD214" s="687"/>
      <c r="BE214" s="687"/>
      <c r="BF214" s="687"/>
      <c r="BG214" s="687"/>
      <c r="BH214" s="528"/>
      <c r="BI214" s="528"/>
      <c r="BJ214" s="281"/>
      <c r="BK214" s="281"/>
      <c r="BL214" s="281"/>
      <c r="BM214" s="281"/>
    </row>
    <row r="215" spans="1:65" s="367" customFormat="1" ht="15" customHeight="1">
      <c r="A215" s="1953" t="str">
        <f>DBCS(A188+1)</f>
        <v>３３</v>
      </c>
      <c r="B215" s="1954"/>
      <c r="C215" s="1903" t="s">
        <v>545</v>
      </c>
      <c r="D215" s="1904"/>
      <c r="E215" s="1904"/>
      <c r="F215" s="1904"/>
      <c r="G215" s="1904"/>
      <c r="H215" s="1904"/>
      <c r="I215" s="1904"/>
      <c r="J215" s="1904"/>
      <c r="K215" s="1904"/>
      <c r="L215" s="1904"/>
      <c r="M215" s="1904"/>
      <c r="N215" s="1904"/>
      <c r="O215" s="1904"/>
      <c r="P215" s="1904"/>
      <c r="Q215" s="1905"/>
      <c r="R215" s="1096"/>
      <c r="S215" s="1096"/>
      <c r="T215" s="1096"/>
      <c r="U215" s="1096"/>
      <c r="V215" s="1096"/>
      <c r="W215" s="1096"/>
      <c r="X215" s="1096"/>
      <c r="Y215" s="1096"/>
      <c r="Z215" s="1096"/>
      <c r="AA215" s="1096"/>
      <c r="AB215" s="1096"/>
      <c r="AC215" s="1096"/>
      <c r="AD215" s="1096"/>
      <c r="AE215" s="1126" t="s">
        <v>147</v>
      </c>
      <c r="AF215" s="1126"/>
      <c r="AG215" s="1126"/>
      <c r="AH215" s="1126"/>
      <c r="AI215" s="1126"/>
      <c r="AJ215" s="1127"/>
      <c r="AK215" s="687"/>
      <c r="AL215" s="687"/>
      <c r="AM215" s="687"/>
      <c r="AN215" s="686"/>
      <c r="AO215" s="687"/>
      <c r="AP215" s="687"/>
      <c r="AQ215" s="687"/>
      <c r="AR215" s="687"/>
      <c r="AS215" s="687"/>
      <c r="AT215" s="687"/>
      <c r="AU215" s="687"/>
      <c r="AV215" s="687"/>
      <c r="AW215" s="687"/>
      <c r="AX215" s="687"/>
      <c r="AY215" s="687"/>
      <c r="AZ215" s="687"/>
      <c r="BA215" s="687"/>
      <c r="BB215" s="687"/>
      <c r="BC215" s="687"/>
      <c r="BD215" s="687"/>
      <c r="BE215" s="687"/>
      <c r="BF215" s="687"/>
      <c r="BG215" s="687"/>
      <c r="BH215" s="528"/>
      <c r="BI215" s="528"/>
      <c r="BJ215" s="281"/>
      <c r="BK215" s="281"/>
      <c r="BL215" s="281"/>
      <c r="BM215" s="281"/>
    </row>
    <row r="216" spans="1:65" s="367" customFormat="1" ht="18" customHeight="1">
      <c r="A216" s="394"/>
      <c r="B216" s="395"/>
      <c r="C216" s="1903" t="s">
        <v>657</v>
      </c>
      <c r="D216" s="1904"/>
      <c r="E216" s="1904"/>
      <c r="F216" s="1904"/>
      <c r="G216" s="1904"/>
      <c r="H216" s="1905"/>
      <c r="I216" s="1209"/>
      <c r="J216" s="1210"/>
      <c r="K216" s="1210"/>
      <c r="L216" s="1210"/>
      <c r="M216" s="1210"/>
      <c r="N216" s="1210"/>
      <c r="O216" s="1210"/>
      <c r="P216" s="1210"/>
      <c r="Q216" s="1210"/>
      <c r="R216" s="1210"/>
      <c r="S216" s="1210"/>
      <c r="T216" s="1210"/>
      <c r="U216" s="1210"/>
      <c r="V216" s="1210"/>
      <c r="W216" s="1210"/>
      <c r="X216" s="1210"/>
      <c r="Y216" s="1210"/>
      <c r="Z216" s="1210"/>
      <c r="AA216" s="1210"/>
      <c r="AB216" s="1210"/>
      <c r="AC216" s="1210"/>
      <c r="AD216" s="1210"/>
      <c r="AE216" s="1210"/>
      <c r="AF216" s="1210"/>
      <c r="AG216" s="1210"/>
      <c r="AH216" s="1210"/>
      <c r="AI216" s="1210"/>
      <c r="AJ216" s="1211"/>
      <c r="AK216" s="687"/>
      <c r="AL216" s="686" t="b">
        <v>0</v>
      </c>
      <c r="AM216" s="686" t="b">
        <v>0</v>
      </c>
      <c r="AN216" s="686" t="b">
        <v>0</v>
      </c>
      <c r="AO216" s="687"/>
      <c r="AP216" s="687"/>
      <c r="AQ216" s="687"/>
      <c r="AR216" s="687"/>
      <c r="AS216" s="687"/>
      <c r="AT216" s="687"/>
      <c r="AU216" s="687"/>
      <c r="AV216" s="687"/>
      <c r="AW216" s="687"/>
      <c r="AX216" s="687"/>
      <c r="AY216" s="687"/>
      <c r="AZ216" s="687"/>
      <c r="BA216" s="687"/>
      <c r="BB216" s="687"/>
      <c r="BC216" s="687"/>
      <c r="BD216" s="687"/>
      <c r="BE216" s="687"/>
      <c r="BF216" s="687"/>
      <c r="BG216" s="687"/>
      <c r="BH216" s="528"/>
      <c r="BI216" s="528"/>
      <c r="BJ216" s="281"/>
      <c r="BK216" s="281"/>
      <c r="BL216" s="281"/>
      <c r="BM216" s="281"/>
    </row>
    <row r="217" spans="1:65" s="367" customFormat="1" ht="15" customHeight="1">
      <c r="A217" s="394"/>
      <c r="B217" s="395"/>
      <c r="C217" s="1885" t="s">
        <v>499</v>
      </c>
      <c r="D217" s="1886"/>
      <c r="E217" s="1886"/>
      <c r="F217" s="1886"/>
      <c r="G217" s="1886"/>
      <c r="H217" s="1887"/>
      <c r="I217" s="1212"/>
      <c r="J217" s="1213"/>
      <c r="K217" s="1213"/>
      <c r="L217" s="1213"/>
      <c r="M217" s="1213"/>
      <c r="N217" s="1213"/>
      <c r="O217" s="1213"/>
      <c r="P217" s="1213"/>
      <c r="Q217" s="1213"/>
      <c r="R217" s="1213"/>
      <c r="S217" s="1213"/>
      <c r="T217" s="1213"/>
      <c r="U217" s="1213"/>
      <c r="V217" s="1213"/>
      <c r="W217" s="1213"/>
      <c r="X217" s="1213"/>
      <c r="Y217" s="1213"/>
      <c r="Z217" s="1213"/>
      <c r="AA217" s="1213"/>
      <c r="AB217" s="1213"/>
      <c r="AC217" s="1213"/>
      <c r="AD217" s="1213"/>
      <c r="AE217" s="1213"/>
      <c r="AF217" s="1213"/>
      <c r="AG217" s="1213"/>
      <c r="AH217" s="1213"/>
      <c r="AI217" s="1213"/>
      <c r="AJ217" s="1214"/>
      <c r="AK217" s="687"/>
      <c r="AL217" s="687"/>
      <c r="AM217" s="687"/>
      <c r="AN217" s="686"/>
      <c r="AO217" s="687"/>
      <c r="AP217" s="687"/>
      <c r="AQ217" s="687"/>
      <c r="AR217" s="687"/>
      <c r="AS217" s="687"/>
      <c r="AT217" s="687"/>
      <c r="AU217" s="687"/>
      <c r="AV217" s="687"/>
      <c r="AW217" s="687"/>
      <c r="AX217" s="687"/>
      <c r="AY217" s="687"/>
      <c r="AZ217" s="687"/>
      <c r="BA217" s="687"/>
      <c r="BB217" s="687"/>
      <c r="BC217" s="687"/>
      <c r="BD217" s="687"/>
      <c r="BE217" s="687"/>
      <c r="BF217" s="687"/>
      <c r="BG217" s="687"/>
      <c r="BH217" s="528"/>
      <c r="BI217" s="528"/>
      <c r="BJ217" s="281"/>
      <c r="BK217" s="281"/>
      <c r="BL217" s="281"/>
      <c r="BM217" s="281"/>
    </row>
    <row r="218" spans="1:65" s="367" customFormat="1" ht="15" customHeight="1">
      <c r="A218" s="394"/>
      <c r="B218" s="395"/>
      <c r="C218" s="1903" t="s">
        <v>305</v>
      </c>
      <c r="D218" s="1904"/>
      <c r="E218" s="1904"/>
      <c r="F218" s="1904"/>
      <c r="G218" s="1904"/>
      <c r="H218" s="1905"/>
      <c r="I218" s="1212"/>
      <c r="J218" s="1213"/>
      <c r="K218" s="1213"/>
      <c r="L218" s="1213"/>
      <c r="M218" s="1213"/>
      <c r="N218" s="1213"/>
      <c r="O218" s="1213"/>
      <c r="P218" s="1213"/>
      <c r="Q218" s="1213"/>
      <c r="R218" s="1213"/>
      <c r="S218" s="1213"/>
      <c r="T218" s="1213"/>
      <c r="U218" s="1213"/>
      <c r="V218" s="1213"/>
      <c r="W218" s="1213"/>
      <c r="X218" s="1213"/>
      <c r="Y218" s="1213"/>
      <c r="Z218" s="1213"/>
      <c r="AA218" s="1213"/>
      <c r="AB218" s="1213"/>
      <c r="AC218" s="1213"/>
      <c r="AD218" s="1213"/>
      <c r="AE218" s="1213"/>
      <c r="AF218" s="1213"/>
      <c r="AG218" s="1213"/>
      <c r="AH218" s="1213"/>
      <c r="AI218" s="1213"/>
      <c r="AJ218" s="1214"/>
      <c r="AK218" s="687"/>
      <c r="AL218" s="687"/>
      <c r="AM218" s="687"/>
      <c r="AN218" s="686"/>
      <c r="AO218" s="687"/>
      <c r="AP218" s="687"/>
      <c r="AQ218" s="687"/>
      <c r="AR218" s="687"/>
      <c r="AS218" s="687"/>
      <c r="AT218" s="687"/>
      <c r="AU218" s="687"/>
      <c r="AV218" s="687"/>
      <c r="AW218" s="687"/>
      <c r="AX218" s="687"/>
      <c r="AY218" s="687"/>
      <c r="AZ218" s="687"/>
      <c r="BA218" s="687"/>
      <c r="BB218" s="687"/>
      <c r="BC218" s="687"/>
      <c r="BD218" s="687"/>
      <c r="BE218" s="687"/>
      <c r="BF218" s="687"/>
      <c r="BG218" s="687"/>
      <c r="BH218" s="528"/>
      <c r="BI218" s="528"/>
      <c r="BJ218" s="281"/>
      <c r="BK218" s="281"/>
      <c r="BL218" s="281"/>
      <c r="BM218" s="281"/>
    </row>
    <row r="219" spans="1:65" s="367" customFormat="1" ht="22.5" hidden="1" customHeight="1">
      <c r="A219" s="394"/>
      <c r="B219" s="395"/>
      <c r="C219" s="1900" t="s">
        <v>25</v>
      </c>
      <c r="D219" s="1894" t="s">
        <v>760</v>
      </c>
      <c r="E219" s="1895"/>
      <c r="F219" s="1895"/>
      <c r="G219" s="1895"/>
      <c r="H219" s="1896"/>
      <c r="I219" s="664"/>
      <c r="J219" s="668"/>
      <c r="K219" s="668"/>
      <c r="L219" s="668"/>
      <c r="M219" s="668"/>
      <c r="N219" s="669"/>
      <c r="O219" s="669"/>
      <c r="P219" s="672"/>
      <c r="Q219" s="678"/>
      <c r="R219" s="679"/>
      <c r="S219" s="679"/>
      <c r="T219" s="681">
        <v>3</v>
      </c>
      <c r="U219" s="680"/>
      <c r="V219" s="1891"/>
      <c r="W219" s="1892"/>
      <c r="X219" s="1892"/>
      <c r="Y219" s="1892"/>
      <c r="Z219" s="1892"/>
      <c r="AA219" s="1893"/>
      <c r="AB219" s="1269"/>
      <c r="AC219" s="1640"/>
      <c r="AD219" s="1640"/>
      <c r="AE219" s="1640"/>
      <c r="AF219" s="1640"/>
      <c r="AG219" s="1640"/>
      <c r="AH219" s="1640"/>
      <c r="AI219" s="1640"/>
      <c r="AJ219" s="1641"/>
      <c r="AK219" s="687"/>
      <c r="AL219" s="687"/>
      <c r="AM219" s="687">
        <v>0</v>
      </c>
      <c r="AN219" s="686"/>
      <c r="AO219" s="687">
        <v>2</v>
      </c>
      <c r="AP219" s="687">
        <v>2</v>
      </c>
      <c r="AQ219" s="687"/>
      <c r="AR219" s="687"/>
      <c r="AS219" s="687"/>
      <c r="AT219" s="687"/>
      <c r="AU219" s="687"/>
      <c r="AV219" s="687"/>
      <c r="AW219" s="687"/>
      <c r="AX219" s="687"/>
      <c r="AY219" s="687"/>
      <c r="AZ219" s="687"/>
      <c r="BA219" s="687"/>
      <c r="BB219" s="687"/>
      <c r="BC219" s="687"/>
      <c r="BD219" s="687"/>
      <c r="BE219" s="687"/>
      <c r="BF219" s="687"/>
      <c r="BG219" s="687"/>
      <c r="BH219" s="528"/>
      <c r="BI219" s="528"/>
      <c r="BJ219" s="281"/>
      <c r="BK219" s="281"/>
      <c r="BL219" s="281"/>
      <c r="BM219" s="281"/>
    </row>
    <row r="220" spans="1:65" s="367" customFormat="1" ht="23.1" customHeight="1">
      <c r="A220" s="394"/>
      <c r="B220" s="395"/>
      <c r="C220" s="1900"/>
      <c r="D220" s="1921" t="s">
        <v>993</v>
      </c>
      <c r="E220" s="1922"/>
      <c r="F220" s="1922"/>
      <c r="G220" s="1922"/>
      <c r="H220" s="1923"/>
      <c r="I220" s="328">
        <v>1</v>
      </c>
      <c r="J220" s="383" t="str">
        <f>IF(ISNA(VLOOKUP(I220, 出力変換_夜間支援等体制加算,4,FALSE)),0, VLOOKUP(I220, 出力変換_夜間支援等体制加算,4,FALSE)) &amp; ""</f>
        <v>1</v>
      </c>
      <c r="K220" s="384" t="s">
        <v>96</v>
      </c>
      <c r="L220" s="383" t="str">
        <f>IF(ISNA(VLOOKUP(K220, 取込変換_夜間支援等体制加算,2,FALSE)),1, VLOOKUP(K220, 取込変換_夜間支援等体制加算,2,FALSE)) &amp; ""</f>
        <v>1</v>
      </c>
      <c r="M220" s="328"/>
      <c r="N220" s="328"/>
      <c r="O220" s="328"/>
      <c r="P220" s="328"/>
      <c r="Q220" s="1928" t="s">
        <v>1232</v>
      </c>
      <c r="R220" s="1929"/>
      <c r="S220" s="1929"/>
      <c r="T220" s="1929"/>
      <c r="U220" s="1930"/>
      <c r="V220" s="1788"/>
      <c r="W220" s="1789"/>
      <c r="X220" s="1789"/>
      <c r="Y220" s="1789"/>
      <c r="Z220" s="1789"/>
      <c r="AA220" s="1902"/>
      <c r="AB220" s="1269"/>
      <c r="AC220" s="1640"/>
      <c r="AD220" s="1640"/>
      <c r="AE220" s="1640"/>
      <c r="AF220" s="1640"/>
      <c r="AG220" s="1640"/>
      <c r="AH220" s="1640"/>
      <c r="AI220" s="1640"/>
      <c r="AJ220" s="1641"/>
      <c r="AK220" s="687"/>
      <c r="AL220" s="687">
        <v>2</v>
      </c>
      <c r="AM220" s="687">
        <v>0</v>
      </c>
      <c r="AN220" s="686"/>
      <c r="AO220" s="687"/>
      <c r="AP220" s="687"/>
      <c r="AQ220" s="687"/>
      <c r="AR220" s="687"/>
      <c r="AS220" s="687"/>
      <c r="AT220" s="687"/>
      <c r="AU220" s="687"/>
      <c r="AV220" s="687"/>
      <c r="AW220" s="687"/>
      <c r="AX220" s="687"/>
      <c r="AY220" s="687"/>
      <c r="AZ220" s="687"/>
      <c r="BA220" s="687"/>
      <c r="BB220" s="687"/>
      <c r="BC220" s="687"/>
      <c r="BD220" s="687"/>
      <c r="BE220" s="687"/>
      <c r="BF220" s="687"/>
      <c r="BG220" s="687"/>
      <c r="BH220" s="528"/>
      <c r="BI220" s="528"/>
      <c r="BJ220" s="281"/>
      <c r="BK220" s="281"/>
      <c r="BL220" s="281"/>
      <c r="BM220" s="281"/>
    </row>
    <row r="221" spans="1:65" s="367" customFormat="1" ht="23.1" customHeight="1">
      <c r="A221" s="394"/>
      <c r="B221" s="395"/>
      <c r="C221" s="1900"/>
      <c r="D221" s="1925" t="s">
        <v>997</v>
      </c>
      <c r="E221" s="1926"/>
      <c r="F221" s="1926"/>
      <c r="G221" s="1926"/>
      <c r="H221" s="1927"/>
      <c r="I221" s="260">
        <v>1</v>
      </c>
      <c r="J221" s="369" t="str">
        <f>IF(ISNA(VLOOKUP(I221, 出力変換_夜間支援体制加算の人数_付７,4,FALSE)),0, VLOOKUP(I221, 出力変換_夜間支援体制加算の人数_付７,4,FALSE)) &amp; ""</f>
        <v>00</v>
      </c>
      <c r="K221" s="253" t="s">
        <v>1344</v>
      </c>
      <c r="L221" s="374" t="str">
        <f>IF(ISNA(VLOOKUP(K221, 取込変換_夜間支援体制加算の人数_付７,2,FALSE)),1, VLOOKUP(K221, 取込変換_夜間支援体制加算の人数_付７,2,FALSE)) &amp; ""</f>
        <v>1</v>
      </c>
      <c r="M221" s="375"/>
      <c r="N221" s="524"/>
      <c r="O221" s="281"/>
      <c r="P221" s="521" t="s">
        <v>114</v>
      </c>
      <c r="Q221" s="1906"/>
      <c r="R221" s="1907"/>
      <c r="S221" s="1907"/>
      <c r="T221" s="1907"/>
      <c r="U221" s="1908"/>
      <c r="V221" s="1891"/>
      <c r="W221" s="1892"/>
      <c r="X221" s="1892"/>
      <c r="Y221" s="1892"/>
      <c r="Z221" s="1892"/>
      <c r="AA221" s="1893"/>
      <c r="AB221" s="1269"/>
      <c r="AC221" s="1640"/>
      <c r="AD221" s="1640"/>
      <c r="AE221" s="1640"/>
      <c r="AF221" s="1640"/>
      <c r="AG221" s="1640"/>
      <c r="AH221" s="1640"/>
      <c r="AI221" s="1640"/>
      <c r="AJ221" s="1641"/>
      <c r="AK221" s="687"/>
      <c r="AL221" s="687"/>
      <c r="AM221" s="687">
        <v>0</v>
      </c>
      <c r="AN221" s="686"/>
      <c r="AO221" s="687"/>
      <c r="AP221" s="687"/>
      <c r="AQ221" s="687"/>
      <c r="AR221" s="687"/>
      <c r="AS221" s="687"/>
      <c r="AT221" s="687"/>
      <c r="AU221" s="687"/>
      <c r="AV221" s="687"/>
      <c r="AW221" s="687"/>
      <c r="AX221" s="687"/>
      <c r="AY221" s="687"/>
      <c r="AZ221" s="687"/>
      <c r="BA221" s="687"/>
      <c r="BB221" s="687"/>
      <c r="BC221" s="687"/>
      <c r="BD221" s="687"/>
      <c r="BE221" s="687"/>
      <c r="BF221" s="687"/>
      <c r="BG221" s="687"/>
      <c r="BH221" s="528"/>
      <c r="BI221" s="528"/>
      <c r="BJ221" s="281"/>
      <c r="BK221" s="281"/>
      <c r="BL221" s="281"/>
      <c r="BM221" s="281"/>
    </row>
    <row r="222" spans="1:65" s="367" customFormat="1" ht="18" customHeight="1" thickBot="1">
      <c r="A222" s="396"/>
      <c r="B222" s="397"/>
      <c r="C222" s="1901"/>
      <c r="D222" s="1897" t="s">
        <v>829</v>
      </c>
      <c r="E222" s="1898"/>
      <c r="F222" s="1898"/>
      <c r="G222" s="1898"/>
      <c r="H222" s="1899"/>
      <c r="I222" s="523">
        <v>1</v>
      </c>
      <c r="J222" s="211"/>
      <c r="K222" s="211"/>
      <c r="L222" s="211"/>
      <c r="M222" s="211"/>
      <c r="N222" s="379"/>
      <c r="O222" s="379"/>
      <c r="P222" s="379"/>
      <c r="Q222" s="379"/>
      <c r="R222" s="379"/>
      <c r="S222" s="379"/>
      <c r="T222" s="387"/>
      <c r="U222" s="387"/>
      <c r="V222" s="387"/>
      <c r="W222" s="387"/>
      <c r="X222" s="387"/>
      <c r="Y222" s="387"/>
      <c r="Z222" s="387"/>
      <c r="AA222" s="387"/>
      <c r="AB222" s="387"/>
      <c r="AC222" s="387"/>
      <c r="AD222" s="387"/>
      <c r="AE222" s="387"/>
      <c r="AF222" s="387"/>
      <c r="AG222" s="387"/>
      <c r="AH222" s="387"/>
      <c r="AI222" s="387"/>
      <c r="AJ222" s="387"/>
      <c r="AK222" s="687"/>
      <c r="AL222" s="687"/>
      <c r="AM222" s="687"/>
      <c r="AN222" s="686"/>
      <c r="AO222" s="687"/>
      <c r="AP222" s="687"/>
      <c r="AQ222" s="687"/>
      <c r="AR222" s="687"/>
      <c r="AS222" s="687"/>
      <c r="AT222" s="687"/>
      <c r="AU222" s="687"/>
      <c r="AV222" s="687"/>
      <c r="AW222" s="687"/>
      <c r="AX222" s="687"/>
      <c r="AY222" s="687"/>
      <c r="AZ222" s="687"/>
      <c r="BA222" s="687"/>
      <c r="BB222" s="687"/>
      <c r="BC222" s="687"/>
      <c r="BD222" s="687"/>
      <c r="BE222" s="687"/>
      <c r="BF222" s="687"/>
      <c r="BG222" s="687"/>
      <c r="BH222" s="528"/>
      <c r="BI222" s="528"/>
      <c r="BJ222" s="281"/>
      <c r="BK222" s="281"/>
      <c r="BL222" s="281"/>
      <c r="BM222" s="281"/>
    </row>
    <row r="223" spans="1:65" s="367" customFormat="1" ht="18" hidden="1" customHeight="1">
      <c r="A223" s="496" t="s">
        <v>931</v>
      </c>
      <c r="B223" s="497"/>
      <c r="C223" s="498"/>
      <c r="D223" s="499"/>
      <c r="E223" s="217"/>
      <c r="F223" s="217"/>
      <c r="G223" s="217"/>
      <c r="H223" s="525"/>
      <c r="I223" s="522"/>
      <c r="J223" s="206"/>
      <c r="K223" s="206"/>
      <c r="L223" s="206"/>
      <c r="M223" s="206"/>
      <c r="N223" s="494"/>
      <c r="O223" s="494"/>
      <c r="P223" s="494"/>
      <c r="Q223" s="494"/>
      <c r="R223" s="494"/>
      <c r="S223" s="494"/>
      <c r="T223" s="495"/>
      <c r="U223" s="495"/>
      <c r="V223" s="495"/>
      <c r="W223" s="495"/>
      <c r="X223" s="495"/>
      <c r="Y223" s="495"/>
      <c r="Z223" s="495"/>
      <c r="AA223" s="495"/>
      <c r="AB223" s="495"/>
      <c r="AC223" s="495"/>
      <c r="AD223" s="495"/>
      <c r="AE223" s="495"/>
      <c r="AF223" s="495"/>
      <c r="AG223" s="495"/>
      <c r="AH223" s="495"/>
      <c r="AI223" s="495"/>
      <c r="AJ223" s="495"/>
      <c r="AK223" s="687"/>
      <c r="AL223" s="687"/>
      <c r="AM223" s="687"/>
      <c r="AN223" s="686"/>
      <c r="AO223" s="687"/>
      <c r="AP223" s="687"/>
      <c r="AQ223" s="687"/>
      <c r="AR223" s="687"/>
      <c r="AS223" s="687"/>
      <c r="AT223" s="687"/>
      <c r="AU223" s="687"/>
      <c r="AV223" s="687"/>
      <c r="AW223" s="687"/>
      <c r="AX223" s="687"/>
      <c r="AY223" s="687"/>
      <c r="AZ223" s="687"/>
      <c r="BA223" s="687"/>
      <c r="BB223" s="687"/>
      <c r="BC223" s="687"/>
      <c r="BD223" s="687"/>
      <c r="BE223" s="687"/>
      <c r="BF223" s="687"/>
      <c r="BG223" s="687"/>
      <c r="BH223" s="528"/>
      <c r="BI223" s="528"/>
      <c r="BJ223" s="281"/>
      <c r="BK223" s="281"/>
      <c r="BL223" s="281"/>
      <c r="BM223" s="281"/>
    </row>
    <row r="224" spans="1:65" s="367" customFormat="1" ht="18" hidden="1" customHeight="1">
      <c r="A224" s="496" t="s">
        <v>931</v>
      </c>
      <c r="B224" s="497"/>
      <c r="C224" s="498"/>
      <c r="D224" s="499"/>
      <c r="E224" s="217"/>
      <c r="F224" s="217"/>
      <c r="G224" s="217"/>
      <c r="H224" s="525"/>
      <c r="I224" s="522"/>
      <c r="J224" s="206"/>
      <c r="K224" s="206"/>
      <c r="L224" s="206"/>
      <c r="M224" s="206"/>
      <c r="N224" s="494"/>
      <c r="O224" s="494"/>
      <c r="P224" s="494"/>
      <c r="Q224" s="494"/>
      <c r="R224" s="494"/>
      <c r="S224" s="494"/>
      <c r="T224" s="495"/>
      <c r="U224" s="495"/>
      <c r="V224" s="495"/>
      <c r="W224" s="495"/>
      <c r="X224" s="495"/>
      <c r="Y224" s="495"/>
      <c r="Z224" s="495"/>
      <c r="AA224" s="495"/>
      <c r="AB224" s="495"/>
      <c r="AC224" s="495"/>
      <c r="AD224" s="495"/>
      <c r="AE224" s="495"/>
      <c r="AF224" s="495"/>
      <c r="AG224" s="495"/>
      <c r="AH224" s="495"/>
      <c r="AI224" s="495"/>
      <c r="AJ224" s="495"/>
      <c r="AK224" s="687"/>
      <c r="AL224" s="687"/>
      <c r="AM224" s="687"/>
      <c r="AN224" s="686"/>
      <c r="AO224" s="687"/>
      <c r="AP224" s="687"/>
      <c r="AQ224" s="687"/>
      <c r="AR224" s="687"/>
      <c r="AS224" s="687"/>
      <c r="AT224" s="687"/>
      <c r="AU224" s="687"/>
      <c r="AV224" s="687"/>
      <c r="AW224" s="687"/>
      <c r="AX224" s="687"/>
      <c r="AY224" s="687"/>
      <c r="AZ224" s="687"/>
      <c r="BA224" s="687"/>
      <c r="BB224" s="687"/>
      <c r="BC224" s="687"/>
      <c r="BD224" s="687"/>
      <c r="BE224" s="687"/>
      <c r="BF224" s="687"/>
      <c r="BG224" s="687"/>
      <c r="BH224" s="528"/>
      <c r="BI224" s="528"/>
      <c r="BJ224" s="281"/>
      <c r="BK224" s="281"/>
      <c r="BL224" s="281"/>
      <c r="BM224" s="281"/>
    </row>
    <row r="225" spans="1:65" s="367" customFormat="1" ht="18" hidden="1" customHeight="1">
      <c r="A225" s="496" t="s">
        <v>931</v>
      </c>
      <c r="B225" s="497"/>
      <c r="C225" s="498"/>
      <c r="D225" s="499"/>
      <c r="E225" s="217"/>
      <c r="F225" s="217"/>
      <c r="G225" s="217"/>
      <c r="H225" s="525"/>
      <c r="I225" s="522"/>
      <c r="J225" s="206"/>
      <c r="K225" s="206"/>
      <c r="L225" s="206"/>
      <c r="M225" s="206"/>
      <c r="N225" s="494"/>
      <c r="O225" s="494"/>
      <c r="P225" s="494"/>
      <c r="Q225" s="494"/>
      <c r="R225" s="494"/>
      <c r="S225" s="494"/>
      <c r="T225" s="495"/>
      <c r="U225" s="495"/>
      <c r="V225" s="495"/>
      <c r="W225" s="495"/>
      <c r="X225" s="495"/>
      <c r="Y225" s="495"/>
      <c r="Z225" s="495"/>
      <c r="AA225" s="495"/>
      <c r="AB225" s="495"/>
      <c r="AC225" s="495"/>
      <c r="AD225" s="495"/>
      <c r="AE225" s="495"/>
      <c r="AF225" s="495"/>
      <c r="AG225" s="495"/>
      <c r="AH225" s="495"/>
      <c r="AI225" s="495"/>
      <c r="AJ225" s="495"/>
      <c r="AK225" s="687"/>
      <c r="AL225" s="687"/>
      <c r="AM225" s="687"/>
      <c r="AN225" s="686"/>
      <c r="AO225" s="687"/>
      <c r="AP225" s="687"/>
      <c r="AQ225" s="687"/>
      <c r="AR225" s="687"/>
      <c r="AS225" s="687"/>
      <c r="AT225" s="687"/>
      <c r="AU225" s="687"/>
      <c r="AV225" s="687"/>
      <c r="AW225" s="687"/>
      <c r="AX225" s="687"/>
      <c r="AY225" s="687"/>
      <c r="AZ225" s="687"/>
      <c r="BA225" s="687"/>
      <c r="BB225" s="687"/>
      <c r="BC225" s="687"/>
      <c r="BD225" s="687"/>
      <c r="BE225" s="687"/>
      <c r="BF225" s="687"/>
      <c r="BG225" s="687"/>
      <c r="BH225" s="528"/>
      <c r="BI225" s="528"/>
      <c r="BJ225" s="281"/>
      <c r="BK225" s="281"/>
      <c r="BL225" s="281"/>
      <c r="BM225" s="281"/>
    </row>
    <row r="226" spans="1:65" s="367" customFormat="1" ht="18" hidden="1" customHeight="1">
      <c r="A226" s="496" t="s">
        <v>931</v>
      </c>
      <c r="B226" s="497"/>
      <c r="C226" s="498"/>
      <c r="D226" s="499"/>
      <c r="E226" s="217"/>
      <c r="F226" s="217"/>
      <c r="G226" s="217"/>
      <c r="H226" s="525"/>
      <c r="I226" s="522"/>
      <c r="J226" s="206"/>
      <c r="K226" s="206"/>
      <c r="L226" s="206"/>
      <c r="M226" s="206"/>
      <c r="N226" s="494"/>
      <c r="O226" s="494"/>
      <c r="P226" s="494"/>
      <c r="Q226" s="494"/>
      <c r="R226" s="494"/>
      <c r="S226" s="494"/>
      <c r="T226" s="495"/>
      <c r="U226" s="495"/>
      <c r="V226" s="495"/>
      <c r="W226" s="495"/>
      <c r="X226" s="495"/>
      <c r="Y226" s="495"/>
      <c r="Z226" s="495"/>
      <c r="AA226" s="495"/>
      <c r="AB226" s="495"/>
      <c r="AC226" s="495"/>
      <c r="AD226" s="495"/>
      <c r="AE226" s="495"/>
      <c r="AF226" s="495"/>
      <c r="AG226" s="495"/>
      <c r="AH226" s="495"/>
      <c r="AI226" s="495"/>
      <c r="AJ226" s="495"/>
      <c r="AK226" s="687"/>
      <c r="AL226" s="687"/>
      <c r="AM226" s="687"/>
      <c r="AN226" s="686"/>
      <c r="AO226" s="687"/>
      <c r="AP226" s="687"/>
      <c r="AQ226" s="687"/>
      <c r="AR226" s="687"/>
      <c r="AS226" s="687"/>
      <c r="AT226" s="687"/>
      <c r="AU226" s="687"/>
      <c r="AV226" s="687"/>
      <c r="AW226" s="687"/>
      <c r="AX226" s="687"/>
      <c r="AY226" s="687"/>
      <c r="AZ226" s="687"/>
      <c r="BA226" s="687"/>
      <c r="BB226" s="687"/>
      <c r="BC226" s="687"/>
      <c r="BD226" s="687"/>
      <c r="BE226" s="687"/>
      <c r="BF226" s="687"/>
      <c r="BG226" s="687"/>
      <c r="BH226" s="528"/>
      <c r="BI226" s="528"/>
      <c r="BJ226" s="281"/>
      <c r="BK226" s="281"/>
      <c r="BL226" s="281"/>
      <c r="BM226" s="281"/>
    </row>
    <row r="227" spans="1:65" s="367" customFormat="1" ht="18" hidden="1" customHeight="1" thickBot="1">
      <c r="A227" s="496" t="s">
        <v>931</v>
      </c>
      <c r="B227" s="497"/>
      <c r="C227" s="498"/>
      <c r="D227" s="499"/>
      <c r="E227" s="217"/>
      <c r="F227" s="217"/>
      <c r="G227" s="217"/>
      <c r="H227" s="525"/>
      <c r="I227" s="522"/>
      <c r="J227" s="206"/>
      <c r="K227" s="206"/>
      <c r="L227" s="206"/>
      <c r="M227" s="206"/>
      <c r="N227" s="494"/>
      <c r="O227" s="494"/>
      <c r="P227" s="494"/>
      <c r="Q227" s="494"/>
      <c r="R227" s="494"/>
      <c r="S227" s="494"/>
      <c r="T227" s="495"/>
      <c r="U227" s="495"/>
      <c r="V227" s="495"/>
      <c r="W227" s="495"/>
      <c r="X227" s="495"/>
      <c r="Y227" s="495"/>
      <c r="Z227" s="495"/>
      <c r="AA227" s="495"/>
      <c r="AB227" s="495"/>
      <c r="AC227" s="495"/>
      <c r="AD227" s="495"/>
      <c r="AE227" s="495"/>
      <c r="AF227" s="495"/>
      <c r="AG227" s="495"/>
      <c r="AH227" s="495"/>
      <c r="AI227" s="495"/>
      <c r="AJ227" s="495"/>
      <c r="AK227" s="687"/>
      <c r="AL227" s="687"/>
      <c r="AM227" s="687"/>
      <c r="AN227" s="686"/>
      <c r="AO227" s="687"/>
      <c r="AP227" s="687"/>
      <c r="AQ227" s="687"/>
      <c r="AR227" s="687"/>
      <c r="AS227" s="687"/>
      <c r="AT227" s="687"/>
      <c r="AU227" s="687"/>
      <c r="AV227" s="687"/>
      <c r="AW227" s="687"/>
      <c r="AX227" s="687"/>
      <c r="AY227" s="687"/>
      <c r="AZ227" s="687"/>
      <c r="BA227" s="687"/>
      <c r="BB227" s="687"/>
      <c r="BC227" s="687"/>
      <c r="BD227" s="687"/>
      <c r="BE227" s="687"/>
      <c r="BF227" s="687"/>
      <c r="BG227" s="687"/>
      <c r="BH227" s="528"/>
      <c r="BI227" s="528"/>
      <c r="BJ227" s="281"/>
      <c r="BK227" s="281"/>
      <c r="BL227" s="281"/>
      <c r="BM227" s="281"/>
    </row>
    <row r="228" spans="1:65" s="367" customFormat="1" ht="15" customHeight="1">
      <c r="A228" s="1621" t="s">
        <v>61</v>
      </c>
      <c r="B228" s="1622"/>
      <c r="C228" s="1217" t="s">
        <v>152</v>
      </c>
      <c r="D228" s="1217"/>
      <c r="E228" s="1217"/>
      <c r="F228" s="1217"/>
      <c r="G228" s="1217"/>
      <c r="H228" s="1217"/>
      <c r="I228" s="1909"/>
      <c r="J228" s="1910"/>
      <c r="K228" s="1910"/>
      <c r="L228" s="1910"/>
      <c r="M228" s="1910"/>
      <c r="N228" s="1910"/>
      <c r="O228" s="1910"/>
      <c r="P228" s="1910"/>
      <c r="Q228" s="1910"/>
      <c r="R228" s="1910"/>
      <c r="S228" s="1910"/>
      <c r="T228" s="1910"/>
      <c r="U228" s="1910"/>
      <c r="V228" s="1910"/>
      <c r="W228" s="1910"/>
      <c r="X228" s="1910"/>
      <c r="Y228" s="1910"/>
      <c r="Z228" s="1910"/>
      <c r="AA228" s="1910"/>
      <c r="AB228" s="1910"/>
      <c r="AC228" s="1910"/>
      <c r="AD228" s="1911"/>
      <c r="AE228" s="1912" t="s">
        <v>565</v>
      </c>
      <c r="AF228" s="1912"/>
      <c r="AG228" s="1912"/>
      <c r="AH228" s="1912"/>
      <c r="AI228" s="1913"/>
      <c r="AJ228" s="1914"/>
      <c r="AK228" s="687"/>
      <c r="AL228" s="687"/>
      <c r="AM228" s="687"/>
      <c r="AN228" s="686"/>
      <c r="AO228" s="687"/>
      <c r="AP228" s="687"/>
      <c r="AQ228" s="687"/>
      <c r="AR228" s="687"/>
      <c r="AS228" s="687"/>
      <c r="AT228" s="687"/>
      <c r="AU228" s="687"/>
      <c r="AV228" s="687"/>
      <c r="AW228" s="687"/>
      <c r="AX228" s="687"/>
      <c r="AY228" s="687"/>
      <c r="AZ228" s="687"/>
      <c r="BA228" s="687"/>
      <c r="BB228" s="687"/>
      <c r="BC228" s="687"/>
      <c r="BD228" s="687"/>
      <c r="BE228" s="687"/>
      <c r="BF228" s="687"/>
      <c r="BG228" s="687"/>
      <c r="BH228" s="528"/>
      <c r="BI228" s="528"/>
      <c r="BJ228" s="281"/>
      <c r="BK228" s="281"/>
      <c r="BL228" s="281"/>
      <c r="BM228" s="281"/>
    </row>
    <row r="229" spans="1:65" s="367" customFormat="1" ht="15" customHeight="1">
      <c r="A229" s="1623"/>
      <c r="B229" s="1624"/>
      <c r="C229" s="1177" t="s">
        <v>339</v>
      </c>
      <c r="D229" s="1177"/>
      <c r="E229" s="1177"/>
      <c r="F229" s="1177"/>
      <c r="G229" s="1177"/>
      <c r="H229" s="1177"/>
      <c r="I229" s="1934"/>
      <c r="J229" s="1935"/>
      <c r="K229" s="1935"/>
      <c r="L229" s="1935"/>
      <c r="M229" s="1935"/>
      <c r="N229" s="1935"/>
      <c r="O229" s="1935"/>
      <c r="P229" s="1935"/>
      <c r="Q229" s="1935"/>
      <c r="R229" s="1935"/>
      <c r="S229" s="1935"/>
      <c r="T229" s="1935"/>
      <c r="U229" s="1935"/>
      <c r="V229" s="1935"/>
      <c r="W229" s="1935"/>
      <c r="X229" s="1935"/>
      <c r="Y229" s="1935"/>
      <c r="Z229" s="1935"/>
      <c r="AA229" s="1935"/>
      <c r="AB229" s="1935"/>
      <c r="AC229" s="1935"/>
      <c r="AD229" s="1935"/>
      <c r="AE229" s="1935"/>
      <c r="AF229" s="1935"/>
      <c r="AG229" s="1935"/>
      <c r="AH229" s="1935"/>
      <c r="AI229" s="1935"/>
      <c r="AJ229" s="1936"/>
      <c r="AK229" s="687"/>
      <c r="AL229" s="687"/>
      <c r="AM229" s="687"/>
      <c r="AN229" s="686"/>
      <c r="AO229" s="687"/>
      <c r="AP229" s="687"/>
      <c r="AQ229" s="687"/>
      <c r="AR229" s="687"/>
      <c r="AS229" s="687"/>
      <c r="AT229" s="687"/>
      <c r="AU229" s="687"/>
      <c r="AV229" s="687"/>
      <c r="AW229" s="687"/>
      <c r="AX229" s="687"/>
      <c r="AY229" s="687"/>
      <c r="AZ229" s="687"/>
      <c r="BA229" s="687"/>
      <c r="BB229" s="687"/>
      <c r="BC229" s="687"/>
      <c r="BD229" s="687"/>
      <c r="BE229" s="687"/>
      <c r="BF229" s="687"/>
      <c r="BG229" s="687"/>
      <c r="BH229" s="528"/>
      <c r="BI229" s="528"/>
      <c r="BJ229" s="281"/>
      <c r="BK229" s="281"/>
      <c r="BL229" s="281"/>
      <c r="BM229" s="281"/>
    </row>
    <row r="230" spans="1:65" s="367" customFormat="1" ht="15" customHeight="1">
      <c r="A230" s="1623"/>
      <c r="B230" s="1624"/>
      <c r="C230" s="1081" t="s">
        <v>340</v>
      </c>
      <c r="D230" s="1081"/>
      <c r="E230" s="1081"/>
      <c r="F230" s="1081"/>
      <c r="G230" s="1081"/>
      <c r="H230" s="1081"/>
      <c r="I230" s="1204" t="s">
        <v>127</v>
      </c>
      <c r="J230" s="1205"/>
      <c r="K230" s="1202"/>
      <c r="L230" s="1202"/>
      <c r="M230" s="1202"/>
      <c r="N230" s="1202"/>
      <c r="O230" s="1202"/>
      <c r="P230" s="1203"/>
      <c r="Q230" s="1029" t="s">
        <v>534</v>
      </c>
      <c r="R230" s="1030"/>
      <c r="S230" s="1030"/>
      <c r="T230" s="1030"/>
      <c r="U230" s="1030"/>
      <c r="V230" s="1030"/>
      <c r="W230" s="1030"/>
      <c r="X230" s="1030"/>
      <c r="Y230" s="1030"/>
      <c r="Z230" s="1030"/>
      <c r="AA230" s="1030"/>
      <c r="AB230" s="1030"/>
      <c r="AC230" s="1030"/>
      <c r="AD230" s="1030"/>
      <c r="AE230" s="1030"/>
      <c r="AF230" s="1030"/>
      <c r="AG230" s="1030"/>
      <c r="AH230" s="1030"/>
      <c r="AI230" s="1030"/>
      <c r="AJ230" s="1031"/>
      <c r="AK230" s="687"/>
      <c r="AL230" s="687"/>
      <c r="AM230" s="687"/>
      <c r="AN230" s="686"/>
      <c r="AO230" s="687"/>
      <c r="AP230" s="687"/>
      <c r="AQ230" s="687"/>
      <c r="AR230" s="687"/>
      <c r="AS230" s="687"/>
      <c r="AT230" s="687"/>
      <c r="AU230" s="687"/>
      <c r="AV230" s="687"/>
      <c r="AW230" s="687"/>
      <c r="AX230" s="687"/>
      <c r="AY230" s="687"/>
      <c r="AZ230" s="687"/>
      <c r="BA230" s="687"/>
      <c r="BB230" s="687"/>
      <c r="BC230" s="687"/>
      <c r="BD230" s="687"/>
      <c r="BE230" s="687"/>
      <c r="BF230" s="687"/>
      <c r="BG230" s="687"/>
      <c r="BH230" s="528"/>
      <c r="BI230" s="528"/>
      <c r="BJ230" s="281"/>
      <c r="BK230" s="281"/>
      <c r="BL230" s="281"/>
      <c r="BM230" s="281"/>
    </row>
    <row r="231" spans="1:65" s="367" customFormat="1" ht="15" customHeight="1">
      <c r="A231" s="1623"/>
      <c r="B231" s="1624"/>
      <c r="C231" s="1081"/>
      <c r="D231" s="1081"/>
      <c r="E231" s="1081"/>
      <c r="F231" s="1081"/>
      <c r="G231" s="1081"/>
      <c r="H231" s="1081"/>
      <c r="I231" s="1281" t="s">
        <v>205</v>
      </c>
      <c r="J231" s="1281"/>
      <c r="K231" s="1281"/>
      <c r="L231" s="1281"/>
      <c r="M231" s="1281"/>
      <c r="N231" s="1281"/>
      <c r="O231" s="1281"/>
      <c r="P231" s="1281"/>
      <c r="Q231" s="1281"/>
      <c r="R231" s="1281"/>
      <c r="S231" s="1281"/>
      <c r="T231" s="1281"/>
      <c r="U231" s="1281"/>
      <c r="V231" s="1281"/>
      <c r="W231" s="1281"/>
      <c r="X231" s="1281"/>
      <c r="Y231" s="1281"/>
      <c r="Z231" s="1281"/>
      <c r="AA231" s="1281"/>
      <c r="AB231" s="1281"/>
      <c r="AC231" s="1281"/>
      <c r="AD231" s="1281"/>
      <c r="AE231" s="1281"/>
      <c r="AF231" s="1281"/>
      <c r="AG231" s="1281"/>
      <c r="AH231" s="1281"/>
      <c r="AI231" s="1281"/>
      <c r="AJ231" s="1282"/>
      <c r="AK231" s="687"/>
      <c r="AL231" s="687"/>
      <c r="AM231" s="687"/>
      <c r="AN231" s="686"/>
      <c r="AO231" s="687"/>
      <c r="AP231" s="687"/>
      <c r="AQ231" s="687"/>
      <c r="AR231" s="687"/>
      <c r="AS231" s="687"/>
      <c r="AT231" s="687"/>
      <c r="AU231" s="687"/>
      <c r="AV231" s="687"/>
      <c r="AW231" s="687"/>
      <c r="AX231" s="687"/>
      <c r="AY231" s="687"/>
      <c r="AZ231" s="687"/>
      <c r="BA231" s="687"/>
      <c r="BB231" s="687"/>
      <c r="BC231" s="687"/>
      <c r="BD231" s="687"/>
      <c r="BE231" s="687"/>
      <c r="BF231" s="687"/>
      <c r="BG231" s="687"/>
      <c r="BH231" s="528"/>
      <c r="BI231" s="528"/>
      <c r="BJ231" s="281"/>
      <c r="BK231" s="281"/>
      <c r="BL231" s="281"/>
      <c r="BM231" s="281"/>
    </row>
    <row r="232" spans="1:65" s="367" customFormat="1" ht="15" customHeight="1">
      <c r="A232" s="1623"/>
      <c r="B232" s="1624"/>
      <c r="C232" s="1081"/>
      <c r="D232" s="1081"/>
      <c r="E232" s="1081"/>
      <c r="F232" s="1081"/>
      <c r="G232" s="1081"/>
      <c r="H232" s="1081"/>
      <c r="I232" s="1200" t="s">
        <v>205</v>
      </c>
      <c r="J232" s="1200"/>
      <c r="K232" s="1200"/>
      <c r="L232" s="1200"/>
      <c r="M232" s="1200"/>
      <c r="N232" s="1200"/>
      <c r="O232" s="1200"/>
      <c r="P232" s="1200"/>
      <c r="Q232" s="1200"/>
      <c r="R232" s="1200"/>
      <c r="S232" s="1200"/>
      <c r="T232" s="1200"/>
      <c r="U232" s="1200"/>
      <c r="V232" s="1200"/>
      <c r="W232" s="1200"/>
      <c r="X232" s="1200"/>
      <c r="Y232" s="1200"/>
      <c r="Z232" s="1200"/>
      <c r="AA232" s="1200"/>
      <c r="AB232" s="1200"/>
      <c r="AC232" s="1200"/>
      <c r="AD232" s="1200"/>
      <c r="AE232" s="1200"/>
      <c r="AF232" s="1200"/>
      <c r="AG232" s="1200"/>
      <c r="AH232" s="1200"/>
      <c r="AI232" s="1200"/>
      <c r="AJ232" s="1201"/>
      <c r="AK232" s="687"/>
      <c r="AL232" s="687"/>
      <c r="AM232" s="687"/>
      <c r="AN232" s="686"/>
      <c r="AO232" s="687"/>
      <c r="AP232" s="687"/>
      <c r="AQ232" s="687"/>
      <c r="AR232" s="687"/>
      <c r="AS232" s="687"/>
      <c r="AT232" s="687"/>
      <c r="AU232" s="687"/>
      <c r="AV232" s="687"/>
      <c r="AW232" s="687"/>
      <c r="AX232" s="687"/>
      <c r="AY232" s="687"/>
      <c r="AZ232" s="687"/>
      <c r="BA232" s="687"/>
      <c r="BB232" s="687"/>
      <c r="BC232" s="687"/>
      <c r="BD232" s="687"/>
      <c r="BE232" s="687"/>
      <c r="BF232" s="687"/>
      <c r="BG232" s="687"/>
      <c r="BH232" s="528"/>
      <c r="BI232" s="528"/>
      <c r="BJ232" s="281"/>
      <c r="BK232" s="281"/>
      <c r="BL232" s="281"/>
      <c r="BM232" s="281"/>
    </row>
    <row r="233" spans="1:65" s="367" customFormat="1" ht="15" customHeight="1">
      <c r="A233" s="1623"/>
      <c r="B233" s="1624"/>
      <c r="C233" s="1081" t="s">
        <v>996</v>
      </c>
      <c r="D233" s="1081"/>
      <c r="E233" s="1081"/>
      <c r="F233" s="1081"/>
      <c r="G233" s="1081"/>
      <c r="H233" s="1081"/>
      <c r="I233" s="1881">
        <v>1</v>
      </c>
      <c r="J233" s="1882"/>
      <c r="K233" s="1882"/>
      <c r="L233" s="1882"/>
      <c r="M233" s="1882"/>
      <c r="N233" s="1882"/>
      <c r="O233" s="1882"/>
      <c r="P233" s="1882"/>
      <c r="Q233" s="1882"/>
      <c r="R233" s="1882"/>
      <c r="S233" s="1882"/>
      <c r="T233" s="1882"/>
      <c r="U233" s="1882"/>
      <c r="V233" s="1882"/>
      <c r="W233" s="1882"/>
      <c r="X233" s="1882"/>
      <c r="Y233" s="1882"/>
      <c r="Z233" s="1882"/>
      <c r="AA233" s="1882"/>
      <c r="AB233" s="1882"/>
      <c r="AC233" s="1882"/>
      <c r="AD233" s="1882"/>
      <c r="AE233" s="1882"/>
      <c r="AF233" s="1882"/>
      <c r="AG233" s="1882"/>
      <c r="AH233" s="1882"/>
      <c r="AI233" s="1882"/>
      <c r="AJ233" s="1883"/>
      <c r="AK233" s="687"/>
      <c r="AL233" s="687"/>
      <c r="AM233" s="687"/>
      <c r="AN233" s="686"/>
      <c r="AO233" s="687"/>
      <c r="AP233" s="687"/>
      <c r="AQ233" s="687"/>
      <c r="AR233" s="687"/>
      <c r="AS233" s="687"/>
      <c r="AT233" s="687"/>
      <c r="AU233" s="687"/>
      <c r="AV233" s="687"/>
      <c r="AW233" s="687"/>
      <c r="AX233" s="687"/>
      <c r="AY233" s="687"/>
      <c r="AZ233" s="687"/>
      <c r="BA233" s="687"/>
      <c r="BB233" s="687"/>
      <c r="BC233" s="687"/>
      <c r="BD233" s="687"/>
      <c r="BE233" s="687"/>
      <c r="BF233" s="687"/>
      <c r="BG233" s="687"/>
      <c r="BH233" s="528"/>
      <c r="BI233" s="528"/>
      <c r="BJ233" s="281"/>
      <c r="BK233" s="281"/>
      <c r="BL233" s="281"/>
      <c r="BM233" s="281"/>
    </row>
    <row r="234" spans="1:65" s="367" customFormat="1" ht="15" customHeight="1">
      <c r="A234" s="1623"/>
      <c r="B234" s="1624"/>
      <c r="C234" s="1081" t="s">
        <v>341</v>
      </c>
      <c r="D234" s="1081"/>
      <c r="E234" s="1081"/>
      <c r="F234" s="1081"/>
      <c r="G234" s="1081"/>
      <c r="H234" s="1081"/>
      <c r="I234" s="1081" t="s">
        <v>318</v>
      </c>
      <c r="J234" s="1081"/>
      <c r="K234" s="1081"/>
      <c r="L234" s="1081"/>
      <c r="M234" s="1080" t="s">
        <v>205</v>
      </c>
      <c r="N234" s="1080"/>
      <c r="O234" s="1080"/>
      <c r="P234" s="1080"/>
      <c r="Q234" s="1080"/>
      <c r="R234" s="1080"/>
      <c r="S234" s="1080"/>
      <c r="T234" s="1080"/>
      <c r="U234" s="1080"/>
      <c r="V234" s="1080"/>
      <c r="W234" s="1081" t="s">
        <v>343</v>
      </c>
      <c r="X234" s="1081"/>
      <c r="Y234" s="1081"/>
      <c r="Z234" s="1081"/>
      <c r="AA234" s="1106" t="s">
        <v>205</v>
      </c>
      <c r="AB234" s="1221"/>
      <c r="AC234" s="1221"/>
      <c r="AD234" s="1221"/>
      <c r="AE234" s="1221"/>
      <c r="AF234" s="1221"/>
      <c r="AG234" s="1221"/>
      <c r="AH234" s="1221"/>
      <c r="AI234" s="1221"/>
      <c r="AJ234" s="1222"/>
      <c r="AK234" s="687"/>
      <c r="AL234" s="687"/>
      <c r="AM234" s="687"/>
      <c r="AN234" s="686"/>
      <c r="AO234" s="687"/>
      <c r="AP234" s="687"/>
      <c r="AQ234" s="687"/>
      <c r="AR234" s="687"/>
      <c r="AS234" s="687"/>
      <c r="AT234" s="687"/>
      <c r="AU234" s="687"/>
      <c r="AV234" s="687"/>
      <c r="AW234" s="687"/>
      <c r="AX234" s="687"/>
      <c r="AY234" s="687"/>
      <c r="AZ234" s="687"/>
      <c r="BA234" s="687"/>
      <c r="BB234" s="687"/>
      <c r="BC234" s="687"/>
      <c r="BD234" s="687"/>
      <c r="BE234" s="687"/>
      <c r="BF234" s="687"/>
      <c r="BG234" s="687"/>
      <c r="BH234" s="528"/>
      <c r="BI234" s="528"/>
      <c r="BJ234" s="281"/>
      <c r="BK234" s="281"/>
      <c r="BL234" s="281"/>
      <c r="BM234" s="281"/>
    </row>
    <row r="235" spans="1:65" ht="15" customHeight="1">
      <c r="A235" s="1623"/>
      <c r="B235" s="1624"/>
      <c r="C235" s="1885" t="s">
        <v>326</v>
      </c>
      <c r="D235" s="1886"/>
      <c r="E235" s="1886"/>
      <c r="F235" s="1886"/>
      <c r="G235" s="1886"/>
      <c r="H235" s="1887"/>
      <c r="I235" s="1918"/>
      <c r="J235" s="1919"/>
      <c r="K235" s="1919"/>
      <c r="L235" s="1919"/>
      <c r="M235" s="1919"/>
      <c r="N235" s="1919"/>
      <c r="O235" s="1919"/>
      <c r="P235" s="1919"/>
      <c r="Q235" s="1919"/>
      <c r="R235" s="1919"/>
      <c r="S235" s="1919"/>
      <c r="T235" s="1919"/>
      <c r="U235" s="1919"/>
      <c r="V235" s="1919"/>
      <c r="W235" s="1919"/>
      <c r="X235" s="1919"/>
      <c r="Y235" s="1919"/>
      <c r="Z235" s="1919"/>
      <c r="AA235" s="1919"/>
      <c r="AB235" s="1919"/>
      <c r="AC235" s="1919"/>
      <c r="AD235" s="1919"/>
      <c r="AE235" s="1919"/>
      <c r="AF235" s="1919"/>
      <c r="AG235" s="1919"/>
      <c r="AH235" s="1919"/>
      <c r="AI235" s="1919"/>
      <c r="AJ235" s="1920"/>
    </row>
    <row r="236" spans="1:65" ht="18" customHeight="1">
      <c r="A236" s="1623"/>
      <c r="B236" s="1624"/>
      <c r="C236" s="1885" t="s">
        <v>327</v>
      </c>
      <c r="D236" s="1886"/>
      <c r="E236" s="1886"/>
      <c r="F236" s="1886"/>
      <c r="G236" s="1886"/>
      <c r="H236" s="1887"/>
      <c r="I236" s="1530">
        <v>4</v>
      </c>
      <c r="J236" s="1531"/>
      <c r="K236" s="1531"/>
      <c r="L236" s="1531"/>
      <c r="M236" s="1531"/>
      <c r="N236" s="1531"/>
      <c r="O236" s="1531"/>
      <c r="P236" s="1531"/>
      <c r="Q236" s="1531"/>
      <c r="R236" s="1531"/>
      <c r="S236" s="1531"/>
      <c r="T236" s="1531"/>
      <c r="U236" s="1531"/>
      <c r="V236" s="1531"/>
      <c r="W236" s="1531"/>
      <c r="X236" s="1531"/>
      <c r="Y236" s="1531"/>
      <c r="Z236" s="1904" t="s">
        <v>329</v>
      </c>
      <c r="AA236" s="1904"/>
      <c r="AB236" s="1904"/>
      <c r="AC236" s="1904"/>
      <c r="AD236" s="1904"/>
      <c r="AE236" s="1918"/>
      <c r="AF236" s="1919"/>
      <c r="AG236" s="1919"/>
      <c r="AH236" s="1919"/>
      <c r="AI236" s="1919"/>
      <c r="AJ236" s="1920"/>
    </row>
    <row r="237" spans="1:65" ht="15" customHeight="1">
      <c r="A237" s="1623"/>
      <c r="B237" s="1624"/>
      <c r="C237" s="1885" t="s">
        <v>328</v>
      </c>
      <c r="D237" s="1886"/>
      <c r="E237" s="1886"/>
      <c r="F237" s="1886"/>
      <c r="G237" s="1886"/>
      <c r="H237" s="1887"/>
      <c r="I237" s="1918"/>
      <c r="J237" s="1919"/>
      <c r="K237" s="1919"/>
      <c r="L237" s="1919"/>
      <c r="M237" s="1919"/>
      <c r="N237" s="1919"/>
      <c r="O237" s="1919"/>
      <c r="P237" s="1919"/>
      <c r="Q237" s="1919"/>
      <c r="R237" s="1919"/>
      <c r="S237" s="1919"/>
      <c r="T237" s="1919"/>
      <c r="U237" s="1919"/>
      <c r="V237" s="1919"/>
      <c r="W237" s="1919"/>
      <c r="X237" s="1919"/>
      <c r="Y237" s="1919"/>
      <c r="Z237" s="1919"/>
      <c r="AA237" s="1919"/>
      <c r="AB237" s="1919"/>
      <c r="AC237" s="1919"/>
      <c r="AD237" s="1919"/>
      <c r="AE237" s="1919"/>
      <c r="AF237" s="1919"/>
      <c r="AG237" s="1919"/>
      <c r="AH237" s="1919"/>
      <c r="AI237" s="1919"/>
      <c r="AJ237" s="1920"/>
    </row>
    <row r="238" spans="1:65" ht="15" customHeight="1">
      <c r="A238" s="1623"/>
      <c r="B238" s="1624"/>
      <c r="C238" s="1949" t="s">
        <v>737</v>
      </c>
      <c r="D238" s="1886"/>
      <c r="E238" s="1886"/>
      <c r="F238" s="1886"/>
      <c r="G238" s="1886"/>
      <c r="H238" s="1887"/>
      <c r="I238" s="1078" t="s">
        <v>544</v>
      </c>
      <c r="J238" s="1077"/>
      <c r="K238" s="1890"/>
      <c r="L238" s="1890"/>
      <c r="M238" s="1890"/>
      <c r="N238" s="1890"/>
      <c r="O238" s="1890"/>
      <c r="P238" s="1126" t="s">
        <v>109</v>
      </c>
      <c r="Q238" s="1884"/>
      <c r="R238" s="1078" t="s">
        <v>331</v>
      </c>
      <c r="S238" s="1077"/>
      <c r="T238" s="1890"/>
      <c r="U238" s="1890"/>
      <c r="V238" s="1890"/>
      <c r="W238" s="1890"/>
      <c r="X238" s="1890"/>
      <c r="Y238" s="1126" t="s">
        <v>109</v>
      </c>
      <c r="Z238" s="1126"/>
      <c r="AA238" s="1937" t="s">
        <v>330</v>
      </c>
      <c r="AB238" s="1938"/>
      <c r="AC238" s="1939"/>
      <c r="AD238" s="1890"/>
      <c r="AE238" s="1890"/>
      <c r="AF238" s="1890"/>
      <c r="AG238" s="1890"/>
      <c r="AH238" s="1890"/>
      <c r="AI238" s="1126" t="s">
        <v>109</v>
      </c>
      <c r="AJ238" s="1127"/>
    </row>
    <row r="239" spans="1:65" ht="27" customHeight="1">
      <c r="A239" s="1623"/>
      <c r="B239" s="1624"/>
      <c r="C239" s="1950"/>
      <c r="D239" s="1951"/>
      <c r="E239" s="1951"/>
      <c r="F239" s="1951"/>
      <c r="G239" s="1951"/>
      <c r="H239" s="1952"/>
      <c r="I239" s="1078" t="s">
        <v>543</v>
      </c>
      <c r="J239" s="1223"/>
      <c r="K239" s="1223"/>
      <c r="L239" s="1077"/>
      <c r="M239" s="1890"/>
      <c r="N239" s="1890"/>
      <c r="O239" s="1890"/>
      <c r="P239" s="1126" t="s">
        <v>332</v>
      </c>
      <c r="Q239" s="1884"/>
      <c r="R239" s="1078" t="s">
        <v>333</v>
      </c>
      <c r="S239" s="1223"/>
      <c r="T239" s="1223"/>
      <c r="U239" s="1223"/>
      <c r="V239" s="1223"/>
      <c r="W239" s="1223"/>
      <c r="X239" s="1077"/>
      <c r="Y239" s="1095"/>
      <c r="Z239" s="1096"/>
      <c r="AA239" s="1096"/>
      <c r="AB239" s="1096"/>
      <c r="AC239" s="1096"/>
      <c r="AD239" s="1096"/>
      <c r="AE239" s="1096"/>
      <c r="AF239" s="1096"/>
      <c r="AG239" s="1096"/>
      <c r="AH239" s="1096"/>
      <c r="AI239" s="1096"/>
      <c r="AJ239" s="1097"/>
    </row>
    <row r="240" spans="1:65" ht="15" customHeight="1">
      <c r="A240" s="1623"/>
      <c r="B240" s="1624"/>
      <c r="C240" s="1903" t="s">
        <v>738</v>
      </c>
      <c r="D240" s="1904"/>
      <c r="E240" s="1904"/>
      <c r="F240" s="1904"/>
      <c r="G240" s="1904"/>
      <c r="H240" s="1905"/>
      <c r="I240" s="1095"/>
      <c r="J240" s="1096"/>
      <c r="K240" s="1096"/>
      <c r="L240" s="1096"/>
      <c r="M240" s="1096"/>
      <c r="N240" s="1096"/>
      <c r="O240" s="1096"/>
      <c r="P240" s="1126" t="s">
        <v>114</v>
      </c>
      <c r="Q240" s="1884"/>
      <c r="R240" s="1931"/>
      <c r="S240" s="1932"/>
      <c r="T240" s="1932"/>
      <c r="U240" s="1932"/>
      <c r="V240" s="1932"/>
      <c r="W240" s="1932"/>
      <c r="X240" s="1932"/>
      <c r="Y240" s="1932"/>
      <c r="Z240" s="1932"/>
      <c r="AA240" s="1932"/>
      <c r="AB240" s="1932"/>
      <c r="AC240" s="1932"/>
      <c r="AD240" s="1932"/>
      <c r="AE240" s="1932"/>
      <c r="AF240" s="1932"/>
      <c r="AG240" s="1932"/>
      <c r="AH240" s="1932"/>
      <c r="AI240" s="1932"/>
      <c r="AJ240" s="1933"/>
    </row>
    <row r="241" spans="1:65" ht="15" customHeight="1">
      <c r="A241" s="1623"/>
      <c r="B241" s="1624"/>
      <c r="C241" s="1903" t="s">
        <v>110</v>
      </c>
      <c r="D241" s="1904"/>
      <c r="E241" s="1904"/>
      <c r="F241" s="1904"/>
      <c r="G241" s="1904"/>
      <c r="H241" s="1905"/>
      <c r="I241" s="1095"/>
      <c r="J241" s="1096"/>
      <c r="K241" s="1096"/>
      <c r="L241" s="1096"/>
      <c r="M241" s="1096"/>
      <c r="N241" s="1096"/>
      <c r="O241" s="1096"/>
      <c r="P241" s="1126" t="s">
        <v>739</v>
      </c>
      <c r="Q241" s="1884"/>
      <c r="R241" s="1078" t="s">
        <v>740</v>
      </c>
      <c r="S241" s="1223"/>
      <c r="T241" s="1223"/>
      <c r="U241" s="1223"/>
      <c r="V241" s="1223"/>
      <c r="W241" s="1077"/>
      <c r="X241" s="1095"/>
      <c r="Y241" s="1096"/>
      <c r="Z241" s="1096"/>
      <c r="AA241" s="1096"/>
      <c r="AB241" s="1096"/>
      <c r="AC241" s="1096"/>
      <c r="AD241" s="1096"/>
      <c r="AE241" s="1126" t="s">
        <v>739</v>
      </c>
      <c r="AF241" s="1126"/>
      <c r="AG241" s="1126"/>
      <c r="AH241" s="1126"/>
      <c r="AI241" s="1126"/>
      <c r="AJ241" s="1127"/>
    </row>
    <row r="242" spans="1:65" ht="15" customHeight="1">
      <c r="A242" s="1953" t="str">
        <f>DBCS(A215+1)</f>
        <v>３４</v>
      </c>
      <c r="B242" s="1954"/>
      <c r="C242" s="1903" t="s">
        <v>545</v>
      </c>
      <c r="D242" s="1904"/>
      <c r="E242" s="1904"/>
      <c r="F242" s="1904"/>
      <c r="G242" s="1904"/>
      <c r="H242" s="1904"/>
      <c r="I242" s="1904"/>
      <c r="J242" s="1904"/>
      <c r="K242" s="1904"/>
      <c r="L242" s="1904"/>
      <c r="M242" s="1904"/>
      <c r="N242" s="1904"/>
      <c r="O242" s="1904"/>
      <c r="P242" s="1904"/>
      <c r="Q242" s="1905"/>
      <c r="R242" s="1096"/>
      <c r="S242" s="1096"/>
      <c r="T242" s="1096"/>
      <c r="U242" s="1096"/>
      <c r="V242" s="1096"/>
      <c r="W242" s="1096"/>
      <c r="X242" s="1096"/>
      <c r="Y242" s="1096"/>
      <c r="Z242" s="1096"/>
      <c r="AA242" s="1096"/>
      <c r="AB242" s="1096"/>
      <c r="AC242" s="1096"/>
      <c r="AD242" s="1096"/>
      <c r="AE242" s="1126" t="s">
        <v>147</v>
      </c>
      <c r="AF242" s="1126"/>
      <c r="AG242" s="1126"/>
      <c r="AH242" s="1126"/>
      <c r="AI242" s="1126"/>
      <c r="AJ242" s="1127"/>
    </row>
    <row r="243" spans="1:65" ht="18" customHeight="1">
      <c r="A243" s="394"/>
      <c r="B243" s="395"/>
      <c r="C243" s="1903" t="s">
        <v>657</v>
      </c>
      <c r="D243" s="1904"/>
      <c r="E243" s="1904"/>
      <c r="F243" s="1904"/>
      <c r="G243" s="1904"/>
      <c r="H243" s="1905"/>
      <c r="I243" s="1209"/>
      <c r="J243" s="1210"/>
      <c r="K243" s="1210"/>
      <c r="L243" s="1210"/>
      <c r="M243" s="1210"/>
      <c r="N243" s="1210"/>
      <c r="O243" s="1210"/>
      <c r="P243" s="1210"/>
      <c r="Q243" s="1210"/>
      <c r="R243" s="1210"/>
      <c r="S243" s="1210"/>
      <c r="T243" s="1210"/>
      <c r="U243" s="1210"/>
      <c r="V243" s="1210"/>
      <c r="W243" s="1210"/>
      <c r="X243" s="1210"/>
      <c r="Y243" s="1210"/>
      <c r="Z243" s="1210"/>
      <c r="AA243" s="1210"/>
      <c r="AB243" s="1210"/>
      <c r="AC243" s="1210"/>
      <c r="AD243" s="1210"/>
      <c r="AE243" s="1210"/>
      <c r="AF243" s="1210"/>
      <c r="AG243" s="1210"/>
      <c r="AH243" s="1210"/>
      <c r="AI243" s="1210"/>
      <c r="AJ243" s="1211"/>
      <c r="AL243" s="686" t="b">
        <v>0</v>
      </c>
      <c r="AM243" s="686" t="b">
        <v>0</v>
      </c>
      <c r="AN243" s="686" t="b">
        <v>0</v>
      </c>
    </row>
    <row r="244" spans="1:65" ht="15" customHeight="1">
      <c r="A244" s="394"/>
      <c r="B244" s="395"/>
      <c r="C244" s="1885" t="s">
        <v>499</v>
      </c>
      <c r="D244" s="1886"/>
      <c r="E244" s="1886"/>
      <c r="F244" s="1886"/>
      <c r="G244" s="1886"/>
      <c r="H244" s="1887"/>
      <c r="I244" s="1212"/>
      <c r="J244" s="1213"/>
      <c r="K244" s="1213"/>
      <c r="L244" s="1213"/>
      <c r="M244" s="1213"/>
      <c r="N244" s="1213"/>
      <c r="O244" s="1213"/>
      <c r="P244" s="1213"/>
      <c r="Q244" s="1213"/>
      <c r="R244" s="1213"/>
      <c r="S244" s="1213"/>
      <c r="T244" s="1213"/>
      <c r="U244" s="1213"/>
      <c r="V244" s="1213"/>
      <c r="W244" s="1213"/>
      <c r="X244" s="1213"/>
      <c r="Y244" s="1213"/>
      <c r="Z244" s="1213"/>
      <c r="AA244" s="1213"/>
      <c r="AB244" s="1213"/>
      <c r="AC244" s="1213"/>
      <c r="AD244" s="1213"/>
      <c r="AE244" s="1213"/>
      <c r="AF244" s="1213"/>
      <c r="AG244" s="1213"/>
      <c r="AH244" s="1213"/>
      <c r="AI244" s="1213"/>
      <c r="AJ244" s="1214"/>
    </row>
    <row r="245" spans="1:65" ht="15" customHeight="1">
      <c r="A245" s="394"/>
      <c r="B245" s="395"/>
      <c r="C245" s="1903" t="s">
        <v>305</v>
      </c>
      <c r="D245" s="1904"/>
      <c r="E245" s="1904"/>
      <c r="F245" s="1904"/>
      <c r="G245" s="1904"/>
      <c r="H245" s="1905"/>
      <c r="I245" s="1212"/>
      <c r="J245" s="1213"/>
      <c r="K245" s="1213"/>
      <c r="L245" s="1213"/>
      <c r="M245" s="1213"/>
      <c r="N245" s="1213"/>
      <c r="O245" s="1213"/>
      <c r="P245" s="1213"/>
      <c r="Q245" s="1213"/>
      <c r="R245" s="1213"/>
      <c r="S245" s="1213"/>
      <c r="T245" s="1213"/>
      <c r="U245" s="1213"/>
      <c r="V245" s="1213"/>
      <c r="W245" s="1213"/>
      <c r="X245" s="1213"/>
      <c r="Y245" s="1213"/>
      <c r="Z245" s="1213"/>
      <c r="AA245" s="1213"/>
      <c r="AB245" s="1213"/>
      <c r="AC245" s="1213"/>
      <c r="AD245" s="1213"/>
      <c r="AE245" s="1213"/>
      <c r="AF245" s="1213"/>
      <c r="AG245" s="1213"/>
      <c r="AH245" s="1213"/>
      <c r="AI245" s="1213"/>
      <c r="AJ245" s="1214"/>
    </row>
    <row r="246" spans="1:65" ht="22.5" hidden="1" customHeight="1">
      <c r="A246" s="394"/>
      <c r="B246" s="395"/>
      <c r="C246" s="1900" t="s">
        <v>25</v>
      </c>
      <c r="D246" s="1894" t="s">
        <v>760</v>
      </c>
      <c r="E246" s="1895"/>
      <c r="F246" s="1895"/>
      <c r="G246" s="1895"/>
      <c r="H246" s="1896"/>
      <c r="I246" s="664"/>
      <c r="J246" s="668"/>
      <c r="K246" s="668"/>
      <c r="L246" s="668"/>
      <c r="M246" s="668"/>
      <c r="N246" s="669"/>
      <c r="O246" s="669"/>
      <c r="P246" s="672"/>
      <c r="Q246" s="678"/>
      <c r="R246" s="679"/>
      <c r="S246" s="679"/>
      <c r="T246" s="681">
        <v>3</v>
      </c>
      <c r="U246" s="680"/>
      <c r="V246" s="1891"/>
      <c r="W246" s="1892"/>
      <c r="X246" s="1892"/>
      <c r="Y246" s="1892"/>
      <c r="Z246" s="1892"/>
      <c r="AA246" s="1893"/>
      <c r="AB246" s="1269"/>
      <c r="AC246" s="1640"/>
      <c r="AD246" s="1640"/>
      <c r="AE246" s="1640"/>
      <c r="AF246" s="1640"/>
      <c r="AG246" s="1640"/>
      <c r="AH246" s="1640"/>
      <c r="AI246" s="1640"/>
      <c r="AJ246" s="1641"/>
      <c r="AM246" s="687">
        <v>0</v>
      </c>
      <c r="AO246" s="687">
        <v>2</v>
      </c>
      <c r="AP246" s="687">
        <v>2</v>
      </c>
    </row>
    <row r="247" spans="1:65" ht="23.1" customHeight="1">
      <c r="A247" s="394"/>
      <c r="B247" s="395"/>
      <c r="C247" s="1900"/>
      <c r="D247" s="1921" t="s">
        <v>993</v>
      </c>
      <c r="E247" s="1922"/>
      <c r="F247" s="1922"/>
      <c r="G247" s="1922"/>
      <c r="H247" s="1923"/>
      <c r="I247" s="328">
        <v>1</v>
      </c>
      <c r="J247" s="383" t="str">
        <f>IF(ISNA(VLOOKUP(I247, 出力変換_夜間支援等体制加算,4,FALSE)),0, VLOOKUP(I247, 出力変換_夜間支援等体制加算,4,FALSE)) &amp; ""</f>
        <v>1</v>
      </c>
      <c r="K247" s="384" t="s">
        <v>96</v>
      </c>
      <c r="L247" s="383" t="str">
        <f>IF(ISNA(VLOOKUP(K247, 取込変換_夜間支援等体制加算,2,FALSE)),1, VLOOKUP(K247, 取込変換_夜間支援等体制加算,2,FALSE)) &amp; ""</f>
        <v>1</v>
      </c>
      <c r="M247" s="328"/>
      <c r="N247" s="328"/>
      <c r="O247" s="328"/>
      <c r="P247" s="328"/>
      <c r="Q247" s="1928" t="s">
        <v>1232</v>
      </c>
      <c r="R247" s="1929"/>
      <c r="S247" s="1929"/>
      <c r="T247" s="1929"/>
      <c r="U247" s="1930"/>
      <c r="V247" s="1788"/>
      <c r="W247" s="1789"/>
      <c r="X247" s="1789"/>
      <c r="Y247" s="1789"/>
      <c r="Z247" s="1789"/>
      <c r="AA247" s="1902"/>
      <c r="AB247" s="1269"/>
      <c r="AC247" s="1640"/>
      <c r="AD247" s="1640"/>
      <c r="AE247" s="1640"/>
      <c r="AF247" s="1640"/>
      <c r="AG247" s="1640"/>
      <c r="AH247" s="1640"/>
      <c r="AI247" s="1640"/>
      <c r="AJ247" s="1641"/>
      <c r="AL247" s="687">
        <v>2</v>
      </c>
      <c r="AM247" s="687">
        <v>0</v>
      </c>
    </row>
    <row r="248" spans="1:65" ht="23.1" customHeight="1">
      <c r="A248" s="394"/>
      <c r="B248" s="395"/>
      <c r="C248" s="1900"/>
      <c r="D248" s="1925" t="s">
        <v>997</v>
      </c>
      <c r="E248" s="1926"/>
      <c r="F248" s="1926"/>
      <c r="G248" s="1926"/>
      <c r="H248" s="1927"/>
      <c r="I248" s="260">
        <v>1</v>
      </c>
      <c r="J248" s="369" t="str">
        <f>IF(ISNA(VLOOKUP(I248, 出力変換_夜間支援体制加算の人数_付７,4,FALSE)),0, VLOOKUP(I248, 出力変換_夜間支援体制加算の人数_付７,4,FALSE)) &amp; ""</f>
        <v>00</v>
      </c>
      <c r="K248" s="253" t="s">
        <v>1344</v>
      </c>
      <c r="L248" s="374" t="str">
        <f>IF(ISNA(VLOOKUP(K248, 取込変換_夜間支援体制加算の人数_付７,2,FALSE)),1, VLOOKUP(K248, 取込変換_夜間支援体制加算の人数_付７,2,FALSE)) &amp; ""</f>
        <v>1</v>
      </c>
      <c r="M248" s="375"/>
      <c r="N248" s="649"/>
      <c r="O248" s="360"/>
      <c r="P248" s="644" t="s">
        <v>114</v>
      </c>
      <c r="Q248" s="1906"/>
      <c r="R248" s="1907"/>
      <c r="S248" s="1907"/>
      <c r="T248" s="1907"/>
      <c r="U248" s="1908"/>
      <c r="V248" s="1891"/>
      <c r="W248" s="1892"/>
      <c r="X248" s="1892"/>
      <c r="Y248" s="1892"/>
      <c r="Z248" s="1892"/>
      <c r="AA248" s="1893"/>
      <c r="AB248" s="1269"/>
      <c r="AC248" s="1640"/>
      <c r="AD248" s="1640"/>
      <c r="AE248" s="1640"/>
      <c r="AF248" s="1640"/>
      <c r="AG248" s="1640"/>
      <c r="AH248" s="1640"/>
      <c r="AI248" s="1640"/>
      <c r="AJ248" s="1641"/>
      <c r="AM248" s="687">
        <v>0</v>
      </c>
    </row>
    <row r="249" spans="1:65" ht="18" customHeight="1" thickBot="1">
      <c r="A249" s="396"/>
      <c r="B249" s="397"/>
      <c r="C249" s="1901"/>
      <c r="D249" s="1897" t="s">
        <v>829</v>
      </c>
      <c r="E249" s="1898"/>
      <c r="F249" s="1898"/>
      <c r="G249" s="1898"/>
      <c r="H249" s="1899"/>
      <c r="I249" s="648">
        <v>1</v>
      </c>
      <c r="J249" s="211"/>
      <c r="K249" s="211"/>
      <c r="L249" s="211"/>
      <c r="M249" s="211"/>
      <c r="N249" s="379"/>
      <c r="O249" s="379"/>
      <c r="P249" s="379"/>
      <c r="Q249" s="379"/>
      <c r="R249" s="379"/>
      <c r="S249" s="379"/>
      <c r="T249" s="387"/>
      <c r="U249" s="387"/>
      <c r="V249" s="387"/>
      <c r="W249" s="387"/>
      <c r="X249" s="387"/>
      <c r="Y249" s="387"/>
      <c r="Z249" s="387"/>
      <c r="AA249" s="387"/>
      <c r="AB249" s="387"/>
      <c r="AC249" s="387"/>
      <c r="AD249" s="387"/>
      <c r="AE249" s="387"/>
      <c r="AF249" s="387"/>
      <c r="AG249" s="387"/>
      <c r="AH249" s="387"/>
      <c r="AI249" s="387"/>
      <c r="AJ249" s="717"/>
    </row>
    <row r="250" spans="1:65" s="388" customFormat="1" ht="18" hidden="1" customHeight="1">
      <c r="A250" s="500" t="s">
        <v>931</v>
      </c>
      <c r="B250" s="500"/>
      <c r="C250" s="501"/>
      <c r="D250" s="217"/>
      <c r="E250" s="217"/>
      <c r="F250" s="217"/>
      <c r="G250" s="217"/>
      <c r="H250" s="217"/>
      <c r="I250" s="522"/>
      <c r="J250" s="206"/>
      <c r="K250" s="206"/>
      <c r="L250" s="206"/>
      <c r="M250" s="206"/>
      <c r="N250" s="494"/>
      <c r="O250" s="494"/>
      <c r="P250" s="494"/>
      <c r="Q250" s="494"/>
      <c r="R250" s="494"/>
      <c r="S250" s="494"/>
      <c r="T250" s="495"/>
      <c r="U250" s="495"/>
      <c r="V250" s="495"/>
      <c r="W250" s="495"/>
      <c r="X250" s="495"/>
      <c r="Y250" s="495"/>
      <c r="Z250" s="495"/>
      <c r="AA250" s="495"/>
      <c r="AB250" s="495"/>
      <c r="AC250" s="495"/>
      <c r="AD250" s="495"/>
      <c r="AE250" s="495"/>
      <c r="AF250" s="495"/>
      <c r="AG250" s="495"/>
      <c r="AH250" s="495"/>
      <c r="AI250" s="495"/>
      <c r="AJ250" s="504"/>
      <c r="AK250" s="687"/>
      <c r="AL250" s="687"/>
      <c r="AM250" s="687"/>
      <c r="AN250" s="686"/>
      <c r="AO250" s="687"/>
      <c r="AP250" s="687"/>
      <c r="AQ250" s="687"/>
      <c r="AR250" s="687"/>
      <c r="AS250" s="687"/>
      <c r="AT250" s="687"/>
      <c r="AU250" s="687"/>
      <c r="AV250" s="687"/>
      <c r="AW250" s="687"/>
      <c r="AX250" s="687"/>
      <c r="AY250" s="687"/>
      <c r="AZ250" s="687"/>
      <c r="BA250" s="687"/>
      <c r="BB250" s="687"/>
      <c r="BC250" s="687"/>
      <c r="BD250" s="687"/>
      <c r="BE250" s="687"/>
      <c r="BF250" s="687"/>
      <c r="BG250" s="687"/>
      <c r="BH250" s="528"/>
      <c r="BI250" s="528"/>
      <c r="BJ250" s="281"/>
      <c r="BK250" s="281"/>
      <c r="BL250" s="281"/>
      <c r="BM250" s="281"/>
    </row>
    <row r="251" spans="1:65" s="388" customFormat="1" ht="18" hidden="1" customHeight="1">
      <c r="A251" s="500" t="s">
        <v>931</v>
      </c>
      <c r="B251" s="500"/>
      <c r="C251" s="501"/>
      <c r="D251" s="217"/>
      <c r="E251" s="217"/>
      <c r="F251" s="217"/>
      <c r="G251" s="217"/>
      <c r="H251" s="217"/>
      <c r="I251" s="522"/>
      <c r="J251" s="206"/>
      <c r="K251" s="206"/>
      <c r="L251" s="206"/>
      <c r="M251" s="206"/>
      <c r="N251" s="494"/>
      <c r="O251" s="494"/>
      <c r="P251" s="494"/>
      <c r="Q251" s="494"/>
      <c r="R251" s="494"/>
      <c r="S251" s="494"/>
      <c r="T251" s="495"/>
      <c r="U251" s="495"/>
      <c r="V251" s="495"/>
      <c r="W251" s="495"/>
      <c r="X251" s="495"/>
      <c r="Y251" s="495"/>
      <c r="Z251" s="495"/>
      <c r="AA251" s="495"/>
      <c r="AB251" s="495"/>
      <c r="AC251" s="495"/>
      <c r="AD251" s="495"/>
      <c r="AE251" s="495"/>
      <c r="AF251" s="495"/>
      <c r="AG251" s="495"/>
      <c r="AH251" s="495"/>
      <c r="AI251" s="495"/>
      <c r="AJ251" s="504"/>
      <c r="AK251" s="687"/>
      <c r="AL251" s="687"/>
      <c r="AM251" s="687"/>
      <c r="AN251" s="686"/>
      <c r="AO251" s="687"/>
      <c r="AP251" s="687"/>
      <c r="AQ251" s="687"/>
      <c r="AR251" s="687"/>
      <c r="AS251" s="687"/>
      <c r="AT251" s="687"/>
      <c r="AU251" s="687"/>
      <c r="AV251" s="687"/>
      <c r="AW251" s="687"/>
      <c r="AX251" s="687"/>
      <c r="AY251" s="687"/>
      <c r="AZ251" s="687"/>
      <c r="BA251" s="687"/>
      <c r="BB251" s="687"/>
      <c r="BC251" s="687"/>
      <c r="BD251" s="687"/>
      <c r="BE251" s="687"/>
      <c r="BF251" s="687"/>
      <c r="BG251" s="687"/>
      <c r="BH251" s="528"/>
      <c r="BI251" s="528"/>
      <c r="BJ251" s="281"/>
      <c r="BK251" s="281"/>
      <c r="BL251" s="281"/>
      <c r="BM251" s="281"/>
    </row>
    <row r="252" spans="1:65" s="388" customFormat="1" ht="18" hidden="1" customHeight="1">
      <c r="A252" s="500" t="s">
        <v>931</v>
      </c>
      <c r="B252" s="500"/>
      <c r="C252" s="501"/>
      <c r="D252" s="217"/>
      <c r="E252" s="217"/>
      <c r="F252" s="217"/>
      <c r="G252" s="217"/>
      <c r="H252" s="217"/>
      <c r="I252" s="522"/>
      <c r="J252" s="206"/>
      <c r="K252" s="206"/>
      <c r="L252" s="206"/>
      <c r="M252" s="206"/>
      <c r="N252" s="494"/>
      <c r="O252" s="494"/>
      <c r="P252" s="494"/>
      <c r="Q252" s="494"/>
      <c r="R252" s="494"/>
      <c r="S252" s="494"/>
      <c r="T252" s="495"/>
      <c r="U252" s="495"/>
      <c r="V252" s="495"/>
      <c r="W252" s="495"/>
      <c r="X252" s="495"/>
      <c r="Y252" s="495"/>
      <c r="Z252" s="495"/>
      <c r="AA252" s="495"/>
      <c r="AB252" s="495"/>
      <c r="AC252" s="495"/>
      <c r="AD252" s="495"/>
      <c r="AE252" s="495"/>
      <c r="AF252" s="495"/>
      <c r="AG252" s="495"/>
      <c r="AH252" s="495"/>
      <c r="AI252" s="495"/>
      <c r="AJ252" s="504"/>
      <c r="AK252" s="687"/>
      <c r="AL252" s="687"/>
      <c r="AM252" s="687"/>
      <c r="AN252" s="686"/>
      <c r="AO252" s="687"/>
      <c r="AP252" s="687"/>
      <c r="AQ252" s="687"/>
      <c r="AR252" s="687"/>
      <c r="AS252" s="687"/>
      <c r="AT252" s="687"/>
      <c r="AU252" s="687"/>
      <c r="AV252" s="687"/>
      <c r="AW252" s="687"/>
      <c r="AX252" s="687"/>
      <c r="AY252" s="687"/>
      <c r="AZ252" s="687"/>
      <c r="BA252" s="687"/>
      <c r="BB252" s="687"/>
      <c r="BC252" s="687"/>
      <c r="BD252" s="687"/>
      <c r="BE252" s="687"/>
      <c r="BF252" s="687"/>
      <c r="BG252" s="687"/>
      <c r="BH252" s="528"/>
      <c r="BI252" s="528"/>
      <c r="BJ252" s="281"/>
      <c r="BK252" s="281"/>
      <c r="BL252" s="281"/>
      <c r="BM252" s="281"/>
    </row>
    <row r="253" spans="1:65" s="388" customFormat="1" ht="18" hidden="1" customHeight="1">
      <c r="A253" s="500" t="s">
        <v>931</v>
      </c>
      <c r="B253" s="500"/>
      <c r="C253" s="501"/>
      <c r="D253" s="217"/>
      <c r="E253" s="217"/>
      <c r="F253" s="217"/>
      <c r="G253" s="217"/>
      <c r="H253" s="217"/>
      <c r="I253" s="522"/>
      <c r="J253" s="206"/>
      <c r="K253" s="206"/>
      <c r="L253" s="206"/>
      <c r="M253" s="206"/>
      <c r="N253" s="494"/>
      <c r="O253" s="494"/>
      <c r="P253" s="494"/>
      <c r="Q253" s="494"/>
      <c r="R253" s="494"/>
      <c r="S253" s="494"/>
      <c r="T253" s="495"/>
      <c r="U253" s="495"/>
      <c r="V253" s="495"/>
      <c r="W253" s="495"/>
      <c r="X253" s="495"/>
      <c r="Y253" s="495"/>
      <c r="Z253" s="495"/>
      <c r="AA253" s="495"/>
      <c r="AB253" s="495"/>
      <c r="AC253" s="495"/>
      <c r="AD253" s="495"/>
      <c r="AE253" s="495"/>
      <c r="AF253" s="495"/>
      <c r="AG253" s="495"/>
      <c r="AH253" s="495"/>
      <c r="AI253" s="495"/>
      <c r="AJ253" s="504"/>
      <c r="AK253" s="687"/>
      <c r="AL253" s="687"/>
      <c r="AM253" s="687"/>
      <c r="AN253" s="686"/>
      <c r="AO253" s="687"/>
      <c r="AP253" s="687"/>
      <c r="AQ253" s="687"/>
      <c r="AR253" s="687"/>
      <c r="AS253" s="687"/>
      <c r="AT253" s="687"/>
      <c r="AU253" s="687"/>
      <c r="AV253" s="687"/>
      <c r="AW253" s="687"/>
      <c r="AX253" s="687"/>
      <c r="AY253" s="687"/>
      <c r="AZ253" s="687"/>
      <c r="BA253" s="687"/>
      <c r="BB253" s="687"/>
      <c r="BC253" s="687"/>
      <c r="BD253" s="687"/>
      <c r="BE253" s="687"/>
      <c r="BF253" s="687"/>
      <c r="BG253" s="687"/>
      <c r="BH253" s="528"/>
      <c r="BI253" s="528"/>
      <c r="BJ253" s="281"/>
      <c r="BK253" s="281"/>
      <c r="BL253" s="281"/>
      <c r="BM253" s="281"/>
    </row>
    <row r="254" spans="1:65" s="388" customFormat="1" ht="18" hidden="1" customHeight="1">
      <c r="A254" s="500" t="s">
        <v>931</v>
      </c>
      <c r="B254" s="500"/>
      <c r="C254" s="501"/>
      <c r="D254" s="217"/>
      <c r="E254" s="217"/>
      <c r="F254" s="217"/>
      <c r="G254" s="217"/>
      <c r="H254" s="217"/>
      <c r="I254" s="522"/>
      <c r="J254" s="206"/>
      <c r="K254" s="206"/>
      <c r="L254" s="206"/>
      <c r="M254" s="206"/>
      <c r="N254" s="494"/>
      <c r="O254" s="494"/>
      <c r="P254" s="494"/>
      <c r="Q254" s="494"/>
      <c r="R254" s="494"/>
      <c r="S254" s="494"/>
      <c r="T254" s="495"/>
      <c r="U254" s="495"/>
      <c r="V254" s="495"/>
      <c r="W254" s="495"/>
      <c r="X254" s="495"/>
      <c r="Y254" s="495"/>
      <c r="Z254" s="495"/>
      <c r="AA254" s="495"/>
      <c r="AB254" s="495"/>
      <c r="AC254" s="495"/>
      <c r="AD254" s="495"/>
      <c r="AE254" s="495"/>
      <c r="AF254" s="495"/>
      <c r="AG254" s="495"/>
      <c r="AH254" s="495"/>
      <c r="AI254" s="495"/>
      <c r="AJ254" s="504"/>
      <c r="AK254" s="687"/>
      <c r="AL254" s="687"/>
      <c r="AM254" s="687"/>
      <c r="AN254" s="686"/>
      <c r="AO254" s="687"/>
      <c r="AP254" s="687"/>
      <c r="AQ254" s="687"/>
      <c r="AR254" s="687"/>
      <c r="AS254" s="687"/>
      <c r="AT254" s="687"/>
      <c r="AU254" s="687"/>
      <c r="AV254" s="687"/>
      <c r="AW254" s="687"/>
      <c r="AX254" s="687"/>
      <c r="AY254" s="687"/>
      <c r="AZ254" s="687"/>
      <c r="BA254" s="687"/>
      <c r="BB254" s="687"/>
      <c r="BC254" s="687"/>
      <c r="BD254" s="687"/>
      <c r="BE254" s="687"/>
      <c r="BF254" s="687"/>
      <c r="BG254" s="687"/>
      <c r="BH254" s="528"/>
      <c r="BI254" s="528"/>
      <c r="BJ254" s="281"/>
      <c r="BK254" s="281"/>
      <c r="BL254" s="281"/>
      <c r="BM254" s="281"/>
    </row>
    <row r="255" spans="1:65" s="363" customFormat="1" ht="15" customHeight="1">
      <c r="A255" s="368" t="s">
        <v>907</v>
      </c>
      <c r="B255" s="370"/>
      <c r="C255" s="370"/>
      <c r="D255" s="370"/>
      <c r="E255" s="370"/>
      <c r="F255" s="370"/>
      <c r="G255" s="370"/>
      <c r="H255" s="370"/>
      <c r="I255" s="370"/>
      <c r="J255" s="370"/>
      <c r="K255" s="370"/>
      <c r="L255" s="370"/>
      <c r="M255" s="370"/>
      <c r="N255" s="370"/>
      <c r="O255" s="370"/>
      <c r="P255" s="370"/>
      <c r="Q255" s="370"/>
      <c r="R255" s="370"/>
      <c r="S255" s="370"/>
      <c r="T255" s="370"/>
      <c r="U255" s="370"/>
      <c r="V255" s="370"/>
      <c r="W255" s="370"/>
      <c r="X255" s="370"/>
      <c r="Y255" s="370"/>
      <c r="Z255" s="370"/>
      <c r="AA255" s="370"/>
      <c r="AB255" s="370"/>
      <c r="AC255" s="370"/>
      <c r="AD255" s="370"/>
      <c r="AE255" s="370"/>
      <c r="AF255" s="370"/>
      <c r="AG255" s="2077" t="s">
        <v>911</v>
      </c>
      <c r="AH255" s="2077"/>
      <c r="AI255" s="2077"/>
      <c r="AJ255" s="2077"/>
      <c r="AK255" s="693"/>
      <c r="AL255" s="693"/>
      <c r="AM255" s="693"/>
      <c r="AN255" s="692"/>
      <c r="AO255" s="693"/>
      <c r="AP255" s="693"/>
      <c r="AQ255" s="693"/>
      <c r="AR255" s="693"/>
      <c r="AS255" s="693"/>
      <c r="AT255" s="693"/>
      <c r="AU255" s="693"/>
      <c r="AV255" s="693"/>
      <c r="AW255" s="693"/>
      <c r="AX255" s="693"/>
      <c r="AY255" s="693"/>
      <c r="AZ255" s="693"/>
      <c r="BA255" s="687"/>
      <c r="BB255" s="687"/>
      <c r="BC255" s="687"/>
      <c r="BD255" s="687"/>
      <c r="BE255" s="687"/>
      <c r="BF255" s="687"/>
      <c r="BG255" s="687"/>
      <c r="BH255" s="528"/>
      <c r="BI255" s="528"/>
      <c r="BJ255" s="281"/>
      <c r="BK255" s="281"/>
      <c r="BL255" s="281"/>
      <c r="BM255" s="281"/>
    </row>
    <row r="256" spans="1:65" s="363" customFormat="1" ht="15" customHeight="1">
      <c r="A256" s="370"/>
      <c r="B256" s="370"/>
      <c r="C256" s="370"/>
      <c r="D256" s="370"/>
      <c r="E256" s="370"/>
      <c r="F256" s="370"/>
      <c r="G256" s="370"/>
      <c r="H256" s="370"/>
      <c r="I256" s="370"/>
      <c r="J256" s="370"/>
      <c r="K256" s="370"/>
      <c r="L256" s="370"/>
      <c r="M256" s="370"/>
      <c r="N256" s="370"/>
      <c r="O256" s="370"/>
      <c r="P256" s="370"/>
      <c r="Q256" s="370"/>
      <c r="R256" s="370"/>
      <c r="S256" s="370"/>
      <c r="T256" s="370"/>
      <c r="U256" s="370"/>
      <c r="V256" s="370"/>
      <c r="W256" s="370"/>
      <c r="X256" s="370"/>
      <c r="Y256" s="370"/>
      <c r="Z256" s="380"/>
      <c r="AA256" s="370"/>
      <c r="AB256" s="370"/>
      <c r="AC256" s="370"/>
      <c r="AD256" s="370"/>
      <c r="AE256" s="370"/>
      <c r="AF256" s="370"/>
      <c r="AG256" s="370"/>
      <c r="AH256" s="370"/>
      <c r="AI256" s="370"/>
      <c r="AJ256" s="370"/>
      <c r="AK256" s="693"/>
      <c r="AL256" s="693"/>
      <c r="AM256" s="693"/>
      <c r="AN256" s="692"/>
      <c r="AO256" s="693"/>
      <c r="AP256" s="693"/>
      <c r="AQ256" s="693"/>
      <c r="AR256" s="693"/>
      <c r="AS256" s="693"/>
      <c r="AT256" s="693"/>
      <c r="AU256" s="693"/>
      <c r="AV256" s="693"/>
      <c r="AW256" s="693"/>
      <c r="AX256" s="693"/>
      <c r="AY256" s="693"/>
      <c r="AZ256" s="693"/>
      <c r="BA256" s="687"/>
      <c r="BB256" s="687"/>
      <c r="BC256" s="687"/>
      <c r="BD256" s="687"/>
      <c r="BE256" s="687"/>
      <c r="BF256" s="687"/>
      <c r="BG256" s="687"/>
      <c r="BH256" s="528"/>
      <c r="BI256" s="528"/>
      <c r="BJ256" s="281"/>
      <c r="BK256" s="281"/>
      <c r="BL256" s="281"/>
      <c r="BM256" s="281"/>
    </row>
    <row r="257" spans="1:65" s="363" customFormat="1" ht="15" customHeight="1" thickBot="1">
      <c r="A257" s="371"/>
      <c r="B257" s="371"/>
      <c r="C257" s="371"/>
      <c r="D257" s="371"/>
      <c r="E257" s="371"/>
      <c r="F257" s="371"/>
      <c r="G257" s="371"/>
      <c r="H257" s="371"/>
      <c r="I257" s="371"/>
      <c r="J257" s="371"/>
      <c r="K257" s="371"/>
      <c r="L257" s="371"/>
      <c r="M257" s="371"/>
      <c r="N257" s="371"/>
      <c r="O257" s="371"/>
      <c r="P257" s="371"/>
      <c r="Q257" s="371"/>
      <c r="R257" s="371"/>
      <c r="S257" s="371"/>
      <c r="T257" s="371"/>
      <c r="U257" s="371"/>
      <c r="V257" s="371"/>
      <c r="W257" s="371"/>
      <c r="X257" s="371"/>
      <c r="Y257" s="1880"/>
      <c r="Z257" s="1880"/>
      <c r="AA257" s="1880"/>
      <c r="AB257" s="1888" t="s">
        <v>169</v>
      </c>
      <c r="AC257" s="1888"/>
      <c r="AD257" s="1888"/>
      <c r="AE257" s="1889"/>
      <c r="AF257" s="1889"/>
      <c r="AG257" s="1889"/>
      <c r="AH257" s="1946" t="s">
        <v>546</v>
      </c>
      <c r="AI257" s="1947"/>
      <c r="AJ257" s="1948"/>
      <c r="AK257" s="693"/>
      <c r="AL257" s="693"/>
      <c r="AM257" s="693"/>
      <c r="AN257" s="692"/>
      <c r="AO257" s="693"/>
      <c r="AP257" s="693"/>
      <c r="AQ257" s="693"/>
      <c r="AR257" s="693"/>
      <c r="AS257" s="693"/>
      <c r="AT257" s="693"/>
      <c r="AU257" s="693"/>
      <c r="AV257" s="693"/>
      <c r="AW257" s="693"/>
      <c r="AX257" s="693"/>
      <c r="AY257" s="693"/>
      <c r="AZ257" s="693"/>
      <c r="BA257" s="687"/>
      <c r="BB257" s="687"/>
      <c r="BC257" s="687"/>
      <c r="BD257" s="687"/>
      <c r="BE257" s="687"/>
      <c r="BF257" s="687"/>
      <c r="BG257" s="687"/>
      <c r="BH257" s="528"/>
      <c r="BI257" s="528"/>
      <c r="BJ257" s="281"/>
      <c r="BK257" s="281"/>
      <c r="BL257" s="281"/>
      <c r="BM257" s="281"/>
    </row>
    <row r="258" spans="1:65" ht="15" customHeight="1">
      <c r="A258" s="1621" t="s">
        <v>61</v>
      </c>
      <c r="B258" s="1622"/>
      <c r="C258" s="1217" t="s">
        <v>152</v>
      </c>
      <c r="D258" s="1217"/>
      <c r="E258" s="1217"/>
      <c r="F258" s="1217"/>
      <c r="G258" s="1217"/>
      <c r="H258" s="1217"/>
      <c r="I258" s="1909"/>
      <c r="J258" s="1910"/>
      <c r="K258" s="1910"/>
      <c r="L258" s="1910"/>
      <c r="M258" s="1910"/>
      <c r="N258" s="1910"/>
      <c r="O258" s="1910"/>
      <c r="P258" s="1910"/>
      <c r="Q258" s="1910"/>
      <c r="R258" s="1910"/>
      <c r="S258" s="1910"/>
      <c r="T258" s="1910"/>
      <c r="U258" s="1910"/>
      <c r="V258" s="1910"/>
      <c r="W258" s="1910"/>
      <c r="X258" s="1910"/>
      <c r="Y258" s="1910"/>
      <c r="Z258" s="1910"/>
      <c r="AA258" s="1910"/>
      <c r="AB258" s="1910"/>
      <c r="AC258" s="1910"/>
      <c r="AD258" s="1911"/>
      <c r="AE258" s="1912" t="s">
        <v>565</v>
      </c>
      <c r="AF258" s="1912"/>
      <c r="AG258" s="1912"/>
      <c r="AH258" s="1912"/>
      <c r="AI258" s="1913"/>
      <c r="AJ258" s="1914"/>
    </row>
    <row r="259" spans="1:65" ht="15" customHeight="1">
      <c r="A259" s="1623"/>
      <c r="B259" s="1624"/>
      <c r="C259" s="1177" t="s">
        <v>339</v>
      </c>
      <c r="D259" s="1177"/>
      <c r="E259" s="1177"/>
      <c r="F259" s="1177"/>
      <c r="G259" s="1177"/>
      <c r="H259" s="1177"/>
      <c r="I259" s="1934"/>
      <c r="J259" s="1935"/>
      <c r="K259" s="1935"/>
      <c r="L259" s="1935"/>
      <c r="M259" s="1935"/>
      <c r="N259" s="1935"/>
      <c r="O259" s="1935"/>
      <c r="P259" s="1935"/>
      <c r="Q259" s="1935"/>
      <c r="R259" s="1935"/>
      <c r="S259" s="1935"/>
      <c r="T259" s="1935"/>
      <c r="U259" s="1935"/>
      <c r="V259" s="1935"/>
      <c r="W259" s="1935"/>
      <c r="X259" s="1935"/>
      <c r="Y259" s="1935"/>
      <c r="Z259" s="1935"/>
      <c r="AA259" s="1935"/>
      <c r="AB259" s="1935"/>
      <c r="AC259" s="1935"/>
      <c r="AD259" s="1935"/>
      <c r="AE259" s="1935"/>
      <c r="AF259" s="1935"/>
      <c r="AG259" s="1935"/>
      <c r="AH259" s="1935"/>
      <c r="AI259" s="1935"/>
      <c r="AJ259" s="1936"/>
    </row>
    <row r="260" spans="1:65" ht="15" customHeight="1">
      <c r="A260" s="1623"/>
      <c r="B260" s="1624"/>
      <c r="C260" s="1081" t="s">
        <v>340</v>
      </c>
      <c r="D260" s="1081"/>
      <c r="E260" s="1081"/>
      <c r="F260" s="1081"/>
      <c r="G260" s="1081"/>
      <c r="H260" s="1081"/>
      <c r="I260" s="1204" t="s">
        <v>127</v>
      </c>
      <c r="J260" s="1205"/>
      <c r="K260" s="1202"/>
      <c r="L260" s="1202"/>
      <c r="M260" s="1202"/>
      <c r="N260" s="1202"/>
      <c r="O260" s="1202"/>
      <c r="P260" s="1203"/>
      <c r="Q260" s="1029" t="s">
        <v>534</v>
      </c>
      <c r="R260" s="1030"/>
      <c r="S260" s="1030"/>
      <c r="T260" s="1030"/>
      <c r="U260" s="1030"/>
      <c r="V260" s="1030"/>
      <c r="W260" s="1030"/>
      <c r="X260" s="1030"/>
      <c r="Y260" s="1030"/>
      <c r="Z260" s="1030"/>
      <c r="AA260" s="1030"/>
      <c r="AB260" s="1030"/>
      <c r="AC260" s="1030"/>
      <c r="AD260" s="1030"/>
      <c r="AE260" s="1030"/>
      <c r="AF260" s="1030"/>
      <c r="AG260" s="1030"/>
      <c r="AH260" s="1030"/>
      <c r="AI260" s="1030"/>
      <c r="AJ260" s="1031"/>
    </row>
    <row r="261" spans="1:65" ht="15" customHeight="1">
      <c r="A261" s="1623"/>
      <c r="B261" s="1624"/>
      <c r="C261" s="1081"/>
      <c r="D261" s="1081"/>
      <c r="E261" s="1081"/>
      <c r="F261" s="1081"/>
      <c r="G261" s="1081"/>
      <c r="H261" s="1081"/>
      <c r="I261" s="1281" t="s">
        <v>205</v>
      </c>
      <c r="J261" s="1281"/>
      <c r="K261" s="1281"/>
      <c r="L261" s="1281"/>
      <c r="M261" s="1281"/>
      <c r="N261" s="1281"/>
      <c r="O261" s="1281"/>
      <c r="P261" s="1281"/>
      <c r="Q261" s="1281"/>
      <c r="R261" s="1281"/>
      <c r="S261" s="1281"/>
      <c r="T261" s="1281"/>
      <c r="U261" s="1281"/>
      <c r="V261" s="1281"/>
      <c r="W261" s="1281"/>
      <c r="X261" s="1281"/>
      <c r="Y261" s="1281"/>
      <c r="Z261" s="1281"/>
      <c r="AA261" s="1281"/>
      <c r="AB261" s="1281"/>
      <c r="AC261" s="1281"/>
      <c r="AD261" s="1281"/>
      <c r="AE261" s="1281"/>
      <c r="AF261" s="1281"/>
      <c r="AG261" s="1281"/>
      <c r="AH261" s="1281"/>
      <c r="AI261" s="1281"/>
      <c r="AJ261" s="1282"/>
    </row>
    <row r="262" spans="1:65" ht="15" customHeight="1">
      <c r="A262" s="1623"/>
      <c r="B262" s="1624"/>
      <c r="C262" s="1081"/>
      <c r="D262" s="1081"/>
      <c r="E262" s="1081"/>
      <c r="F262" s="1081"/>
      <c r="G262" s="1081"/>
      <c r="H262" s="1081"/>
      <c r="I262" s="1200" t="s">
        <v>205</v>
      </c>
      <c r="J262" s="1200"/>
      <c r="K262" s="1200"/>
      <c r="L262" s="1200"/>
      <c r="M262" s="1200"/>
      <c r="N262" s="1200"/>
      <c r="O262" s="1200"/>
      <c r="P262" s="1200"/>
      <c r="Q262" s="1200"/>
      <c r="R262" s="1200"/>
      <c r="S262" s="1200"/>
      <c r="T262" s="1200"/>
      <c r="U262" s="1200"/>
      <c r="V262" s="1200"/>
      <c r="W262" s="1200"/>
      <c r="X262" s="1200"/>
      <c r="Y262" s="1200"/>
      <c r="Z262" s="1200"/>
      <c r="AA262" s="1200"/>
      <c r="AB262" s="1200"/>
      <c r="AC262" s="1200"/>
      <c r="AD262" s="1200"/>
      <c r="AE262" s="1200"/>
      <c r="AF262" s="1200"/>
      <c r="AG262" s="1200"/>
      <c r="AH262" s="1200"/>
      <c r="AI262" s="1200"/>
      <c r="AJ262" s="1201"/>
    </row>
    <row r="263" spans="1:65" ht="15" customHeight="1">
      <c r="A263" s="1623"/>
      <c r="B263" s="1624"/>
      <c r="C263" s="1081" t="s">
        <v>996</v>
      </c>
      <c r="D263" s="1081"/>
      <c r="E263" s="1081"/>
      <c r="F263" s="1081"/>
      <c r="G263" s="1081"/>
      <c r="H263" s="1081"/>
      <c r="I263" s="1881">
        <v>1</v>
      </c>
      <c r="J263" s="1882"/>
      <c r="K263" s="1882"/>
      <c r="L263" s="1882"/>
      <c r="M263" s="1882"/>
      <c r="N263" s="1882"/>
      <c r="O263" s="1882"/>
      <c r="P263" s="1882"/>
      <c r="Q263" s="1882"/>
      <c r="R263" s="1882"/>
      <c r="S263" s="1882"/>
      <c r="T263" s="1882"/>
      <c r="U263" s="1882"/>
      <c r="V263" s="1882"/>
      <c r="W263" s="1882"/>
      <c r="X263" s="1882"/>
      <c r="Y263" s="1882"/>
      <c r="Z263" s="1882"/>
      <c r="AA263" s="1882"/>
      <c r="AB263" s="1882"/>
      <c r="AC263" s="1882"/>
      <c r="AD263" s="1882"/>
      <c r="AE263" s="1882"/>
      <c r="AF263" s="1882"/>
      <c r="AG263" s="1882"/>
      <c r="AH263" s="1882"/>
      <c r="AI263" s="1882"/>
      <c r="AJ263" s="1883"/>
    </row>
    <row r="264" spans="1:65" ht="15" customHeight="1">
      <c r="A264" s="1623"/>
      <c r="B264" s="1624"/>
      <c r="C264" s="1081" t="s">
        <v>341</v>
      </c>
      <c r="D264" s="1081"/>
      <c r="E264" s="1081"/>
      <c r="F264" s="1081"/>
      <c r="G264" s="1081"/>
      <c r="H264" s="1081"/>
      <c r="I264" s="1081" t="s">
        <v>318</v>
      </c>
      <c r="J264" s="1081"/>
      <c r="K264" s="1081"/>
      <c r="L264" s="1081"/>
      <c r="M264" s="1080" t="s">
        <v>205</v>
      </c>
      <c r="N264" s="1080"/>
      <c r="O264" s="1080"/>
      <c r="P264" s="1080"/>
      <c r="Q264" s="1080"/>
      <c r="R264" s="1080"/>
      <c r="S264" s="1080"/>
      <c r="T264" s="1080"/>
      <c r="U264" s="1080"/>
      <c r="V264" s="1080"/>
      <c r="W264" s="1081" t="s">
        <v>343</v>
      </c>
      <c r="X264" s="1081"/>
      <c r="Y264" s="1081"/>
      <c r="Z264" s="1081"/>
      <c r="AA264" s="1106" t="s">
        <v>205</v>
      </c>
      <c r="AB264" s="1221"/>
      <c r="AC264" s="1221"/>
      <c r="AD264" s="1221"/>
      <c r="AE264" s="1221"/>
      <c r="AF264" s="1221"/>
      <c r="AG264" s="1221"/>
      <c r="AH264" s="1221"/>
      <c r="AI264" s="1221"/>
      <c r="AJ264" s="1222"/>
    </row>
    <row r="265" spans="1:65" ht="15" customHeight="1">
      <c r="A265" s="1623"/>
      <c r="B265" s="1624"/>
      <c r="C265" s="1885" t="s">
        <v>326</v>
      </c>
      <c r="D265" s="1886"/>
      <c r="E265" s="1886"/>
      <c r="F265" s="1886"/>
      <c r="G265" s="1886"/>
      <c r="H265" s="1887"/>
      <c r="I265" s="1918"/>
      <c r="J265" s="1919"/>
      <c r="K265" s="1919"/>
      <c r="L265" s="1919"/>
      <c r="M265" s="1919"/>
      <c r="N265" s="1919"/>
      <c r="O265" s="1919"/>
      <c r="P265" s="1919"/>
      <c r="Q265" s="1919"/>
      <c r="R265" s="1919"/>
      <c r="S265" s="1919"/>
      <c r="T265" s="1919"/>
      <c r="U265" s="1919"/>
      <c r="V265" s="1919"/>
      <c r="W265" s="1919"/>
      <c r="X265" s="1919"/>
      <c r="Y265" s="1919"/>
      <c r="Z265" s="1919"/>
      <c r="AA265" s="1919"/>
      <c r="AB265" s="1919"/>
      <c r="AC265" s="1919"/>
      <c r="AD265" s="1919"/>
      <c r="AE265" s="1919"/>
      <c r="AF265" s="1919"/>
      <c r="AG265" s="1919"/>
      <c r="AH265" s="1919"/>
      <c r="AI265" s="1919"/>
      <c r="AJ265" s="1920"/>
    </row>
    <row r="266" spans="1:65" ht="18" customHeight="1">
      <c r="A266" s="1623"/>
      <c r="B266" s="1624"/>
      <c r="C266" s="1885" t="s">
        <v>327</v>
      </c>
      <c r="D266" s="1886"/>
      <c r="E266" s="1886"/>
      <c r="F266" s="1886"/>
      <c r="G266" s="1886"/>
      <c r="H266" s="1887"/>
      <c r="I266" s="1530">
        <v>4</v>
      </c>
      <c r="J266" s="1531"/>
      <c r="K266" s="1531"/>
      <c r="L266" s="1531"/>
      <c r="M266" s="1531"/>
      <c r="N266" s="1531"/>
      <c r="O266" s="1531"/>
      <c r="P266" s="1531"/>
      <c r="Q266" s="1531"/>
      <c r="R266" s="1531"/>
      <c r="S266" s="1531"/>
      <c r="T266" s="1531"/>
      <c r="U266" s="1531"/>
      <c r="V266" s="1531"/>
      <c r="W266" s="1531"/>
      <c r="X266" s="1531"/>
      <c r="Y266" s="1531"/>
      <c r="Z266" s="1904" t="s">
        <v>329</v>
      </c>
      <c r="AA266" s="1904"/>
      <c r="AB266" s="1904"/>
      <c r="AC266" s="1904"/>
      <c r="AD266" s="1904"/>
      <c r="AE266" s="1940"/>
      <c r="AF266" s="1941"/>
      <c r="AG266" s="1941"/>
      <c r="AH266" s="1941"/>
      <c r="AI266" s="1941"/>
      <c r="AJ266" s="1942"/>
    </row>
    <row r="267" spans="1:65" ht="15" customHeight="1">
      <c r="A267" s="1623"/>
      <c r="B267" s="1624"/>
      <c r="C267" s="1885" t="s">
        <v>328</v>
      </c>
      <c r="D267" s="1886"/>
      <c r="E267" s="1886"/>
      <c r="F267" s="1886"/>
      <c r="G267" s="1886"/>
      <c r="H267" s="1887"/>
      <c r="I267" s="1918"/>
      <c r="J267" s="1919"/>
      <c r="K267" s="1919"/>
      <c r="L267" s="1919"/>
      <c r="M267" s="1919"/>
      <c r="N267" s="1919"/>
      <c r="O267" s="1919"/>
      <c r="P267" s="1919"/>
      <c r="Q267" s="1919"/>
      <c r="R267" s="1919"/>
      <c r="S267" s="1919"/>
      <c r="T267" s="1919"/>
      <c r="U267" s="1919"/>
      <c r="V267" s="1919"/>
      <c r="W267" s="1919"/>
      <c r="X267" s="1919"/>
      <c r="Y267" s="1919"/>
      <c r="Z267" s="1919"/>
      <c r="AA267" s="1919"/>
      <c r="AB267" s="1919"/>
      <c r="AC267" s="1919"/>
      <c r="AD267" s="1919"/>
      <c r="AE267" s="1919"/>
      <c r="AF267" s="1919"/>
      <c r="AG267" s="1919"/>
      <c r="AH267" s="1919"/>
      <c r="AI267" s="1919"/>
      <c r="AJ267" s="1920"/>
    </row>
    <row r="268" spans="1:65" ht="15" customHeight="1">
      <c r="A268" s="1623"/>
      <c r="B268" s="1624"/>
      <c r="C268" s="1949" t="s">
        <v>737</v>
      </c>
      <c r="D268" s="1886"/>
      <c r="E268" s="1886"/>
      <c r="F268" s="1886"/>
      <c r="G268" s="1886"/>
      <c r="H268" s="1887"/>
      <c r="I268" s="1078" t="s">
        <v>544</v>
      </c>
      <c r="J268" s="1077"/>
      <c r="K268" s="1890"/>
      <c r="L268" s="1890"/>
      <c r="M268" s="1890"/>
      <c r="N268" s="1890"/>
      <c r="O268" s="1890"/>
      <c r="P268" s="1126" t="s">
        <v>109</v>
      </c>
      <c r="Q268" s="1884"/>
      <c r="R268" s="1078" t="s">
        <v>331</v>
      </c>
      <c r="S268" s="1077"/>
      <c r="T268" s="1890"/>
      <c r="U268" s="1890"/>
      <c r="V268" s="1890"/>
      <c r="W268" s="1890"/>
      <c r="X268" s="1890"/>
      <c r="Y268" s="1126" t="s">
        <v>109</v>
      </c>
      <c r="Z268" s="1126"/>
      <c r="AA268" s="1937" t="s">
        <v>330</v>
      </c>
      <c r="AB268" s="1938"/>
      <c r="AC268" s="1939"/>
      <c r="AD268" s="1890"/>
      <c r="AE268" s="1890"/>
      <c r="AF268" s="1890"/>
      <c r="AG268" s="1890"/>
      <c r="AH268" s="1890"/>
      <c r="AI268" s="1126" t="s">
        <v>109</v>
      </c>
      <c r="AJ268" s="1127"/>
    </row>
    <row r="269" spans="1:65" ht="27" customHeight="1">
      <c r="A269" s="1623"/>
      <c r="B269" s="1624"/>
      <c r="C269" s="1950"/>
      <c r="D269" s="1951"/>
      <c r="E269" s="1951"/>
      <c r="F269" s="1951"/>
      <c r="G269" s="1951"/>
      <c r="H269" s="1952"/>
      <c r="I269" s="1078" t="s">
        <v>543</v>
      </c>
      <c r="J269" s="1223"/>
      <c r="K269" s="1223"/>
      <c r="L269" s="1077"/>
      <c r="M269" s="1890"/>
      <c r="N269" s="1890"/>
      <c r="O269" s="1890"/>
      <c r="P269" s="1126" t="s">
        <v>332</v>
      </c>
      <c r="Q269" s="1884"/>
      <c r="R269" s="1078" t="s">
        <v>333</v>
      </c>
      <c r="S269" s="1223"/>
      <c r="T269" s="1223"/>
      <c r="U269" s="1223"/>
      <c r="V269" s="1223"/>
      <c r="W269" s="1223"/>
      <c r="X269" s="1077"/>
      <c r="Y269" s="1212"/>
      <c r="Z269" s="1213"/>
      <c r="AA269" s="1213"/>
      <c r="AB269" s="1213"/>
      <c r="AC269" s="1213"/>
      <c r="AD269" s="1213"/>
      <c r="AE269" s="1213"/>
      <c r="AF269" s="1213"/>
      <c r="AG269" s="1213"/>
      <c r="AH269" s="1213"/>
      <c r="AI269" s="1213"/>
      <c r="AJ269" s="1214"/>
    </row>
    <row r="270" spans="1:65" ht="15" customHeight="1">
      <c r="A270" s="1623"/>
      <c r="B270" s="1624"/>
      <c r="C270" s="1903" t="s">
        <v>738</v>
      </c>
      <c r="D270" s="1904"/>
      <c r="E270" s="1904"/>
      <c r="F270" s="1904"/>
      <c r="G270" s="1904"/>
      <c r="H270" s="1905"/>
      <c r="I270" s="1095"/>
      <c r="J270" s="1096"/>
      <c r="K270" s="1096"/>
      <c r="L270" s="1096"/>
      <c r="M270" s="1096"/>
      <c r="N270" s="1096"/>
      <c r="O270" s="1096"/>
      <c r="P270" s="1126" t="s">
        <v>114</v>
      </c>
      <c r="Q270" s="1884"/>
      <c r="R270" s="1931"/>
      <c r="S270" s="1932"/>
      <c r="T270" s="1932"/>
      <c r="U270" s="1932"/>
      <c r="V270" s="1932"/>
      <c r="W270" s="1932"/>
      <c r="X270" s="1932"/>
      <c r="Y270" s="1932"/>
      <c r="Z270" s="1932"/>
      <c r="AA270" s="1932"/>
      <c r="AB270" s="1932"/>
      <c r="AC270" s="1932"/>
      <c r="AD270" s="1932"/>
      <c r="AE270" s="1932"/>
      <c r="AF270" s="1932"/>
      <c r="AG270" s="1932"/>
      <c r="AH270" s="1932"/>
      <c r="AI270" s="1932"/>
      <c r="AJ270" s="1933"/>
    </row>
    <row r="271" spans="1:65" ht="15" customHeight="1">
      <c r="A271" s="1623"/>
      <c r="B271" s="1624"/>
      <c r="C271" s="1903" t="s">
        <v>110</v>
      </c>
      <c r="D271" s="1904"/>
      <c r="E271" s="1904"/>
      <c r="F271" s="1904"/>
      <c r="G271" s="1904"/>
      <c r="H271" s="1905"/>
      <c r="I271" s="1095"/>
      <c r="J271" s="1096"/>
      <c r="K271" s="1096"/>
      <c r="L271" s="1096"/>
      <c r="M271" s="1096"/>
      <c r="N271" s="1096"/>
      <c r="O271" s="1096"/>
      <c r="P271" s="1126" t="s">
        <v>739</v>
      </c>
      <c r="Q271" s="1884"/>
      <c r="R271" s="1078" t="s">
        <v>740</v>
      </c>
      <c r="S271" s="1223"/>
      <c r="T271" s="1223"/>
      <c r="U271" s="1223"/>
      <c r="V271" s="1223"/>
      <c r="W271" s="1077"/>
      <c r="X271" s="1095"/>
      <c r="Y271" s="1096"/>
      <c r="Z271" s="1096"/>
      <c r="AA271" s="1096"/>
      <c r="AB271" s="1096"/>
      <c r="AC271" s="1096"/>
      <c r="AD271" s="1096"/>
      <c r="AE271" s="1126" t="s">
        <v>739</v>
      </c>
      <c r="AF271" s="1126"/>
      <c r="AG271" s="1126"/>
      <c r="AH271" s="1126"/>
      <c r="AI271" s="1126"/>
      <c r="AJ271" s="1127"/>
    </row>
    <row r="272" spans="1:65" ht="15" customHeight="1">
      <c r="A272" s="1953" t="str">
        <f>DBCS(A242+1)</f>
        <v>３５</v>
      </c>
      <c r="B272" s="1954"/>
      <c r="C272" s="1903" t="s">
        <v>545</v>
      </c>
      <c r="D272" s="1904"/>
      <c r="E272" s="1904"/>
      <c r="F272" s="1904"/>
      <c r="G272" s="1904"/>
      <c r="H272" s="1904"/>
      <c r="I272" s="1904"/>
      <c r="J272" s="1904"/>
      <c r="K272" s="1904"/>
      <c r="L272" s="1904"/>
      <c r="M272" s="1904"/>
      <c r="N272" s="1904"/>
      <c r="O272" s="1904"/>
      <c r="P272" s="1904"/>
      <c r="Q272" s="1905"/>
      <c r="R272" s="1096"/>
      <c r="S272" s="1096"/>
      <c r="T272" s="1096"/>
      <c r="U272" s="1096"/>
      <c r="V272" s="1096"/>
      <c r="W272" s="1096"/>
      <c r="X272" s="1096"/>
      <c r="Y272" s="1096"/>
      <c r="Z272" s="1096"/>
      <c r="AA272" s="1096"/>
      <c r="AB272" s="1096"/>
      <c r="AC272" s="1096"/>
      <c r="AD272" s="1096"/>
      <c r="AE272" s="1126" t="s">
        <v>147</v>
      </c>
      <c r="AF272" s="1126"/>
      <c r="AG272" s="1126"/>
      <c r="AH272" s="1126"/>
      <c r="AI272" s="1126"/>
      <c r="AJ272" s="1127"/>
    </row>
    <row r="273" spans="1:65" ht="18" customHeight="1">
      <c r="A273" s="394"/>
      <c r="B273" s="395"/>
      <c r="C273" s="1903" t="s">
        <v>657</v>
      </c>
      <c r="D273" s="1904"/>
      <c r="E273" s="1904"/>
      <c r="F273" s="1904"/>
      <c r="G273" s="1904"/>
      <c r="H273" s="1905"/>
      <c r="I273" s="1209"/>
      <c r="J273" s="1210"/>
      <c r="K273" s="1210"/>
      <c r="L273" s="1210"/>
      <c r="M273" s="1210"/>
      <c r="N273" s="1210"/>
      <c r="O273" s="1210"/>
      <c r="P273" s="1210"/>
      <c r="Q273" s="1210"/>
      <c r="R273" s="1210"/>
      <c r="S273" s="1210"/>
      <c r="T273" s="1210"/>
      <c r="U273" s="1210"/>
      <c r="V273" s="1210"/>
      <c r="W273" s="1210"/>
      <c r="X273" s="1210"/>
      <c r="Y273" s="1210"/>
      <c r="Z273" s="1210"/>
      <c r="AA273" s="1210"/>
      <c r="AB273" s="1210"/>
      <c r="AC273" s="1210"/>
      <c r="AD273" s="1210"/>
      <c r="AE273" s="1210"/>
      <c r="AF273" s="1210"/>
      <c r="AG273" s="1210"/>
      <c r="AH273" s="1210"/>
      <c r="AI273" s="1210"/>
      <c r="AJ273" s="1211"/>
      <c r="AL273" s="686" t="b">
        <v>0</v>
      </c>
      <c r="AM273" s="686" t="b">
        <v>0</v>
      </c>
      <c r="AN273" s="686" t="b">
        <v>0</v>
      </c>
    </row>
    <row r="274" spans="1:65" ht="15" customHeight="1">
      <c r="A274" s="394"/>
      <c r="B274" s="395"/>
      <c r="C274" s="1885" t="s">
        <v>499</v>
      </c>
      <c r="D274" s="1886"/>
      <c r="E274" s="1886"/>
      <c r="F274" s="1886"/>
      <c r="G274" s="1886"/>
      <c r="H274" s="1887"/>
      <c r="I274" s="1212"/>
      <c r="J274" s="1213"/>
      <c r="K274" s="1213"/>
      <c r="L274" s="1213"/>
      <c r="M274" s="1213"/>
      <c r="N274" s="1213"/>
      <c r="O274" s="1213"/>
      <c r="P274" s="1213"/>
      <c r="Q274" s="1213"/>
      <c r="R274" s="1213"/>
      <c r="S274" s="1213"/>
      <c r="T274" s="1213"/>
      <c r="U274" s="1213"/>
      <c r="V274" s="1213"/>
      <c r="W274" s="1213"/>
      <c r="X274" s="1213"/>
      <c r="Y274" s="1213"/>
      <c r="Z274" s="1213"/>
      <c r="AA274" s="1213"/>
      <c r="AB274" s="1213"/>
      <c r="AC274" s="1213"/>
      <c r="AD274" s="1213"/>
      <c r="AE274" s="1213"/>
      <c r="AF274" s="1213"/>
      <c r="AG274" s="1213"/>
      <c r="AH274" s="1213"/>
      <c r="AI274" s="1213"/>
      <c r="AJ274" s="1214"/>
    </row>
    <row r="275" spans="1:65" ht="15" customHeight="1">
      <c r="A275" s="394"/>
      <c r="B275" s="395"/>
      <c r="C275" s="1903" t="s">
        <v>305</v>
      </c>
      <c r="D275" s="1904"/>
      <c r="E275" s="1904"/>
      <c r="F275" s="1904"/>
      <c r="G275" s="1904"/>
      <c r="H275" s="1905"/>
      <c r="I275" s="1212"/>
      <c r="J275" s="1213"/>
      <c r="K275" s="1213"/>
      <c r="L275" s="1213"/>
      <c r="M275" s="1213"/>
      <c r="N275" s="1213"/>
      <c r="O275" s="1213"/>
      <c r="P275" s="1213"/>
      <c r="Q275" s="1213"/>
      <c r="R275" s="1213"/>
      <c r="S275" s="1213"/>
      <c r="T275" s="1213"/>
      <c r="U275" s="1213"/>
      <c r="V275" s="1213"/>
      <c r="W275" s="1213"/>
      <c r="X275" s="1213"/>
      <c r="Y275" s="1213"/>
      <c r="Z275" s="1213"/>
      <c r="AA275" s="1213"/>
      <c r="AB275" s="1213"/>
      <c r="AC275" s="1213"/>
      <c r="AD275" s="1213"/>
      <c r="AE275" s="1213"/>
      <c r="AF275" s="1213"/>
      <c r="AG275" s="1213"/>
      <c r="AH275" s="1213"/>
      <c r="AI275" s="1213"/>
      <c r="AJ275" s="1214"/>
    </row>
    <row r="276" spans="1:65" ht="22.5" hidden="1" customHeight="1">
      <c r="A276" s="394"/>
      <c r="B276" s="395"/>
      <c r="C276" s="1900" t="s">
        <v>25</v>
      </c>
      <c r="D276" s="1894" t="s">
        <v>760</v>
      </c>
      <c r="E276" s="1895"/>
      <c r="F276" s="1895"/>
      <c r="G276" s="1895"/>
      <c r="H276" s="1896"/>
      <c r="I276" s="664"/>
      <c r="J276" s="668"/>
      <c r="K276" s="668"/>
      <c r="L276" s="668"/>
      <c r="M276" s="668"/>
      <c r="N276" s="669"/>
      <c r="O276" s="669"/>
      <c r="P276" s="672"/>
      <c r="Q276" s="678"/>
      <c r="R276" s="679"/>
      <c r="S276" s="679"/>
      <c r="T276" s="681">
        <v>3</v>
      </c>
      <c r="U276" s="680"/>
      <c r="V276" s="1891"/>
      <c r="W276" s="1892"/>
      <c r="X276" s="1892"/>
      <c r="Y276" s="1892"/>
      <c r="Z276" s="1892"/>
      <c r="AA276" s="1893"/>
      <c r="AB276" s="1269"/>
      <c r="AC276" s="1640"/>
      <c r="AD276" s="1640"/>
      <c r="AE276" s="1640"/>
      <c r="AF276" s="1640"/>
      <c r="AG276" s="1640"/>
      <c r="AH276" s="1640"/>
      <c r="AI276" s="1640"/>
      <c r="AJ276" s="1641"/>
      <c r="AM276" s="687">
        <v>0</v>
      </c>
      <c r="AO276" s="687">
        <v>2</v>
      </c>
      <c r="AP276" s="687">
        <v>2</v>
      </c>
    </row>
    <row r="277" spans="1:65" ht="23.1" customHeight="1">
      <c r="A277" s="394"/>
      <c r="B277" s="395"/>
      <c r="C277" s="1900"/>
      <c r="D277" s="1921" t="s">
        <v>993</v>
      </c>
      <c r="E277" s="1922"/>
      <c r="F277" s="1922"/>
      <c r="G277" s="1922"/>
      <c r="H277" s="1923"/>
      <c r="I277" s="328">
        <v>1</v>
      </c>
      <c r="J277" s="383" t="str">
        <f>IF(ISNA(VLOOKUP(I277, 出力変換_夜間支援等体制加算,4,FALSE)),0, VLOOKUP(I277, 出力変換_夜間支援等体制加算,4,FALSE)) &amp; ""</f>
        <v>1</v>
      </c>
      <c r="K277" s="384" t="s">
        <v>96</v>
      </c>
      <c r="L277" s="383" t="str">
        <f>IF(ISNA(VLOOKUP(K277, 取込変換_夜間支援等体制加算,2,FALSE)),1, VLOOKUP(K277, 取込変換_夜間支援等体制加算,2,FALSE)) &amp; ""</f>
        <v>1</v>
      </c>
      <c r="M277" s="328"/>
      <c r="N277" s="328"/>
      <c r="O277" s="328"/>
      <c r="P277" s="328"/>
      <c r="Q277" s="1928" t="s">
        <v>1232</v>
      </c>
      <c r="R277" s="1929"/>
      <c r="S277" s="1929"/>
      <c r="T277" s="1929"/>
      <c r="U277" s="1930"/>
      <c r="V277" s="1788"/>
      <c r="W277" s="1789"/>
      <c r="X277" s="1789"/>
      <c r="Y277" s="1789"/>
      <c r="Z277" s="1789"/>
      <c r="AA277" s="1902"/>
      <c r="AB277" s="1269"/>
      <c r="AC277" s="1640"/>
      <c r="AD277" s="1640"/>
      <c r="AE277" s="1640"/>
      <c r="AF277" s="1640"/>
      <c r="AG277" s="1640"/>
      <c r="AH277" s="1640"/>
      <c r="AI277" s="1640"/>
      <c r="AJ277" s="1641"/>
      <c r="AL277" s="687">
        <v>2</v>
      </c>
      <c r="AM277" s="687">
        <v>0</v>
      </c>
    </row>
    <row r="278" spans="1:65" ht="23.1" customHeight="1">
      <c r="A278" s="394"/>
      <c r="B278" s="395"/>
      <c r="C278" s="1900"/>
      <c r="D278" s="1925" t="s">
        <v>997</v>
      </c>
      <c r="E278" s="1926"/>
      <c r="F278" s="1926"/>
      <c r="G278" s="1926"/>
      <c r="H278" s="1927"/>
      <c r="I278" s="260">
        <v>1</v>
      </c>
      <c r="J278" s="369" t="str">
        <f>IF(ISNA(VLOOKUP(I278, 出力変換_夜間支援体制加算の人数_付７,4,FALSE)),0, VLOOKUP(I278, 出力変換_夜間支援体制加算の人数_付７,4,FALSE)) &amp; ""</f>
        <v>00</v>
      </c>
      <c r="K278" s="253" t="s">
        <v>82</v>
      </c>
      <c r="L278" s="374" t="str">
        <f>IF(ISNA(VLOOKUP(K278, 取込変換_夜間支援体制加算の人数_付７,2,FALSE)),1, VLOOKUP(K278, 取込変換_夜間支援体制加算の人数_付７,2,FALSE)) &amp; ""</f>
        <v>1</v>
      </c>
      <c r="M278" s="375"/>
      <c r="N278" s="649"/>
      <c r="O278" s="360"/>
      <c r="P278" s="644" t="s">
        <v>114</v>
      </c>
      <c r="Q278" s="1906"/>
      <c r="R278" s="1907"/>
      <c r="S278" s="1907"/>
      <c r="T278" s="1907"/>
      <c r="U278" s="1908"/>
      <c r="V278" s="1891"/>
      <c r="W278" s="1892"/>
      <c r="X278" s="1892"/>
      <c r="Y278" s="1892"/>
      <c r="Z278" s="1892"/>
      <c r="AA278" s="1893"/>
      <c r="AB278" s="1269"/>
      <c r="AC278" s="1640"/>
      <c r="AD278" s="1640"/>
      <c r="AE278" s="1640"/>
      <c r="AF278" s="1640"/>
      <c r="AG278" s="1640"/>
      <c r="AH278" s="1640"/>
      <c r="AI278" s="1640"/>
      <c r="AJ278" s="1641"/>
      <c r="AM278" s="687">
        <v>0</v>
      </c>
    </row>
    <row r="279" spans="1:65" ht="18" customHeight="1" thickBot="1">
      <c r="A279" s="396"/>
      <c r="B279" s="397"/>
      <c r="C279" s="1901"/>
      <c r="D279" s="1897" t="s">
        <v>829</v>
      </c>
      <c r="E279" s="1898"/>
      <c r="F279" s="1898"/>
      <c r="G279" s="1898"/>
      <c r="H279" s="1899"/>
      <c r="I279" s="648">
        <v>1</v>
      </c>
      <c r="J279" s="211"/>
      <c r="K279" s="211"/>
      <c r="L279" s="211"/>
      <c r="M279" s="211"/>
      <c r="N279" s="379"/>
      <c r="O279" s="379"/>
      <c r="P279" s="379"/>
      <c r="Q279" s="379"/>
      <c r="R279" s="379"/>
      <c r="S279" s="379"/>
      <c r="T279" s="387"/>
      <c r="U279" s="387"/>
      <c r="V279" s="387"/>
      <c r="W279" s="387"/>
      <c r="X279" s="387"/>
      <c r="Y279" s="387"/>
      <c r="Z279" s="387"/>
      <c r="AA279" s="387"/>
      <c r="AB279" s="387"/>
      <c r="AC279" s="387"/>
      <c r="AD279" s="387"/>
      <c r="AE279" s="387"/>
      <c r="AF279" s="387"/>
      <c r="AG279" s="387"/>
      <c r="AH279" s="387"/>
      <c r="AI279" s="387"/>
      <c r="AJ279" s="387"/>
    </row>
    <row r="280" spans="1:65" s="388" customFormat="1" ht="18" hidden="1" customHeight="1">
      <c r="A280" s="496" t="s">
        <v>931</v>
      </c>
      <c r="B280" s="497"/>
      <c r="C280" s="498"/>
      <c r="D280" s="499"/>
      <c r="E280" s="217"/>
      <c r="F280" s="217"/>
      <c r="G280" s="217"/>
      <c r="H280" s="650"/>
      <c r="I280" s="645"/>
      <c r="J280" s="206"/>
      <c r="K280" s="206"/>
      <c r="L280" s="206"/>
      <c r="M280" s="206"/>
      <c r="N280" s="494"/>
      <c r="O280" s="494"/>
      <c r="P280" s="494"/>
      <c r="Q280" s="494"/>
      <c r="R280" s="494"/>
      <c r="S280" s="494"/>
      <c r="T280" s="495"/>
      <c r="U280" s="495"/>
      <c r="V280" s="495"/>
      <c r="W280" s="495"/>
      <c r="X280" s="495"/>
      <c r="Y280" s="495"/>
      <c r="Z280" s="495"/>
      <c r="AA280" s="495"/>
      <c r="AB280" s="495"/>
      <c r="AC280" s="495"/>
      <c r="AD280" s="495"/>
      <c r="AE280" s="495"/>
      <c r="AF280" s="495"/>
      <c r="AG280" s="495"/>
      <c r="AH280" s="495"/>
      <c r="AI280" s="495"/>
      <c r="AJ280" s="495"/>
      <c r="AK280" s="687"/>
      <c r="AL280" s="687"/>
      <c r="AM280" s="687"/>
      <c r="AN280" s="686"/>
      <c r="AO280" s="687"/>
      <c r="AP280" s="687"/>
      <c r="AQ280" s="687"/>
      <c r="AR280" s="687"/>
      <c r="AS280" s="687"/>
      <c r="AT280" s="687"/>
      <c r="AU280" s="687"/>
      <c r="AV280" s="687"/>
      <c r="AW280" s="687"/>
      <c r="AX280" s="687"/>
      <c r="AY280" s="687"/>
      <c r="AZ280" s="687"/>
      <c r="BA280" s="687"/>
      <c r="BB280" s="687"/>
      <c r="BC280" s="687"/>
      <c r="BD280" s="687"/>
      <c r="BE280" s="687"/>
      <c r="BF280" s="687"/>
      <c r="BG280" s="687"/>
      <c r="BH280" s="528"/>
      <c r="BI280" s="528"/>
      <c r="BJ280" s="281"/>
      <c r="BK280" s="281"/>
      <c r="BL280" s="281"/>
      <c r="BM280" s="281"/>
    </row>
    <row r="281" spans="1:65" s="388" customFormat="1" ht="18" hidden="1" customHeight="1">
      <c r="A281" s="496" t="s">
        <v>931</v>
      </c>
      <c r="B281" s="497"/>
      <c r="C281" s="498"/>
      <c r="D281" s="499"/>
      <c r="E281" s="217"/>
      <c r="F281" s="217"/>
      <c r="G281" s="217"/>
      <c r="H281" s="650"/>
      <c r="I281" s="645"/>
      <c r="J281" s="206"/>
      <c r="K281" s="206"/>
      <c r="L281" s="206"/>
      <c r="M281" s="206"/>
      <c r="N281" s="494"/>
      <c r="O281" s="494"/>
      <c r="P281" s="494"/>
      <c r="Q281" s="494"/>
      <c r="R281" s="494"/>
      <c r="S281" s="494"/>
      <c r="T281" s="495"/>
      <c r="U281" s="495"/>
      <c r="V281" s="495"/>
      <c r="W281" s="495"/>
      <c r="X281" s="495"/>
      <c r="Y281" s="495"/>
      <c r="Z281" s="495"/>
      <c r="AA281" s="495"/>
      <c r="AB281" s="495"/>
      <c r="AC281" s="495"/>
      <c r="AD281" s="495"/>
      <c r="AE281" s="495"/>
      <c r="AF281" s="495"/>
      <c r="AG281" s="495"/>
      <c r="AH281" s="495"/>
      <c r="AI281" s="495"/>
      <c r="AJ281" s="495"/>
      <c r="AK281" s="687"/>
      <c r="AL281" s="687"/>
      <c r="AM281" s="687"/>
      <c r="AN281" s="686"/>
      <c r="AO281" s="687"/>
      <c r="AP281" s="687"/>
      <c r="AQ281" s="687"/>
      <c r="AR281" s="687"/>
      <c r="AS281" s="687"/>
      <c r="AT281" s="687"/>
      <c r="AU281" s="687"/>
      <c r="AV281" s="687"/>
      <c r="AW281" s="687"/>
      <c r="AX281" s="687"/>
      <c r="AY281" s="687"/>
      <c r="AZ281" s="687"/>
      <c r="BA281" s="687"/>
      <c r="BB281" s="687"/>
      <c r="BC281" s="687"/>
      <c r="BD281" s="687"/>
      <c r="BE281" s="687"/>
      <c r="BF281" s="687"/>
      <c r="BG281" s="687"/>
      <c r="BH281" s="528"/>
      <c r="BI281" s="528"/>
      <c r="BJ281" s="281"/>
      <c r="BK281" s="281"/>
      <c r="BL281" s="281"/>
      <c r="BM281" s="281"/>
    </row>
    <row r="282" spans="1:65" s="388" customFormat="1" ht="18" hidden="1" customHeight="1">
      <c r="A282" s="496" t="s">
        <v>931</v>
      </c>
      <c r="B282" s="497"/>
      <c r="C282" s="498"/>
      <c r="D282" s="499"/>
      <c r="E282" s="217"/>
      <c r="F282" s="217"/>
      <c r="G282" s="217"/>
      <c r="H282" s="650"/>
      <c r="I282" s="645"/>
      <c r="J282" s="206"/>
      <c r="K282" s="206"/>
      <c r="L282" s="206"/>
      <c r="M282" s="206"/>
      <c r="N282" s="494"/>
      <c r="O282" s="494"/>
      <c r="P282" s="494"/>
      <c r="Q282" s="494"/>
      <c r="R282" s="494"/>
      <c r="S282" s="494"/>
      <c r="T282" s="495"/>
      <c r="U282" s="495"/>
      <c r="V282" s="495"/>
      <c r="W282" s="495"/>
      <c r="X282" s="495"/>
      <c r="Y282" s="495"/>
      <c r="Z282" s="495"/>
      <c r="AA282" s="495"/>
      <c r="AB282" s="495"/>
      <c r="AC282" s="495"/>
      <c r="AD282" s="495"/>
      <c r="AE282" s="495"/>
      <c r="AF282" s="495"/>
      <c r="AG282" s="495"/>
      <c r="AH282" s="495"/>
      <c r="AI282" s="495"/>
      <c r="AJ282" s="495"/>
      <c r="AK282" s="687"/>
      <c r="AL282" s="687"/>
      <c r="AM282" s="687"/>
      <c r="AN282" s="686"/>
      <c r="AO282" s="687"/>
      <c r="AP282" s="687"/>
      <c r="AQ282" s="687"/>
      <c r="AR282" s="687"/>
      <c r="AS282" s="687"/>
      <c r="AT282" s="687"/>
      <c r="AU282" s="687"/>
      <c r="AV282" s="687"/>
      <c r="AW282" s="687"/>
      <c r="AX282" s="687"/>
      <c r="AY282" s="687"/>
      <c r="AZ282" s="687"/>
      <c r="BA282" s="687"/>
      <c r="BB282" s="687"/>
      <c r="BC282" s="687"/>
      <c r="BD282" s="687"/>
      <c r="BE282" s="687"/>
      <c r="BF282" s="687"/>
      <c r="BG282" s="687"/>
      <c r="BH282" s="528"/>
      <c r="BI282" s="528"/>
      <c r="BJ282" s="281"/>
      <c r="BK282" s="281"/>
      <c r="BL282" s="281"/>
      <c r="BM282" s="281"/>
    </row>
    <row r="283" spans="1:65" s="388" customFormat="1" ht="18" hidden="1" customHeight="1">
      <c r="A283" s="496" t="s">
        <v>931</v>
      </c>
      <c r="B283" s="497"/>
      <c r="C283" s="498"/>
      <c r="D283" s="499"/>
      <c r="E283" s="217"/>
      <c r="F283" s="217"/>
      <c r="G283" s="217"/>
      <c r="H283" s="650"/>
      <c r="I283" s="645"/>
      <c r="J283" s="206"/>
      <c r="K283" s="206"/>
      <c r="L283" s="206"/>
      <c r="M283" s="206"/>
      <c r="N283" s="494"/>
      <c r="O283" s="494"/>
      <c r="P283" s="494"/>
      <c r="Q283" s="494"/>
      <c r="R283" s="494"/>
      <c r="S283" s="494"/>
      <c r="T283" s="495"/>
      <c r="U283" s="495"/>
      <c r="V283" s="495"/>
      <c r="W283" s="495"/>
      <c r="X283" s="495"/>
      <c r="Y283" s="495"/>
      <c r="Z283" s="495"/>
      <c r="AA283" s="495"/>
      <c r="AB283" s="495"/>
      <c r="AC283" s="495"/>
      <c r="AD283" s="495"/>
      <c r="AE283" s="495"/>
      <c r="AF283" s="495"/>
      <c r="AG283" s="495"/>
      <c r="AH283" s="495"/>
      <c r="AI283" s="495"/>
      <c r="AJ283" s="495"/>
      <c r="AK283" s="687"/>
      <c r="AL283" s="687"/>
      <c r="AM283" s="687"/>
      <c r="AN283" s="686"/>
      <c r="AO283" s="687"/>
      <c r="AP283" s="687"/>
      <c r="AQ283" s="687"/>
      <c r="AR283" s="687"/>
      <c r="AS283" s="687"/>
      <c r="AT283" s="687"/>
      <c r="AU283" s="687"/>
      <c r="AV283" s="687"/>
      <c r="AW283" s="687"/>
      <c r="AX283" s="687"/>
      <c r="AY283" s="687"/>
      <c r="AZ283" s="687"/>
      <c r="BA283" s="687"/>
      <c r="BB283" s="687"/>
      <c r="BC283" s="687"/>
      <c r="BD283" s="687"/>
      <c r="BE283" s="687"/>
      <c r="BF283" s="687"/>
      <c r="BG283" s="687"/>
      <c r="BH283" s="528"/>
      <c r="BI283" s="528"/>
      <c r="BJ283" s="281"/>
      <c r="BK283" s="281"/>
      <c r="BL283" s="281"/>
      <c r="BM283" s="281"/>
    </row>
    <row r="284" spans="1:65" s="388" customFormat="1" ht="18" hidden="1" customHeight="1" thickBot="1">
      <c r="A284" s="652" t="s">
        <v>931</v>
      </c>
      <c r="B284" s="653"/>
      <c r="C284" s="654"/>
      <c r="D284" s="655"/>
      <c r="E284" s="656"/>
      <c r="F284" s="656"/>
      <c r="G284" s="656"/>
      <c r="H284" s="657"/>
      <c r="I284" s="648"/>
      <c r="J284" s="211"/>
      <c r="K284" s="211"/>
      <c r="L284" s="211"/>
      <c r="M284" s="211"/>
      <c r="N284" s="379"/>
      <c r="O284" s="379"/>
      <c r="P284" s="379"/>
      <c r="Q284" s="379"/>
      <c r="R284" s="379"/>
      <c r="S284" s="379"/>
      <c r="T284" s="658"/>
      <c r="U284" s="658"/>
      <c r="V284" s="658"/>
      <c r="W284" s="658"/>
      <c r="X284" s="658"/>
      <c r="Y284" s="658"/>
      <c r="Z284" s="658"/>
      <c r="AA284" s="658"/>
      <c r="AB284" s="658"/>
      <c r="AC284" s="658"/>
      <c r="AD284" s="658"/>
      <c r="AE284" s="658"/>
      <c r="AF284" s="658"/>
      <c r="AG284" s="658"/>
      <c r="AH284" s="658"/>
      <c r="AI284" s="658"/>
      <c r="AJ284" s="658"/>
      <c r="AK284" s="687"/>
      <c r="AL284" s="687"/>
      <c r="AM284" s="687"/>
      <c r="AN284" s="686"/>
      <c r="AO284" s="687"/>
      <c r="AP284" s="687"/>
      <c r="AQ284" s="687"/>
      <c r="AR284" s="687"/>
      <c r="AS284" s="687"/>
      <c r="AT284" s="687"/>
      <c r="AU284" s="687"/>
      <c r="AV284" s="687"/>
      <c r="AW284" s="687"/>
      <c r="AX284" s="687"/>
      <c r="AY284" s="687"/>
      <c r="AZ284" s="687"/>
      <c r="BA284" s="687"/>
      <c r="BB284" s="687"/>
      <c r="BC284" s="687"/>
      <c r="BD284" s="687"/>
      <c r="BE284" s="687"/>
      <c r="BF284" s="687"/>
      <c r="BG284" s="687"/>
      <c r="BH284" s="528"/>
      <c r="BI284" s="528"/>
      <c r="BJ284" s="281"/>
      <c r="BK284" s="281"/>
      <c r="BL284" s="281"/>
      <c r="BM284" s="281"/>
    </row>
  </sheetData>
  <mergeCells count="779">
    <mergeCell ref="D278:H278"/>
    <mergeCell ref="C274:H274"/>
    <mergeCell ref="I274:AJ274"/>
    <mergeCell ref="C275:H275"/>
    <mergeCell ref="I275:AJ275"/>
    <mergeCell ref="C276:C279"/>
    <mergeCell ref="D276:H276"/>
    <mergeCell ref="D277:H277"/>
    <mergeCell ref="D279:H279"/>
    <mergeCell ref="V276:AA276"/>
    <mergeCell ref="AB276:AJ276"/>
    <mergeCell ref="Q277:U277"/>
    <mergeCell ref="V277:AA277"/>
    <mergeCell ref="AB277:AJ277"/>
    <mergeCell ref="Q278:U278"/>
    <mergeCell ref="V278:AA278"/>
    <mergeCell ref="AB278:AJ278"/>
    <mergeCell ref="C273:H273"/>
    <mergeCell ref="I273:AJ273"/>
    <mergeCell ref="C270:H270"/>
    <mergeCell ref="I270:O270"/>
    <mergeCell ref="P270:Q270"/>
    <mergeCell ref="R270:AJ270"/>
    <mergeCell ref="C271:H271"/>
    <mergeCell ref="I271:O271"/>
    <mergeCell ref="P271:Q271"/>
    <mergeCell ref="R271:W271"/>
    <mergeCell ref="X271:AD271"/>
    <mergeCell ref="AE271:AJ271"/>
    <mergeCell ref="C264:H264"/>
    <mergeCell ref="I264:L264"/>
    <mergeCell ref="M264:V264"/>
    <mergeCell ref="W264:Z264"/>
    <mergeCell ref="AA264:AJ264"/>
    <mergeCell ref="C260:H262"/>
    <mergeCell ref="I260:J260"/>
    <mergeCell ref="K260:P260"/>
    <mergeCell ref="A272:B272"/>
    <mergeCell ref="C272:Q272"/>
    <mergeCell ref="R272:AD272"/>
    <mergeCell ref="AE272:AJ272"/>
    <mergeCell ref="A258:B271"/>
    <mergeCell ref="C258:H258"/>
    <mergeCell ref="I258:AD258"/>
    <mergeCell ref="AE258:AH258"/>
    <mergeCell ref="AI258:AJ258"/>
    <mergeCell ref="C259:H259"/>
    <mergeCell ref="I259:AJ259"/>
    <mergeCell ref="C265:H265"/>
    <mergeCell ref="D247:H247"/>
    <mergeCell ref="D249:H249"/>
    <mergeCell ref="V246:AA246"/>
    <mergeCell ref="AB246:AJ246"/>
    <mergeCell ref="C267:H267"/>
    <mergeCell ref="I267:AJ267"/>
    <mergeCell ref="C268:H269"/>
    <mergeCell ref="I268:J268"/>
    <mergeCell ref="K268:O268"/>
    <mergeCell ref="P268:Q268"/>
    <mergeCell ref="R268:S268"/>
    <mergeCell ref="T268:X268"/>
    <mergeCell ref="Y268:Z268"/>
    <mergeCell ref="AA268:AC268"/>
    <mergeCell ref="AD268:AH268"/>
    <mergeCell ref="AI268:AJ268"/>
    <mergeCell ref="I269:L269"/>
    <mergeCell ref="M269:O269"/>
    <mergeCell ref="P269:Q269"/>
    <mergeCell ref="R269:X269"/>
    <mergeCell ref="Y269:AJ269"/>
    <mergeCell ref="I265:AJ265"/>
    <mergeCell ref="C266:H266"/>
    <mergeCell ref="C263:H263"/>
    <mergeCell ref="C238:H239"/>
    <mergeCell ref="I238:J238"/>
    <mergeCell ref="K238:O238"/>
    <mergeCell ref="P238:Q238"/>
    <mergeCell ref="R238:S238"/>
    <mergeCell ref="T238:X238"/>
    <mergeCell ref="AG255:AJ255"/>
    <mergeCell ref="Y257:AA257"/>
    <mergeCell ref="AB257:AD257"/>
    <mergeCell ref="AE257:AG257"/>
    <mergeCell ref="AH257:AJ257"/>
    <mergeCell ref="D248:H248"/>
    <mergeCell ref="Q247:U247"/>
    <mergeCell ref="V247:AA247"/>
    <mergeCell ref="AB247:AJ247"/>
    <mergeCell ref="Q248:U248"/>
    <mergeCell ref="V248:AA248"/>
    <mergeCell ref="AB248:AJ248"/>
    <mergeCell ref="C244:H244"/>
    <mergeCell ref="I244:AJ244"/>
    <mergeCell ref="C245:H245"/>
    <mergeCell ref="I245:AJ245"/>
    <mergeCell ref="C246:C249"/>
    <mergeCell ref="D246:H246"/>
    <mergeCell ref="C233:H233"/>
    <mergeCell ref="I233:AJ233"/>
    <mergeCell ref="A242:B242"/>
    <mergeCell ref="C242:Q242"/>
    <mergeCell ref="R242:AD242"/>
    <mergeCell ref="AE242:AJ242"/>
    <mergeCell ref="C243:H243"/>
    <mergeCell ref="I243:AJ243"/>
    <mergeCell ref="C240:H240"/>
    <mergeCell ref="I240:O240"/>
    <mergeCell ref="P240:Q240"/>
    <mergeCell ref="R240:AJ240"/>
    <mergeCell ref="C241:H241"/>
    <mergeCell ref="I241:O241"/>
    <mergeCell ref="P241:Q241"/>
    <mergeCell ref="R241:W241"/>
    <mergeCell ref="X241:AD241"/>
    <mergeCell ref="AE241:AJ241"/>
    <mergeCell ref="Y238:Z238"/>
    <mergeCell ref="AA238:AC238"/>
    <mergeCell ref="AD238:AH238"/>
    <mergeCell ref="AI238:AJ238"/>
    <mergeCell ref="I239:L239"/>
    <mergeCell ref="M239:O239"/>
    <mergeCell ref="A228:B241"/>
    <mergeCell ref="C228:H228"/>
    <mergeCell ref="I228:AD228"/>
    <mergeCell ref="AE228:AH228"/>
    <mergeCell ref="AI228:AJ228"/>
    <mergeCell ref="C229:H229"/>
    <mergeCell ref="I229:AJ229"/>
    <mergeCell ref="C230:H232"/>
    <mergeCell ref="I230:J230"/>
    <mergeCell ref="C236:H236"/>
    <mergeCell ref="I236:Y236"/>
    <mergeCell ref="Z236:AD236"/>
    <mergeCell ref="AE236:AJ236"/>
    <mergeCell ref="C237:H237"/>
    <mergeCell ref="I237:AJ237"/>
    <mergeCell ref="C234:H234"/>
    <mergeCell ref="I234:L234"/>
    <mergeCell ref="M234:V234"/>
    <mergeCell ref="W234:Z234"/>
    <mergeCell ref="AA234:AJ234"/>
    <mergeCell ref="C235:H235"/>
    <mergeCell ref="I235:AJ235"/>
    <mergeCell ref="K230:P230"/>
    <mergeCell ref="Q230:AJ230"/>
    <mergeCell ref="C219:C222"/>
    <mergeCell ref="D219:H219"/>
    <mergeCell ref="D220:H220"/>
    <mergeCell ref="A215:B215"/>
    <mergeCell ref="C215:Q215"/>
    <mergeCell ref="R215:AD215"/>
    <mergeCell ref="AE215:AJ215"/>
    <mergeCell ref="C216:H216"/>
    <mergeCell ref="I216:AJ216"/>
    <mergeCell ref="D222:H222"/>
    <mergeCell ref="D221:H221"/>
    <mergeCell ref="Q221:U221"/>
    <mergeCell ref="V221:AA221"/>
    <mergeCell ref="AB221:AJ221"/>
    <mergeCell ref="V219:AA219"/>
    <mergeCell ref="AB219:AJ219"/>
    <mergeCell ref="Q220:U220"/>
    <mergeCell ref="V220:AA220"/>
    <mergeCell ref="AB220:AJ220"/>
    <mergeCell ref="C209:H209"/>
    <mergeCell ref="I209:Y209"/>
    <mergeCell ref="Z209:AD209"/>
    <mergeCell ref="AE209:AJ209"/>
    <mergeCell ref="C210:H210"/>
    <mergeCell ref="I210:AJ210"/>
    <mergeCell ref="C217:H217"/>
    <mergeCell ref="I217:AJ217"/>
    <mergeCell ref="C218:H218"/>
    <mergeCell ref="I218:AJ218"/>
    <mergeCell ref="C213:H213"/>
    <mergeCell ref="I213:O213"/>
    <mergeCell ref="P213:Q213"/>
    <mergeCell ref="R213:AJ213"/>
    <mergeCell ref="C214:H214"/>
    <mergeCell ref="I214:O214"/>
    <mergeCell ref="P214:Q214"/>
    <mergeCell ref="R214:W214"/>
    <mergeCell ref="X214:AD214"/>
    <mergeCell ref="AE214:AJ214"/>
    <mergeCell ref="A201:B214"/>
    <mergeCell ref="C201:H201"/>
    <mergeCell ref="I201:AD201"/>
    <mergeCell ref="AE201:AH201"/>
    <mergeCell ref="AI201:AJ201"/>
    <mergeCell ref="C202:H202"/>
    <mergeCell ref="I202:AJ202"/>
    <mergeCell ref="C203:H205"/>
    <mergeCell ref="I203:J203"/>
    <mergeCell ref="Y211:Z211"/>
    <mergeCell ref="AA211:AC211"/>
    <mergeCell ref="AD211:AH211"/>
    <mergeCell ref="AI211:AJ211"/>
    <mergeCell ref="I212:L212"/>
    <mergeCell ref="M212:O212"/>
    <mergeCell ref="P212:Q212"/>
    <mergeCell ref="R212:X212"/>
    <mergeCell ref="Y212:AJ212"/>
    <mergeCell ref="C211:H212"/>
    <mergeCell ref="I211:J211"/>
    <mergeCell ref="K211:O211"/>
    <mergeCell ref="P211:Q211"/>
    <mergeCell ref="R211:S211"/>
    <mergeCell ref="T211:X211"/>
    <mergeCell ref="C207:H207"/>
    <mergeCell ref="I207:L207"/>
    <mergeCell ref="M207:V207"/>
    <mergeCell ref="W207:Z207"/>
    <mergeCell ref="AA207:AJ207"/>
    <mergeCell ref="C208:H208"/>
    <mergeCell ref="I208:AJ208"/>
    <mergeCell ref="K203:P203"/>
    <mergeCell ref="Q203:AJ203"/>
    <mergeCell ref="I204:AJ204"/>
    <mergeCell ref="I205:AJ205"/>
    <mergeCell ref="C206:H206"/>
    <mergeCell ref="I206:AJ206"/>
    <mergeCell ref="D194:H194"/>
    <mergeCell ref="C190:H190"/>
    <mergeCell ref="I190:AJ190"/>
    <mergeCell ref="C191:H191"/>
    <mergeCell ref="I191:AJ191"/>
    <mergeCell ref="C192:C195"/>
    <mergeCell ref="D192:H192"/>
    <mergeCell ref="D193:H193"/>
    <mergeCell ref="D195:H195"/>
    <mergeCell ref="V192:AA192"/>
    <mergeCell ref="AB192:AJ192"/>
    <mergeCell ref="Q193:U193"/>
    <mergeCell ref="V193:AA193"/>
    <mergeCell ref="AB193:AJ193"/>
    <mergeCell ref="Q194:U194"/>
    <mergeCell ref="V194:AA194"/>
    <mergeCell ref="AB194:AJ194"/>
    <mergeCell ref="A188:B188"/>
    <mergeCell ref="C188:Q188"/>
    <mergeCell ref="R188:AD188"/>
    <mergeCell ref="AE188:AJ188"/>
    <mergeCell ref="C189:H189"/>
    <mergeCell ref="I189:AJ189"/>
    <mergeCell ref="C186:H186"/>
    <mergeCell ref="I186:O186"/>
    <mergeCell ref="P186:Q186"/>
    <mergeCell ref="R186:AJ186"/>
    <mergeCell ref="C187:H187"/>
    <mergeCell ref="I187:O187"/>
    <mergeCell ref="P187:Q187"/>
    <mergeCell ref="R187:W187"/>
    <mergeCell ref="X187:AD187"/>
    <mergeCell ref="AE187:AJ187"/>
    <mergeCell ref="A174:B187"/>
    <mergeCell ref="C174:H174"/>
    <mergeCell ref="I174:AD174"/>
    <mergeCell ref="AE174:AH174"/>
    <mergeCell ref="AI174:AJ174"/>
    <mergeCell ref="C175:H175"/>
    <mergeCell ref="I175:AJ175"/>
    <mergeCell ref="C181:H181"/>
    <mergeCell ref="I181:AJ181"/>
    <mergeCell ref="C182:H182"/>
    <mergeCell ref="I182:Y182"/>
    <mergeCell ref="Z182:AD182"/>
    <mergeCell ref="AE182:AJ182"/>
    <mergeCell ref="Q176:AJ176"/>
    <mergeCell ref="I177:AJ177"/>
    <mergeCell ref="I178:AJ178"/>
    <mergeCell ref="C179:H179"/>
    <mergeCell ref="I179:AJ179"/>
    <mergeCell ref="C180:H180"/>
    <mergeCell ref="I180:L180"/>
    <mergeCell ref="M180:V180"/>
    <mergeCell ref="W180:Z180"/>
    <mergeCell ref="AA180:AJ180"/>
    <mergeCell ref="C176:H178"/>
    <mergeCell ref="I176:J176"/>
    <mergeCell ref="K176:P176"/>
    <mergeCell ref="C183:H183"/>
    <mergeCell ref="I183:AJ183"/>
    <mergeCell ref="C184:H185"/>
    <mergeCell ref="I184:J184"/>
    <mergeCell ref="K184:O184"/>
    <mergeCell ref="P184:Q184"/>
    <mergeCell ref="R184:S184"/>
    <mergeCell ref="T184:X184"/>
    <mergeCell ref="Y184:Z184"/>
    <mergeCell ref="AA184:AC184"/>
    <mergeCell ref="AD184:AH184"/>
    <mergeCell ref="AI184:AJ184"/>
    <mergeCell ref="I185:L185"/>
    <mergeCell ref="M185:O185"/>
    <mergeCell ref="P185:Q185"/>
    <mergeCell ref="R185:X185"/>
    <mergeCell ref="Y185:AJ185"/>
    <mergeCell ref="C160:H160"/>
    <mergeCell ref="I160:AJ160"/>
    <mergeCell ref="C161:H161"/>
    <mergeCell ref="I161:AJ161"/>
    <mergeCell ref="C162:C165"/>
    <mergeCell ref="D162:H162"/>
    <mergeCell ref="D163:H163"/>
    <mergeCell ref="D165:H165"/>
    <mergeCell ref="V162:AA162"/>
    <mergeCell ref="AB162:AJ162"/>
    <mergeCell ref="AG171:AJ171"/>
    <mergeCell ref="Y173:AA173"/>
    <mergeCell ref="AB173:AD173"/>
    <mergeCell ref="AE173:AG173"/>
    <mergeCell ref="AH173:AJ173"/>
    <mergeCell ref="D164:H164"/>
    <mergeCell ref="Q163:U163"/>
    <mergeCell ref="V163:AA163"/>
    <mergeCell ref="AB163:AJ163"/>
    <mergeCell ref="Q164:U164"/>
    <mergeCell ref="V164:AA164"/>
    <mergeCell ref="AB164:AJ164"/>
    <mergeCell ref="I155:L155"/>
    <mergeCell ref="M155:O155"/>
    <mergeCell ref="P155:Q155"/>
    <mergeCell ref="R155:X155"/>
    <mergeCell ref="Y155:AJ155"/>
    <mergeCell ref="C154:H155"/>
    <mergeCell ref="I154:J154"/>
    <mergeCell ref="K154:O154"/>
    <mergeCell ref="P154:Q154"/>
    <mergeCell ref="R154:S154"/>
    <mergeCell ref="T154:X154"/>
    <mergeCell ref="I147:AJ147"/>
    <mergeCell ref="I148:AJ148"/>
    <mergeCell ref="C149:H149"/>
    <mergeCell ref="I149:AJ149"/>
    <mergeCell ref="A158:B158"/>
    <mergeCell ref="C158:Q158"/>
    <mergeCell ref="R158:AD158"/>
    <mergeCell ref="AE158:AJ158"/>
    <mergeCell ref="C159:H159"/>
    <mergeCell ref="I159:AJ159"/>
    <mergeCell ref="C156:H156"/>
    <mergeCell ref="I156:O156"/>
    <mergeCell ref="P156:Q156"/>
    <mergeCell ref="R156:AJ156"/>
    <mergeCell ref="C157:H157"/>
    <mergeCell ref="I157:O157"/>
    <mergeCell ref="P157:Q157"/>
    <mergeCell ref="R157:W157"/>
    <mergeCell ref="X157:AD157"/>
    <mergeCell ref="AE157:AJ157"/>
    <mergeCell ref="Y154:Z154"/>
    <mergeCell ref="AA154:AC154"/>
    <mergeCell ref="AD154:AH154"/>
    <mergeCell ref="AI154:AJ154"/>
    <mergeCell ref="A144:B157"/>
    <mergeCell ref="C144:H144"/>
    <mergeCell ref="I144:AD144"/>
    <mergeCell ref="AE144:AH144"/>
    <mergeCell ref="AI144:AJ144"/>
    <mergeCell ref="C145:H145"/>
    <mergeCell ref="I145:AJ145"/>
    <mergeCell ref="C146:H148"/>
    <mergeCell ref="I146:J146"/>
    <mergeCell ref="C152:H152"/>
    <mergeCell ref="I152:Y152"/>
    <mergeCell ref="Z152:AD152"/>
    <mergeCell ref="AE152:AJ152"/>
    <mergeCell ref="C153:H153"/>
    <mergeCell ref="I153:AJ153"/>
    <mergeCell ref="C150:H150"/>
    <mergeCell ref="I150:L150"/>
    <mergeCell ref="M150:V150"/>
    <mergeCell ref="W150:Z150"/>
    <mergeCell ref="AA150:AJ150"/>
    <mergeCell ref="C151:H151"/>
    <mergeCell ref="I151:AJ151"/>
    <mergeCell ref="K146:P146"/>
    <mergeCell ref="Q146:AJ146"/>
    <mergeCell ref="C135:C138"/>
    <mergeCell ref="D135:H135"/>
    <mergeCell ref="D136:H136"/>
    <mergeCell ref="A131:B131"/>
    <mergeCell ref="C131:Q131"/>
    <mergeCell ref="R131:AD131"/>
    <mergeCell ref="AE131:AJ131"/>
    <mergeCell ref="C132:H132"/>
    <mergeCell ref="I132:AJ132"/>
    <mergeCell ref="D138:H138"/>
    <mergeCell ref="D137:H137"/>
    <mergeCell ref="Q137:U137"/>
    <mergeCell ref="V137:AA137"/>
    <mergeCell ref="AB137:AJ137"/>
    <mergeCell ref="V135:AA135"/>
    <mergeCell ref="AB135:AJ135"/>
    <mergeCell ref="Q136:U136"/>
    <mergeCell ref="V136:AA136"/>
    <mergeCell ref="AB136:AJ136"/>
    <mergeCell ref="C125:H125"/>
    <mergeCell ref="I125:Y125"/>
    <mergeCell ref="Z125:AD125"/>
    <mergeCell ref="AE125:AJ125"/>
    <mergeCell ref="C126:H126"/>
    <mergeCell ref="I126:AJ126"/>
    <mergeCell ref="C133:H133"/>
    <mergeCell ref="I133:AJ133"/>
    <mergeCell ref="C134:H134"/>
    <mergeCell ref="I134:AJ134"/>
    <mergeCell ref="C129:H129"/>
    <mergeCell ref="I129:O129"/>
    <mergeCell ref="P129:Q129"/>
    <mergeCell ref="R129:AJ129"/>
    <mergeCell ref="C130:H130"/>
    <mergeCell ref="I130:O130"/>
    <mergeCell ref="P130:Q130"/>
    <mergeCell ref="R130:W130"/>
    <mergeCell ref="X130:AD130"/>
    <mergeCell ref="AE130:AJ130"/>
    <mergeCell ref="A117:B130"/>
    <mergeCell ref="C117:H117"/>
    <mergeCell ref="I117:AD117"/>
    <mergeCell ref="AE117:AH117"/>
    <mergeCell ref="AI117:AJ117"/>
    <mergeCell ref="C118:H118"/>
    <mergeCell ref="I118:AJ118"/>
    <mergeCell ref="C119:H121"/>
    <mergeCell ref="I119:J119"/>
    <mergeCell ref="Y127:Z127"/>
    <mergeCell ref="AA127:AC127"/>
    <mergeCell ref="AD127:AH127"/>
    <mergeCell ref="AI127:AJ127"/>
    <mergeCell ref="I128:L128"/>
    <mergeCell ref="M128:O128"/>
    <mergeCell ref="P128:Q128"/>
    <mergeCell ref="R128:X128"/>
    <mergeCell ref="Y128:AJ128"/>
    <mergeCell ref="C127:H128"/>
    <mergeCell ref="I127:J127"/>
    <mergeCell ref="K127:O127"/>
    <mergeCell ref="P127:Q127"/>
    <mergeCell ref="R127:S127"/>
    <mergeCell ref="T127:X127"/>
    <mergeCell ref="C123:H123"/>
    <mergeCell ref="I123:L123"/>
    <mergeCell ref="M123:V123"/>
    <mergeCell ref="W123:Z123"/>
    <mergeCell ref="AA123:AJ123"/>
    <mergeCell ref="C124:H124"/>
    <mergeCell ref="I124:AJ124"/>
    <mergeCell ref="K119:P119"/>
    <mergeCell ref="Q119:AJ119"/>
    <mergeCell ref="I120:AJ120"/>
    <mergeCell ref="I121:AJ121"/>
    <mergeCell ref="C122:H122"/>
    <mergeCell ref="I122:AJ122"/>
    <mergeCell ref="D110:H110"/>
    <mergeCell ref="C106:H106"/>
    <mergeCell ref="I106:AJ106"/>
    <mergeCell ref="C107:H107"/>
    <mergeCell ref="I107:AJ107"/>
    <mergeCell ref="C108:C111"/>
    <mergeCell ref="D108:H108"/>
    <mergeCell ref="D109:H109"/>
    <mergeCell ref="D111:H111"/>
    <mergeCell ref="V108:AA108"/>
    <mergeCell ref="AB108:AJ108"/>
    <mergeCell ref="Q109:U109"/>
    <mergeCell ref="V109:AA109"/>
    <mergeCell ref="AB109:AJ109"/>
    <mergeCell ref="Q110:U110"/>
    <mergeCell ref="V110:AA110"/>
    <mergeCell ref="AB110:AJ110"/>
    <mergeCell ref="A104:B104"/>
    <mergeCell ref="C104:Q104"/>
    <mergeCell ref="R104:AD104"/>
    <mergeCell ref="AE104:AJ104"/>
    <mergeCell ref="C105:H105"/>
    <mergeCell ref="I105:AJ105"/>
    <mergeCell ref="C102:H102"/>
    <mergeCell ref="I102:O102"/>
    <mergeCell ref="P102:Q102"/>
    <mergeCell ref="R102:AJ102"/>
    <mergeCell ref="C103:H103"/>
    <mergeCell ref="I103:O103"/>
    <mergeCell ref="P103:Q103"/>
    <mergeCell ref="R103:W103"/>
    <mergeCell ref="X103:AD103"/>
    <mergeCell ref="AE103:AJ103"/>
    <mergeCell ref="A90:B103"/>
    <mergeCell ref="C90:H90"/>
    <mergeCell ref="I90:AD90"/>
    <mergeCell ref="AE90:AH90"/>
    <mergeCell ref="AI90:AJ90"/>
    <mergeCell ref="C91:H91"/>
    <mergeCell ref="I91:AJ91"/>
    <mergeCell ref="C97:H97"/>
    <mergeCell ref="I97:AJ97"/>
    <mergeCell ref="C98:H98"/>
    <mergeCell ref="I98:Y98"/>
    <mergeCell ref="Z98:AD98"/>
    <mergeCell ref="AE98:AJ98"/>
    <mergeCell ref="Q92:AJ92"/>
    <mergeCell ref="I93:AJ93"/>
    <mergeCell ref="I94:AJ94"/>
    <mergeCell ref="C95:H95"/>
    <mergeCell ref="I95:AJ95"/>
    <mergeCell ref="C96:H96"/>
    <mergeCell ref="I96:L96"/>
    <mergeCell ref="M96:V96"/>
    <mergeCell ref="W96:Z96"/>
    <mergeCell ref="AA96:AJ96"/>
    <mergeCell ref="C92:H94"/>
    <mergeCell ref="I92:J92"/>
    <mergeCell ref="K92:P92"/>
    <mergeCell ref="C99:H99"/>
    <mergeCell ref="I99:AJ99"/>
    <mergeCell ref="C100:H101"/>
    <mergeCell ref="I100:J100"/>
    <mergeCell ref="K100:O100"/>
    <mergeCell ref="P100:Q100"/>
    <mergeCell ref="R100:S100"/>
    <mergeCell ref="T100:X100"/>
    <mergeCell ref="Y100:Z100"/>
    <mergeCell ref="AA100:AC100"/>
    <mergeCell ref="AD100:AH100"/>
    <mergeCell ref="AI100:AJ100"/>
    <mergeCell ref="I101:L101"/>
    <mergeCell ref="M101:O101"/>
    <mergeCell ref="P101:Q101"/>
    <mergeCell ref="R101:X101"/>
    <mergeCell ref="Y101:AJ101"/>
    <mergeCell ref="C70:H71"/>
    <mergeCell ref="I70:J70"/>
    <mergeCell ref="K70:O70"/>
    <mergeCell ref="P70:Q70"/>
    <mergeCell ref="R70:S70"/>
    <mergeCell ref="T70:X70"/>
    <mergeCell ref="AG87:AJ87"/>
    <mergeCell ref="Y89:AA89"/>
    <mergeCell ref="AB89:AD89"/>
    <mergeCell ref="AE89:AG89"/>
    <mergeCell ref="AH89:AJ89"/>
    <mergeCell ref="D80:H80"/>
    <mergeCell ref="C76:H76"/>
    <mergeCell ref="I76:AJ76"/>
    <mergeCell ref="C77:H77"/>
    <mergeCell ref="I77:AJ77"/>
    <mergeCell ref="C78:C81"/>
    <mergeCell ref="D78:H78"/>
    <mergeCell ref="D79:H79"/>
    <mergeCell ref="D81:H81"/>
    <mergeCell ref="V78:AA78"/>
    <mergeCell ref="AB78:AJ78"/>
    <mergeCell ref="Q79:U79"/>
    <mergeCell ref="V79:AA79"/>
    <mergeCell ref="C65:H65"/>
    <mergeCell ref="I65:AJ65"/>
    <mergeCell ref="A74:B74"/>
    <mergeCell ref="C74:Q74"/>
    <mergeCell ref="R74:AD74"/>
    <mergeCell ref="AE74:AJ74"/>
    <mergeCell ref="C75:H75"/>
    <mergeCell ref="I75:AJ75"/>
    <mergeCell ref="C72:H72"/>
    <mergeCell ref="I72:O72"/>
    <mergeCell ref="P72:Q72"/>
    <mergeCell ref="R72:AJ72"/>
    <mergeCell ref="C73:H73"/>
    <mergeCell ref="I73:O73"/>
    <mergeCell ref="P73:Q73"/>
    <mergeCell ref="R73:W73"/>
    <mergeCell ref="X73:AD73"/>
    <mergeCell ref="AE73:AJ73"/>
    <mergeCell ref="Y70:Z70"/>
    <mergeCell ref="AA70:AC70"/>
    <mergeCell ref="AD70:AH70"/>
    <mergeCell ref="AI70:AJ70"/>
    <mergeCell ref="I71:L71"/>
    <mergeCell ref="M71:O71"/>
    <mergeCell ref="A60:B73"/>
    <mergeCell ref="C60:H60"/>
    <mergeCell ref="I60:AD60"/>
    <mergeCell ref="AE60:AH60"/>
    <mergeCell ref="AI60:AJ60"/>
    <mergeCell ref="C61:H61"/>
    <mergeCell ref="I61:AJ61"/>
    <mergeCell ref="C62:H64"/>
    <mergeCell ref="I62:J62"/>
    <mergeCell ref="C68:H68"/>
    <mergeCell ref="I68:Y68"/>
    <mergeCell ref="Z68:AD68"/>
    <mergeCell ref="AE68:AJ68"/>
    <mergeCell ref="C69:H69"/>
    <mergeCell ref="I69:AJ69"/>
    <mergeCell ref="C66:H66"/>
    <mergeCell ref="I66:L66"/>
    <mergeCell ref="M66:V66"/>
    <mergeCell ref="W66:Z66"/>
    <mergeCell ref="AA66:AJ66"/>
    <mergeCell ref="C67:H67"/>
    <mergeCell ref="I67:AJ67"/>
    <mergeCell ref="K62:P62"/>
    <mergeCell ref="Q62:AJ62"/>
    <mergeCell ref="C51:C54"/>
    <mergeCell ref="D51:H51"/>
    <mergeCell ref="D52:H52"/>
    <mergeCell ref="A47:B47"/>
    <mergeCell ref="C47:Q47"/>
    <mergeCell ref="R47:AD47"/>
    <mergeCell ref="AE47:AJ47"/>
    <mergeCell ref="C48:H48"/>
    <mergeCell ref="I48:AJ48"/>
    <mergeCell ref="D54:H54"/>
    <mergeCell ref="D53:H53"/>
    <mergeCell ref="Q52:U52"/>
    <mergeCell ref="V52:AA52"/>
    <mergeCell ref="AB52:AJ52"/>
    <mergeCell ref="Q53:U53"/>
    <mergeCell ref="V51:AA51"/>
    <mergeCell ref="AB51:AJ51"/>
    <mergeCell ref="V53:AA53"/>
    <mergeCell ref="AB53:AJ53"/>
    <mergeCell ref="C41:H41"/>
    <mergeCell ref="I41:Y41"/>
    <mergeCell ref="Z41:AD41"/>
    <mergeCell ref="AE41:AJ41"/>
    <mergeCell ref="C42:H42"/>
    <mergeCell ref="I42:AJ42"/>
    <mergeCell ref="C49:H49"/>
    <mergeCell ref="I49:AJ49"/>
    <mergeCell ref="C50:H50"/>
    <mergeCell ref="I50:AJ50"/>
    <mergeCell ref="C45:H45"/>
    <mergeCell ref="I45:O45"/>
    <mergeCell ref="P45:Q45"/>
    <mergeCell ref="R45:AJ45"/>
    <mergeCell ref="C46:H46"/>
    <mergeCell ref="I46:O46"/>
    <mergeCell ref="P46:Q46"/>
    <mergeCell ref="R46:W46"/>
    <mergeCell ref="X46:AD46"/>
    <mergeCell ref="AE46:AJ46"/>
    <mergeCell ref="A33:B46"/>
    <mergeCell ref="C33:H33"/>
    <mergeCell ref="I33:AD33"/>
    <mergeCell ref="AE33:AH33"/>
    <mergeCell ref="AI33:AJ33"/>
    <mergeCell ref="C34:H34"/>
    <mergeCell ref="I34:AJ34"/>
    <mergeCell ref="C35:H37"/>
    <mergeCell ref="I35:J35"/>
    <mergeCell ref="Y43:Z43"/>
    <mergeCell ref="AA43:AC43"/>
    <mergeCell ref="AD43:AH43"/>
    <mergeCell ref="AI43:AJ43"/>
    <mergeCell ref="I44:L44"/>
    <mergeCell ref="M44:O44"/>
    <mergeCell ref="P44:Q44"/>
    <mergeCell ref="R44:X44"/>
    <mergeCell ref="Y44:AJ44"/>
    <mergeCell ref="C43:H44"/>
    <mergeCell ref="I43:J43"/>
    <mergeCell ref="K43:O43"/>
    <mergeCell ref="P43:Q43"/>
    <mergeCell ref="R43:S43"/>
    <mergeCell ref="T43:X43"/>
    <mergeCell ref="C39:H39"/>
    <mergeCell ref="I39:L39"/>
    <mergeCell ref="M39:V39"/>
    <mergeCell ref="W39:Z39"/>
    <mergeCell ref="AA39:AJ39"/>
    <mergeCell ref="C40:H40"/>
    <mergeCell ref="I40:AJ40"/>
    <mergeCell ref="K35:P35"/>
    <mergeCell ref="Q35:AJ35"/>
    <mergeCell ref="I36:AJ36"/>
    <mergeCell ref="I37:AJ37"/>
    <mergeCell ref="C38:H38"/>
    <mergeCell ref="I38:AJ38"/>
    <mergeCell ref="P17:Q17"/>
    <mergeCell ref="R17:X17"/>
    <mergeCell ref="Y17:AJ17"/>
    <mergeCell ref="D26:H26"/>
    <mergeCell ref="C22:H22"/>
    <mergeCell ref="I22:AJ22"/>
    <mergeCell ref="C23:H23"/>
    <mergeCell ref="I23:AJ23"/>
    <mergeCell ref="C24:C27"/>
    <mergeCell ref="D24:H24"/>
    <mergeCell ref="D25:H25"/>
    <mergeCell ref="D27:H27"/>
    <mergeCell ref="V24:AA24"/>
    <mergeCell ref="AB24:AJ24"/>
    <mergeCell ref="Q25:U25"/>
    <mergeCell ref="V25:AA25"/>
    <mergeCell ref="AB25:AJ25"/>
    <mergeCell ref="Q26:U26"/>
    <mergeCell ref="V26:AA26"/>
    <mergeCell ref="AB26:AJ26"/>
    <mergeCell ref="I12:L12"/>
    <mergeCell ref="M12:V12"/>
    <mergeCell ref="W12:Z12"/>
    <mergeCell ref="AA12:AJ12"/>
    <mergeCell ref="A20:B20"/>
    <mergeCell ref="C20:Q20"/>
    <mergeCell ref="R20:AD20"/>
    <mergeCell ref="AE20:AJ20"/>
    <mergeCell ref="C21:H21"/>
    <mergeCell ref="I21:AJ21"/>
    <mergeCell ref="C18:H18"/>
    <mergeCell ref="I18:O18"/>
    <mergeCell ref="P18:Q18"/>
    <mergeCell ref="R18:AJ18"/>
    <mergeCell ref="C19:H19"/>
    <mergeCell ref="I19:O19"/>
    <mergeCell ref="P19:Q19"/>
    <mergeCell ref="R19:W19"/>
    <mergeCell ref="X19:AD19"/>
    <mergeCell ref="AE19:AJ19"/>
    <mergeCell ref="AD16:AH16"/>
    <mergeCell ref="AI16:AJ16"/>
    <mergeCell ref="I17:L17"/>
    <mergeCell ref="M17:O17"/>
    <mergeCell ref="A6:B19"/>
    <mergeCell ref="C6:H6"/>
    <mergeCell ref="I6:AD6"/>
    <mergeCell ref="AE6:AH6"/>
    <mergeCell ref="AI6:AJ6"/>
    <mergeCell ref="C15:H15"/>
    <mergeCell ref="I15:AJ15"/>
    <mergeCell ref="C16:H17"/>
    <mergeCell ref="I16:J16"/>
    <mergeCell ref="K16:O16"/>
    <mergeCell ref="P16:Q16"/>
    <mergeCell ref="R16:S16"/>
    <mergeCell ref="T16:X16"/>
    <mergeCell ref="Y16:Z16"/>
    <mergeCell ref="AA16:AC16"/>
    <mergeCell ref="C13:H13"/>
    <mergeCell ref="I13:AJ13"/>
    <mergeCell ref="C14:H14"/>
    <mergeCell ref="I14:Y14"/>
    <mergeCell ref="Z14:AD14"/>
    <mergeCell ref="AE14:AJ14"/>
    <mergeCell ref="C11:H11"/>
    <mergeCell ref="I11:AJ11"/>
    <mergeCell ref="C12:H12"/>
    <mergeCell ref="C7:H7"/>
    <mergeCell ref="I7:AJ7"/>
    <mergeCell ref="C8:H10"/>
    <mergeCell ref="I8:J8"/>
    <mergeCell ref="K8:P8"/>
    <mergeCell ref="Q8:AJ8"/>
    <mergeCell ref="I9:AJ9"/>
    <mergeCell ref="I10:AJ10"/>
    <mergeCell ref="Y5:AA5"/>
    <mergeCell ref="AB5:AD5"/>
    <mergeCell ref="AE5:AG5"/>
    <mergeCell ref="AH5:AJ5"/>
    <mergeCell ref="AB79:AJ79"/>
    <mergeCell ref="Q80:U80"/>
    <mergeCell ref="V80:AA80"/>
    <mergeCell ref="AB80:AJ80"/>
    <mergeCell ref="I63:AJ63"/>
    <mergeCell ref="I64:AJ64"/>
    <mergeCell ref="P71:Q71"/>
    <mergeCell ref="R71:X71"/>
    <mergeCell ref="Y71:AJ71"/>
    <mergeCell ref="I231:AJ231"/>
    <mergeCell ref="I232:AJ232"/>
    <mergeCell ref="P239:Q239"/>
    <mergeCell ref="R239:X239"/>
    <mergeCell ref="Y239:AJ239"/>
    <mergeCell ref="I266:Y266"/>
    <mergeCell ref="Z266:AD266"/>
    <mergeCell ref="AE266:AJ266"/>
    <mergeCell ref="Q260:AJ260"/>
    <mergeCell ref="I261:AJ261"/>
    <mergeCell ref="I262:AJ262"/>
    <mergeCell ref="I263:AJ263"/>
  </mergeCells>
  <phoneticPr fontId="3"/>
  <dataValidations count="3">
    <dataValidation imeMode="halfKatakana" allowBlank="1" showInputMessage="1" showErrorMessage="1" sqref="I258:AD258 I201:AD201 I144:AD144 I90:AD90 I33:AD33 I6:AD6 I60:AD60 I117:AD117 I174:AD174 I228:AD228"/>
    <dataValidation imeMode="off" allowBlank="1" showInputMessage="1" showErrorMessage="1" sqref="R242:AD242 X271:AD271 I271:O271 T268:X268 AD268:AH268 AA264:AJ264 M264:V264 K260:P260 AI258:AJ258 AE257:AG257 Y257:AA257 AI201:AJ201 K203:P203 M207:V207 AA207:AJ207 AD211:AH211 T211:X211 K238:O238 M239:O239 I214:O214 X214:AD214 R188:AD188 R131:AD131 X157:AD157 I157:O157 K184:O184 M185:O185 T154:X154 AD154:AH154 AA150:AJ150 M150:V150 K146:P146 AI144:AJ144 R47:AD47 X103:AD103 I103:O103 K127:O127 M128:O128 T100:X100 AD100:AH100 AA96:AJ96 M96:V96 K92:P92 AI90:AJ90 AE89:AG89 Y89:AA89 R74:AD74 X46:AD46 I46:O46 K70:O70 M71:O71 T43:X43 AD43:AH43 AA39:AJ39 M39:V39 K35:P35 AI33:AJ33 Y5:AA5 AE5:AG5 AI6:AJ6 K8:P8 M12:V12 AA12:AJ12 K16:O16 M17:O17 I19:O19 T16:X16 AD16:AH16 X19:AD19 R20:AD20 AI60:AJ60 K62:P62 M66:V66 AA66:AJ66 AD70:AH70 T70:X70 K100:O100 M101:O101 I73:O73 X73:AD73 AI117:AJ117 K119:P119 M123:V123 AA123:AJ123 AD127:AH127 T127:X127 K154:O154 M155:O155 I130:O130 X130:AD130 R104:AD104 R158:AD158 X187:AD187 AD184:AH184 T184:X184 I187:O187 K211:O211 M212:O212 AA180:AJ180 M180:V180 K176:P176 AI174:AJ174 Y173:AA173 AE173:AG173 R215:AD215 X241:AD241 I241:O241 K268:O268 M269:O269 T238:X238 AD238:AH238 AA234:AJ234 M234:V234 K230:P230 AI228:AJ228 R272:AD272 K43:O43 M44:O44 I25:P25 I52:P52 I79:P79 I109:P109 I136:P136 I163:P163 I193:P193 I220:P220 I247:P247 I277:P277"/>
    <dataValidation type="whole" imeMode="off" allowBlank="1" showInputMessage="1" showErrorMessage="1" sqref="I240:O240 I186:O186 I129:O129 I72:O72 I45:O45 I18:O18 I102:O102 I156:O156 I213:O213 I270:O270">
      <formula1>0</formula1>
      <formula2>99999</formula2>
    </dataValidation>
  </dataValidations>
  <printOptions horizontalCentered="1"/>
  <pageMargins left="0.59055118110236227" right="0.59055118110236227" top="0.19685039370078741" bottom="0.39370078740157483" header="0" footer="0.19685039370078741"/>
  <pageSetup paperSize="9" scale="74" orientation="portrait" r:id="rId1"/>
  <headerFooter alignWithMargins="0"/>
  <rowBreaks count="3" manualBreakCount="3">
    <brk id="81" max="35" man="1"/>
    <brk id="170" max="35" man="1"/>
    <brk id="254" max="35" man="1"/>
  </rowBreaks>
  <drawing r:id="rId2"/>
  <legacyDrawing r:id="rId3"/>
  <controls>
    <mc:AlternateContent xmlns:mc="http://schemas.openxmlformats.org/markup-compatibility/2006">
      <mc:Choice Requires="x14">
        <control shapeId="93894" r:id="rId4" name="S_btnHead">
          <controlPr defaultSize="0" disabled="1" autoLine="0" r:id="rId5">
            <anchor>
              <from>
                <xdr:col>5</xdr:col>
                <xdr:colOff>133350</xdr:colOff>
                <xdr:row>0</xdr:row>
                <xdr:rowOff>171450</xdr:rowOff>
              </from>
              <to>
                <xdr:col>9</xdr:col>
                <xdr:colOff>133350</xdr:colOff>
                <xdr:row>2</xdr:row>
                <xdr:rowOff>19050</xdr:rowOff>
              </to>
            </anchor>
          </controlPr>
        </control>
      </mc:Choice>
      <mc:Fallback>
        <control shapeId="93894" r:id="rId4" name="S_btnHead"/>
      </mc:Fallback>
    </mc:AlternateContent>
    <mc:AlternateContent xmlns:mc="http://schemas.openxmlformats.org/markup-compatibility/2006">
      <mc:Choice Requires="x14">
        <control shapeId="93893" r:id="rId6" name="S_btnPrint">
          <controlPr defaultSize="0" autoLine="0" r:id="rId7">
            <anchor>
              <from>
                <xdr:col>30</xdr:col>
                <xdr:colOff>47625</xdr:colOff>
                <xdr:row>0</xdr:row>
                <xdr:rowOff>171450</xdr:rowOff>
              </from>
              <to>
                <xdr:col>34</xdr:col>
                <xdr:colOff>47625</xdr:colOff>
                <xdr:row>2</xdr:row>
                <xdr:rowOff>19050</xdr:rowOff>
              </to>
            </anchor>
          </controlPr>
        </control>
      </mc:Choice>
      <mc:Fallback>
        <control shapeId="93893" r:id="rId6" name="S_btnPrint"/>
      </mc:Fallback>
    </mc:AlternateContent>
    <mc:AlternateContent xmlns:mc="http://schemas.openxmlformats.org/markup-compatibility/2006">
      <mc:Choice Requires="x14">
        <control shapeId="93892" r:id="rId8" name="S_btnMove">
          <controlPr defaultSize="0" autoLine="0" r:id="rId9">
            <anchor>
              <from>
                <xdr:col>24</xdr:col>
                <xdr:colOff>142875</xdr:colOff>
                <xdr:row>0</xdr:row>
                <xdr:rowOff>171450</xdr:rowOff>
              </from>
              <to>
                <xdr:col>28</xdr:col>
                <xdr:colOff>142875</xdr:colOff>
                <xdr:row>2</xdr:row>
                <xdr:rowOff>19050</xdr:rowOff>
              </to>
            </anchor>
          </controlPr>
        </control>
      </mc:Choice>
      <mc:Fallback>
        <control shapeId="93892" r:id="rId8" name="S_btnMove"/>
      </mc:Fallback>
    </mc:AlternateContent>
    <mc:AlternateContent xmlns:mc="http://schemas.openxmlformats.org/markup-compatibility/2006">
      <mc:Choice Requires="x14">
        <control shapeId="93891" r:id="rId10" name="S_btnNext">
          <controlPr defaultSize="0" autoLine="0" r:id="rId11">
            <anchor>
              <from>
                <xdr:col>10</xdr:col>
                <xdr:colOff>133350</xdr:colOff>
                <xdr:row>0</xdr:row>
                <xdr:rowOff>171450</xdr:rowOff>
              </from>
              <to>
                <xdr:col>14</xdr:col>
                <xdr:colOff>133350</xdr:colOff>
                <xdr:row>2</xdr:row>
                <xdr:rowOff>19050</xdr:rowOff>
              </to>
            </anchor>
          </controlPr>
        </control>
      </mc:Choice>
      <mc:Fallback>
        <control shapeId="93891" r:id="rId10" name="S_btnNext"/>
      </mc:Fallback>
    </mc:AlternateContent>
    <mc:AlternateContent xmlns:mc="http://schemas.openxmlformats.org/markup-compatibility/2006">
      <mc:Choice Requires="x14">
        <control shapeId="93890" r:id="rId12" name="S_btnBefore">
          <controlPr defaultSize="0" disabled="1" autoLine="0" r:id="rId13">
            <anchor>
              <from>
                <xdr:col>0</xdr:col>
                <xdr:colOff>114300</xdr:colOff>
                <xdr:row>0</xdr:row>
                <xdr:rowOff>171450</xdr:rowOff>
              </from>
              <to>
                <xdr:col>4</xdr:col>
                <xdr:colOff>114300</xdr:colOff>
                <xdr:row>2</xdr:row>
                <xdr:rowOff>19050</xdr:rowOff>
              </to>
            </anchor>
          </controlPr>
        </control>
      </mc:Choice>
      <mc:Fallback>
        <control shapeId="93890" r:id="rId12" name="S_btnBefore"/>
      </mc:Fallback>
    </mc:AlternateContent>
    <mc:AlternateContent xmlns:mc="http://schemas.openxmlformats.org/markup-compatibility/2006">
      <mc:Choice Requires="x14">
        <control shapeId="93889" r:id="rId14" name="TextBoxKyoudou">
          <controlPr defaultSize="0" autoLine="0" r:id="rId15">
            <anchor moveWithCells="1">
              <from>
                <xdr:col>20</xdr:col>
                <xdr:colOff>0</xdr:colOff>
                <xdr:row>0</xdr:row>
                <xdr:rowOff>171450</xdr:rowOff>
              </from>
              <to>
                <xdr:col>23</xdr:col>
                <xdr:colOff>0</xdr:colOff>
                <xdr:row>2</xdr:row>
                <xdr:rowOff>66675</xdr:rowOff>
              </to>
            </anchor>
          </controlPr>
        </control>
      </mc:Choice>
      <mc:Fallback>
        <control shapeId="93889" r:id="rId14" name="TextBoxKyoudou"/>
      </mc:Fallback>
    </mc:AlternateContent>
    <mc:AlternateContent xmlns:mc="http://schemas.openxmlformats.org/markup-compatibility/2006">
      <mc:Choice Requires="x14">
        <control shapeId="93896" r:id="rId16" name="blind">
          <controlPr defaultSize="0" autoLine="0" r:id="rId17">
            <anchor moveWithCells="1">
              <from>
                <xdr:col>0</xdr:col>
                <xdr:colOff>0</xdr:colOff>
                <xdr:row>116</xdr:row>
                <xdr:rowOff>9525</xdr:rowOff>
              </from>
              <to>
                <xdr:col>37</xdr:col>
                <xdr:colOff>219075</xdr:colOff>
                <xdr:row>288</xdr:row>
                <xdr:rowOff>104775</xdr:rowOff>
              </to>
            </anchor>
          </controlPr>
        </control>
      </mc:Choice>
      <mc:Fallback>
        <control shapeId="93896" r:id="rId16" name="blind"/>
      </mc:Fallback>
    </mc:AlternateContent>
    <mc:AlternateContent xmlns:mc="http://schemas.openxmlformats.org/markup-compatibility/2006">
      <mc:Choice Requires="x14">
        <control shapeId="93906" r:id="rId18" name="Drop Down 722">
          <controlPr defaultSize="0" autoLine="0" autoPict="0">
            <anchor mov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905" r:id="rId19" name="Drop Down 721">
          <controlPr defaultSize="0" autoLine="0" autoPict="0">
            <anchor moveWithCells="1">
              <from>
                <xdr:col>8</xdr:col>
                <xdr:colOff>0</xdr:colOff>
                <xdr:row>246</xdr:row>
                <xdr:rowOff>0</xdr:rowOff>
              </from>
              <to>
                <xdr:col>16</xdr:col>
                <xdr:colOff>0</xdr:colOff>
                <xdr:row>247</xdr:row>
                <xdr:rowOff>0</xdr:rowOff>
              </to>
            </anchor>
          </controlPr>
        </control>
      </mc:Choice>
    </mc:AlternateContent>
    <mc:AlternateContent xmlns:mc="http://schemas.openxmlformats.org/markup-compatibility/2006">
      <mc:Choice Requires="x14">
        <control shapeId="93904" r:id="rId20" name="Drop Down 720">
          <controlPr defaultSize="0" autoLine="0" autoPict="0">
            <anchor moveWithCells="1">
              <from>
                <xdr:col>8</xdr:col>
                <xdr:colOff>9525</xdr:colOff>
                <xdr:row>219</xdr:row>
                <xdr:rowOff>9525</xdr:rowOff>
              </from>
              <to>
                <xdr:col>16</xdr:col>
                <xdr:colOff>9525</xdr:colOff>
                <xdr:row>220</xdr:row>
                <xdr:rowOff>9525</xdr:rowOff>
              </to>
            </anchor>
          </controlPr>
        </control>
      </mc:Choice>
    </mc:AlternateContent>
    <mc:AlternateContent xmlns:mc="http://schemas.openxmlformats.org/markup-compatibility/2006">
      <mc:Choice Requires="x14">
        <control shapeId="93903" r:id="rId21" name="Drop Down 719">
          <controlPr defaultSize="0" autoLine="0" autoPict="0">
            <anchor moveWithCells="1">
              <from>
                <xdr:col>8</xdr:col>
                <xdr:colOff>9525</xdr:colOff>
                <xdr:row>192</xdr:row>
                <xdr:rowOff>9525</xdr:rowOff>
              </from>
              <to>
                <xdr:col>16</xdr:col>
                <xdr:colOff>9525</xdr:colOff>
                <xdr:row>193</xdr:row>
                <xdr:rowOff>9525</xdr:rowOff>
              </to>
            </anchor>
          </controlPr>
        </control>
      </mc:Choice>
    </mc:AlternateContent>
    <mc:AlternateContent xmlns:mc="http://schemas.openxmlformats.org/markup-compatibility/2006">
      <mc:Choice Requires="x14">
        <control shapeId="93902" r:id="rId22" name="Drop Down 718">
          <controlPr defaultSize="0" autoLine="0" autoPict="0">
            <anchor moveWithCells="1">
              <from>
                <xdr:col>8</xdr:col>
                <xdr:colOff>9525</xdr:colOff>
                <xdr:row>162</xdr:row>
                <xdr:rowOff>9525</xdr:rowOff>
              </from>
              <to>
                <xdr:col>16</xdr:col>
                <xdr:colOff>9525</xdr:colOff>
                <xdr:row>163</xdr:row>
                <xdr:rowOff>9525</xdr:rowOff>
              </to>
            </anchor>
          </controlPr>
        </control>
      </mc:Choice>
    </mc:AlternateContent>
    <mc:AlternateContent xmlns:mc="http://schemas.openxmlformats.org/markup-compatibility/2006">
      <mc:Choice Requires="x14">
        <control shapeId="93901" r:id="rId23" name="Drop Down 717">
          <controlPr defaultSize="0" autoLine="0" autoPict="0">
            <anchor moveWithCells="1">
              <from>
                <xdr:col>8</xdr:col>
                <xdr:colOff>0</xdr:colOff>
                <xdr:row>135</xdr:row>
                <xdr:rowOff>0</xdr:rowOff>
              </from>
              <to>
                <xdr:col>16</xdr:col>
                <xdr:colOff>0</xdr:colOff>
                <xdr:row>136</xdr:row>
                <xdr:rowOff>0</xdr:rowOff>
              </to>
            </anchor>
          </controlPr>
        </control>
      </mc:Choice>
    </mc:AlternateContent>
    <mc:AlternateContent xmlns:mc="http://schemas.openxmlformats.org/markup-compatibility/2006">
      <mc:Choice Requires="x14">
        <control shapeId="93900" r:id="rId24" name="Drop Down 716">
          <controlPr defaultSize="0" autoLine="0" autoPict="0">
            <anchor moveWithCells="1">
              <from>
                <xdr:col>8</xdr:col>
                <xdr:colOff>0</xdr:colOff>
                <xdr:row>108</xdr:row>
                <xdr:rowOff>0</xdr:rowOff>
              </from>
              <to>
                <xdr:col>16</xdr:col>
                <xdr:colOff>0</xdr:colOff>
                <xdr:row>109</xdr:row>
                <xdr:rowOff>0</xdr:rowOff>
              </to>
            </anchor>
          </controlPr>
        </control>
      </mc:Choice>
    </mc:AlternateContent>
    <mc:AlternateContent xmlns:mc="http://schemas.openxmlformats.org/markup-compatibility/2006">
      <mc:Choice Requires="x14">
        <control shapeId="93899" r:id="rId25" name="Drop Down 715">
          <controlPr defaultSize="0" autoLine="0" autoPict="0">
            <anchor moveWithCells="1">
              <from>
                <xdr:col>8</xdr:col>
                <xdr:colOff>0</xdr:colOff>
                <xdr:row>78</xdr:row>
                <xdr:rowOff>9525</xdr:rowOff>
              </from>
              <to>
                <xdr:col>16</xdr:col>
                <xdr:colOff>0</xdr:colOff>
                <xdr:row>79</xdr:row>
                <xdr:rowOff>9525</xdr:rowOff>
              </to>
            </anchor>
          </controlPr>
        </control>
      </mc:Choice>
    </mc:AlternateContent>
    <mc:AlternateContent xmlns:mc="http://schemas.openxmlformats.org/markup-compatibility/2006">
      <mc:Choice Requires="x14">
        <control shapeId="93898" r:id="rId26" name="Drop Down 714">
          <controlPr defaultSize="0" autoLine="0" autoPict="0">
            <anchor moveWithCells="1">
              <from>
                <xdr:col>8</xdr:col>
                <xdr:colOff>9525</xdr:colOff>
                <xdr:row>51</xdr:row>
                <xdr:rowOff>9525</xdr:rowOff>
              </from>
              <to>
                <xdr:col>16</xdr:col>
                <xdr:colOff>9525</xdr:colOff>
                <xdr:row>52</xdr:row>
                <xdr:rowOff>9525</xdr:rowOff>
              </to>
            </anchor>
          </controlPr>
        </control>
      </mc:Choice>
    </mc:AlternateContent>
    <mc:AlternateContent xmlns:mc="http://schemas.openxmlformats.org/markup-compatibility/2006">
      <mc:Choice Requires="x14">
        <control shapeId="93897" r:id="rId27" name="Drop Down 713">
          <controlPr defaultSize="0" autoLine="0" autoPict="0">
            <anchor moveWithCells="1">
              <from>
                <xdr:col>8</xdr:col>
                <xdr:colOff>0</xdr:colOff>
                <xdr:row>24</xdr:row>
                <xdr:rowOff>9525</xdr:rowOff>
              </from>
              <to>
                <xdr:col>16</xdr:col>
                <xdr:colOff>0</xdr:colOff>
                <xdr:row>25</xdr:row>
                <xdr:rowOff>9525</xdr:rowOff>
              </to>
            </anchor>
          </controlPr>
        </control>
      </mc:Choice>
    </mc:AlternateContent>
    <mc:AlternateContent xmlns:mc="http://schemas.openxmlformats.org/markup-compatibility/2006">
      <mc:Choice Requires="x14">
        <control shapeId="93189" r:id="rId28" name="Group Box 5">
          <controlPr defaultSize="0" autoFill="0" autoPict="0">
            <anchor moveWithCells="1">
              <from>
                <xdr:col>8</xdr:col>
                <xdr:colOff>0</xdr:colOff>
                <xdr:row>13</xdr:row>
                <xdr:rowOff>0</xdr:rowOff>
              </from>
              <to>
                <xdr:col>25</xdr:col>
                <xdr:colOff>0</xdr:colOff>
                <xdr:row>14</xdr:row>
                <xdr:rowOff>0</xdr:rowOff>
              </to>
            </anchor>
          </controlPr>
        </control>
      </mc:Choice>
    </mc:AlternateContent>
    <mc:AlternateContent xmlns:mc="http://schemas.openxmlformats.org/markup-compatibility/2006">
      <mc:Choice Requires="x14">
        <control shapeId="93190" r:id="rId29" name="Option Button 6">
          <controlPr defaultSize="0" autoFill="0" autoLine="0" autoPict="0">
            <anchor moveWithCells="1">
              <from>
                <xdr:col>9</xdr:col>
                <xdr:colOff>0</xdr:colOff>
                <xdr:row>13</xdr:row>
                <xdr:rowOff>0</xdr:rowOff>
              </from>
              <to>
                <xdr:col>13</xdr:col>
                <xdr:colOff>0</xdr:colOff>
                <xdr:row>14</xdr:row>
                <xdr:rowOff>0</xdr:rowOff>
              </to>
            </anchor>
          </controlPr>
        </control>
      </mc:Choice>
    </mc:AlternateContent>
    <mc:AlternateContent xmlns:mc="http://schemas.openxmlformats.org/markup-compatibility/2006">
      <mc:Choice Requires="x14">
        <control shapeId="93191" r:id="rId30" name="Option Button 7">
          <controlPr defaultSize="0" autoFill="0" autoLine="0" autoPict="0">
            <anchor moveWithCells="1">
              <from>
                <xdr:col>13</xdr:col>
                <xdr:colOff>0</xdr:colOff>
                <xdr:row>13</xdr:row>
                <xdr:rowOff>0</xdr:rowOff>
              </from>
              <to>
                <xdr:col>17</xdr:col>
                <xdr:colOff>0</xdr:colOff>
                <xdr:row>14</xdr:row>
                <xdr:rowOff>0</xdr:rowOff>
              </to>
            </anchor>
          </controlPr>
        </control>
      </mc:Choice>
    </mc:AlternateContent>
    <mc:AlternateContent xmlns:mc="http://schemas.openxmlformats.org/markup-compatibility/2006">
      <mc:Choice Requires="x14">
        <control shapeId="93192" r:id="rId31" name="Option Button 8">
          <controlPr defaultSize="0" autoFill="0" autoLine="0" autoPict="0">
            <anchor moveWithCells="1">
              <from>
                <xdr:col>17</xdr:col>
                <xdr:colOff>0</xdr:colOff>
                <xdr:row>13</xdr:row>
                <xdr:rowOff>0</xdr:rowOff>
              </from>
              <to>
                <xdr:col>21</xdr:col>
                <xdr:colOff>0</xdr:colOff>
                <xdr:row>14</xdr:row>
                <xdr:rowOff>0</xdr:rowOff>
              </to>
            </anchor>
          </controlPr>
        </control>
      </mc:Choice>
    </mc:AlternateContent>
    <mc:AlternateContent xmlns:mc="http://schemas.openxmlformats.org/markup-compatibility/2006">
      <mc:Choice Requires="x14">
        <control shapeId="93193" r:id="rId32" name="Option Button 9">
          <controlPr defaultSize="0" autoFill="0" autoLine="0" autoPict="0">
            <anchor moveWithCells="1">
              <from>
                <xdr:col>21</xdr:col>
                <xdr:colOff>0</xdr:colOff>
                <xdr:row>13</xdr:row>
                <xdr:rowOff>0</xdr:rowOff>
              </from>
              <to>
                <xdr:col>24</xdr:col>
                <xdr:colOff>0</xdr:colOff>
                <xdr:row>14</xdr:row>
                <xdr:rowOff>0</xdr:rowOff>
              </to>
            </anchor>
          </controlPr>
        </control>
      </mc:Choice>
    </mc:AlternateContent>
    <mc:AlternateContent xmlns:mc="http://schemas.openxmlformats.org/markup-compatibility/2006">
      <mc:Choice Requires="x14">
        <control shapeId="93194" r:id="rId33" name="Group Box 10">
          <controlPr defaultSize="0" autoFill="0" autoPict="0">
            <anchor moveWithCells="1">
              <from>
                <xdr:col>8</xdr:col>
                <xdr:colOff>0</xdr:colOff>
                <xdr:row>20</xdr:row>
                <xdr:rowOff>0</xdr:rowOff>
              </from>
              <to>
                <xdr:col>36</xdr:col>
                <xdr:colOff>0</xdr:colOff>
                <xdr:row>21</xdr:row>
                <xdr:rowOff>0</xdr:rowOff>
              </to>
            </anchor>
          </controlPr>
        </control>
      </mc:Choice>
    </mc:AlternateContent>
    <mc:AlternateContent xmlns:mc="http://schemas.openxmlformats.org/markup-compatibility/2006">
      <mc:Choice Requires="x14">
        <control shapeId="93195" r:id="rId34" name="Group Box 11">
          <controlPr defaultSize="0" autoFill="0" autoPict="0">
            <anchor moveWithCells="1">
              <from>
                <xdr:col>8</xdr:col>
                <xdr:colOff>0</xdr:colOff>
                <xdr:row>40</xdr:row>
                <xdr:rowOff>0</xdr:rowOff>
              </from>
              <to>
                <xdr:col>25</xdr:col>
                <xdr:colOff>0</xdr:colOff>
                <xdr:row>41</xdr:row>
                <xdr:rowOff>0</xdr:rowOff>
              </to>
            </anchor>
          </controlPr>
        </control>
      </mc:Choice>
    </mc:AlternateContent>
    <mc:AlternateContent xmlns:mc="http://schemas.openxmlformats.org/markup-compatibility/2006">
      <mc:Choice Requires="x14">
        <control shapeId="93196" r:id="rId35" name="Option Button 12">
          <controlPr defaultSize="0" autoFill="0" autoLine="0" autoPict="0">
            <anchor moveWithCells="1">
              <from>
                <xdr:col>9</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3197" r:id="rId36" name="Option Button 13">
          <controlPr defaultSize="0" autoFill="0" autoLine="0" autoPict="0">
            <anchor moveWithCells="1">
              <from>
                <xdr:col>13</xdr:col>
                <xdr:colOff>0</xdr:colOff>
                <xdr:row>40</xdr:row>
                <xdr:rowOff>0</xdr:rowOff>
              </from>
              <to>
                <xdr:col>17</xdr:col>
                <xdr:colOff>0</xdr:colOff>
                <xdr:row>41</xdr:row>
                <xdr:rowOff>0</xdr:rowOff>
              </to>
            </anchor>
          </controlPr>
        </control>
      </mc:Choice>
    </mc:AlternateContent>
    <mc:AlternateContent xmlns:mc="http://schemas.openxmlformats.org/markup-compatibility/2006">
      <mc:Choice Requires="x14">
        <control shapeId="93198" r:id="rId37" name="Option Button 14">
          <controlPr defaultSize="0" autoFill="0" autoLine="0" autoPict="0">
            <anchor moveWithCells="1">
              <from>
                <xdr:col>17</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93199" r:id="rId38" name="Option Button 15">
          <controlPr defaultSize="0" autoFill="0" autoLine="0" autoPict="0">
            <anchor moveWithCells="1">
              <from>
                <xdr:col>21</xdr:col>
                <xdr:colOff>0</xdr:colOff>
                <xdr:row>40</xdr:row>
                <xdr:rowOff>0</xdr:rowOff>
              </from>
              <to>
                <xdr:col>24</xdr:col>
                <xdr:colOff>0</xdr:colOff>
                <xdr:row>41</xdr:row>
                <xdr:rowOff>0</xdr:rowOff>
              </to>
            </anchor>
          </controlPr>
        </control>
      </mc:Choice>
    </mc:AlternateContent>
    <mc:AlternateContent xmlns:mc="http://schemas.openxmlformats.org/markup-compatibility/2006">
      <mc:Choice Requires="x14">
        <control shapeId="93200" r:id="rId39" name="Group Box 16">
          <controlPr defaultSize="0" autoFill="0" autoPict="0">
            <anchor moveWithCells="1">
              <from>
                <xdr:col>8</xdr:col>
                <xdr:colOff>0</xdr:colOff>
                <xdr:row>67</xdr:row>
                <xdr:rowOff>0</xdr:rowOff>
              </from>
              <to>
                <xdr:col>25</xdr:col>
                <xdr:colOff>0</xdr:colOff>
                <xdr:row>68</xdr:row>
                <xdr:rowOff>0</xdr:rowOff>
              </to>
            </anchor>
          </controlPr>
        </control>
      </mc:Choice>
    </mc:AlternateContent>
    <mc:AlternateContent xmlns:mc="http://schemas.openxmlformats.org/markup-compatibility/2006">
      <mc:Choice Requires="x14">
        <control shapeId="93201" r:id="rId40" name="Option Button 17">
          <controlPr defaultSize="0" autoFill="0" autoLine="0" autoPict="0">
            <anchor moveWithCells="1">
              <from>
                <xdr:col>9</xdr:col>
                <xdr:colOff>0</xdr:colOff>
                <xdr:row>67</xdr:row>
                <xdr:rowOff>0</xdr:rowOff>
              </from>
              <to>
                <xdr:col>13</xdr:col>
                <xdr:colOff>0</xdr:colOff>
                <xdr:row>68</xdr:row>
                <xdr:rowOff>0</xdr:rowOff>
              </to>
            </anchor>
          </controlPr>
        </control>
      </mc:Choice>
    </mc:AlternateContent>
    <mc:AlternateContent xmlns:mc="http://schemas.openxmlformats.org/markup-compatibility/2006">
      <mc:Choice Requires="x14">
        <control shapeId="93202" r:id="rId41" name="Option Button 18">
          <controlPr defaultSize="0" autoFill="0" autoLine="0" autoPict="0">
            <anchor moveWithCells="1">
              <from>
                <xdr:col>13</xdr:col>
                <xdr:colOff>0</xdr:colOff>
                <xdr:row>67</xdr:row>
                <xdr:rowOff>0</xdr:rowOff>
              </from>
              <to>
                <xdr:col>17</xdr:col>
                <xdr:colOff>0</xdr:colOff>
                <xdr:row>68</xdr:row>
                <xdr:rowOff>0</xdr:rowOff>
              </to>
            </anchor>
          </controlPr>
        </control>
      </mc:Choice>
    </mc:AlternateContent>
    <mc:AlternateContent xmlns:mc="http://schemas.openxmlformats.org/markup-compatibility/2006">
      <mc:Choice Requires="x14">
        <control shapeId="93203" r:id="rId42" name="Option Button 19">
          <controlPr defaultSize="0" autoFill="0" autoLine="0" autoPict="0">
            <anchor moveWithCells="1">
              <from>
                <xdr:col>17</xdr:col>
                <xdr:colOff>0</xdr:colOff>
                <xdr:row>67</xdr:row>
                <xdr:rowOff>0</xdr:rowOff>
              </from>
              <to>
                <xdr:col>21</xdr:col>
                <xdr:colOff>0</xdr:colOff>
                <xdr:row>68</xdr:row>
                <xdr:rowOff>0</xdr:rowOff>
              </to>
            </anchor>
          </controlPr>
        </control>
      </mc:Choice>
    </mc:AlternateContent>
    <mc:AlternateContent xmlns:mc="http://schemas.openxmlformats.org/markup-compatibility/2006">
      <mc:Choice Requires="x14">
        <control shapeId="93204" r:id="rId43" name="Option Button 20">
          <controlPr defaultSize="0" autoFill="0" autoLine="0" autoPict="0">
            <anchor moveWithCells="1">
              <from>
                <xdr:col>21</xdr:col>
                <xdr:colOff>0</xdr:colOff>
                <xdr:row>67</xdr:row>
                <xdr:rowOff>0</xdr:rowOff>
              </from>
              <to>
                <xdr:col>24</xdr:col>
                <xdr:colOff>0</xdr:colOff>
                <xdr:row>68</xdr:row>
                <xdr:rowOff>0</xdr:rowOff>
              </to>
            </anchor>
          </controlPr>
        </control>
      </mc:Choice>
    </mc:AlternateContent>
    <mc:AlternateContent xmlns:mc="http://schemas.openxmlformats.org/markup-compatibility/2006">
      <mc:Choice Requires="x14">
        <control shapeId="93205" r:id="rId44" name="Group Box 21">
          <controlPr defaultSize="0" autoFill="0" autoPict="0">
            <anchor moveWithCells="1">
              <from>
                <xdr:col>8</xdr:col>
                <xdr:colOff>0</xdr:colOff>
                <xdr:row>97</xdr:row>
                <xdr:rowOff>0</xdr:rowOff>
              </from>
              <to>
                <xdr:col>25</xdr:col>
                <xdr:colOff>0</xdr:colOff>
                <xdr:row>98</xdr:row>
                <xdr:rowOff>0</xdr:rowOff>
              </to>
            </anchor>
          </controlPr>
        </control>
      </mc:Choice>
    </mc:AlternateContent>
    <mc:AlternateContent xmlns:mc="http://schemas.openxmlformats.org/markup-compatibility/2006">
      <mc:Choice Requires="x14">
        <control shapeId="93206" r:id="rId45" name="Option Button 22">
          <controlPr defaultSize="0" autoFill="0" autoLine="0" autoPict="0">
            <anchor moveWithCells="1">
              <from>
                <xdr:col>9</xdr:col>
                <xdr:colOff>0</xdr:colOff>
                <xdr:row>97</xdr:row>
                <xdr:rowOff>0</xdr:rowOff>
              </from>
              <to>
                <xdr:col>13</xdr:col>
                <xdr:colOff>0</xdr:colOff>
                <xdr:row>98</xdr:row>
                <xdr:rowOff>0</xdr:rowOff>
              </to>
            </anchor>
          </controlPr>
        </control>
      </mc:Choice>
    </mc:AlternateContent>
    <mc:AlternateContent xmlns:mc="http://schemas.openxmlformats.org/markup-compatibility/2006">
      <mc:Choice Requires="x14">
        <control shapeId="93207" r:id="rId46" name="Option Button 23">
          <controlPr defaultSize="0" autoFill="0" autoLine="0" autoPict="0">
            <anchor moveWithCells="1">
              <from>
                <xdr:col>13</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93208" r:id="rId47" name="Option Button 24">
          <controlPr defaultSize="0" autoFill="0" autoLine="0" autoPict="0">
            <anchor moveWithCells="1">
              <from>
                <xdr:col>17</xdr:col>
                <xdr:colOff>0</xdr:colOff>
                <xdr:row>97</xdr:row>
                <xdr:rowOff>0</xdr:rowOff>
              </from>
              <to>
                <xdr:col>21</xdr:col>
                <xdr:colOff>0</xdr:colOff>
                <xdr:row>98</xdr:row>
                <xdr:rowOff>0</xdr:rowOff>
              </to>
            </anchor>
          </controlPr>
        </control>
      </mc:Choice>
    </mc:AlternateContent>
    <mc:AlternateContent xmlns:mc="http://schemas.openxmlformats.org/markup-compatibility/2006">
      <mc:Choice Requires="x14">
        <control shapeId="93209" r:id="rId48" name="Option Button 25">
          <controlPr defaultSize="0" autoFill="0" autoLine="0" autoPict="0">
            <anchor moveWithCells="1">
              <from>
                <xdr:col>21</xdr:col>
                <xdr:colOff>0</xdr:colOff>
                <xdr:row>97</xdr:row>
                <xdr:rowOff>0</xdr:rowOff>
              </from>
              <to>
                <xdr:col>24</xdr:col>
                <xdr:colOff>0</xdr:colOff>
                <xdr:row>98</xdr:row>
                <xdr:rowOff>0</xdr:rowOff>
              </to>
            </anchor>
          </controlPr>
        </control>
      </mc:Choice>
    </mc:AlternateContent>
    <mc:AlternateContent xmlns:mc="http://schemas.openxmlformats.org/markup-compatibility/2006">
      <mc:Choice Requires="x14">
        <control shapeId="93210" r:id="rId49" name="Group Box 26">
          <controlPr defaultSize="0" autoFill="0" autoPict="0">
            <anchor moveWithCells="1">
              <from>
                <xdr:col>8</xdr:col>
                <xdr:colOff>0</xdr:colOff>
                <xdr:row>124</xdr:row>
                <xdr:rowOff>0</xdr:rowOff>
              </from>
              <to>
                <xdr:col>25</xdr:col>
                <xdr:colOff>0</xdr:colOff>
                <xdr:row>125</xdr:row>
                <xdr:rowOff>0</xdr:rowOff>
              </to>
            </anchor>
          </controlPr>
        </control>
      </mc:Choice>
    </mc:AlternateContent>
    <mc:AlternateContent xmlns:mc="http://schemas.openxmlformats.org/markup-compatibility/2006">
      <mc:Choice Requires="x14">
        <control shapeId="93211" r:id="rId50" name="Option Button 27">
          <controlPr defaultSize="0" autoFill="0" autoLine="0" autoPict="0">
            <anchor moveWithCells="1">
              <from>
                <xdr:col>9</xdr:col>
                <xdr:colOff>0</xdr:colOff>
                <xdr:row>124</xdr:row>
                <xdr:rowOff>0</xdr:rowOff>
              </from>
              <to>
                <xdr:col>13</xdr:col>
                <xdr:colOff>0</xdr:colOff>
                <xdr:row>125</xdr:row>
                <xdr:rowOff>0</xdr:rowOff>
              </to>
            </anchor>
          </controlPr>
        </control>
      </mc:Choice>
    </mc:AlternateContent>
    <mc:AlternateContent xmlns:mc="http://schemas.openxmlformats.org/markup-compatibility/2006">
      <mc:Choice Requires="x14">
        <control shapeId="93212" r:id="rId51" name="Option Button 28">
          <controlPr defaultSize="0" autoFill="0" autoLine="0" autoPict="0">
            <anchor moveWithCells="1">
              <from>
                <xdr:col>13</xdr:col>
                <xdr:colOff>0</xdr:colOff>
                <xdr:row>124</xdr:row>
                <xdr:rowOff>0</xdr:rowOff>
              </from>
              <to>
                <xdr:col>17</xdr:col>
                <xdr:colOff>0</xdr:colOff>
                <xdr:row>125</xdr:row>
                <xdr:rowOff>0</xdr:rowOff>
              </to>
            </anchor>
          </controlPr>
        </control>
      </mc:Choice>
    </mc:AlternateContent>
    <mc:AlternateContent xmlns:mc="http://schemas.openxmlformats.org/markup-compatibility/2006">
      <mc:Choice Requires="x14">
        <control shapeId="93213" r:id="rId52" name="Option Button 29">
          <controlPr defaultSize="0" autoFill="0" autoLine="0" autoPict="0">
            <anchor moveWithCells="1">
              <from>
                <xdr:col>17</xdr:col>
                <xdr:colOff>0</xdr:colOff>
                <xdr:row>124</xdr:row>
                <xdr:rowOff>0</xdr:rowOff>
              </from>
              <to>
                <xdr:col>21</xdr:col>
                <xdr:colOff>0</xdr:colOff>
                <xdr:row>125</xdr:row>
                <xdr:rowOff>0</xdr:rowOff>
              </to>
            </anchor>
          </controlPr>
        </control>
      </mc:Choice>
    </mc:AlternateContent>
    <mc:AlternateContent xmlns:mc="http://schemas.openxmlformats.org/markup-compatibility/2006">
      <mc:Choice Requires="x14">
        <control shapeId="93214" r:id="rId53" name="Option Button 30">
          <controlPr defaultSize="0" autoFill="0" autoLine="0" autoPict="0">
            <anchor moveWithCells="1">
              <from>
                <xdr:col>21</xdr:col>
                <xdr:colOff>0</xdr:colOff>
                <xdr:row>124</xdr:row>
                <xdr:rowOff>0</xdr:rowOff>
              </from>
              <to>
                <xdr:col>24</xdr:col>
                <xdr:colOff>0</xdr:colOff>
                <xdr:row>125</xdr:row>
                <xdr:rowOff>0</xdr:rowOff>
              </to>
            </anchor>
          </controlPr>
        </control>
      </mc:Choice>
    </mc:AlternateContent>
    <mc:AlternateContent xmlns:mc="http://schemas.openxmlformats.org/markup-compatibility/2006">
      <mc:Choice Requires="x14">
        <control shapeId="93215" r:id="rId54" name="Group Box 31">
          <controlPr defaultSize="0" autoFill="0" autoPict="0">
            <anchor moveWithCells="1">
              <from>
                <xdr:col>8</xdr:col>
                <xdr:colOff>0</xdr:colOff>
                <xdr:row>151</xdr:row>
                <xdr:rowOff>0</xdr:rowOff>
              </from>
              <to>
                <xdr:col>25</xdr:col>
                <xdr:colOff>0</xdr:colOff>
                <xdr:row>152</xdr:row>
                <xdr:rowOff>0</xdr:rowOff>
              </to>
            </anchor>
          </controlPr>
        </control>
      </mc:Choice>
    </mc:AlternateContent>
    <mc:AlternateContent xmlns:mc="http://schemas.openxmlformats.org/markup-compatibility/2006">
      <mc:Choice Requires="x14">
        <control shapeId="93216" r:id="rId55" name="Option Button 32">
          <controlPr defaultSize="0" autoFill="0" autoLine="0" autoPict="0">
            <anchor moveWithCells="1">
              <from>
                <xdr:col>9</xdr:col>
                <xdr:colOff>0</xdr:colOff>
                <xdr:row>151</xdr:row>
                <xdr:rowOff>0</xdr:rowOff>
              </from>
              <to>
                <xdr:col>13</xdr:col>
                <xdr:colOff>0</xdr:colOff>
                <xdr:row>152</xdr:row>
                <xdr:rowOff>0</xdr:rowOff>
              </to>
            </anchor>
          </controlPr>
        </control>
      </mc:Choice>
    </mc:AlternateContent>
    <mc:AlternateContent xmlns:mc="http://schemas.openxmlformats.org/markup-compatibility/2006">
      <mc:Choice Requires="x14">
        <control shapeId="93217" r:id="rId56" name="Option Button 33">
          <controlPr defaultSize="0" autoFill="0" autoLine="0" autoPict="0">
            <anchor moveWithCells="1">
              <from>
                <xdr:col>13</xdr:col>
                <xdr:colOff>0</xdr:colOff>
                <xdr:row>151</xdr:row>
                <xdr:rowOff>0</xdr:rowOff>
              </from>
              <to>
                <xdr:col>17</xdr:col>
                <xdr:colOff>0</xdr:colOff>
                <xdr:row>152</xdr:row>
                <xdr:rowOff>0</xdr:rowOff>
              </to>
            </anchor>
          </controlPr>
        </control>
      </mc:Choice>
    </mc:AlternateContent>
    <mc:AlternateContent xmlns:mc="http://schemas.openxmlformats.org/markup-compatibility/2006">
      <mc:Choice Requires="x14">
        <control shapeId="93218" r:id="rId57" name="Option Button 34">
          <controlPr defaultSize="0" autoFill="0" autoLine="0" autoPict="0">
            <anchor moveWithCells="1">
              <from>
                <xdr:col>17</xdr:col>
                <xdr:colOff>0</xdr:colOff>
                <xdr:row>151</xdr:row>
                <xdr:rowOff>0</xdr:rowOff>
              </from>
              <to>
                <xdr:col>21</xdr:col>
                <xdr:colOff>0</xdr:colOff>
                <xdr:row>152</xdr:row>
                <xdr:rowOff>0</xdr:rowOff>
              </to>
            </anchor>
          </controlPr>
        </control>
      </mc:Choice>
    </mc:AlternateContent>
    <mc:AlternateContent xmlns:mc="http://schemas.openxmlformats.org/markup-compatibility/2006">
      <mc:Choice Requires="x14">
        <control shapeId="93219" r:id="rId58" name="Option Button 35">
          <controlPr defaultSize="0" autoFill="0" autoLine="0" autoPict="0">
            <anchor moveWithCells="1">
              <from>
                <xdr:col>21</xdr:col>
                <xdr:colOff>0</xdr:colOff>
                <xdr:row>151</xdr:row>
                <xdr:rowOff>0</xdr:rowOff>
              </from>
              <to>
                <xdr:col>24</xdr:col>
                <xdr:colOff>0</xdr:colOff>
                <xdr:row>152</xdr:row>
                <xdr:rowOff>0</xdr:rowOff>
              </to>
            </anchor>
          </controlPr>
        </control>
      </mc:Choice>
    </mc:AlternateContent>
    <mc:AlternateContent xmlns:mc="http://schemas.openxmlformats.org/markup-compatibility/2006">
      <mc:Choice Requires="x14">
        <control shapeId="93220" r:id="rId59" name="Group Box 36">
          <controlPr defaultSize="0" autoFill="0" autoPict="0">
            <anchor moveWithCells="1">
              <from>
                <xdr:col>8</xdr:col>
                <xdr:colOff>0</xdr:colOff>
                <xdr:row>181</xdr:row>
                <xdr:rowOff>0</xdr:rowOff>
              </from>
              <to>
                <xdr:col>25</xdr:col>
                <xdr:colOff>0</xdr:colOff>
                <xdr:row>182</xdr:row>
                <xdr:rowOff>0</xdr:rowOff>
              </to>
            </anchor>
          </controlPr>
        </control>
      </mc:Choice>
    </mc:AlternateContent>
    <mc:AlternateContent xmlns:mc="http://schemas.openxmlformats.org/markup-compatibility/2006">
      <mc:Choice Requires="x14">
        <control shapeId="93221" r:id="rId60" name="Option Button 37">
          <controlPr defaultSize="0" autoFill="0" autoLine="0" autoPict="0">
            <anchor moveWithCells="1">
              <from>
                <xdr:col>9</xdr:col>
                <xdr:colOff>0</xdr:colOff>
                <xdr:row>181</xdr:row>
                <xdr:rowOff>0</xdr:rowOff>
              </from>
              <to>
                <xdr:col>13</xdr:col>
                <xdr:colOff>0</xdr:colOff>
                <xdr:row>182</xdr:row>
                <xdr:rowOff>0</xdr:rowOff>
              </to>
            </anchor>
          </controlPr>
        </control>
      </mc:Choice>
    </mc:AlternateContent>
    <mc:AlternateContent xmlns:mc="http://schemas.openxmlformats.org/markup-compatibility/2006">
      <mc:Choice Requires="x14">
        <control shapeId="93222" r:id="rId61" name="Option Button 38">
          <controlPr defaultSize="0" autoFill="0" autoLine="0" autoPict="0">
            <anchor moveWithCells="1">
              <from>
                <xdr:col>13</xdr:col>
                <xdr:colOff>0</xdr:colOff>
                <xdr:row>181</xdr:row>
                <xdr:rowOff>0</xdr:rowOff>
              </from>
              <to>
                <xdr:col>17</xdr:col>
                <xdr:colOff>0</xdr:colOff>
                <xdr:row>182</xdr:row>
                <xdr:rowOff>0</xdr:rowOff>
              </to>
            </anchor>
          </controlPr>
        </control>
      </mc:Choice>
    </mc:AlternateContent>
    <mc:AlternateContent xmlns:mc="http://schemas.openxmlformats.org/markup-compatibility/2006">
      <mc:Choice Requires="x14">
        <control shapeId="93223" r:id="rId62" name="Option Button 39">
          <controlPr defaultSize="0" autoFill="0" autoLine="0" autoPict="0">
            <anchor moveWithCells="1">
              <from>
                <xdr:col>17</xdr:col>
                <xdr:colOff>0</xdr:colOff>
                <xdr:row>181</xdr:row>
                <xdr:rowOff>0</xdr:rowOff>
              </from>
              <to>
                <xdr:col>21</xdr:col>
                <xdr:colOff>0</xdr:colOff>
                <xdr:row>182</xdr:row>
                <xdr:rowOff>0</xdr:rowOff>
              </to>
            </anchor>
          </controlPr>
        </control>
      </mc:Choice>
    </mc:AlternateContent>
    <mc:AlternateContent xmlns:mc="http://schemas.openxmlformats.org/markup-compatibility/2006">
      <mc:Choice Requires="x14">
        <control shapeId="93224" r:id="rId63" name="Option Button 40">
          <controlPr defaultSize="0" autoFill="0" autoLine="0" autoPict="0">
            <anchor moveWithCells="1">
              <from>
                <xdr:col>21</xdr:col>
                <xdr:colOff>0</xdr:colOff>
                <xdr:row>181</xdr:row>
                <xdr:rowOff>0</xdr:rowOff>
              </from>
              <to>
                <xdr:col>24</xdr:col>
                <xdr:colOff>0</xdr:colOff>
                <xdr:row>182</xdr:row>
                <xdr:rowOff>0</xdr:rowOff>
              </to>
            </anchor>
          </controlPr>
        </control>
      </mc:Choice>
    </mc:AlternateContent>
    <mc:AlternateContent xmlns:mc="http://schemas.openxmlformats.org/markup-compatibility/2006">
      <mc:Choice Requires="x14">
        <control shapeId="93225" r:id="rId64" name="Group Box 41">
          <controlPr defaultSize="0" autoFill="0" autoPict="0">
            <anchor moveWithCells="1">
              <from>
                <xdr:col>8</xdr:col>
                <xdr:colOff>0</xdr:colOff>
                <xdr:row>208</xdr:row>
                <xdr:rowOff>0</xdr:rowOff>
              </from>
              <to>
                <xdr:col>25</xdr:col>
                <xdr:colOff>0</xdr:colOff>
                <xdr:row>209</xdr:row>
                <xdr:rowOff>0</xdr:rowOff>
              </to>
            </anchor>
          </controlPr>
        </control>
      </mc:Choice>
    </mc:AlternateContent>
    <mc:AlternateContent xmlns:mc="http://schemas.openxmlformats.org/markup-compatibility/2006">
      <mc:Choice Requires="x14">
        <control shapeId="93226" r:id="rId65" name="Option Button 42">
          <controlPr defaultSize="0" autoFill="0" autoLine="0" autoPict="0">
            <anchor moveWithCells="1">
              <from>
                <xdr:col>9</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93227" r:id="rId66" name="Option Button 43">
          <controlPr defaultSize="0" autoFill="0" autoLine="0" autoPict="0">
            <anchor moveWithCells="1">
              <from>
                <xdr:col>13</xdr:col>
                <xdr:colOff>0</xdr:colOff>
                <xdr:row>208</xdr:row>
                <xdr:rowOff>0</xdr:rowOff>
              </from>
              <to>
                <xdr:col>17</xdr:col>
                <xdr:colOff>0</xdr:colOff>
                <xdr:row>209</xdr:row>
                <xdr:rowOff>0</xdr:rowOff>
              </to>
            </anchor>
          </controlPr>
        </control>
      </mc:Choice>
    </mc:AlternateContent>
    <mc:AlternateContent xmlns:mc="http://schemas.openxmlformats.org/markup-compatibility/2006">
      <mc:Choice Requires="x14">
        <control shapeId="93228" r:id="rId67" name="Option Button 44">
          <controlPr defaultSize="0" autoFill="0" autoLine="0" autoPict="0">
            <anchor moveWithCells="1">
              <from>
                <xdr:col>17</xdr:col>
                <xdr:colOff>0</xdr:colOff>
                <xdr:row>208</xdr:row>
                <xdr:rowOff>0</xdr:rowOff>
              </from>
              <to>
                <xdr:col>21</xdr:col>
                <xdr:colOff>0</xdr:colOff>
                <xdr:row>209</xdr:row>
                <xdr:rowOff>0</xdr:rowOff>
              </to>
            </anchor>
          </controlPr>
        </control>
      </mc:Choice>
    </mc:AlternateContent>
    <mc:AlternateContent xmlns:mc="http://schemas.openxmlformats.org/markup-compatibility/2006">
      <mc:Choice Requires="x14">
        <control shapeId="93229" r:id="rId68" name="Option Button 45">
          <controlPr defaultSize="0" autoFill="0" autoLine="0" autoPict="0">
            <anchor moveWithCells="1">
              <from>
                <xdr:col>21</xdr:col>
                <xdr:colOff>0</xdr:colOff>
                <xdr:row>208</xdr:row>
                <xdr:rowOff>0</xdr:rowOff>
              </from>
              <to>
                <xdr:col>24</xdr:col>
                <xdr:colOff>0</xdr:colOff>
                <xdr:row>209</xdr:row>
                <xdr:rowOff>0</xdr:rowOff>
              </to>
            </anchor>
          </controlPr>
        </control>
      </mc:Choice>
    </mc:AlternateContent>
    <mc:AlternateContent xmlns:mc="http://schemas.openxmlformats.org/markup-compatibility/2006">
      <mc:Choice Requires="x14">
        <control shapeId="93230" r:id="rId69" name="Group Box 46">
          <controlPr defaultSize="0" autoFill="0" autoPict="0">
            <anchor moveWithCells="1">
              <from>
                <xdr:col>8</xdr:col>
                <xdr:colOff>0</xdr:colOff>
                <xdr:row>235</xdr:row>
                <xdr:rowOff>0</xdr:rowOff>
              </from>
              <to>
                <xdr:col>25</xdr:col>
                <xdr:colOff>0</xdr:colOff>
                <xdr:row>236</xdr:row>
                <xdr:rowOff>0</xdr:rowOff>
              </to>
            </anchor>
          </controlPr>
        </control>
      </mc:Choice>
    </mc:AlternateContent>
    <mc:AlternateContent xmlns:mc="http://schemas.openxmlformats.org/markup-compatibility/2006">
      <mc:Choice Requires="x14">
        <control shapeId="93231" r:id="rId70" name="Option Button 47">
          <controlPr defaultSize="0" autoFill="0" autoLine="0" autoPict="0">
            <anchor moveWithCells="1">
              <from>
                <xdr:col>9</xdr:col>
                <xdr:colOff>0</xdr:colOff>
                <xdr:row>235</xdr:row>
                <xdr:rowOff>0</xdr:rowOff>
              </from>
              <to>
                <xdr:col>13</xdr:col>
                <xdr:colOff>0</xdr:colOff>
                <xdr:row>236</xdr:row>
                <xdr:rowOff>0</xdr:rowOff>
              </to>
            </anchor>
          </controlPr>
        </control>
      </mc:Choice>
    </mc:AlternateContent>
    <mc:AlternateContent xmlns:mc="http://schemas.openxmlformats.org/markup-compatibility/2006">
      <mc:Choice Requires="x14">
        <control shapeId="93232" r:id="rId71" name="Option Button 48">
          <controlPr defaultSize="0" autoFill="0" autoLine="0" autoPict="0">
            <anchor moveWithCells="1">
              <from>
                <xdr:col>13</xdr:col>
                <xdr:colOff>0</xdr:colOff>
                <xdr:row>235</xdr:row>
                <xdr:rowOff>0</xdr:rowOff>
              </from>
              <to>
                <xdr:col>17</xdr:col>
                <xdr:colOff>0</xdr:colOff>
                <xdr:row>236</xdr:row>
                <xdr:rowOff>0</xdr:rowOff>
              </to>
            </anchor>
          </controlPr>
        </control>
      </mc:Choice>
    </mc:AlternateContent>
    <mc:AlternateContent xmlns:mc="http://schemas.openxmlformats.org/markup-compatibility/2006">
      <mc:Choice Requires="x14">
        <control shapeId="93233" r:id="rId72" name="Option Button 49">
          <controlPr defaultSize="0" autoFill="0" autoLine="0" autoPict="0">
            <anchor moveWithCells="1">
              <from>
                <xdr:col>17</xdr:col>
                <xdr:colOff>0</xdr:colOff>
                <xdr:row>235</xdr:row>
                <xdr:rowOff>0</xdr:rowOff>
              </from>
              <to>
                <xdr:col>21</xdr:col>
                <xdr:colOff>0</xdr:colOff>
                <xdr:row>236</xdr:row>
                <xdr:rowOff>0</xdr:rowOff>
              </to>
            </anchor>
          </controlPr>
        </control>
      </mc:Choice>
    </mc:AlternateContent>
    <mc:AlternateContent xmlns:mc="http://schemas.openxmlformats.org/markup-compatibility/2006">
      <mc:Choice Requires="x14">
        <control shapeId="93234" r:id="rId73" name="Option Button 50">
          <controlPr defaultSize="0" autoFill="0" autoLine="0" autoPict="0">
            <anchor moveWithCells="1">
              <from>
                <xdr:col>21</xdr:col>
                <xdr:colOff>0</xdr:colOff>
                <xdr:row>235</xdr:row>
                <xdr:rowOff>0</xdr:rowOff>
              </from>
              <to>
                <xdr:col>24</xdr:col>
                <xdr:colOff>0</xdr:colOff>
                <xdr:row>236</xdr:row>
                <xdr:rowOff>0</xdr:rowOff>
              </to>
            </anchor>
          </controlPr>
        </control>
      </mc:Choice>
    </mc:AlternateContent>
    <mc:AlternateContent xmlns:mc="http://schemas.openxmlformats.org/markup-compatibility/2006">
      <mc:Choice Requires="x14">
        <control shapeId="93235" r:id="rId74" name="Group Box 51">
          <controlPr defaultSize="0" autoFill="0" autoPict="0">
            <anchor moveWithCells="1">
              <from>
                <xdr:col>8</xdr:col>
                <xdr:colOff>0</xdr:colOff>
                <xdr:row>265</xdr:row>
                <xdr:rowOff>0</xdr:rowOff>
              </from>
              <to>
                <xdr:col>25</xdr:col>
                <xdr:colOff>0</xdr:colOff>
                <xdr:row>266</xdr:row>
                <xdr:rowOff>0</xdr:rowOff>
              </to>
            </anchor>
          </controlPr>
        </control>
      </mc:Choice>
    </mc:AlternateContent>
    <mc:AlternateContent xmlns:mc="http://schemas.openxmlformats.org/markup-compatibility/2006">
      <mc:Choice Requires="x14">
        <control shapeId="93236" r:id="rId75" name="Option Button 52">
          <controlPr defaultSize="0" autoFill="0" autoLine="0" autoPict="0">
            <anchor moveWithCells="1">
              <from>
                <xdr:col>9</xdr:col>
                <xdr:colOff>0</xdr:colOff>
                <xdr:row>265</xdr:row>
                <xdr:rowOff>0</xdr:rowOff>
              </from>
              <to>
                <xdr:col>13</xdr:col>
                <xdr:colOff>0</xdr:colOff>
                <xdr:row>266</xdr:row>
                <xdr:rowOff>0</xdr:rowOff>
              </to>
            </anchor>
          </controlPr>
        </control>
      </mc:Choice>
    </mc:AlternateContent>
    <mc:AlternateContent xmlns:mc="http://schemas.openxmlformats.org/markup-compatibility/2006">
      <mc:Choice Requires="x14">
        <control shapeId="93237" r:id="rId76" name="Option Button 53">
          <controlPr defaultSize="0" autoFill="0" autoLine="0" autoPict="0">
            <anchor moveWithCells="1">
              <from>
                <xdr:col>13</xdr:col>
                <xdr:colOff>0</xdr:colOff>
                <xdr:row>265</xdr:row>
                <xdr:rowOff>0</xdr:rowOff>
              </from>
              <to>
                <xdr:col>17</xdr:col>
                <xdr:colOff>0</xdr:colOff>
                <xdr:row>266</xdr:row>
                <xdr:rowOff>0</xdr:rowOff>
              </to>
            </anchor>
          </controlPr>
        </control>
      </mc:Choice>
    </mc:AlternateContent>
    <mc:AlternateContent xmlns:mc="http://schemas.openxmlformats.org/markup-compatibility/2006">
      <mc:Choice Requires="x14">
        <control shapeId="93238" r:id="rId77" name="Option Button 54">
          <controlPr defaultSize="0" autoFill="0" autoLine="0" autoPict="0">
            <anchor moveWithCells="1">
              <from>
                <xdr:col>17</xdr:col>
                <xdr:colOff>0</xdr:colOff>
                <xdr:row>265</xdr:row>
                <xdr:rowOff>0</xdr:rowOff>
              </from>
              <to>
                <xdr:col>21</xdr:col>
                <xdr:colOff>0</xdr:colOff>
                <xdr:row>266</xdr:row>
                <xdr:rowOff>0</xdr:rowOff>
              </to>
            </anchor>
          </controlPr>
        </control>
      </mc:Choice>
    </mc:AlternateContent>
    <mc:AlternateContent xmlns:mc="http://schemas.openxmlformats.org/markup-compatibility/2006">
      <mc:Choice Requires="x14">
        <control shapeId="93239" r:id="rId78" name="Option Button 55">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93290" r:id="rId79" name="Check Box 106">
          <controlPr defaultSize="0" autoFill="0" autoLine="0" autoPict="0">
            <anchor moveWithCells="1">
              <from>
                <xdr:col>10</xdr:col>
                <xdr:colOff>0</xdr:colOff>
                <xdr:row>20</xdr:row>
                <xdr:rowOff>0</xdr:rowOff>
              </from>
              <to>
                <xdr:col>17</xdr:col>
                <xdr:colOff>0</xdr:colOff>
                <xdr:row>20</xdr:row>
                <xdr:rowOff>219075</xdr:rowOff>
              </to>
            </anchor>
          </controlPr>
        </control>
      </mc:Choice>
    </mc:AlternateContent>
    <mc:AlternateContent xmlns:mc="http://schemas.openxmlformats.org/markup-compatibility/2006">
      <mc:Choice Requires="x14">
        <control shapeId="93291" r:id="rId80" name="Check Box 107">
          <controlPr defaultSize="0" autoFill="0" autoLine="0" autoPict="0">
            <anchor moveWithCells="1">
              <from>
                <xdr:col>17</xdr:col>
                <xdr:colOff>9525</xdr:colOff>
                <xdr:row>20</xdr:row>
                <xdr:rowOff>0</xdr:rowOff>
              </from>
              <to>
                <xdr:col>24</xdr:col>
                <xdr:colOff>9525</xdr:colOff>
                <xdr:row>20</xdr:row>
                <xdr:rowOff>219075</xdr:rowOff>
              </to>
            </anchor>
          </controlPr>
        </control>
      </mc:Choice>
    </mc:AlternateContent>
    <mc:AlternateContent xmlns:mc="http://schemas.openxmlformats.org/markup-compatibility/2006">
      <mc:Choice Requires="x14">
        <control shapeId="93304" r:id="rId81" name="Group Box 120">
          <controlPr defaultSize="0" autoFill="0" autoPict="0">
            <anchor moveWithCells="1">
              <from>
                <xdr:col>8</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93305" r:id="rId82" name="Check Box 121">
          <controlPr defaultSize="0" autoFill="0" autoLine="0" autoPict="0">
            <anchor moveWithCells="1">
              <from>
                <xdr:col>10</xdr:col>
                <xdr:colOff>0</xdr:colOff>
                <xdr:row>74</xdr:row>
                <xdr:rowOff>0</xdr:rowOff>
              </from>
              <to>
                <xdr:col>17</xdr:col>
                <xdr:colOff>0</xdr:colOff>
                <xdr:row>74</xdr:row>
                <xdr:rowOff>219075</xdr:rowOff>
              </to>
            </anchor>
          </controlPr>
        </control>
      </mc:Choice>
    </mc:AlternateContent>
    <mc:AlternateContent xmlns:mc="http://schemas.openxmlformats.org/markup-compatibility/2006">
      <mc:Choice Requires="x14">
        <control shapeId="93306" r:id="rId83" name="Check Box 122">
          <controlPr defaultSize="0" autoFill="0" autoLine="0" autoPict="0">
            <anchor moveWithCells="1">
              <from>
                <xdr:col>17</xdr:col>
                <xdr:colOff>9525</xdr:colOff>
                <xdr:row>74</xdr:row>
                <xdr:rowOff>0</xdr:rowOff>
              </from>
              <to>
                <xdr:col>24</xdr:col>
                <xdr:colOff>9525</xdr:colOff>
                <xdr:row>74</xdr:row>
                <xdr:rowOff>219075</xdr:rowOff>
              </to>
            </anchor>
          </controlPr>
        </control>
      </mc:Choice>
    </mc:AlternateContent>
    <mc:AlternateContent xmlns:mc="http://schemas.openxmlformats.org/markup-compatibility/2006">
      <mc:Choice Requires="x14">
        <control shapeId="93307" r:id="rId84" name="Group Box 123">
          <controlPr defaultSize="0" autoFill="0" autoPict="0">
            <anchor moveWithCells="1">
              <from>
                <xdr:col>8</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308" r:id="rId85" name="Check Box 124">
          <controlPr defaultSize="0" autoFill="0" autoLine="0" autoPict="0">
            <anchor moveWithCells="1">
              <from>
                <xdr:col>10</xdr:col>
                <xdr:colOff>0</xdr:colOff>
                <xdr:row>47</xdr:row>
                <xdr:rowOff>0</xdr:rowOff>
              </from>
              <to>
                <xdr:col>17</xdr:col>
                <xdr:colOff>0</xdr:colOff>
                <xdr:row>47</xdr:row>
                <xdr:rowOff>219075</xdr:rowOff>
              </to>
            </anchor>
          </controlPr>
        </control>
      </mc:Choice>
    </mc:AlternateContent>
    <mc:AlternateContent xmlns:mc="http://schemas.openxmlformats.org/markup-compatibility/2006">
      <mc:Choice Requires="x14">
        <control shapeId="93309" r:id="rId86" name="Check Box 125">
          <controlPr defaultSize="0" autoFill="0" autoLine="0" autoPict="0">
            <anchor moveWithCells="1">
              <from>
                <xdr:col>17</xdr:col>
                <xdr:colOff>9525</xdr:colOff>
                <xdr:row>47</xdr:row>
                <xdr:rowOff>0</xdr:rowOff>
              </from>
              <to>
                <xdr:col>24</xdr:col>
                <xdr:colOff>9525</xdr:colOff>
                <xdr:row>47</xdr:row>
                <xdr:rowOff>219075</xdr:rowOff>
              </to>
            </anchor>
          </controlPr>
        </control>
      </mc:Choice>
    </mc:AlternateContent>
    <mc:AlternateContent xmlns:mc="http://schemas.openxmlformats.org/markup-compatibility/2006">
      <mc:Choice Requires="x14">
        <control shapeId="93310" r:id="rId87" name="Group Box 126">
          <controlPr defaultSize="0" autoFill="0" autoPict="0">
            <anchor moveWithCells="1">
              <from>
                <xdr:col>8</xdr:col>
                <xdr:colOff>0</xdr:colOff>
                <xdr:row>104</xdr:row>
                <xdr:rowOff>0</xdr:rowOff>
              </from>
              <to>
                <xdr:col>36</xdr:col>
                <xdr:colOff>0</xdr:colOff>
                <xdr:row>105</xdr:row>
                <xdr:rowOff>0</xdr:rowOff>
              </to>
            </anchor>
          </controlPr>
        </control>
      </mc:Choice>
    </mc:AlternateContent>
    <mc:AlternateContent xmlns:mc="http://schemas.openxmlformats.org/markup-compatibility/2006">
      <mc:Choice Requires="x14">
        <control shapeId="93311" r:id="rId88" name="Check Box 127">
          <controlPr defaultSize="0" autoFill="0" autoLine="0" autoPict="0">
            <anchor moveWithCells="1">
              <from>
                <xdr:col>10</xdr:col>
                <xdr:colOff>0</xdr:colOff>
                <xdr:row>104</xdr:row>
                <xdr:rowOff>0</xdr:rowOff>
              </from>
              <to>
                <xdr:col>17</xdr:col>
                <xdr:colOff>0</xdr:colOff>
                <xdr:row>104</xdr:row>
                <xdr:rowOff>219075</xdr:rowOff>
              </to>
            </anchor>
          </controlPr>
        </control>
      </mc:Choice>
    </mc:AlternateContent>
    <mc:AlternateContent xmlns:mc="http://schemas.openxmlformats.org/markup-compatibility/2006">
      <mc:Choice Requires="x14">
        <control shapeId="93312" r:id="rId89" name="Check Box 128">
          <controlPr defaultSize="0" autoFill="0" autoLine="0" autoPict="0">
            <anchor moveWithCells="1">
              <from>
                <xdr:col>17</xdr:col>
                <xdr:colOff>9525</xdr:colOff>
                <xdr:row>104</xdr:row>
                <xdr:rowOff>0</xdr:rowOff>
              </from>
              <to>
                <xdr:col>24</xdr:col>
                <xdr:colOff>9525</xdr:colOff>
                <xdr:row>104</xdr:row>
                <xdr:rowOff>219075</xdr:rowOff>
              </to>
            </anchor>
          </controlPr>
        </control>
      </mc:Choice>
    </mc:AlternateContent>
    <mc:AlternateContent xmlns:mc="http://schemas.openxmlformats.org/markup-compatibility/2006">
      <mc:Choice Requires="x14">
        <control shapeId="93313" r:id="rId90" name="Group Box 129">
          <controlPr defaultSize="0" autoFill="0" autoPict="0">
            <anchor moveWithCells="1">
              <from>
                <xdr:col>8</xdr:col>
                <xdr:colOff>0</xdr:colOff>
                <xdr:row>131</xdr:row>
                <xdr:rowOff>0</xdr:rowOff>
              </from>
              <to>
                <xdr:col>36</xdr:col>
                <xdr:colOff>0</xdr:colOff>
                <xdr:row>132</xdr:row>
                <xdr:rowOff>0</xdr:rowOff>
              </to>
            </anchor>
          </controlPr>
        </control>
      </mc:Choice>
    </mc:AlternateContent>
    <mc:AlternateContent xmlns:mc="http://schemas.openxmlformats.org/markup-compatibility/2006">
      <mc:Choice Requires="x14">
        <control shapeId="93314" r:id="rId91" name="Check Box 130">
          <controlPr defaultSize="0" autoFill="0" autoLine="0" autoPict="0">
            <anchor moveWithCells="1">
              <from>
                <xdr:col>10</xdr:col>
                <xdr:colOff>0</xdr:colOff>
                <xdr:row>131</xdr:row>
                <xdr:rowOff>0</xdr:rowOff>
              </from>
              <to>
                <xdr:col>17</xdr:col>
                <xdr:colOff>0</xdr:colOff>
                <xdr:row>131</xdr:row>
                <xdr:rowOff>219075</xdr:rowOff>
              </to>
            </anchor>
          </controlPr>
        </control>
      </mc:Choice>
    </mc:AlternateContent>
    <mc:AlternateContent xmlns:mc="http://schemas.openxmlformats.org/markup-compatibility/2006">
      <mc:Choice Requires="x14">
        <control shapeId="93315" r:id="rId92" name="Check Box 131">
          <controlPr defaultSize="0" autoFill="0" autoLine="0" autoPict="0">
            <anchor moveWithCells="1">
              <from>
                <xdr:col>17</xdr:col>
                <xdr:colOff>9525</xdr:colOff>
                <xdr:row>131</xdr:row>
                <xdr:rowOff>0</xdr:rowOff>
              </from>
              <to>
                <xdr:col>24</xdr:col>
                <xdr:colOff>9525</xdr:colOff>
                <xdr:row>131</xdr:row>
                <xdr:rowOff>219075</xdr:rowOff>
              </to>
            </anchor>
          </controlPr>
        </control>
      </mc:Choice>
    </mc:AlternateContent>
    <mc:AlternateContent xmlns:mc="http://schemas.openxmlformats.org/markup-compatibility/2006">
      <mc:Choice Requires="x14">
        <control shapeId="93316" r:id="rId93" name="Group Box 132">
          <controlPr defaultSize="0" autoFill="0" autoPict="0">
            <anchor moveWithCells="1">
              <from>
                <xdr:col>8</xdr:col>
                <xdr:colOff>0</xdr:colOff>
                <xdr:row>158</xdr:row>
                <xdr:rowOff>0</xdr:rowOff>
              </from>
              <to>
                <xdr:col>36</xdr:col>
                <xdr:colOff>0</xdr:colOff>
                <xdr:row>159</xdr:row>
                <xdr:rowOff>0</xdr:rowOff>
              </to>
            </anchor>
          </controlPr>
        </control>
      </mc:Choice>
    </mc:AlternateContent>
    <mc:AlternateContent xmlns:mc="http://schemas.openxmlformats.org/markup-compatibility/2006">
      <mc:Choice Requires="x14">
        <control shapeId="93317" r:id="rId94" name="Check Box 133">
          <controlPr defaultSize="0" autoFill="0" autoLine="0" autoPict="0">
            <anchor moveWithCells="1">
              <from>
                <xdr:col>10</xdr:col>
                <xdr:colOff>0</xdr:colOff>
                <xdr:row>158</xdr:row>
                <xdr:rowOff>0</xdr:rowOff>
              </from>
              <to>
                <xdr:col>17</xdr:col>
                <xdr:colOff>0</xdr:colOff>
                <xdr:row>158</xdr:row>
                <xdr:rowOff>219075</xdr:rowOff>
              </to>
            </anchor>
          </controlPr>
        </control>
      </mc:Choice>
    </mc:AlternateContent>
    <mc:AlternateContent xmlns:mc="http://schemas.openxmlformats.org/markup-compatibility/2006">
      <mc:Choice Requires="x14">
        <control shapeId="93318" r:id="rId95" name="Check Box 134">
          <controlPr defaultSize="0" autoFill="0" autoLine="0" autoPict="0">
            <anchor moveWithCells="1">
              <from>
                <xdr:col>17</xdr:col>
                <xdr:colOff>9525</xdr:colOff>
                <xdr:row>158</xdr:row>
                <xdr:rowOff>0</xdr:rowOff>
              </from>
              <to>
                <xdr:col>24</xdr:col>
                <xdr:colOff>9525</xdr:colOff>
                <xdr:row>158</xdr:row>
                <xdr:rowOff>219075</xdr:rowOff>
              </to>
            </anchor>
          </controlPr>
        </control>
      </mc:Choice>
    </mc:AlternateContent>
    <mc:AlternateContent xmlns:mc="http://schemas.openxmlformats.org/markup-compatibility/2006">
      <mc:Choice Requires="x14">
        <control shapeId="93319" r:id="rId96" name="Group Box 135">
          <controlPr defaultSize="0" autoFill="0" autoPict="0">
            <anchor moveWithCells="1">
              <from>
                <xdr:col>8</xdr:col>
                <xdr:colOff>0</xdr:colOff>
                <xdr:row>188</xdr:row>
                <xdr:rowOff>0</xdr:rowOff>
              </from>
              <to>
                <xdr:col>36</xdr:col>
                <xdr:colOff>0</xdr:colOff>
                <xdr:row>189</xdr:row>
                <xdr:rowOff>0</xdr:rowOff>
              </to>
            </anchor>
          </controlPr>
        </control>
      </mc:Choice>
    </mc:AlternateContent>
    <mc:AlternateContent xmlns:mc="http://schemas.openxmlformats.org/markup-compatibility/2006">
      <mc:Choice Requires="x14">
        <control shapeId="93320" r:id="rId97" name="Check Box 136">
          <controlPr defaultSize="0" autoFill="0" autoLine="0" autoPict="0">
            <anchor moveWithCells="1">
              <from>
                <xdr:col>10</xdr:col>
                <xdr:colOff>0</xdr:colOff>
                <xdr:row>188</xdr:row>
                <xdr:rowOff>0</xdr:rowOff>
              </from>
              <to>
                <xdr:col>17</xdr:col>
                <xdr:colOff>0</xdr:colOff>
                <xdr:row>188</xdr:row>
                <xdr:rowOff>219075</xdr:rowOff>
              </to>
            </anchor>
          </controlPr>
        </control>
      </mc:Choice>
    </mc:AlternateContent>
    <mc:AlternateContent xmlns:mc="http://schemas.openxmlformats.org/markup-compatibility/2006">
      <mc:Choice Requires="x14">
        <control shapeId="93321" r:id="rId98" name="Check Box 137">
          <controlPr defaultSize="0" autoFill="0" autoLine="0" autoPict="0">
            <anchor moveWithCells="1">
              <from>
                <xdr:col>17</xdr:col>
                <xdr:colOff>9525</xdr:colOff>
                <xdr:row>188</xdr:row>
                <xdr:rowOff>0</xdr:rowOff>
              </from>
              <to>
                <xdr:col>24</xdr:col>
                <xdr:colOff>9525</xdr:colOff>
                <xdr:row>188</xdr:row>
                <xdr:rowOff>219075</xdr:rowOff>
              </to>
            </anchor>
          </controlPr>
        </control>
      </mc:Choice>
    </mc:AlternateContent>
    <mc:AlternateContent xmlns:mc="http://schemas.openxmlformats.org/markup-compatibility/2006">
      <mc:Choice Requires="x14">
        <control shapeId="93322" r:id="rId99" name="Group Box 138">
          <controlPr defaultSize="0" autoFill="0" autoPict="0">
            <anchor moveWithCells="1">
              <from>
                <xdr:col>8</xdr:col>
                <xdr:colOff>0</xdr:colOff>
                <xdr:row>215</xdr:row>
                <xdr:rowOff>0</xdr:rowOff>
              </from>
              <to>
                <xdr:col>36</xdr:col>
                <xdr:colOff>0</xdr:colOff>
                <xdr:row>216</xdr:row>
                <xdr:rowOff>0</xdr:rowOff>
              </to>
            </anchor>
          </controlPr>
        </control>
      </mc:Choice>
    </mc:AlternateContent>
    <mc:AlternateContent xmlns:mc="http://schemas.openxmlformats.org/markup-compatibility/2006">
      <mc:Choice Requires="x14">
        <control shapeId="93323" r:id="rId100" name="Check Box 139">
          <controlPr defaultSize="0" autoFill="0" autoLine="0" autoPict="0">
            <anchor moveWithCells="1">
              <from>
                <xdr:col>10</xdr:col>
                <xdr:colOff>0</xdr:colOff>
                <xdr:row>215</xdr:row>
                <xdr:rowOff>0</xdr:rowOff>
              </from>
              <to>
                <xdr:col>17</xdr:col>
                <xdr:colOff>0</xdr:colOff>
                <xdr:row>215</xdr:row>
                <xdr:rowOff>219075</xdr:rowOff>
              </to>
            </anchor>
          </controlPr>
        </control>
      </mc:Choice>
    </mc:AlternateContent>
    <mc:AlternateContent xmlns:mc="http://schemas.openxmlformats.org/markup-compatibility/2006">
      <mc:Choice Requires="x14">
        <control shapeId="93324" r:id="rId101" name="Check Box 140">
          <controlPr defaultSize="0" autoFill="0" autoLine="0" autoPict="0">
            <anchor moveWithCells="1">
              <from>
                <xdr:col>17</xdr:col>
                <xdr:colOff>9525</xdr:colOff>
                <xdr:row>215</xdr:row>
                <xdr:rowOff>0</xdr:rowOff>
              </from>
              <to>
                <xdr:col>24</xdr:col>
                <xdr:colOff>9525</xdr:colOff>
                <xdr:row>215</xdr:row>
                <xdr:rowOff>219075</xdr:rowOff>
              </to>
            </anchor>
          </controlPr>
        </control>
      </mc:Choice>
    </mc:AlternateContent>
    <mc:AlternateContent xmlns:mc="http://schemas.openxmlformats.org/markup-compatibility/2006">
      <mc:Choice Requires="x14">
        <control shapeId="93325" r:id="rId102" name="Group Box 141">
          <controlPr defaultSize="0" autoFill="0" autoPict="0">
            <anchor moveWithCells="1">
              <from>
                <xdr:col>8</xdr:col>
                <xdr:colOff>0</xdr:colOff>
                <xdr:row>242</xdr:row>
                <xdr:rowOff>0</xdr:rowOff>
              </from>
              <to>
                <xdr:col>36</xdr:col>
                <xdr:colOff>0</xdr:colOff>
                <xdr:row>243</xdr:row>
                <xdr:rowOff>0</xdr:rowOff>
              </to>
            </anchor>
          </controlPr>
        </control>
      </mc:Choice>
    </mc:AlternateContent>
    <mc:AlternateContent xmlns:mc="http://schemas.openxmlformats.org/markup-compatibility/2006">
      <mc:Choice Requires="x14">
        <control shapeId="93326" r:id="rId103" name="Check Box 142">
          <controlPr defaultSize="0" autoFill="0" autoLine="0" autoPict="0">
            <anchor moveWithCells="1">
              <from>
                <xdr:col>10</xdr:col>
                <xdr:colOff>0</xdr:colOff>
                <xdr:row>242</xdr:row>
                <xdr:rowOff>0</xdr:rowOff>
              </from>
              <to>
                <xdr:col>17</xdr:col>
                <xdr:colOff>0</xdr:colOff>
                <xdr:row>242</xdr:row>
                <xdr:rowOff>219075</xdr:rowOff>
              </to>
            </anchor>
          </controlPr>
        </control>
      </mc:Choice>
    </mc:AlternateContent>
    <mc:AlternateContent xmlns:mc="http://schemas.openxmlformats.org/markup-compatibility/2006">
      <mc:Choice Requires="x14">
        <control shapeId="93327" r:id="rId104" name="Check Box 143">
          <controlPr defaultSize="0" autoFill="0" autoLine="0" autoPict="0">
            <anchor moveWithCells="1">
              <from>
                <xdr:col>17</xdr:col>
                <xdr:colOff>9525</xdr:colOff>
                <xdr:row>242</xdr:row>
                <xdr:rowOff>0</xdr:rowOff>
              </from>
              <to>
                <xdr:col>24</xdr:col>
                <xdr:colOff>9525</xdr:colOff>
                <xdr:row>242</xdr:row>
                <xdr:rowOff>219075</xdr:rowOff>
              </to>
            </anchor>
          </controlPr>
        </control>
      </mc:Choice>
    </mc:AlternateContent>
    <mc:AlternateContent xmlns:mc="http://schemas.openxmlformats.org/markup-compatibility/2006">
      <mc:Choice Requires="x14">
        <control shapeId="93328" r:id="rId105" name="Group Box 144">
          <controlPr defaultSize="0" autoFill="0" autoPict="0">
            <anchor moveWithCells="1">
              <from>
                <xdr:col>8</xdr:col>
                <xdr:colOff>0</xdr:colOff>
                <xdr:row>272</xdr:row>
                <xdr:rowOff>0</xdr:rowOff>
              </from>
              <to>
                <xdr:col>36</xdr:col>
                <xdr:colOff>0</xdr:colOff>
                <xdr:row>273</xdr:row>
                <xdr:rowOff>0</xdr:rowOff>
              </to>
            </anchor>
          </controlPr>
        </control>
      </mc:Choice>
    </mc:AlternateContent>
    <mc:AlternateContent xmlns:mc="http://schemas.openxmlformats.org/markup-compatibility/2006">
      <mc:Choice Requires="x14">
        <control shapeId="93329" r:id="rId106" name="Check Box 145">
          <controlPr defaultSize="0" autoFill="0" autoLine="0" autoPict="0">
            <anchor moveWithCells="1">
              <from>
                <xdr:col>10</xdr:col>
                <xdr:colOff>0</xdr:colOff>
                <xdr:row>272</xdr:row>
                <xdr:rowOff>0</xdr:rowOff>
              </from>
              <to>
                <xdr:col>17</xdr:col>
                <xdr:colOff>0</xdr:colOff>
                <xdr:row>272</xdr:row>
                <xdr:rowOff>219075</xdr:rowOff>
              </to>
            </anchor>
          </controlPr>
        </control>
      </mc:Choice>
    </mc:AlternateContent>
    <mc:AlternateContent xmlns:mc="http://schemas.openxmlformats.org/markup-compatibility/2006">
      <mc:Choice Requires="x14">
        <control shapeId="93330" r:id="rId107" name="Check Box 146">
          <controlPr defaultSize="0" autoFill="0" autoLine="0" autoPict="0">
            <anchor moveWithCells="1">
              <from>
                <xdr:col>17</xdr:col>
                <xdr:colOff>9525</xdr:colOff>
                <xdr:row>272</xdr:row>
                <xdr:rowOff>0</xdr:rowOff>
              </from>
              <to>
                <xdr:col>24</xdr:col>
                <xdr:colOff>9525</xdr:colOff>
                <xdr:row>272</xdr:row>
                <xdr:rowOff>219075</xdr:rowOff>
              </to>
            </anchor>
          </controlPr>
        </control>
      </mc:Choice>
    </mc:AlternateContent>
    <mc:AlternateContent xmlns:mc="http://schemas.openxmlformats.org/markup-compatibility/2006">
      <mc:Choice Requires="x14">
        <control shapeId="93409" r:id="rId108" name="Check Box 225">
          <controlPr defaultSize="0" autoFill="0" autoLine="0" autoPict="0">
            <anchor moveWithCells="1">
              <from>
                <xdr:col>24</xdr:col>
                <xdr:colOff>28575</xdr:colOff>
                <xdr:row>20</xdr:row>
                <xdr:rowOff>0</xdr:rowOff>
              </from>
              <to>
                <xdr:col>31</xdr:col>
                <xdr:colOff>28575</xdr:colOff>
                <xdr:row>20</xdr:row>
                <xdr:rowOff>219075</xdr:rowOff>
              </to>
            </anchor>
          </controlPr>
        </control>
      </mc:Choice>
    </mc:AlternateContent>
    <mc:AlternateContent xmlns:mc="http://schemas.openxmlformats.org/markup-compatibility/2006">
      <mc:Choice Requires="x14">
        <control shapeId="93410" r:id="rId109" name="Check Box 226">
          <controlPr defaultSize="0" autoFill="0" autoLine="0" autoPict="0">
            <anchor moveWithCells="1">
              <from>
                <xdr:col>24</xdr:col>
                <xdr:colOff>38100</xdr:colOff>
                <xdr:row>47</xdr:row>
                <xdr:rowOff>0</xdr:rowOff>
              </from>
              <to>
                <xdr:col>31</xdr:col>
                <xdr:colOff>38100</xdr:colOff>
                <xdr:row>47</xdr:row>
                <xdr:rowOff>219075</xdr:rowOff>
              </to>
            </anchor>
          </controlPr>
        </control>
      </mc:Choice>
    </mc:AlternateContent>
    <mc:AlternateContent xmlns:mc="http://schemas.openxmlformats.org/markup-compatibility/2006">
      <mc:Choice Requires="x14">
        <control shapeId="93411" r:id="rId110" name="Check Box 227">
          <controlPr defaultSize="0" autoFill="0" autoLine="0" autoPict="0">
            <anchor moveWithCells="1">
              <from>
                <xdr:col>24</xdr:col>
                <xdr:colOff>66675</xdr:colOff>
                <xdr:row>74</xdr:row>
                <xdr:rowOff>0</xdr:rowOff>
              </from>
              <to>
                <xdr:col>31</xdr:col>
                <xdr:colOff>66675</xdr:colOff>
                <xdr:row>74</xdr:row>
                <xdr:rowOff>219075</xdr:rowOff>
              </to>
            </anchor>
          </controlPr>
        </control>
      </mc:Choice>
    </mc:AlternateContent>
    <mc:AlternateContent xmlns:mc="http://schemas.openxmlformats.org/markup-compatibility/2006">
      <mc:Choice Requires="x14">
        <control shapeId="93412" r:id="rId111" name="Check Box 228">
          <controlPr defaultSize="0" autoFill="0" autoLine="0" autoPict="0">
            <anchor moveWithCells="1">
              <from>
                <xdr:col>24</xdr:col>
                <xdr:colOff>57150</xdr:colOff>
                <xdr:row>103</xdr:row>
                <xdr:rowOff>180975</xdr:rowOff>
              </from>
              <to>
                <xdr:col>31</xdr:col>
                <xdr:colOff>57150</xdr:colOff>
                <xdr:row>104</xdr:row>
                <xdr:rowOff>209550</xdr:rowOff>
              </to>
            </anchor>
          </controlPr>
        </control>
      </mc:Choice>
    </mc:AlternateContent>
    <mc:AlternateContent xmlns:mc="http://schemas.openxmlformats.org/markup-compatibility/2006">
      <mc:Choice Requires="x14">
        <control shapeId="93413" r:id="rId112" name="Check Box 229">
          <controlPr defaultSize="0" autoFill="0" autoLine="0" autoPict="0">
            <anchor moveWithCells="1">
              <from>
                <xdr:col>24</xdr:col>
                <xdr:colOff>47625</xdr:colOff>
                <xdr:row>131</xdr:row>
                <xdr:rowOff>0</xdr:rowOff>
              </from>
              <to>
                <xdr:col>31</xdr:col>
                <xdr:colOff>47625</xdr:colOff>
                <xdr:row>131</xdr:row>
                <xdr:rowOff>219075</xdr:rowOff>
              </to>
            </anchor>
          </controlPr>
        </control>
      </mc:Choice>
    </mc:AlternateContent>
    <mc:AlternateContent xmlns:mc="http://schemas.openxmlformats.org/markup-compatibility/2006">
      <mc:Choice Requires="x14">
        <control shapeId="93414" r:id="rId113" name="Check Box 230">
          <controlPr defaultSize="0" autoFill="0" autoLine="0" autoPict="0">
            <anchor moveWithCells="1">
              <from>
                <xdr:col>24</xdr:col>
                <xdr:colOff>66675</xdr:colOff>
                <xdr:row>158</xdr:row>
                <xdr:rowOff>0</xdr:rowOff>
              </from>
              <to>
                <xdr:col>31</xdr:col>
                <xdr:colOff>66675</xdr:colOff>
                <xdr:row>158</xdr:row>
                <xdr:rowOff>219075</xdr:rowOff>
              </to>
            </anchor>
          </controlPr>
        </control>
      </mc:Choice>
    </mc:AlternateContent>
    <mc:AlternateContent xmlns:mc="http://schemas.openxmlformats.org/markup-compatibility/2006">
      <mc:Choice Requires="x14">
        <control shapeId="93415" r:id="rId114" name="Check Box 231">
          <controlPr defaultSize="0" autoFill="0" autoLine="0" autoPict="0">
            <anchor moveWithCells="1">
              <from>
                <xdr:col>24</xdr:col>
                <xdr:colOff>47625</xdr:colOff>
                <xdr:row>188</xdr:row>
                <xdr:rowOff>0</xdr:rowOff>
              </from>
              <to>
                <xdr:col>31</xdr:col>
                <xdr:colOff>47625</xdr:colOff>
                <xdr:row>188</xdr:row>
                <xdr:rowOff>219075</xdr:rowOff>
              </to>
            </anchor>
          </controlPr>
        </control>
      </mc:Choice>
    </mc:AlternateContent>
    <mc:AlternateContent xmlns:mc="http://schemas.openxmlformats.org/markup-compatibility/2006">
      <mc:Choice Requires="x14">
        <control shapeId="93416" r:id="rId115" name="Check Box 232">
          <controlPr defaultSize="0" autoFill="0" autoLine="0" autoPict="0">
            <anchor moveWithCells="1">
              <from>
                <xdr:col>24</xdr:col>
                <xdr:colOff>76200</xdr:colOff>
                <xdr:row>215</xdr:row>
                <xdr:rowOff>0</xdr:rowOff>
              </from>
              <to>
                <xdr:col>31</xdr:col>
                <xdr:colOff>76200</xdr:colOff>
                <xdr:row>215</xdr:row>
                <xdr:rowOff>219075</xdr:rowOff>
              </to>
            </anchor>
          </controlPr>
        </control>
      </mc:Choice>
    </mc:AlternateContent>
    <mc:AlternateContent xmlns:mc="http://schemas.openxmlformats.org/markup-compatibility/2006">
      <mc:Choice Requires="x14">
        <control shapeId="93417" r:id="rId116" name="Check Box 233">
          <controlPr defaultSize="0" autoFill="0" autoLine="0" autoPict="0">
            <anchor moveWithCells="1">
              <from>
                <xdr:col>24</xdr:col>
                <xdr:colOff>66675</xdr:colOff>
                <xdr:row>242</xdr:row>
                <xdr:rowOff>0</xdr:rowOff>
              </from>
              <to>
                <xdr:col>31</xdr:col>
                <xdr:colOff>66675</xdr:colOff>
                <xdr:row>242</xdr:row>
                <xdr:rowOff>219075</xdr:rowOff>
              </to>
            </anchor>
          </controlPr>
        </control>
      </mc:Choice>
    </mc:AlternateContent>
    <mc:AlternateContent xmlns:mc="http://schemas.openxmlformats.org/markup-compatibility/2006">
      <mc:Choice Requires="x14">
        <control shapeId="93418" r:id="rId117" name="Check Box 234">
          <controlPr defaultSize="0" autoFill="0" autoLine="0" autoPict="0">
            <anchor moveWithCells="1">
              <from>
                <xdr:col>24</xdr:col>
                <xdr:colOff>57150</xdr:colOff>
                <xdr:row>272</xdr:row>
                <xdr:rowOff>0</xdr:rowOff>
              </from>
              <to>
                <xdr:col>31</xdr:col>
                <xdr:colOff>57150</xdr:colOff>
                <xdr:row>272</xdr:row>
                <xdr:rowOff>219075</xdr:rowOff>
              </to>
            </anchor>
          </controlPr>
        </control>
      </mc:Choice>
    </mc:AlternateContent>
    <mc:AlternateContent xmlns:mc="http://schemas.openxmlformats.org/markup-compatibility/2006">
      <mc:Choice Requires="x14">
        <control shapeId="93437" r:id="rId118" name="Option Button 253">
          <controlPr defaultSize="0" autoFill="0" autoLine="0" autoPict="0">
            <anchor moveWithCells="1" sizeWithCells="1">
              <from>
                <xdr:col>8</xdr:col>
                <xdr:colOff>76200</xdr:colOff>
                <xdr:row>26</xdr:row>
                <xdr:rowOff>9525</xdr:rowOff>
              </from>
              <to>
                <xdr:col>12</xdr:col>
                <xdr:colOff>66675</xdr:colOff>
                <xdr:row>26</xdr:row>
                <xdr:rowOff>219075</xdr:rowOff>
              </to>
            </anchor>
          </controlPr>
        </control>
      </mc:Choice>
    </mc:AlternateContent>
    <mc:AlternateContent xmlns:mc="http://schemas.openxmlformats.org/markup-compatibility/2006">
      <mc:Choice Requires="x14">
        <control shapeId="93438" r:id="rId119" name="Option Button 254">
          <controlPr defaultSize="0" autoFill="0" autoLine="0" autoPict="0">
            <anchor moveWithCells="1" sizeWithCells="1">
              <from>
                <xdr:col>10</xdr:col>
                <xdr:colOff>161925</xdr:colOff>
                <xdr:row>26</xdr:row>
                <xdr:rowOff>9525</xdr:rowOff>
              </from>
              <to>
                <xdr:col>15</xdr:col>
                <xdr:colOff>47625</xdr:colOff>
                <xdr:row>26</xdr:row>
                <xdr:rowOff>219075</xdr:rowOff>
              </to>
            </anchor>
          </controlPr>
        </control>
      </mc:Choice>
    </mc:AlternateContent>
    <mc:AlternateContent xmlns:mc="http://schemas.openxmlformats.org/markup-compatibility/2006">
      <mc:Choice Requires="x14">
        <control shapeId="93439" r:id="rId120" name="Option Button 255">
          <controlPr defaultSize="0" autoFill="0" autoLine="0" autoPict="0">
            <anchor moveWithCells="1" sizeWithCells="1">
              <from>
                <xdr:col>15</xdr:col>
                <xdr:colOff>161925</xdr:colOff>
                <xdr:row>26</xdr:row>
                <xdr:rowOff>9525</xdr:rowOff>
              </from>
              <to>
                <xdr:col>21</xdr:col>
                <xdr:colOff>57150</xdr:colOff>
                <xdr:row>26</xdr:row>
                <xdr:rowOff>219075</xdr:rowOff>
              </to>
            </anchor>
          </controlPr>
        </control>
      </mc:Choice>
    </mc:AlternateContent>
    <mc:AlternateContent xmlns:mc="http://schemas.openxmlformats.org/markup-compatibility/2006">
      <mc:Choice Requires="x14">
        <control shapeId="93440" r:id="rId121" name="オプション 645">
          <controlPr defaultSize="0" autoFill="0" autoLine="0" autoPict="0">
            <anchor moveWithCells="1" sizeWithCells="1">
              <from>
                <xdr:col>21</xdr:col>
                <xdr:colOff>9525</xdr:colOff>
                <xdr:row>26</xdr:row>
                <xdr:rowOff>9525</xdr:rowOff>
              </from>
              <to>
                <xdr:col>35</xdr:col>
                <xdr:colOff>123825</xdr:colOff>
                <xdr:row>26</xdr:row>
                <xdr:rowOff>219075</xdr:rowOff>
              </to>
            </anchor>
          </controlPr>
        </control>
      </mc:Choice>
    </mc:AlternateContent>
    <mc:AlternateContent xmlns:mc="http://schemas.openxmlformats.org/markup-compatibility/2006">
      <mc:Choice Requires="x14">
        <control shapeId="93441" r:id="rId122" name="Group Box 257">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442" r:id="rId123" name="Option Button 258">
          <controlPr defaultSize="0" autoFill="0" autoLine="0" autoPict="0">
            <anchor moveWithCells="1" sizeWithCells="1">
              <from>
                <xdr:col>8</xdr:col>
                <xdr:colOff>66675</xdr:colOff>
                <xdr:row>53</xdr:row>
                <xdr:rowOff>9525</xdr:rowOff>
              </from>
              <to>
                <xdr:col>12</xdr:col>
                <xdr:colOff>57150</xdr:colOff>
                <xdr:row>53</xdr:row>
                <xdr:rowOff>219075</xdr:rowOff>
              </to>
            </anchor>
          </controlPr>
        </control>
      </mc:Choice>
    </mc:AlternateContent>
    <mc:AlternateContent xmlns:mc="http://schemas.openxmlformats.org/markup-compatibility/2006">
      <mc:Choice Requires="x14">
        <control shapeId="93443" r:id="rId124" name="Option Button 259">
          <controlPr defaultSize="0" autoFill="0" autoLine="0" autoPict="0">
            <anchor moveWithCells="1" sizeWithCells="1">
              <from>
                <xdr:col>10</xdr:col>
                <xdr:colOff>152400</xdr:colOff>
                <xdr:row>53</xdr:row>
                <xdr:rowOff>9525</xdr:rowOff>
              </from>
              <to>
                <xdr:col>15</xdr:col>
                <xdr:colOff>38100</xdr:colOff>
                <xdr:row>53</xdr:row>
                <xdr:rowOff>219075</xdr:rowOff>
              </to>
            </anchor>
          </controlPr>
        </control>
      </mc:Choice>
    </mc:AlternateContent>
    <mc:AlternateContent xmlns:mc="http://schemas.openxmlformats.org/markup-compatibility/2006">
      <mc:Choice Requires="x14">
        <control shapeId="93444" r:id="rId125" name="Option Button 260">
          <controlPr defaultSize="0" autoFill="0" autoLine="0" autoPict="0">
            <anchor moveWithCells="1" sizeWithCells="1">
              <from>
                <xdr:col>15</xdr:col>
                <xdr:colOff>161925</xdr:colOff>
                <xdr:row>53</xdr:row>
                <xdr:rowOff>9525</xdr:rowOff>
              </from>
              <to>
                <xdr:col>21</xdr:col>
                <xdr:colOff>57150</xdr:colOff>
                <xdr:row>53</xdr:row>
                <xdr:rowOff>219075</xdr:rowOff>
              </to>
            </anchor>
          </controlPr>
        </control>
      </mc:Choice>
    </mc:AlternateContent>
    <mc:AlternateContent xmlns:mc="http://schemas.openxmlformats.org/markup-compatibility/2006">
      <mc:Choice Requires="x14">
        <control shapeId="93445" r:id="rId126" name="Option Button 261">
          <controlPr defaultSize="0" autoFill="0" autoLine="0" autoPict="0">
            <anchor moveWithCells="1" sizeWithCells="1">
              <from>
                <xdr:col>21</xdr:col>
                <xdr:colOff>0</xdr:colOff>
                <xdr:row>53</xdr:row>
                <xdr:rowOff>9525</xdr:rowOff>
              </from>
              <to>
                <xdr:col>35</xdr:col>
                <xdr:colOff>123825</xdr:colOff>
                <xdr:row>53</xdr:row>
                <xdr:rowOff>209550</xdr:rowOff>
              </to>
            </anchor>
          </controlPr>
        </control>
      </mc:Choice>
    </mc:AlternateContent>
    <mc:AlternateContent xmlns:mc="http://schemas.openxmlformats.org/markup-compatibility/2006">
      <mc:Choice Requires="x14">
        <control shapeId="93446" r:id="rId127" name="Group Box 262">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448" r:id="rId128" name="Option Button 264">
          <controlPr defaultSize="0" autoFill="0" autoLine="0" autoPict="0">
            <anchor moveWithCells="1" sizeWithCells="1">
              <from>
                <xdr:col>8</xdr:col>
                <xdr:colOff>66675</xdr:colOff>
                <xdr:row>80</xdr:row>
                <xdr:rowOff>19050</xdr:rowOff>
              </from>
              <to>
                <xdr:col>12</xdr:col>
                <xdr:colOff>57150</xdr:colOff>
                <xdr:row>80</xdr:row>
                <xdr:rowOff>219075</xdr:rowOff>
              </to>
            </anchor>
          </controlPr>
        </control>
      </mc:Choice>
    </mc:AlternateContent>
    <mc:AlternateContent xmlns:mc="http://schemas.openxmlformats.org/markup-compatibility/2006">
      <mc:Choice Requires="x14">
        <control shapeId="93449" r:id="rId129" name="Option Button 265">
          <controlPr defaultSize="0" autoFill="0" autoLine="0" autoPict="0">
            <anchor moveWithCells="1" sizeWithCells="1">
              <from>
                <xdr:col>10</xdr:col>
                <xdr:colOff>152400</xdr:colOff>
                <xdr:row>80</xdr:row>
                <xdr:rowOff>9525</xdr:rowOff>
              </from>
              <to>
                <xdr:col>15</xdr:col>
                <xdr:colOff>38100</xdr:colOff>
                <xdr:row>80</xdr:row>
                <xdr:rowOff>219075</xdr:rowOff>
              </to>
            </anchor>
          </controlPr>
        </control>
      </mc:Choice>
    </mc:AlternateContent>
    <mc:AlternateContent xmlns:mc="http://schemas.openxmlformats.org/markup-compatibility/2006">
      <mc:Choice Requires="x14">
        <control shapeId="93450" r:id="rId130" name="Option Button 266">
          <controlPr defaultSize="0" autoFill="0" autoLine="0" autoPict="0">
            <anchor moveWithCells="1" sizeWithCells="1">
              <from>
                <xdr:col>15</xdr:col>
                <xdr:colOff>161925</xdr:colOff>
                <xdr:row>80</xdr:row>
                <xdr:rowOff>9525</xdr:rowOff>
              </from>
              <to>
                <xdr:col>21</xdr:col>
                <xdr:colOff>57150</xdr:colOff>
                <xdr:row>80</xdr:row>
                <xdr:rowOff>219075</xdr:rowOff>
              </to>
            </anchor>
          </controlPr>
        </control>
      </mc:Choice>
    </mc:AlternateContent>
    <mc:AlternateContent xmlns:mc="http://schemas.openxmlformats.org/markup-compatibility/2006">
      <mc:Choice Requires="x14">
        <control shapeId="93451" r:id="rId131" name="Option Button 267">
          <controlPr defaultSize="0" autoFill="0" autoLine="0" autoPict="0">
            <anchor moveWithCells="1" sizeWithCells="1">
              <from>
                <xdr:col>21</xdr:col>
                <xdr:colOff>9525</xdr:colOff>
                <xdr:row>80</xdr:row>
                <xdr:rowOff>9525</xdr:rowOff>
              </from>
              <to>
                <xdr:col>35</xdr:col>
                <xdr:colOff>142875</xdr:colOff>
                <xdr:row>80</xdr:row>
                <xdr:rowOff>200025</xdr:rowOff>
              </to>
            </anchor>
          </controlPr>
        </control>
      </mc:Choice>
    </mc:AlternateContent>
    <mc:AlternateContent xmlns:mc="http://schemas.openxmlformats.org/markup-compatibility/2006">
      <mc:Choice Requires="x14">
        <control shapeId="93452" r:id="rId132" name="Group Box 268">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453" r:id="rId133" name="Option Button 269">
          <controlPr defaultSize="0" autoFill="0" autoLine="0" autoPict="0">
            <anchor moveWithCells="1" sizeWithCells="1">
              <from>
                <xdr:col>8</xdr:col>
                <xdr:colOff>66675</xdr:colOff>
                <xdr:row>110</xdr:row>
                <xdr:rowOff>9525</xdr:rowOff>
              </from>
              <to>
                <xdr:col>12</xdr:col>
                <xdr:colOff>57150</xdr:colOff>
                <xdr:row>110</xdr:row>
                <xdr:rowOff>219075</xdr:rowOff>
              </to>
            </anchor>
          </controlPr>
        </control>
      </mc:Choice>
    </mc:AlternateContent>
    <mc:AlternateContent xmlns:mc="http://schemas.openxmlformats.org/markup-compatibility/2006">
      <mc:Choice Requires="x14">
        <control shapeId="93454" r:id="rId134" name="Option Button 270">
          <controlPr defaultSize="0" autoFill="0" autoLine="0" autoPict="0">
            <anchor moveWithCells="1" sizeWithCells="1">
              <from>
                <xdr:col>10</xdr:col>
                <xdr:colOff>161925</xdr:colOff>
                <xdr:row>110</xdr:row>
                <xdr:rowOff>9525</xdr:rowOff>
              </from>
              <to>
                <xdr:col>15</xdr:col>
                <xdr:colOff>47625</xdr:colOff>
                <xdr:row>110</xdr:row>
                <xdr:rowOff>219075</xdr:rowOff>
              </to>
            </anchor>
          </controlPr>
        </control>
      </mc:Choice>
    </mc:AlternateContent>
    <mc:AlternateContent xmlns:mc="http://schemas.openxmlformats.org/markup-compatibility/2006">
      <mc:Choice Requires="x14">
        <control shapeId="93455" r:id="rId135" name="Option Button 271">
          <controlPr defaultSize="0" autoFill="0" autoLine="0" autoPict="0">
            <anchor moveWithCells="1" sizeWithCells="1">
              <from>
                <xdr:col>15</xdr:col>
                <xdr:colOff>161925</xdr:colOff>
                <xdr:row>110</xdr:row>
                <xdr:rowOff>9525</xdr:rowOff>
              </from>
              <to>
                <xdr:col>21</xdr:col>
                <xdr:colOff>57150</xdr:colOff>
                <xdr:row>110</xdr:row>
                <xdr:rowOff>219075</xdr:rowOff>
              </to>
            </anchor>
          </controlPr>
        </control>
      </mc:Choice>
    </mc:AlternateContent>
    <mc:AlternateContent xmlns:mc="http://schemas.openxmlformats.org/markup-compatibility/2006">
      <mc:Choice Requires="x14">
        <control shapeId="93456" r:id="rId136" name="Option Button 272">
          <controlPr defaultSize="0" autoFill="0" autoLine="0" autoPict="0">
            <anchor moveWithCells="1" sizeWithCells="1">
              <from>
                <xdr:col>21</xdr:col>
                <xdr:colOff>9525</xdr:colOff>
                <xdr:row>110</xdr:row>
                <xdr:rowOff>9525</xdr:rowOff>
              </from>
              <to>
                <xdr:col>35</xdr:col>
                <xdr:colOff>152400</xdr:colOff>
                <xdr:row>110</xdr:row>
                <xdr:rowOff>209550</xdr:rowOff>
              </to>
            </anchor>
          </controlPr>
        </control>
      </mc:Choice>
    </mc:AlternateContent>
    <mc:AlternateContent xmlns:mc="http://schemas.openxmlformats.org/markup-compatibility/2006">
      <mc:Choice Requires="x14">
        <control shapeId="93457" r:id="rId137" name="Group Box 27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458" r:id="rId138" name="Option Button 274">
          <controlPr defaultSize="0" autoFill="0" autoLine="0" autoPict="0">
            <anchor moveWithCells="1" sizeWithCells="1">
              <from>
                <xdr:col>8</xdr:col>
                <xdr:colOff>66675</xdr:colOff>
                <xdr:row>137</xdr:row>
                <xdr:rowOff>9525</xdr:rowOff>
              </from>
              <to>
                <xdr:col>12</xdr:col>
                <xdr:colOff>57150</xdr:colOff>
                <xdr:row>137</xdr:row>
                <xdr:rowOff>219075</xdr:rowOff>
              </to>
            </anchor>
          </controlPr>
        </control>
      </mc:Choice>
    </mc:AlternateContent>
    <mc:AlternateContent xmlns:mc="http://schemas.openxmlformats.org/markup-compatibility/2006">
      <mc:Choice Requires="x14">
        <control shapeId="93459" r:id="rId139" name="Option Button 275">
          <controlPr defaultSize="0" autoFill="0" autoLine="0" autoPict="0">
            <anchor moveWithCells="1" sizeWithCells="1">
              <from>
                <xdr:col>10</xdr:col>
                <xdr:colOff>161925</xdr:colOff>
                <xdr:row>137</xdr:row>
                <xdr:rowOff>9525</xdr:rowOff>
              </from>
              <to>
                <xdr:col>15</xdr:col>
                <xdr:colOff>47625</xdr:colOff>
                <xdr:row>137</xdr:row>
                <xdr:rowOff>219075</xdr:rowOff>
              </to>
            </anchor>
          </controlPr>
        </control>
      </mc:Choice>
    </mc:AlternateContent>
    <mc:AlternateContent xmlns:mc="http://schemas.openxmlformats.org/markup-compatibility/2006">
      <mc:Choice Requires="x14">
        <control shapeId="93460" r:id="rId140" name="Option Button 276">
          <controlPr defaultSize="0" autoFill="0" autoLine="0" autoPict="0">
            <anchor moveWithCells="1" sizeWithCells="1">
              <from>
                <xdr:col>15</xdr:col>
                <xdr:colOff>161925</xdr:colOff>
                <xdr:row>137</xdr:row>
                <xdr:rowOff>9525</xdr:rowOff>
              </from>
              <to>
                <xdr:col>21</xdr:col>
                <xdr:colOff>57150</xdr:colOff>
                <xdr:row>137</xdr:row>
                <xdr:rowOff>219075</xdr:rowOff>
              </to>
            </anchor>
          </controlPr>
        </control>
      </mc:Choice>
    </mc:AlternateContent>
    <mc:AlternateContent xmlns:mc="http://schemas.openxmlformats.org/markup-compatibility/2006">
      <mc:Choice Requires="x14">
        <control shapeId="93461" r:id="rId141" name="Option Button 277">
          <controlPr defaultSize="0" autoFill="0" autoLine="0" autoPict="0">
            <anchor moveWithCells="1" sizeWithCells="1">
              <from>
                <xdr:col>21</xdr:col>
                <xdr:colOff>28575</xdr:colOff>
                <xdr:row>137</xdr:row>
                <xdr:rowOff>9525</xdr:rowOff>
              </from>
              <to>
                <xdr:col>35</xdr:col>
                <xdr:colOff>142875</xdr:colOff>
                <xdr:row>137</xdr:row>
                <xdr:rowOff>190500</xdr:rowOff>
              </to>
            </anchor>
          </controlPr>
        </control>
      </mc:Choice>
    </mc:AlternateContent>
    <mc:AlternateContent xmlns:mc="http://schemas.openxmlformats.org/markup-compatibility/2006">
      <mc:Choice Requires="x14">
        <control shapeId="93462" r:id="rId142" name="Group Box 278">
          <controlPr defaultSize="0" autoFill="0" autoPict="0">
            <anchor moveWithCells="1" sizeWithCells="1">
              <from>
                <xdr:col>8</xdr:col>
                <xdr:colOff>0</xdr:colOff>
                <xdr:row>137</xdr:row>
                <xdr:rowOff>0</xdr:rowOff>
              </from>
              <to>
                <xdr:col>35</xdr:col>
                <xdr:colOff>180975</xdr:colOff>
                <xdr:row>138</xdr:row>
                <xdr:rowOff>0</xdr:rowOff>
              </to>
            </anchor>
          </controlPr>
        </control>
      </mc:Choice>
    </mc:AlternateContent>
    <mc:AlternateContent xmlns:mc="http://schemas.openxmlformats.org/markup-compatibility/2006">
      <mc:Choice Requires="x14">
        <control shapeId="93463" r:id="rId143" name="Option Button 279">
          <controlPr defaultSize="0" autoFill="0" autoLine="0" autoPict="0">
            <anchor moveWithCells="1" sizeWithCells="1">
              <from>
                <xdr:col>8</xdr:col>
                <xdr:colOff>66675</xdr:colOff>
                <xdr:row>164</xdr:row>
                <xdr:rowOff>9525</xdr:rowOff>
              </from>
              <to>
                <xdr:col>12</xdr:col>
                <xdr:colOff>57150</xdr:colOff>
                <xdr:row>164</xdr:row>
                <xdr:rowOff>219075</xdr:rowOff>
              </to>
            </anchor>
          </controlPr>
        </control>
      </mc:Choice>
    </mc:AlternateContent>
    <mc:AlternateContent xmlns:mc="http://schemas.openxmlformats.org/markup-compatibility/2006">
      <mc:Choice Requires="x14">
        <control shapeId="93464" r:id="rId144" name="Option Button 280">
          <controlPr defaultSize="0" autoFill="0" autoLine="0" autoPict="0">
            <anchor moveWithCells="1" sizeWithCells="1">
              <from>
                <xdr:col>10</xdr:col>
                <xdr:colOff>161925</xdr:colOff>
                <xdr:row>164</xdr:row>
                <xdr:rowOff>9525</xdr:rowOff>
              </from>
              <to>
                <xdr:col>15</xdr:col>
                <xdr:colOff>47625</xdr:colOff>
                <xdr:row>164</xdr:row>
                <xdr:rowOff>219075</xdr:rowOff>
              </to>
            </anchor>
          </controlPr>
        </control>
      </mc:Choice>
    </mc:AlternateContent>
    <mc:AlternateContent xmlns:mc="http://schemas.openxmlformats.org/markup-compatibility/2006">
      <mc:Choice Requires="x14">
        <control shapeId="93465" r:id="rId145" name="Option Button 281">
          <controlPr defaultSize="0" autoFill="0" autoLine="0" autoPict="0">
            <anchor moveWithCells="1" sizeWithCells="1">
              <from>
                <xdr:col>15</xdr:col>
                <xdr:colOff>161925</xdr:colOff>
                <xdr:row>164</xdr:row>
                <xdr:rowOff>9525</xdr:rowOff>
              </from>
              <to>
                <xdr:col>21</xdr:col>
                <xdr:colOff>57150</xdr:colOff>
                <xdr:row>164</xdr:row>
                <xdr:rowOff>219075</xdr:rowOff>
              </to>
            </anchor>
          </controlPr>
        </control>
      </mc:Choice>
    </mc:AlternateContent>
    <mc:AlternateContent xmlns:mc="http://schemas.openxmlformats.org/markup-compatibility/2006">
      <mc:Choice Requires="x14">
        <control shapeId="93466" r:id="rId146" name="Option Button 282">
          <controlPr defaultSize="0" autoFill="0" autoLine="0" autoPict="0">
            <anchor moveWithCells="1" sizeWithCells="1">
              <from>
                <xdr:col>21</xdr:col>
                <xdr:colOff>9525</xdr:colOff>
                <xdr:row>164</xdr:row>
                <xdr:rowOff>9525</xdr:rowOff>
              </from>
              <to>
                <xdr:col>35</xdr:col>
                <xdr:colOff>152400</xdr:colOff>
                <xdr:row>164</xdr:row>
                <xdr:rowOff>190500</xdr:rowOff>
              </to>
            </anchor>
          </controlPr>
        </control>
      </mc:Choice>
    </mc:AlternateContent>
    <mc:AlternateContent xmlns:mc="http://schemas.openxmlformats.org/markup-compatibility/2006">
      <mc:Choice Requires="x14">
        <control shapeId="93467" r:id="rId147" name="Group Box 283">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93468" r:id="rId148" name="Option Button 284">
          <controlPr defaultSize="0" autoFill="0" autoLine="0" autoPict="0">
            <anchor moveWithCells="1" sizeWithCells="1">
              <from>
                <xdr:col>8</xdr:col>
                <xdr:colOff>66675</xdr:colOff>
                <xdr:row>194</xdr:row>
                <xdr:rowOff>9525</xdr:rowOff>
              </from>
              <to>
                <xdr:col>12</xdr:col>
                <xdr:colOff>57150</xdr:colOff>
                <xdr:row>194</xdr:row>
                <xdr:rowOff>219075</xdr:rowOff>
              </to>
            </anchor>
          </controlPr>
        </control>
      </mc:Choice>
    </mc:AlternateContent>
    <mc:AlternateContent xmlns:mc="http://schemas.openxmlformats.org/markup-compatibility/2006">
      <mc:Choice Requires="x14">
        <control shapeId="93469" r:id="rId149" name="Option Button 285">
          <controlPr defaultSize="0" autoFill="0" autoLine="0" autoPict="0">
            <anchor moveWithCells="1" sizeWithCells="1">
              <from>
                <xdr:col>10</xdr:col>
                <xdr:colOff>152400</xdr:colOff>
                <xdr:row>194</xdr:row>
                <xdr:rowOff>9525</xdr:rowOff>
              </from>
              <to>
                <xdr:col>15</xdr:col>
                <xdr:colOff>38100</xdr:colOff>
                <xdr:row>194</xdr:row>
                <xdr:rowOff>219075</xdr:rowOff>
              </to>
            </anchor>
          </controlPr>
        </control>
      </mc:Choice>
    </mc:AlternateContent>
    <mc:AlternateContent xmlns:mc="http://schemas.openxmlformats.org/markup-compatibility/2006">
      <mc:Choice Requires="x14">
        <control shapeId="93470" r:id="rId150" name="Option Button 286">
          <controlPr defaultSize="0" autoFill="0" autoLine="0" autoPict="0">
            <anchor moveWithCells="1" sizeWithCells="1">
              <from>
                <xdr:col>15</xdr:col>
                <xdr:colOff>161925</xdr:colOff>
                <xdr:row>194</xdr:row>
                <xdr:rowOff>9525</xdr:rowOff>
              </from>
              <to>
                <xdr:col>21</xdr:col>
                <xdr:colOff>57150</xdr:colOff>
                <xdr:row>194</xdr:row>
                <xdr:rowOff>219075</xdr:rowOff>
              </to>
            </anchor>
          </controlPr>
        </control>
      </mc:Choice>
    </mc:AlternateContent>
    <mc:AlternateContent xmlns:mc="http://schemas.openxmlformats.org/markup-compatibility/2006">
      <mc:Choice Requires="x14">
        <control shapeId="93471" r:id="rId151" name="Option Button 287">
          <controlPr defaultSize="0" autoFill="0" autoLine="0" autoPict="0">
            <anchor moveWithCells="1" sizeWithCells="1">
              <from>
                <xdr:col>21</xdr:col>
                <xdr:colOff>19050</xdr:colOff>
                <xdr:row>194</xdr:row>
                <xdr:rowOff>9525</xdr:rowOff>
              </from>
              <to>
                <xdr:col>35</xdr:col>
                <xdr:colOff>152400</xdr:colOff>
                <xdr:row>194</xdr:row>
                <xdr:rowOff>209550</xdr:rowOff>
              </to>
            </anchor>
          </controlPr>
        </control>
      </mc:Choice>
    </mc:AlternateContent>
    <mc:AlternateContent xmlns:mc="http://schemas.openxmlformats.org/markup-compatibility/2006">
      <mc:Choice Requires="x14">
        <control shapeId="93472" r:id="rId152" name="Group Box 288">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3473" r:id="rId153" name="Option Button 289">
          <controlPr defaultSize="0" autoFill="0" autoLine="0" autoPict="0">
            <anchor moveWithCells="1" sizeWithCells="1">
              <from>
                <xdr:col>8</xdr:col>
                <xdr:colOff>66675</xdr:colOff>
                <xdr:row>221</xdr:row>
                <xdr:rowOff>9525</xdr:rowOff>
              </from>
              <to>
                <xdr:col>12</xdr:col>
                <xdr:colOff>57150</xdr:colOff>
                <xdr:row>221</xdr:row>
                <xdr:rowOff>219075</xdr:rowOff>
              </to>
            </anchor>
          </controlPr>
        </control>
      </mc:Choice>
    </mc:AlternateContent>
    <mc:AlternateContent xmlns:mc="http://schemas.openxmlformats.org/markup-compatibility/2006">
      <mc:Choice Requires="x14">
        <control shapeId="93474" r:id="rId154" name="Option Button 290">
          <controlPr defaultSize="0" autoFill="0" autoLine="0" autoPict="0">
            <anchor moveWithCells="1" sizeWithCells="1">
              <from>
                <xdr:col>10</xdr:col>
                <xdr:colOff>152400</xdr:colOff>
                <xdr:row>221</xdr:row>
                <xdr:rowOff>9525</xdr:rowOff>
              </from>
              <to>
                <xdr:col>15</xdr:col>
                <xdr:colOff>38100</xdr:colOff>
                <xdr:row>221</xdr:row>
                <xdr:rowOff>219075</xdr:rowOff>
              </to>
            </anchor>
          </controlPr>
        </control>
      </mc:Choice>
    </mc:AlternateContent>
    <mc:AlternateContent xmlns:mc="http://schemas.openxmlformats.org/markup-compatibility/2006">
      <mc:Choice Requires="x14">
        <control shapeId="93475" r:id="rId155" name="Option Button 291">
          <controlPr defaultSize="0" autoFill="0" autoLine="0" autoPict="0">
            <anchor moveWithCells="1" sizeWithCells="1">
              <from>
                <xdr:col>15</xdr:col>
                <xdr:colOff>152400</xdr:colOff>
                <xdr:row>221</xdr:row>
                <xdr:rowOff>9525</xdr:rowOff>
              </from>
              <to>
                <xdr:col>21</xdr:col>
                <xdr:colOff>47625</xdr:colOff>
                <xdr:row>221</xdr:row>
                <xdr:rowOff>219075</xdr:rowOff>
              </to>
            </anchor>
          </controlPr>
        </control>
      </mc:Choice>
    </mc:AlternateContent>
    <mc:AlternateContent xmlns:mc="http://schemas.openxmlformats.org/markup-compatibility/2006">
      <mc:Choice Requires="x14">
        <control shapeId="93476" r:id="rId156" name="Option Button 292">
          <controlPr defaultSize="0" autoFill="0" autoLine="0" autoPict="0">
            <anchor moveWithCells="1" sizeWithCells="1">
              <from>
                <xdr:col>21</xdr:col>
                <xdr:colOff>0</xdr:colOff>
                <xdr:row>221</xdr:row>
                <xdr:rowOff>9525</xdr:rowOff>
              </from>
              <to>
                <xdr:col>35</xdr:col>
                <xdr:colOff>161925</xdr:colOff>
                <xdr:row>221</xdr:row>
                <xdr:rowOff>200025</xdr:rowOff>
              </to>
            </anchor>
          </controlPr>
        </control>
      </mc:Choice>
    </mc:AlternateContent>
    <mc:AlternateContent xmlns:mc="http://schemas.openxmlformats.org/markup-compatibility/2006">
      <mc:Choice Requires="x14">
        <control shapeId="93477" r:id="rId157" name="Group Box 293">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3478" r:id="rId158" name="Option Button 294">
          <controlPr defaultSize="0" autoFill="0" autoLine="0" autoPict="0">
            <anchor moveWithCells="1" sizeWithCells="1">
              <from>
                <xdr:col>8</xdr:col>
                <xdr:colOff>66675</xdr:colOff>
                <xdr:row>278</xdr:row>
                <xdr:rowOff>9525</xdr:rowOff>
              </from>
              <to>
                <xdr:col>12</xdr:col>
                <xdr:colOff>57150</xdr:colOff>
                <xdr:row>278</xdr:row>
                <xdr:rowOff>219075</xdr:rowOff>
              </to>
            </anchor>
          </controlPr>
        </control>
      </mc:Choice>
    </mc:AlternateContent>
    <mc:AlternateContent xmlns:mc="http://schemas.openxmlformats.org/markup-compatibility/2006">
      <mc:Choice Requires="x14">
        <control shapeId="93479" r:id="rId159" name="Option Button 295">
          <controlPr defaultSize="0" autoFill="0" autoLine="0" autoPict="0">
            <anchor moveWithCells="1" sizeWithCells="1">
              <from>
                <xdr:col>10</xdr:col>
                <xdr:colOff>152400</xdr:colOff>
                <xdr:row>278</xdr:row>
                <xdr:rowOff>9525</xdr:rowOff>
              </from>
              <to>
                <xdr:col>15</xdr:col>
                <xdr:colOff>38100</xdr:colOff>
                <xdr:row>278</xdr:row>
                <xdr:rowOff>219075</xdr:rowOff>
              </to>
            </anchor>
          </controlPr>
        </control>
      </mc:Choice>
    </mc:AlternateContent>
    <mc:AlternateContent xmlns:mc="http://schemas.openxmlformats.org/markup-compatibility/2006">
      <mc:Choice Requires="x14">
        <control shapeId="93480" r:id="rId160" name="Option Button 296">
          <controlPr defaultSize="0" autoFill="0" autoLine="0" autoPict="0">
            <anchor moveWithCells="1" sizeWithCells="1">
              <from>
                <xdr:col>15</xdr:col>
                <xdr:colOff>161925</xdr:colOff>
                <xdr:row>278</xdr:row>
                <xdr:rowOff>9525</xdr:rowOff>
              </from>
              <to>
                <xdr:col>21</xdr:col>
                <xdr:colOff>57150</xdr:colOff>
                <xdr:row>278</xdr:row>
                <xdr:rowOff>219075</xdr:rowOff>
              </to>
            </anchor>
          </controlPr>
        </control>
      </mc:Choice>
    </mc:AlternateContent>
    <mc:AlternateContent xmlns:mc="http://schemas.openxmlformats.org/markup-compatibility/2006">
      <mc:Choice Requires="x14">
        <control shapeId="93481" r:id="rId161" name="Option Button 297">
          <controlPr defaultSize="0" autoFill="0" autoLine="0" autoPict="0">
            <anchor moveWithCells="1" sizeWithCells="1">
              <from>
                <xdr:col>21</xdr:col>
                <xdr:colOff>9525</xdr:colOff>
                <xdr:row>278</xdr:row>
                <xdr:rowOff>9525</xdr:rowOff>
              </from>
              <to>
                <xdr:col>35</xdr:col>
                <xdr:colOff>161925</xdr:colOff>
                <xdr:row>278</xdr:row>
                <xdr:rowOff>209550</xdr:rowOff>
              </to>
            </anchor>
          </controlPr>
        </control>
      </mc:Choice>
    </mc:AlternateContent>
    <mc:AlternateContent xmlns:mc="http://schemas.openxmlformats.org/markup-compatibility/2006">
      <mc:Choice Requires="x14">
        <control shapeId="93482" r:id="rId162" name="Group Box 298">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3560" r:id="rId163" name="Option Button 376">
          <controlPr defaultSize="0" autoFill="0" autoLine="0" autoPict="0">
            <anchor moveWithCells="1" sizeWithCells="1">
              <from>
                <xdr:col>8</xdr:col>
                <xdr:colOff>66675</xdr:colOff>
                <xdr:row>248</xdr:row>
                <xdr:rowOff>9525</xdr:rowOff>
              </from>
              <to>
                <xdr:col>12</xdr:col>
                <xdr:colOff>57150</xdr:colOff>
                <xdr:row>248</xdr:row>
                <xdr:rowOff>219075</xdr:rowOff>
              </to>
            </anchor>
          </controlPr>
        </control>
      </mc:Choice>
    </mc:AlternateContent>
    <mc:AlternateContent xmlns:mc="http://schemas.openxmlformats.org/markup-compatibility/2006">
      <mc:Choice Requires="x14">
        <control shapeId="93561" r:id="rId164" name="Option Button 377">
          <controlPr defaultSize="0" autoFill="0" autoLine="0" autoPict="0">
            <anchor moveWithCells="1" sizeWithCells="1">
              <from>
                <xdr:col>10</xdr:col>
                <xdr:colOff>152400</xdr:colOff>
                <xdr:row>248</xdr:row>
                <xdr:rowOff>9525</xdr:rowOff>
              </from>
              <to>
                <xdr:col>15</xdr:col>
                <xdr:colOff>38100</xdr:colOff>
                <xdr:row>248</xdr:row>
                <xdr:rowOff>219075</xdr:rowOff>
              </to>
            </anchor>
          </controlPr>
        </control>
      </mc:Choice>
    </mc:AlternateContent>
    <mc:AlternateContent xmlns:mc="http://schemas.openxmlformats.org/markup-compatibility/2006">
      <mc:Choice Requires="x14">
        <control shapeId="93562" r:id="rId165" name="Option Button 378">
          <controlPr defaultSize="0" autoFill="0" autoLine="0" autoPict="0">
            <anchor moveWithCells="1" sizeWithCells="1">
              <from>
                <xdr:col>15</xdr:col>
                <xdr:colOff>152400</xdr:colOff>
                <xdr:row>248</xdr:row>
                <xdr:rowOff>9525</xdr:rowOff>
              </from>
              <to>
                <xdr:col>21</xdr:col>
                <xdr:colOff>47625</xdr:colOff>
                <xdr:row>248</xdr:row>
                <xdr:rowOff>219075</xdr:rowOff>
              </to>
            </anchor>
          </controlPr>
        </control>
      </mc:Choice>
    </mc:AlternateContent>
    <mc:AlternateContent xmlns:mc="http://schemas.openxmlformats.org/markup-compatibility/2006">
      <mc:Choice Requires="x14">
        <control shapeId="93563" r:id="rId166" name="Option Button 379">
          <controlPr defaultSize="0" autoFill="0" autoLine="0" autoPict="0">
            <anchor moveWithCells="1" sizeWithCells="1">
              <from>
                <xdr:col>21</xdr:col>
                <xdr:colOff>19050</xdr:colOff>
                <xdr:row>248</xdr:row>
                <xdr:rowOff>9525</xdr:rowOff>
              </from>
              <to>
                <xdr:col>35</xdr:col>
                <xdr:colOff>95250</xdr:colOff>
                <xdr:row>248</xdr:row>
                <xdr:rowOff>190500</xdr:rowOff>
              </to>
            </anchor>
          </controlPr>
        </control>
      </mc:Choice>
    </mc:AlternateContent>
    <mc:AlternateContent xmlns:mc="http://schemas.openxmlformats.org/markup-compatibility/2006">
      <mc:Choice Requires="x14">
        <control shapeId="93564" r:id="rId167" name="Group Box 380">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3565" r:id="rId168" name="付表7_CH_グループ2_10">
          <controlPr defaultSize="0" autoFill="0" autoPict="0">
            <anchor moveWithCells="1" siz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568" r:id="rId169" name="付表7_GH_ドロップ1_1">
          <controlPr defaultSize="0" autoLine="0" autoPict="0">
            <anchor moveWithCells="1">
              <from>
                <xdr:col>8</xdr:col>
                <xdr:colOff>0</xdr:colOff>
                <xdr:row>24</xdr:row>
                <xdr:rowOff>285750</xdr:rowOff>
              </from>
              <to>
                <xdr:col>15</xdr:col>
                <xdr:colOff>9525</xdr:colOff>
                <xdr:row>26</xdr:row>
                <xdr:rowOff>0</xdr:rowOff>
              </to>
            </anchor>
          </controlPr>
        </control>
      </mc:Choice>
    </mc:AlternateContent>
    <mc:AlternateContent xmlns:mc="http://schemas.openxmlformats.org/markup-compatibility/2006">
      <mc:Choice Requires="x14">
        <control shapeId="93569" r:id="rId170" name="付表7_GH_ドロップ1_2">
          <controlPr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93570" r:id="rId171" name="付表7_GH_ドロップ1_3">
          <controlPr defaultSize="0" autoLine="0" autoPict="0">
            <anchor moveWithCells="1">
              <from>
                <xdr:col>8</xdr:col>
                <xdr:colOff>0</xdr:colOff>
                <xdr:row>78</xdr:row>
                <xdr:rowOff>285750</xdr:rowOff>
              </from>
              <to>
                <xdr:col>15</xdr:col>
                <xdr:colOff>0</xdr:colOff>
                <xdr:row>80</xdr:row>
                <xdr:rowOff>0</xdr:rowOff>
              </to>
            </anchor>
          </controlPr>
        </control>
      </mc:Choice>
    </mc:AlternateContent>
    <mc:AlternateContent xmlns:mc="http://schemas.openxmlformats.org/markup-compatibility/2006">
      <mc:Choice Requires="x14">
        <control shapeId="93571" r:id="rId172" name="付表7_GH_ドロップ1_4">
          <controlPr defaultSize="0" autoLine="0" autoPict="0">
            <anchor moveWithCells="1">
              <from>
                <xdr:col>8</xdr:col>
                <xdr:colOff>0</xdr:colOff>
                <xdr:row>109</xdr:row>
                <xdr:rowOff>0</xdr:rowOff>
              </from>
              <to>
                <xdr:col>15</xdr:col>
                <xdr:colOff>9525</xdr:colOff>
                <xdr:row>110</xdr:row>
                <xdr:rowOff>0</xdr:rowOff>
              </to>
            </anchor>
          </controlPr>
        </control>
      </mc:Choice>
    </mc:AlternateContent>
    <mc:AlternateContent xmlns:mc="http://schemas.openxmlformats.org/markup-compatibility/2006">
      <mc:Choice Requires="x14">
        <control shapeId="93572" r:id="rId173" name="付表7_GH_ドロップ1_5">
          <controlPr defaultSize="0" autoLine="0" autoPict="0">
            <anchor moveWithCells="1">
              <from>
                <xdr:col>8</xdr:col>
                <xdr:colOff>0</xdr:colOff>
                <xdr:row>136</xdr:row>
                <xdr:rowOff>0</xdr:rowOff>
              </from>
              <to>
                <xdr:col>15</xdr:col>
                <xdr:colOff>0</xdr:colOff>
                <xdr:row>137</xdr:row>
                <xdr:rowOff>0</xdr:rowOff>
              </to>
            </anchor>
          </controlPr>
        </control>
      </mc:Choice>
    </mc:AlternateContent>
    <mc:AlternateContent xmlns:mc="http://schemas.openxmlformats.org/markup-compatibility/2006">
      <mc:Choice Requires="x14">
        <control shapeId="93573" r:id="rId174" name="付表7_GH_ドロップ1_6">
          <controlPr defaultSize="0" autoLine="0" autoPict="0">
            <anchor moveWithCells="1">
              <from>
                <xdr:col>8</xdr:col>
                <xdr:colOff>0</xdr:colOff>
                <xdr:row>163</xdr:row>
                <xdr:rowOff>0</xdr:rowOff>
              </from>
              <to>
                <xdr:col>15</xdr:col>
                <xdr:colOff>9525</xdr:colOff>
                <xdr:row>164</xdr:row>
                <xdr:rowOff>0</xdr:rowOff>
              </to>
            </anchor>
          </controlPr>
        </control>
      </mc:Choice>
    </mc:AlternateContent>
    <mc:AlternateContent xmlns:mc="http://schemas.openxmlformats.org/markup-compatibility/2006">
      <mc:Choice Requires="x14">
        <control shapeId="93574" r:id="rId175" name="付表7_GH_ドロップ1_7">
          <controlPr defaultSize="0" autoLine="0" autoPict="0">
            <anchor moveWithCells="1">
              <from>
                <xdr:col>7</xdr:col>
                <xdr:colOff>190500</xdr:colOff>
                <xdr:row>193</xdr:row>
                <xdr:rowOff>0</xdr:rowOff>
              </from>
              <to>
                <xdr:col>15</xdr:col>
                <xdr:colOff>0</xdr:colOff>
                <xdr:row>194</xdr:row>
                <xdr:rowOff>0</xdr:rowOff>
              </to>
            </anchor>
          </controlPr>
        </control>
      </mc:Choice>
    </mc:AlternateContent>
    <mc:AlternateContent xmlns:mc="http://schemas.openxmlformats.org/markup-compatibility/2006">
      <mc:Choice Requires="x14">
        <control shapeId="93575" r:id="rId176" name="付表7_GH_ドロップ1_8">
          <controlPr defaultSize="0" autoLine="0" autoPict="0">
            <anchor moveWithCells="1">
              <from>
                <xdr:col>8</xdr:col>
                <xdr:colOff>0</xdr:colOff>
                <xdr:row>220</xdr:row>
                <xdr:rowOff>0</xdr:rowOff>
              </from>
              <to>
                <xdr:col>15</xdr:col>
                <xdr:colOff>0</xdr:colOff>
                <xdr:row>221</xdr:row>
                <xdr:rowOff>0</xdr:rowOff>
              </to>
            </anchor>
          </controlPr>
        </control>
      </mc:Choice>
    </mc:AlternateContent>
    <mc:AlternateContent xmlns:mc="http://schemas.openxmlformats.org/markup-compatibility/2006">
      <mc:Choice Requires="x14">
        <control shapeId="93576" r:id="rId177" name="付表7_GH_ドロップ1_9">
          <controlPr defaultSize="0" autoLine="0" autoPict="0">
            <anchor moveWithCells="1">
              <from>
                <xdr:col>8</xdr:col>
                <xdr:colOff>0</xdr:colOff>
                <xdr:row>247</xdr:row>
                <xdr:rowOff>0</xdr:rowOff>
              </from>
              <to>
                <xdr:col>15</xdr:col>
                <xdr:colOff>0</xdr:colOff>
                <xdr:row>248</xdr:row>
                <xdr:rowOff>0</xdr:rowOff>
              </to>
            </anchor>
          </controlPr>
        </control>
      </mc:Choice>
    </mc:AlternateContent>
    <mc:AlternateContent xmlns:mc="http://schemas.openxmlformats.org/markup-compatibility/2006">
      <mc:Choice Requires="x14">
        <control shapeId="93577" r:id="rId178" name="付表7_GH_ドロップ1_10">
          <controlPr defaultSize="0" autoLine="0" autoPict="0">
            <anchor moveWithCells="1">
              <from>
                <xdr:col>8</xdr:col>
                <xdr:colOff>0</xdr:colOff>
                <xdr:row>277</xdr:row>
                <xdr:rowOff>0</xdr:rowOff>
              </from>
              <to>
                <xdr:col>15</xdr:col>
                <xdr:colOff>0</xdr:colOff>
                <xdr:row>278</xdr:row>
                <xdr:rowOff>0</xdr:rowOff>
              </to>
            </anchor>
          </controlPr>
        </control>
      </mc:Choice>
    </mc:AlternateContent>
    <mc:AlternateContent xmlns:mc="http://schemas.openxmlformats.org/markup-compatibility/2006">
      <mc:Choice Requires="x14">
        <control shapeId="93596" r:id="rId179" name="Group Box 412">
          <controlPr defaultSize="0" autoFill="0" autoPict="0">
            <anchor moveWithCells="1">
              <from>
                <xdr:col>8</xdr:col>
                <xdr:colOff>0</xdr:colOff>
                <xdr:row>10</xdr:row>
                <xdr:rowOff>0</xdr:rowOff>
              </from>
              <to>
                <xdr:col>36</xdr:col>
                <xdr:colOff>0</xdr:colOff>
                <xdr:row>11</xdr:row>
                <xdr:rowOff>0</xdr:rowOff>
              </to>
            </anchor>
          </controlPr>
        </control>
      </mc:Choice>
    </mc:AlternateContent>
    <mc:AlternateContent xmlns:mc="http://schemas.openxmlformats.org/markup-compatibility/2006">
      <mc:Choice Requires="x14">
        <control shapeId="93597" r:id="rId180" name="Group Box 413">
          <controlPr defaultSize="0" autoFill="0" autoPict="0">
            <anchor moveWithCells="1">
              <from>
                <xdr:col>8</xdr:col>
                <xdr:colOff>0</xdr:colOff>
                <xdr:row>37</xdr:row>
                <xdr:rowOff>0</xdr:rowOff>
              </from>
              <to>
                <xdr:col>35</xdr:col>
                <xdr:colOff>180975</xdr:colOff>
                <xdr:row>38</xdr:row>
                <xdr:rowOff>0</xdr:rowOff>
              </to>
            </anchor>
          </controlPr>
        </control>
      </mc:Choice>
    </mc:AlternateContent>
    <mc:AlternateContent xmlns:mc="http://schemas.openxmlformats.org/markup-compatibility/2006">
      <mc:Choice Requires="x14">
        <control shapeId="93598" r:id="rId181" name="Option Button 414">
          <controlPr defaultSize="0" autoFill="0" autoLine="0" autoPict="0">
            <anchor moveWithCells="1">
              <from>
                <xdr:col>8</xdr:col>
                <xdr:colOff>57150</xdr:colOff>
                <xdr:row>37</xdr:row>
                <xdr:rowOff>28575</xdr:rowOff>
              </from>
              <to>
                <xdr:col>11</xdr:col>
                <xdr:colOff>66675</xdr:colOff>
                <xdr:row>37</xdr:row>
                <xdr:rowOff>161925</xdr:rowOff>
              </to>
            </anchor>
          </controlPr>
        </control>
      </mc:Choice>
    </mc:AlternateContent>
    <mc:AlternateContent xmlns:mc="http://schemas.openxmlformats.org/markup-compatibility/2006">
      <mc:Choice Requires="x14">
        <control shapeId="93599" r:id="rId182" name="Option Button 415">
          <controlPr defaultSize="0" autoFill="0" autoLine="0" autoPict="0">
            <anchor moveWithCells="1">
              <from>
                <xdr:col>11</xdr:col>
                <xdr:colOff>180975</xdr:colOff>
                <xdr:row>37</xdr:row>
                <xdr:rowOff>28575</xdr:rowOff>
              </from>
              <to>
                <xdr:col>14</xdr:col>
                <xdr:colOff>85725</xdr:colOff>
                <xdr:row>37</xdr:row>
                <xdr:rowOff>161925</xdr:rowOff>
              </to>
            </anchor>
          </controlPr>
        </control>
      </mc:Choice>
    </mc:AlternateContent>
    <mc:AlternateContent xmlns:mc="http://schemas.openxmlformats.org/markup-compatibility/2006">
      <mc:Choice Requires="x14">
        <control shapeId="93601" r:id="rId183" name="Group Box 417">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93602" r:id="rId184" name="Option Button 418">
          <controlPr defaultSize="0" autoFill="0" autoLine="0" autoPict="0">
            <anchor moveWithCells="1">
              <from>
                <xdr:col>8</xdr:col>
                <xdr:colOff>57150</xdr:colOff>
                <xdr:row>64</xdr:row>
                <xdr:rowOff>19050</xdr:rowOff>
              </from>
              <to>
                <xdr:col>11</xdr:col>
                <xdr:colOff>180975</xdr:colOff>
                <xdr:row>64</xdr:row>
                <xdr:rowOff>161925</xdr:rowOff>
              </to>
            </anchor>
          </controlPr>
        </control>
      </mc:Choice>
    </mc:AlternateContent>
    <mc:AlternateContent xmlns:mc="http://schemas.openxmlformats.org/markup-compatibility/2006">
      <mc:Choice Requires="x14">
        <control shapeId="93603" r:id="rId185" name="Option Button 419">
          <controlPr defaultSize="0" autoFill="0" autoLine="0" autoPict="0">
            <anchor moveWithCells="1">
              <from>
                <xdr:col>12</xdr:col>
                <xdr:colOff>19050</xdr:colOff>
                <xdr:row>64</xdr:row>
                <xdr:rowOff>19050</xdr:rowOff>
              </from>
              <to>
                <xdr:col>15</xdr:col>
                <xdr:colOff>19050</xdr:colOff>
                <xdr:row>64</xdr:row>
                <xdr:rowOff>171450</xdr:rowOff>
              </to>
            </anchor>
          </controlPr>
        </control>
      </mc:Choice>
    </mc:AlternateContent>
    <mc:AlternateContent xmlns:mc="http://schemas.openxmlformats.org/markup-compatibility/2006">
      <mc:Choice Requires="x14">
        <control shapeId="93607" r:id="rId186" name="Group Box 423">
          <controlPr defaultSize="0" autoFill="0" autoPict="0">
            <anchor moveWithCells="1">
              <from>
                <xdr:col>8</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93608" r:id="rId187" name="Option Button 424">
          <controlPr defaultSize="0" autoFill="0" autoLine="0" autoPict="0">
            <anchor moveWithCells="1">
              <from>
                <xdr:col>8</xdr:col>
                <xdr:colOff>57150</xdr:colOff>
                <xdr:row>94</xdr:row>
                <xdr:rowOff>28575</xdr:rowOff>
              </from>
              <to>
                <xdr:col>11</xdr:col>
                <xdr:colOff>142875</xdr:colOff>
                <xdr:row>94</xdr:row>
                <xdr:rowOff>142875</xdr:rowOff>
              </to>
            </anchor>
          </controlPr>
        </control>
      </mc:Choice>
    </mc:AlternateContent>
    <mc:AlternateContent xmlns:mc="http://schemas.openxmlformats.org/markup-compatibility/2006">
      <mc:Choice Requires="x14">
        <control shapeId="93609" r:id="rId188" name="Option Button 425">
          <controlPr defaultSize="0" autoFill="0" autoLine="0" autoPict="0">
            <anchor moveWithCells="1">
              <from>
                <xdr:col>12</xdr:col>
                <xdr:colOff>47625</xdr:colOff>
                <xdr:row>94</xdr:row>
                <xdr:rowOff>38100</xdr:rowOff>
              </from>
              <to>
                <xdr:col>15</xdr:col>
                <xdr:colOff>38100</xdr:colOff>
                <xdr:row>94</xdr:row>
                <xdr:rowOff>152400</xdr:rowOff>
              </to>
            </anchor>
          </controlPr>
        </control>
      </mc:Choice>
    </mc:AlternateContent>
    <mc:AlternateContent xmlns:mc="http://schemas.openxmlformats.org/markup-compatibility/2006">
      <mc:Choice Requires="x14">
        <control shapeId="93615" r:id="rId189" name="Group Box 431">
          <controlPr defaultSize="0" autoFill="0" autoPict="0">
            <anchor moveWithCells="1">
              <from>
                <xdr:col>8</xdr:col>
                <xdr:colOff>0</xdr:colOff>
                <xdr:row>121</xdr:row>
                <xdr:rowOff>0</xdr:rowOff>
              </from>
              <to>
                <xdr:col>35</xdr:col>
                <xdr:colOff>180975</xdr:colOff>
                <xdr:row>122</xdr:row>
                <xdr:rowOff>0</xdr:rowOff>
              </to>
            </anchor>
          </controlPr>
        </control>
      </mc:Choice>
    </mc:AlternateContent>
    <mc:AlternateContent xmlns:mc="http://schemas.openxmlformats.org/markup-compatibility/2006">
      <mc:Choice Requires="x14">
        <control shapeId="93616" r:id="rId190" name="Option Button 432">
          <controlPr defaultSize="0" autoFill="0" autoLine="0" autoPict="0">
            <anchor moveWithCells="1">
              <from>
                <xdr:col>8</xdr:col>
                <xdr:colOff>104775</xdr:colOff>
                <xdr:row>121</xdr:row>
                <xdr:rowOff>28575</xdr:rowOff>
              </from>
              <to>
                <xdr:col>11</xdr:col>
                <xdr:colOff>152400</xdr:colOff>
                <xdr:row>121</xdr:row>
                <xdr:rowOff>152400</xdr:rowOff>
              </to>
            </anchor>
          </controlPr>
        </control>
      </mc:Choice>
    </mc:AlternateContent>
    <mc:AlternateContent xmlns:mc="http://schemas.openxmlformats.org/markup-compatibility/2006">
      <mc:Choice Requires="x14">
        <control shapeId="93617" r:id="rId191" name="Option Button 433">
          <controlPr defaultSize="0" autoFill="0" autoLine="0" autoPict="0">
            <anchor moveWithCells="1">
              <from>
                <xdr:col>12</xdr:col>
                <xdr:colOff>38100</xdr:colOff>
                <xdr:row>121</xdr:row>
                <xdr:rowOff>19050</xdr:rowOff>
              </from>
              <to>
                <xdr:col>14</xdr:col>
                <xdr:colOff>171450</xdr:colOff>
                <xdr:row>121</xdr:row>
                <xdr:rowOff>171450</xdr:rowOff>
              </to>
            </anchor>
          </controlPr>
        </control>
      </mc:Choice>
    </mc:AlternateContent>
    <mc:AlternateContent xmlns:mc="http://schemas.openxmlformats.org/markup-compatibility/2006">
      <mc:Choice Requires="x14">
        <control shapeId="93623" r:id="rId192" name="Group Box 439">
          <controlPr defaultSize="0" autoFill="0" autoPict="0">
            <anchor moveWithCells="1">
              <from>
                <xdr:col>8</xdr:col>
                <xdr:colOff>0</xdr:colOff>
                <xdr:row>148</xdr:row>
                <xdr:rowOff>0</xdr:rowOff>
              </from>
              <to>
                <xdr:col>35</xdr:col>
                <xdr:colOff>180975</xdr:colOff>
                <xdr:row>149</xdr:row>
                <xdr:rowOff>0</xdr:rowOff>
              </to>
            </anchor>
          </controlPr>
        </control>
      </mc:Choice>
    </mc:AlternateContent>
    <mc:AlternateContent xmlns:mc="http://schemas.openxmlformats.org/markup-compatibility/2006">
      <mc:Choice Requires="x14">
        <control shapeId="93624" r:id="rId193" name="Option Button 440">
          <controlPr defaultSize="0" autoFill="0" autoLine="0" autoPict="0">
            <anchor moveWithCells="1">
              <from>
                <xdr:col>8</xdr:col>
                <xdr:colOff>76200</xdr:colOff>
                <xdr:row>148</xdr:row>
                <xdr:rowOff>19050</xdr:rowOff>
              </from>
              <to>
                <xdr:col>11</xdr:col>
                <xdr:colOff>180975</xdr:colOff>
                <xdr:row>148</xdr:row>
                <xdr:rowOff>171450</xdr:rowOff>
              </to>
            </anchor>
          </controlPr>
        </control>
      </mc:Choice>
    </mc:AlternateContent>
    <mc:AlternateContent xmlns:mc="http://schemas.openxmlformats.org/markup-compatibility/2006">
      <mc:Choice Requires="x14">
        <control shapeId="93625" r:id="rId194" name="Option Button 441">
          <controlPr defaultSize="0" autoFill="0" autoLine="0" autoPict="0">
            <anchor moveWithCells="1">
              <from>
                <xdr:col>12</xdr:col>
                <xdr:colOff>19050</xdr:colOff>
                <xdr:row>148</xdr:row>
                <xdr:rowOff>28575</xdr:rowOff>
              </from>
              <to>
                <xdr:col>15</xdr:col>
                <xdr:colOff>38100</xdr:colOff>
                <xdr:row>148</xdr:row>
                <xdr:rowOff>171450</xdr:rowOff>
              </to>
            </anchor>
          </controlPr>
        </control>
      </mc:Choice>
    </mc:AlternateContent>
    <mc:AlternateContent xmlns:mc="http://schemas.openxmlformats.org/markup-compatibility/2006">
      <mc:Choice Requires="x14">
        <control shapeId="93631" r:id="rId195" name="Group Box 447">
          <controlPr defaultSize="0" autoFill="0" autoPict="0">
            <anchor moveWithCells="1">
              <from>
                <xdr:col>8</xdr:col>
                <xdr:colOff>0</xdr:colOff>
                <xdr:row>178</xdr:row>
                <xdr:rowOff>0</xdr:rowOff>
              </from>
              <to>
                <xdr:col>35</xdr:col>
                <xdr:colOff>180975</xdr:colOff>
                <xdr:row>179</xdr:row>
                <xdr:rowOff>0</xdr:rowOff>
              </to>
            </anchor>
          </controlPr>
        </control>
      </mc:Choice>
    </mc:AlternateContent>
    <mc:AlternateContent xmlns:mc="http://schemas.openxmlformats.org/markup-compatibility/2006">
      <mc:Choice Requires="x14">
        <control shapeId="93632" r:id="rId196" name="Option Button 448">
          <controlPr defaultSize="0" autoFill="0" autoLine="0" autoPict="0">
            <anchor moveWithCells="1">
              <from>
                <xdr:col>8</xdr:col>
                <xdr:colOff>47625</xdr:colOff>
                <xdr:row>178</xdr:row>
                <xdr:rowOff>19050</xdr:rowOff>
              </from>
              <to>
                <xdr:col>11</xdr:col>
                <xdr:colOff>123825</xdr:colOff>
                <xdr:row>178</xdr:row>
                <xdr:rowOff>161925</xdr:rowOff>
              </to>
            </anchor>
          </controlPr>
        </control>
      </mc:Choice>
    </mc:AlternateContent>
    <mc:AlternateContent xmlns:mc="http://schemas.openxmlformats.org/markup-compatibility/2006">
      <mc:Choice Requires="x14">
        <control shapeId="93633" r:id="rId197" name="Option Button 449">
          <controlPr defaultSize="0" autoFill="0" autoLine="0" autoPict="0">
            <anchor moveWithCells="1">
              <from>
                <xdr:col>12</xdr:col>
                <xdr:colOff>19050</xdr:colOff>
                <xdr:row>178</xdr:row>
                <xdr:rowOff>19050</xdr:rowOff>
              </from>
              <to>
                <xdr:col>15</xdr:col>
                <xdr:colOff>9525</xdr:colOff>
                <xdr:row>178</xdr:row>
                <xdr:rowOff>161925</xdr:rowOff>
              </to>
            </anchor>
          </controlPr>
        </control>
      </mc:Choice>
    </mc:AlternateContent>
    <mc:AlternateContent xmlns:mc="http://schemas.openxmlformats.org/markup-compatibility/2006">
      <mc:Choice Requires="x14">
        <control shapeId="93639" r:id="rId198" name="Group Box 455">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93640" r:id="rId199" name="Option Button 456">
          <controlPr defaultSize="0" autoFill="0" autoLine="0" autoPict="0">
            <anchor moveWithCells="1">
              <from>
                <xdr:col>8</xdr:col>
                <xdr:colOff>9525</xdr:colOff>
                <xdr:row>205</xdr:row>
                <xdr:rowOff>38100</xdr:rowOff>
              </from>
              <to>
                <xdr:col>11</xdr:col>
                <xdr:colOff>161925</xdr:colOff>
                <xdr:row>205</xdr:row>
                <xdr:rowOff>152400</xdr:rowOff>
              </to>
            </anchor>
          </controlPr>
        </control>
      </mc:Choice>
    </mc:AlternateContent>
    <mc:AlternateContent xmlns:mc="http://schemas.openxmlformats.org/markup-compatibility/2006">
      <mc:Choice Requires="x14">
        <control shapeId="93641" r:id="rId200" name="Option Button 457">
          <controlPr defaultSize="0" autoFill="0" autoLine="0" autoPict="0">
            <anchor moveWithCells="1">
              <from>
                <xdr:col>12</xdr:col>
                <xdr:colOff>9525</xdr:colOff>
                <xdr:row>205</xdr:row>
                <xdr:rowOff>38100</xdr:rowOff>
              </from>
              <to>
                <xdr:col>15</xdr:col>
                <xdr:colOff>38100</xdr:colOff>
                <xdr:row>205</xdr:row>
                <xdr:rowOff>161925</xdr:rowOff>
              </to>
            </anchor>
          </controlPr>
        </control>
      </mc:Choice>
    </mc:AlternateContent>
    <mc:AlternateContent xmlns:mc="http://schemas.openxmlformats.org/markup-compatibility/2006">
      <mc:Choice Requires="x14">
        <control shapeId="93647" r:id="rId201" name="Group Box 463">
          <controlPr defaultSize="0" autoFill="0" autoPict="0">
            <anchor moveWithCells="1">
              <from>
                <xdr:col>8</xdr:col>
                <xdr:colOff>0</xdr:colOff>
                <xdr:row>232</xdr:row>
                <xdr:rowOff>0</xdr:rowOff>
              </from>
              <to>
                <xdr:col>35</xdr:col>
                <xdr:colOff>180975</xdr:colOff>
                <xdr:row>233</xdr:row>
                <xdr:rowOff>0</xdr:rowOff>
              </to>
            </anchor>
          </controlPr>
        </control>
      </mc:Choice>
    </mc:AlternateContent>
    <mc:AlternateContent xmlns:mc="http://schemas.openxmlformats.org/markup-compatibility/2006">
      <mc:Choice Requires="x14">
        <control shapeId="93648" r:id="rId202" name="Option Button 464">
          <controlPr defaultSize="0" autoFill="0" autoLine="0" autoPict="0">
            <anchor moveWithCells="1">
              <from>
                <xdr:col>8</xdr:col>
                <xdr:colOff>47625</xdr:colOff>
                <xdr:row>232</xdr:row>
                <xdr:rowOff>19050</xdr:rowOff>
              </from>
              <to>
                <xdr:col>11</xdr:col>
                <xdr:colOff>104775</xdr:colOff>
                <xdr:row>232</xdr:row>
                <xdr:rowOff>161925</xdr:rowOff>
              </to>
            </anchor>
          </controlPr>
        </control>
      </mc:Choice>
    </mc:AlternateContent>
    <mc:AlternateContent xmlns:mc="http://schemas.openxmlformats.org/markup-compatibility/2006">
      <mc:Choice Requires="x14">
        <control shapeId="93649" r:id="rId203" name="Option Button 465">
          <controlPr defaultSize="0" autoFill="0" autoLine="0" autoPict="0">
            <anchor moveWithCells="1">
              <from>
                <xdr:col>12</xdr:col>
                <xdr:colOff>19050</xdr:colOff>
                <xdr:row>232</xdr:row>
                <xdr:rowOff>38100</xdr:rowOff>
              </from>
              <to>
                <xdr:col>15</xdr:col>
                <xdr:colOff>9525</xdr:colOff>
                <xdr:row>232</xdr:row>
                <xdr:rowOff>152400</xdr:rowOff>
              </to>
            </anchor>
          </controlPr>
        </control>
      </mc:Choice>
    </mc:AlternateContent>
    <mc:AlternateContent xmlns:mc="http://schemas.openxmlformats.org/markup-compatibility/2006">
      <mc:Choice Requires="x14">
        <control shapeId="93655" r:id="rId204" name="Group Box 471">
          <controlPr defaultSize="0" autoFill="0" autoPict="0">
            <anchor moveWithCells="1">
              <from>
                <xdr:col>8</xdr:col>
                <xdr:colOff>0</xdr:colOff>
                <xdr:row>262</xdr:row>
                <xdr:rowOff>0</xdr:rowOff>
              </from>
              <to>
                <xdr:col>36</xdr:col>
                <xdr:colOff>0</xdr:colOff>
                <xdr:row>263</xdr:row>
                <xdr:rowOff>0</xdr:rowOff>
              </to>
            </anchor>
          </controlPr>
        </control>
      </mc:Choice>
    </mc:AlternateContent>
    <mc:AlternateContent xmlns:mc="http://schemas.openxmlformats.org/markup-compatibility/2006">
      <mc:Choice Requires="x14">
        <control shapeId="93656" r:id="rId205" name="Option Button 472">
          <controlPr defaultSize="0" autoFill="0" autoLine="0" autoPict="0">
            <anchor moveWithCells="1">
              <from>
                <xdr:col>8</xdr:col>
                <xdr:colOff>47625</xdr:colOff>
                <xdr:row>262</xdr:row>
                <xdr:rowOff>28575</xdr:rowOff>
              </from>
              <to>
                <xdr:col>11</xdr:col>
                <xdr:colOff>142875</xdr:colOff>
                <xdr:row>262</xdr:row>
                <xdr:rowOff>180975</xdr:rowOff>
              </to>
            </anchor>
          </controlPr>
        </control>
      </mc:Choice>
    </mc:AlternateContent>
    <mc:AlternateContent xmlns:mc="http://schemas.openxmlformats.org/markup-compatibility/2006">
      <mc:Choice Requires="x14">
        <control shapeId="93657" r:id="rId206" name="Option Button 473">
          <controlPr defaultSize="0" autoFill="0" autoLine="0" autoPict="0">
            <anchor moveWithCells="1">
              <from>
                <xdr:col>12</xdr:col>
                <xdr:colOff>47625</xdr:colOff>
                <xdr:row>262</xdr:row>
                <xdr:rowOff>28575</xdr:rowOff>
              </from>
              <to>
                <xdr:col>15</xdr:col>
                <xdr:colOff>47625</xdr:colOff>
                <xdr:row>262</xdr:row>
                <xdr:rowOff>171450</xdr:rowOff>
              </to>
            </anchor>
          </controlPr>
        </control>
      </mc:Choice>
    </mc:AlternateContent>
    <mc:AlternateContent xmlns:mc="http://schemas.openxmlformats.org/markup-compatibility/2006">
      <mc:Choice Requires="x14">
        <control shapeId="93809" r:id="rId207" name="Option Button 625">
          <controlPr defaultSize="0" autoFill="0" autoLine="0" autoPict="0">
            <anchor moveWithCells="1">
              <from>
                <xdr:col>8</xdr:col>
                <xdr:colOff>28575</xdr:colOff>
                <xdr:row>10</xdr:row>
                <xdr:rowOff>19050</xdr:rowOff>
              </from>
              <to>
                <xdr:col>11</xdr:col>
                <xdr:colOff>123825</xdr:colOff>
                <xdr:row>10</xdr:row>
                <xdr:rowOff>171450</xdr:rowOff>
              </to>
            </anchor>
          </controlPr>
        </control>
      </mc:Choice>
    </mc:AlternateContent>
    <mc:AlternateContent xmlns:mc="http://schemas.openxmlformats.org/markup-compatibility/2006">
      <mc:Choice Requires="x14">
        <control shapeId="93810" r:id="rId208" name="Option Button 626">
          <controlPr defaultSize="0" autoFill="0" autoLine="0" autoPict="0">
            <anchor moveWithCells="1">
              <from>
                <xdr:col>12</xdr:col>
                <xdr:colOff>66675</xdr:colOff>
                <xdr:row>10</xdr:row>
                <xdr:rowOff>19050</xdr:rowOff>
              </from>
              <to>
                <xdr:col>15</xdr:col>
                <xdr:colOff>57150</xdr:colOff>
                <xdr:row>10</xdr:row>
                <xdr:rowOff>180975</xdr:rowOff>
              </to>
            </anchor>
          </controlPr>
        </control>
      </mc:Choice>
    </mc:AlternateContent>
    <mc:AlternateContent xmlns:mc="http://schemas.openxmlformats.org/markup-compatibility/2006">
      <mc:Choice Requires="x14">
        <control shapeId="93888" r:id="rId209" name="Label 704">
          <controlPr defaultSize="0" autoFill="0" autoLine="0" autoPict="0">
            <anchor moveWithCells="1" sizeWithCells="1">
              <from>
                <xdr:col>15</xdr:col>
                <xdr:colOff>104775</xdr:colOff>
                <xdr:row>1</xdr:row>
                <xdr:rowOff>19050</xdr:rowOff>
              </from>
              <to>
                <xdr:col>24</xdr:col>
                <xdr:colOff>85725</xdr:colOff>
                <xdr:row>2</xdr:row>
                <xdr:rowOff>28575</xdr:rowOff>
              </to>
            </anchor>
          </controlPr>
        </control>
      </mc:Choice>
    </mc:AlternateContent>
    <mc:AlternateContent xmlns:mc="http://schemas.openxmlformats.org/markup-compatibility/2006">
      <mc:Choice Requires="x14">
        <control shapeId="93907" r:id="rId210" name="Group Box 723">
          <controlPr defaultSize="0" autoFill="0" autoPict="0">
            <anchor moveWithCells="1">
              <from>
                <xdr:col>21</xdr:col>
                <xdr:colOff>0</xdr:colOff>
                <xdr:row>23</xdr:row>
                <xdr:rowOff>0</xdr:rowOff>
              </from>
              <to>
                <xdr:col>27</xdr:col>
                <xdr:colOff>0</xdr:colOff>
                <xdr:row>25</xdr:row>
                <xdr:rowOff>0</xdr:rowOff>
              </to>
            </anchor>
          </controlPr>
        </control>
      </mc:Choice>
    </mc:AlternateContent>
    <mc:AlternateContent xmlns:mc="http://schemas.openxmlformats.org/markup-compatibility/2006">
      <mc:Choice Requires="x14">
        <control shapeId="93910" r:id="rId211" name="Option Button 726">
          <controlPr defaultSize="0" autoFill="0" autoLine="0" autoPict="0">
            <anchor moveWithCells="1">
              <from>
                <xdr:col>21</xdr:col>
                <xdr:colOff>85725</xdr:colOff>
                <xdr:row>24</xdr:row>
                <xdr:rowOff>76200</xdr:rowOff>
              </from>
              <to>
                <xdr:col>23</xdr:col>
                <xdr:colOff>161925</xdr:colOff>
                <xdr:row>24</xdr:row>
                <xdr:rowOff>247650</xdr:rowOff>
              </to>
            </anchor>
          </controlPr>
        </control>
      </mc:Choice>
    </mc:AlternateContent>
    <mc:AlternateContent xmlns:mc="http://schemas.openxmlformats.org/markup-compatibility/2006">
      <mc:Choice Requires="x14">
        <control shapeId="93911" r:id="rId212" name="Option Button 727">
          <controlPr defaultSize="0" autoFill="0" autoLine="0" autoPict="0">
            <anchor moveWithCells="1">
              <from>
                <xdr:col>24</xdr:col>
                <xdr:colOff>47625</xdr:colOff>
                <xdr:row>24</xdr:row>
                <xdr:rowOff>66675</xdr:rowOff>
              </from>
              <to>
                <xdr:col>26</xdr:col>
                <xdr:colOff>123825</xdr:colOff>
                <xdr:row>24</xdr:row>
                <xdr:rowOff>238125</xdr:rowOff>
              </to>
            </anchor>
          </controlPr>
        </control>
      </mc:Choice>
    </mc:AlternateContent>
    <mc:AlternateContent xmlns:mc="http://schemas.openxmlformats.org/markup-compatibility/2006">
      <mc:Choice Requires="x14">
        <control shapeId="93912" r:id="rId213" name="Group Box 728">
          <controlPr defaultSize="0" autoFill="0" autoPict="0">
            <anchor moveWithCells="1">
              <from>
                <xdr:col>21</xdr:col>
                <xdr:colOff>0</xdr:colOff>
                <xdr:row>50</xdr:row>
                <xdr:rowOff>0</xdr:rowOff>
              </from>
              <to>
                <xdr:col>27</xdr:col>
                <xdr:colOff>0</xdr:colOff>
                <xdr:row>52</xdr:row>
                <xdr:rowOff>0</xdr:rowOff>
              </to>
            </anchor>
          </controlPr>
        </control>
      </mc:Choice>
    </mc:AlternateContent>
    <mc:AlternateContent xmlns:mc="http://schemas.openxmlformats.org/markup-compatibility/2006">
      <mc:Choice Requires="x14">
        <control shapeId="93913" r:id="rId214" name="Option Button 729">
          <controlPr defaultSize="0" autoFill="0" autoLine="0" autoPict="0">
            <anchor moveWithCells="1">
              <from>
                <xdr:col>21</xdr:col>
                <xdr:colOff>85725</xdr:colOff>
                <xdr:row>51</xdr:row>
                <xdr:rowOff>76200</xdr:rowOff>
              </from>
              <to>
                <xdr:col>23</xdr:col>
                <xdr:colOff>161925</xdr:colOff>
                <xdr:row>51</xdr:row>
                <xdr:rowOff>247650</xdr:rowOff>
              </to>
            </anchor>
          </controlPr>
        </control>
      </mc:Choice>
    </mc:AlternateContent>
    <mc:AlternateContent xmlns:mc="http://schemas.openxmlformats.org/markup-compatibility/2006">
      <mc:Choice Requires="x14">
        <control shapeId="93914" r:id="rId215" name="Option Button 730">
          <controlPr defaultSize="0" autoFill="0" autoLine="0" autoPict="0">
            <anchor moveWithCells="1">
              <from>
                <xdr:col>24</xdr:col>
                <xdr:colOff>47625</xdr:colOff>
                <xdr:row>51</xdr:row>
                <xdr:rowOff>66675</xdr:rowOff>
              </from>
              <to>
                <xdr:col>26</xdr:col>
                <xdr:colOff>123825</xdr:colOff>
                <xdr:row>51</xdr:row>
                <xdr:rowOff>238125</xdr:rowOff>
              </to>
            </anchor>
          </controlPr>
        </control>
      </mc:Choice>
    </mc:AlternateContent>
    <mc:AlternateContent xmlns:mc="http://schemas.openxmlformats.org/markup-compatibility/2006">
      <mc:Choice Requires="x14">
        <control shapeId="93915" r:id="rId216" name="Group Box 731">
          <controlPr defaultSize="0" autoFill="0" autoPict="0">
            <anchor moveWithCells="1">
              <from>
                <xdr:col>21</xdr:col>
                <xdr:colOff>0</xdr:colOff>
                <xdr:row>76</xdr:row>
                <xdr:rowOff>190500</xdr:rowOff>
              </from>
              <to>
                <xdr:col>27</xdr:col>
                <xdr:colOff>0</xdr:colOff>
                <xdr:row>79</xdr:row>
                <xdr:rowOff>0</xdr:rowOff>
              </to>
            </anchor>
          </controlPr>
        </control>
      </mc:Choice>
    </mc:AlternateContent>
    <mc:AlternateContent xmlns:mc="http://schemas.openxmlformats.org/markup-compatibility/2006">
      <mc:Choice Requires="x14">
        <control shapeId="93916" r:id="rId217" name="Option Button 732">
          <controlPr defaultSize="0" autoFill="0" autoLine="0" autoPict="0">
            <anchor moveWithCells="1">
              <from>
                <xdr:col>21</xdr:col>
                <xdr:colOff>85725</xdr:colOff>
                <xdr:row>78</xdr:row>
                <xdr:rowOff>76200</xdr:rowOff>
              </from>
              <to>
                <xdr:col>23</xdr:col>
                <xdr:colOff>161925</xdr:colOff>
                <xdr:row>78</xdr:row>
                <xdr:rowOff>247650</xdr:rowOff>
              </to>
            </anchor>
          </controlPr>
        </control>
      </mc:Choice>
    </mc:AlternateContent>
    <mc:AlternateContent xmlns:mc="http://schemas.openxmlformats.org/markup-compatibility/2006">
      <mc:Choice Requires="x14">
        <control shapeId="93917" r:id="rId218" name="Option Button 733">
          <controlPr defaultSize="0" autoFill="0" autoLine="0" autoPict="0">
            <anchor moveWithCells="1">
              <from>
                <xdr:col>24</xdr:col>
                <xdr:colOff>47625</xdr:colOff>
                <xdr:row>78</xdr:row>
                <xdr:rowOff>66675</xdr:rowOff>
              </from>
              <to>
                <xdr:col>26</xdr:col>
                <xdr:colOff>123825</xdr:colOff>
                <xdr:row>78</xdr:row>
                <xdr:rowOff>238125</xdr:rowOff>
              </to>
            </anchor>
          </controlPr>
        </control>
      </mc:Choice>
    </mc:AlternateContent>
    <mc:AlternateContent xmlns:mc="http://schemas.openxmlformats.org/markup-compatibility/2006">
      <mc:Choice Requires="x14">
        <control shapeId="93918" r:id="rId219" name="Group Box 734">
          <controlPr defaultSize="0" autoFill="0" autoPict="0">
            <anchor moveWithCells="1">
              <from>
                <xdr:col>21</xdr:col>
                <xdr:colOff>0</xdr:colOff>
                <xdr:row>107</xdr:row>
                <xdr:rowOff>0</xdr:rowOff>
              </from>
              <to>
                <xdr:col>27</xdr:col>
                <xdr:colOff>0</xdr:colOff>
                <xdr:row>109</xdr:row>
                <xdr:rowOff>0</xdr:rowOff>
              </to>
            </anchor>
          </controlPr>
        </control>
      </mc:Choice>
    </mc:AlternateContent>
    <mc:AlternateContent xmlns:mc="http://schemas.openxmlformats.org/markup-compatibility/2006">
      <mc:Choice Requires="x14">
        <control shapeId="93919" r:id="rId220" name="Option Button 735">
          <controlPr defaultSize="0" autoFill="0" autoLine="0" autoPict="0">
            <anchor moveWithCells="1">
              <from>
                <xdr:col>21</xdr:col>
                <xdr:colOff>85725</xdr:colOff>
                <xdr:row>108</xdr:row>
                <xdr:rowOff>76200</xdr:rowOff>
              </from>
              <to>
                <xdr:col>23</xdr:col>
                <xdr:colOff>161925</xdr:colOff>
                <xdr:row>108</xdr:row>
                <xdr:rowOff>247650</xdr:rowOff>
              </to>
            </anchor>
          </controlPr>
        </control>
      </mc:Choice>
    </mc:AlternateContent>
    <mc:AlternateContent xmlns:mc="http://schemas.openxmlformats.org/markup-compatibility/2006">
      <mc:Choice Requires="x14">
        <control shapeId="93920" r:id="rId221" name="Option Button 736">
          <controlPr defaultSize="0" autoFill="0" autoLine="0" autoPict="0">
            <anchor moveWithCells="1">
              <from>
                <xdr:col>24</xdr:col>
                <xdr:colOff>47625</xdr:colOff>
                <xdr:row>108</xdr:row>
                <xdr:rowOff>66675</xdr:rowOff>
              </from>
              <to>
                <xdr:col>26</xdr:col>
                <xdr:colOff>123825</xdr:colOff>
                <xdr:row>108</xdr:row>
                <xdr:rowOff>238125</xdr:rowOff>
              </to>
            </anchor>
          </controlPr>
        </control>
      </mc:Choice>
    </mc:AlternateContent>
    <mc:AlternateContent xmlns:mc="http://schemas.openxmlformats.org/markup-compatibility/2006">
      <mc:Choice Requires="x14">
        <control shapeId="93921" r:id="rId222" name="Group Box 737">
          <controlPr defaultSize="0" autoFill="0" autoPict="0">
            <anchor moveWithCells="1">
              <from>
                <xdr:col>21</xdr:col>
                <xdr:colOff>0</xdr:colOff>
                <xdr:row>134</xdr:row>
                <xdr:rowOff>0</xdr:rowOff>
              </from>
              <to>
                <xdr:col>27</xdr:col>
                <xdr:colOff>0</xdr:colOff>
                <xdr:row>136</xdr:row>
                <xdr:rowOff>0</xdr:rowOff>
              </to>
            </anchor>
          </controlPr>
        </control>
      </mc:Choice>
    </mc:AlternateContent>
    <mc:AlternateContent xmlns:mc="http://schemas.openxmlformats.org/markup-compatibility/2006">
      <mc:Choice Requires="x14">
        <control shapeId="93922" r:id="rId223" name="Option Button 738">
          <controlPr defaultSize="0" autoFill="0" autoLine="0" autoPict="0">
            <anchor moveWithCells="1">
              <from>
                <xdr:col>21</xdr:col>
                <xdr:colOff>85725</xdr:colOff>
                <xdr:row>135</xdr:row>
                <xdr:rowOff>76200</xdr:rowOff>
              </from>
              <to>
                <xdr:col>23</xdr:col>
                <xdr:colOff>161925</xdr:colOff>
                <xdr:row>135</xdr:row>
                <xdr:rowOff>247650</xdr:rowOff>
              </to>
            </anchor>
          </controlPr>
        </control>
      </mc:Choice>
    </mc:AlternateContent>
    <mc:AlternateContent xmlns:mc="http://schemas.openxmlformats.org/markup-compatibility/2006">
      <mc:Choice Requires="x14">
        <control shapeId="93923" r:id="rId224" name="Option Button 739">
          <controlPr defaultSize="0" autoFill="0" autoLine="0" autoPict="0">
            <anchor moveWithCells="1">
              <from>
                <xdr:col>24</xdr:col>
                <xdr:colOff>47625</xdr:colOff>
                <xdr:row>135</xdr:row>
                <xdr:rowOff>66675</xdr:rowOff>
              </from>
              <to>
                <xdr:col>26</xdr:col>
                <xdr:colOff>123825</xdr:colOff>
                <xdr:row>135</xdr:row>
                <xdr:rowOff>238125</xdr:rowOff>
              </to>
            </anchor>
          </controlPr>
        </control>
      </mc:Choice>
    </mc:AlternateContent>
    <mc:AlternateContent xmlns:mc="http://schemas.openxmlformats.org/markup-compatibility/2006">
      <mc:Choice Requires="x14">
        <control shapeId="93924" r:id="rId225" name="Group Box 740">
          <controlPr defaultSize="0" autoFill="0" autoPict="0">
            <anchor moveWithCells="1">
              <from>
                <xdr:col>21</xdr:col>
                <xdr:colOff>0</xdr:colOff>
                <xdr:row>161</xdr:row>
                <xdr:rowOff>0</xdr:rowOff>
              </from>
              <to>
                <xdr:col>27</xdr:col>
                <xdr:colOff>0</xdr:colOff>
                <xdr:row>163</xdr:row>
                <xdr:rowOff>0</xdr:rowOff>
              </to>
            </anchor>
          </controlPr>
        </control>
      </mc:Choice>
    </mc:AlternateContent>
    <mc:AlternateContent xmlns:mc="http://schemas.openxmlformats.org/markup-compatibility/2006">
      <mc:Choice Requires="x14">
        <control shapeId="93925" r:id="rId226" name="Option Button 741">
          <controlPr defaultSize="0" autoFill="0" autoLine="0" autoPict="0">
            <anchor moveWithCells="1">
              <from>
                <xdr:col>21</xdr:col>
                <xdr:colOff>85725</xdr:colOff>
                <xdr:row>162</xdr:row>
                <xdr:rowOff>76200</xdr:rowOff>
              </from>
              <to>
                <xdr:col>23</xdr:col>
                <xdr:colOff>161925</xdr:colOff>
                <xdr:row>162</xdr:row>
                <xdr:rowOff>247650</xdr:rowOff>
              </to>
            </anchor>
          </controlPr>
        </control>
      </mc:Choice>
    </mc:AlternateContent>
    <mc:AlternateContent xmlns:mc="http://schemas.openxmlformats.org/markup-compatibility/2006">
      <mc:Choice Requires="x14">
        <control shapeId="93926" r:id="rId227" name="Option Button 742">
          <controlPr defaultSize="0" autoFill="0" autoLine="0" autoPict="0">
            <anchor moveWithCells="1">
              <from>
                <xdr:col>24</xdr:col>
                <xdr:colOff>47625</xdr:colOff>
                <xdr:row>162</xdr:row>
                <xdr:rowOff>66675</xdr:rowOff>
              </from>
              <to>
                <xdr:col>26</xdr:col>
                <xdr:colOff>123825</xdr:colOff>
                <xdr:row>162</xdr:row>
                <xdr:rowOff>238125</xdr:rowOff>
              </to>
            </anchor>
          </controlPr>
        </control>
      </mc:Choice>
    </mc:AlternateContent>
    <mc:AlternateContent xmlns:mc="http://schemas.openxmlformats.org/markup-compatibility/2006">
      <mc:Choice Requires="x14">
        <control shapeId="93927" r:id="rId228" name="Group Box 743">
          <controlPr defaultSize="0" autoFill="0" autoPict="0">
            <anchor moveWithCells="1">
              <from>
                <xdr:col>21</xdr:col>
                <xdr:colOff>0</xdr:colOff>
                <xdr:row>191</xdr:row>
                <xdr:rowOff>0</xdr:rowOff>
              </from>
              <to>
                <xdr:col>27</xdr:col>
                <xdr:colOff>0</xdr:colOff>
                <xdr:row>193</xdr:row>
                <xdr:rowOff>0</xdr:rowOff>
              </to>
            </anchor>
          </controlPr>
        </control>
      </mc:Choice>
    </mc:AlternateContent>
    <mc:AlternateContent xmlns:mc="http://schemas.openxmlformats.org/markup-compatibility/2006">
      <mc:Choice Requires="x14">
        <control shapeId="93928" r:id="rId229" name="Option Button 744">
          <controlPr defaultSize="0" autoFill="0" autoLine="0" autoPict="0">
            <anchor moveWithCells="1">
              <from>
                <xdr:col>21</xdr:col>
                <xdr:colOff>85725</xdr:colOff>
                <xdr:row>192</xdr:row>
                <xdr:rowOff>76200</xdr:rowOff>
              </from>
              <to>
                <xdr:col>23</xdr:col>
                <xdr:colOff>161925</xdr:colOff>
                <xdr:row>192</xdr:row>
                <xdr:rowOff>247650</xdr:rowOff>
              </to>
            </anchor>
          </controlPr>
        </control>
      </mc:Choice>
    </mc:AlternateContent>
    <mc:AlternateContent xmlns:mc="http://schemas.openxmlformats.org/markup-compatibility/2006">
      <mc:Choice Requires="x14">
        <control shapeId="93929" r:id="rId230" name="Option Button 745">
          <controlPr defaultSize="0" autoFill="0" autoLine="0" autoPict="0">
            <anchor moveWithCells="1">
              <from>
                <xdr:col>24</xdr:col>
                <xdr:colOff>47625</xdr:colOff>
                <xdr:row>192</xdr:row>
                <xdr:rowOff>66675</xdr:rowOff>
              </from>
              <to>
                <xdr:col>26</xdr:col>
                <xdr:colOff>123825</xdr:colOff>
                <xdr:row>192</xdr:row>
                <xdr:rowOff>238125</xdr:rowOff>
              </to>
            </anchor>
          </controlPr>
        </control>
      </mc:Choice>
    </mc:AlternateContent>
    <mc:AlternateContent xmlns:mc="http://schemas.openxmlformats.org/markup-compatibility/2006">
      <mc:Choice Requires="x14">
        <control shapeId="93930" r:id="rId231" name="Group Box 746">
          <controlPr defaultSize="0" autoFill="0" autoPict="0">
            <anchor moveWithCells="1">
              <from>
                <xdr:col>21</xdr:col>
                <xdr:colOff>0</xdr:colOff>
                <xdr:row>218</xdr:row>
                <xdr:rowOff>0</xdr:rowOff>
              </from>
              <to>
                <xdr:col>27</xdr:col>
                <xdr:colOff>0</xdr:colOff>
                <xdr:row>220</xdr:row>
                <xdr:rowOff>0</xdr:rowOff>
              </to>
            </anchor>
          </controlPr>
        </control>
      </mc:Choice>
    </mc:AlternateContent>
    <mc:AlternateContent xmlns:mc="http://schemas.openxmlformats.org/markup-compatibility/2006">
      <mc:Choice Requires="x14">
        <control shapeId="93931" r:id="rId232" name="Option Button 747">
          <controlPr defaultSize="0" autoFill="0" autoLine="0" autoPict="0">
            <anchor moveWithCells="1">
              <from>
                <xdr:col>21</xdr:col>
                <xdr:colOff>85725</xdr:colOff>
                <xdr:row>219</xdr:row>
                <xdr:rowOff>76200</xdr:rowOff>
              </from>
              <to>
                <xdr:col>23</xdr:col>
                <xdr:colOff>161925</xdr:colOff>
                <xdr:row>219</xdr:row>
                <xdr:rowOff>247650</xdr:rowOff>
              </to>
            </anchor>
          </controlPr>
        </control>
      </mc:Choice>
    </mc:AlternateContent>
    <mc:AlternateContent xmlns:mc="http://schemas.openxmlformats.org/markup-compatibility/2006">
      <mc:Choice Requires="x14">
        <control shapeId="93932" r:id="rId233" name="Option Button 748">
          <controlPr defaultSize="0" autoFill="0" autoLine="0" autoPict="0">
            <anchor moveWithCells="1">
              <from>
                <xdr:col>24</xdr:col>
                <xdr:colOff>47625</xdr:colOff>
                <xdr:row>219</xdr:row>
                <xdr:rowOff>66675</xdr:rowOff>
              </from>
              <to>
                <xdr:col>26</xdr:col>
                <xdr:colOff>123825</xdr:colOff>
                <xdr:row>219</xdr:row>
                <xdr:rowOff>238125</xdr:rowOff>
              </to>
            </anchor>
          </controlPr>
        </control>
      </mc:Choice>
    </mc:AlternateContent>
    <mc:AlternateContent xmlns:mc="http://schemas.openxmlformats.org/markup-compatibility/2006">
      <mc:Choice Requires="x14">
        <control shapeId="93933" r:id="rId234" name="Group Box 749">
          <controlPr defaultSize="0" autoFill="0" autoPict="0">
            <anchor moveWithCells="1">
              <from>
                <xdr:col>21</xdr:col>
                <xdr:colOff>0</xdr:colOff>
                <xdr:row>244</xdr:row>
                <xdr:rowOff>190500</xdr:rowOff>
              </from>
              <to>
                <xdr:col>27</xdr:col>
                <xdr:colOff>0</xdr:colOff>
                <xdr:row>247</xdr:row>
                <xdr:rowOff>0</xdr:rowOff>
              </to>
            </anchor>
          </controlPr>
        </control>
      </mc:Choice>
    </mc:AlternateContent>
    <mc:AlternateContent xmlns:mc="http://schemas.openxmlformats.org/markup-compatibility/2006">
      <mc:Choice Requires="x14">
        <control shapeId="93934" r:id="rId235" name="Option Button 750">
          <controlPr defaultSize="0" autoFill="0" autoLine="0" autoPict="0">
            <anchor moveWithCells="1">
              <from>
                <xdr:col>21</xdr:col>
                <xdr:colOff>85725</xdr:colOff>
                <xdr:row>246</xdr:row>
                <xdr:rowOff>76200</xdr:rowOff>
              </from>
              <to>
                <xdr:col>23</xdr:col>
                <xdr:colOff>161925</xdr:colOff>
                <xdr:row>246</xdr:row>
                <xdr:rowOff>247650</xdr:rowOff>
              </to>
            </anchor>
          </controlPr>
        </control>
      </mc:Choice>
    </mc:AlternateContent>
    <mc:AlternateContent xmlns:mc="http://schemas.openxmlformats.org/markup-compatibility/2006">
      <mc:Choice Requires="x14">
        <control shapeId="93935" r:id="rId236" name="Option Button 751">
          <controlPr defaultSize="0" autoFill="0" autoLine="0" autoPict="0">
            <anchor moveWithCells="1">
              <from>
                <xdr:col>24</xdr:col>
                <xdr:colOff>47625</xdr:colOff>
                <xdr:row>246</xdr:row>
                <xdr:rowOff>66675</xdr:rowOff>
              </from>
              <to>
                <xdr:col>26</xdr:col>
                <xdr:colOff>123825</xdr:colOff>
                <xdr:row>246</xdr:row>
                <xdr:rowOff>238125</xdr:rowOff>
              </to>
            </anchor>
          </controlPr>
        </control>
      </mc:Choice>
    </mc:AlternateContent>
    <mc:AlternateContent xmlns:mc="http://schemas.openxmlformats.org/markup-compatibility/2006">
      <mc:Choice Requires="x14">
        <control shapeId="93936" r:id="rId237" name="Group Box 752">
          <controlPr defaultSize="0" autoFill="0" autoPict="0">
            <anchor moveWithCells="1">
              <from>
                <xdr:col>21</xdr:col>
                <xdr:colOff>0</xdr:colOff>
                <xdr:row>275</xdr:row>
                <xdr:rowOff>0</xdr:rowOff>
              </from>
              <to>
                <xdr:col>27</xdr:col>
                <xdr:colOff>0</xdr:colOff>
                <xdr:row>277</xdr:row>
                <xdr:rowOff>0</xdr:rowOff>
              </to>
            </anchor>
          </controlPr>
        </control>
      </mc:Choice>
    </mc:AlternateContent>
    <mc:AlternateContent xmlns:mc="http://schemas.openxmlformats.org/markup-compatibility/2006">
      <mc:Choice Requires="x14">
        <control shapeId="93937" r:id="rId238" name="Option Button 753">
          <controlPr defaultSize="0" autoFill="0" autoLine="0" autoPict="0">
            <anchor moveWithCells="1">
              <from>
                <xdr:col>21</xdr:col>
                <xdr:colOff>85725</xdr:colOff>
                <xdr:row>276</xdr:row>
                <xdr:rowOff>76200</xdr:rowOff>
              </from>
              <to>
                <xdr:col>23</xdr:col>
                <xdr:colOff>161925</xdr:colOff>
                <xdr:row>276</xdr:row>
                <xdr:rowOff>247650</xdr:rowOff>
              </to>
            </anchor>
          </controlPr>
        </control>
      </mc:Choice>
    </mc:AlternateContent>
    <mc:AlternateContent xmlns:mc="http://schemas.openxmlformats.org/markup-compatibility/2006">
      <mc:Choice Requires="x14">
        <control shapeId="93938" r:id="rId239" name="Option Button 754">
          <controlPr defaultSize="0" autoFill="0" autoLine="0" autoPict="0">
            <anchor moveWithCells="1">
              <from>
                <xdr:col>24</xdr:col>
                <xdr:colOff>47625</xdr:colOff>
                <xdr:row>276</xdr:row>
                <xdr:rowOff>66675</xdr:rowOff>
              </from>
              <to>
                <xdr:col>26</xdr:col>
                <xdr:colOff>123825</xdr:colOff>
                <xdr:row>276</xdr:row>
                <xdr:rowOff>238125</xdr:rowOff>
              </to>
            </anchor>
          </controlPr>
        </control>
      </mc:Choice>
    </mc:AlternateContent>
  </control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AW67"/>
  <sheetViews>
    <sheetView showGridLines="0" showRowColHeaders="0" zoomScaleNormal="100" zoomScaleSheetLayoutView="100" workbookViewId="0"/>
  </sheetViews>
  <sheetFormatPr defaultColWidth="2.5" defaultRowHeight="15" customHeight="1"/>
  <cols>
    <col min="1" max="37" width="2.5" style="8" customWidth="1"/>
    <col min="38" max="49" width="2.5" style="35" customWidth="1"/>
    <col min="50" max="16384" width="2.5" style="8"/>
  </cols>
  <sheetData>
    <row r="1" spans="1:49" ht="13.5" customHeight="1">
      <c r="A1" s="182" t="s">
        <v>905</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49" ht="13.5" customHeight="1" thickBot="1">
      <c r="A2" s="46"/>
      <c r="B2" s="46"/>
      <c r="C2" s="46"/>
      <c r="D2" s="193"/>
      <c r="E2" s="46"/>
      <c r="F2" s="46"/>
      <c r="G2" s="46"/>
      <c r="H2" s="46"/>
      <c r="I2" s="46"/>
      <c r="J2" s="46"/>
      <c r="K2" s="46"/>
      <c r="L2" s="46"/>
      <c r="M2" s="46"/>
      <c r="N2" s="46"/>
      <c r="O2" s="46"/>
      <c r="P2" s="46"/>
      <c r="Q2" s="46"/>
      <c r="R2" s="46"/>
      <c r="S2" s="46"/>
      <c r="T2" s="46"/>
      <c r="U2" s="46"/>
      <c r="V2" s="46"/>
      <c r="W2" s="46"/>
      <c r="X2" s="46"/>
      <c r="Y2" s="46"/>
      <c r="Z2" s="46"/>
      <c r="AA2" s="1252" t="s">
        <v>557</v>
      </c>
      <c r="AB2" s="1253"/>
      <c r="AC2" s="1253"/>
      <c r="AD2" s="1254"/>
      <c r="AE2" s="1249" t="s">
        <v>205</v>
      </c>
      <c r="AF2" s="1250"/>
      <c r="AG2" s="1250"/>
      <c r="AH2" s="1250"/>
      <c r="AI2" s="1250"/>
      <c r="AJ2" s="1251"/>
    </row>
    <row r="3" spans="1:49" ht="14.25" hidden="1" customHeight="1" thickBot="1">
      <c r="A3" s="46"/>
      <c r="B3" s="46"/>
      <c r="C3" s="46"/>
      <c r="D3" s="194"/>
      <c r="E3" s="46"/>
      <c r="F3" s="46"/>
      <c r="G3" s="46"/>
      <c r="H3" s="46"/>
      <c r="I3" s="46"/>
      <c r="J3" s="46"/>
      <c r="K3" s="46"/>
      <c r="L3" s="46"/>
      <c r="M3" s="46"/>
      <c r="N3" s="46"/>
      <c r="O3" s="46"/>
      <c r="P3" s="46"/>
      <c r="Q3" s="46"/>
      <c r="R3" s="46"/>
      <c r="S3" s="46"/>
      <c r="T3" s="46"/>
      <c r="U3" s="46"/>
      <c r="V3" s="46"/>
      <c r="W3" s="46"/>
      <c r="X3" s="46"/>
      <c r="Y3" s="46"/>
      <c r="Z3" s="46"/>
      <c r="AA3" s="46"/>
      <c r="AB3" s="46"/>
      <c r="AC3" s="46"/>
      <c r="AD3" s="46"/>
      <c r="AE3" s="51"/>
      <c r="AF3" s="51"/>
      <c r="AG3" s="51"/>
      <c r="AH3" s="51"/>
      <c r="AI3" s="196"/>
      <c r="AJ3" s="196"/>
    </row>
    <row r="4" spans="1:49" ht="13.5" customHeight="1">
      <c r="A4" s="1215" t="s">
        <v>27</v>
      </c>
      <c r="B4" s="1216"/>
      <c r="C4" s="1217" t="s">
        <v>152</v>
      </c>
      <c r="D4" s="1217"/>
      <c r="E4" s="1217"/>
      <c r="F4" s="1217"/>
      <c r="G4" s="1217"/>
      <c r="H4" s="1217"/>
      <c r="I4" s="1372" t="str">
        <f>IF(様式第１号!S42=8,IF(様式第１号!G35&lt;&gt;"",様式第１号!G35,""),"")</f>
        <v/>
      </c>
      <c r="J4" s="1373"/>
      <c r="K4" s="1373"/>
      <c r="L4" s="1373"/>
      <c r="M4" s="1373"/>
      <c r="N4" s="1373"/>
      <c r="O4" s="1373"/>
      <c r="P4" s="1373"/>
      <c r="Q4" s="1373"/>
      <c r="R4" s="1373"/>
      <c r="S4" s="1373"/>
      <c r="T4" s="1373"/>
      <c r="U4" s="1373"/>
      <c r="V4" s="1373"/>
      <c r="W4" s="1373"/>
      <c r="X4" s="1373"/>
      <c r="Y4" s="1373"/>
      <c r="Z4" s="1373"/>
      <c r="AA4" s="1373"/>
      <c r="AB4" s="1373"/>
      <c r="AC4" s="1373"/>
      <c r="AD4" s="1373"/>
      <c r="AE4" s="1373"/>
      <c r="AF4" s="1373"/>
      <c r="AG4" s="1373"/>
      <c r="AH4" s="1373"/>
      <c r="AI4" s="1373"/>
      <c r="AJ4" s="1374"/>
    </row>
    <row r="5" spans="1:49" ht="13.5" customHeight="1">
      <c r="A5" s="1149"/>
      <c r="B5" s="1150"/>
      <c r="C5" s="1177" t="s">
        <v>339</v>
      </c>
      <c r="D5" s="1177"/>
      <c r="E5" s="1177"/>
      <c r="F5" s="1177"/>
      <c r="G5" s="1177"/>
      <c r="H5" s="1177"/>
      <c r="I5" s="1367" t="str">
        <f>IF(様式第１号!S42=8,IF(様式第１号!G36&lt;&gt;"",様式第１号!G36,""),"")</f>
        <v/>
      </c>
      <c r="J5" s="1368"/>
      <c r="K5" s="1368"/>
      <c r="L5" s="1368"/>
      <c r="M5" s="1368"/>
      <c r="N5" s="1368"/>
      <c r="O5" s="1368"/>
      <c r="P5" s="1368"/>
      <c r="Q5" s="1368"/>
      <c r="R5" s="1368"/>
      <c r="S5" s="1368"/>
      <c r="T5" s="1368"/>
      <c r="U5" s="1368"/>
      <c r="V5" s="1368"/>
      <c r="W5" s="1368"/>
      <c r="X5" s="1368"/>
      <c r="Y5" s="1368"/>
      <c r="Z5" s="1368"/>
      <c r="AA5" s="1368"/>
      <c r="AB5" s="1368"/>
      <c r="AC5" s="1368"/>
      <c r="AD5" s="1368"/>
      <c r="AE5" s="1368"/>
      <c r="AF5" s="1368"/>
      <c r="AG5" s="1368"/>
      <c r="AH5" s="1368"/>
      <c r="AI5" s="1368"/>
      <c r="AJ5" s="1369"/>
    </row>
    <row r="6" spans="1:49" ht="13.5" customHeight="1">
      <c r="A6" s="1149"/>
      <c r="B6" s="1150"/>
      <c r="C6" s="1081" t="s">
        <v>340</v>
      </c>
      <c r="D6" s="1081"/>
      <c r="E6" s="1081"/>
      <c r="F6" s="1081"/>
      <c r="G6" s="1081"/>
      <c r="H6" s="1081"/>
      <c r="I6" s="1204" t="s">
        <v>127</v>
      </c>
      <c r="J6" s="1205"/>
      <c r="K6" s="1224" t="str">
        <f>IF(様式第１号!S42=8,IF(様式第１号!H37&lt;&gt;"",様式第１号!H37,""),"")</f>
        <v/>
      </c>
      <c r="L6" s="1224"/>
      <c r="M6" s="1224"/>
      <c r="N6" s="1224"/>
      <c r="O6" s="1224"/>
      <c r="P6" s="1225"/>
      <c r="Q6" s="1029" t="s">
        <v>534</v>
      </c>
      <c r="R6" s="1030"/>
      <c r="S6" s="1030"/>
      <c r="T6" s="1030"/>
      <c r="U6" s="1030"/>
      <c r="V6" s="1030"/>
      <c r="W6" s="1030"/>
      <c r="X6" s="1030"/>
      <c r="Y6" s="1030"/>
      <c r="Z6" s="1030"/>
      <c r="AA6" s="1030"/>
      <c r="AB6" s="1030"/>
      <c r="AC6" s="1030"/>
      <c r="AD6" s="1030"/>
      <c r="AE6" s="1030"/>
      <c r="AF6" s="1030"/>
      <c r="AG6" s="1030"/>
      <c r="AH6" s="1030"/>
      <c r="AI6" s="1030"/>
      <c r="AJ6" s="1031"/>
    </row>
    <row r="7" spans="1:49" ht="13.5" customHeight="1">
      <c r="A7" s="1149"/>
      <c r="B7" s="1150"/>
      <c r="C7" s="1081"/>
      <c r="D7" s="1081"/>
      <c r="E7" s="1081"/>
      <c r="F7" s="1081"/>
      <c r="G7" s="1081"/>
      <c r="H7" s="1081"/>
      <c r="I7" s="1370" t="str">
        <f>IF(様式第１号!S42=8,IF(様式第１号!G38&lt;&gt;"",様式第１号!G38,""),"")</f>
        <v/>
      </c>
      <c r="J7" s="1370"/>
      <c r="K7" s="1370"/>
      <c r="L7" s="1370"/>
      <c r="M7" s="1370"/>
      <c r="N7" s="1370"/>
      <c r="O7" s="1370"/>
      <c r="P7" s="1370"/>
      <c r="Q7" s="1370"/>
      <c r="R7" s="1370"/>
      <c r="S7" s="1370"/>
      <c r="T7" s="1370"/>
      <c r="U7" s="1370"/>
      <c r="V7" s="1370"/>
      <c r="W7" s="1370"/>
      <c r="X7" s="1370"/>
      <c r="Y7" s="1370"/>
      <c r="Z7" s="1370"/>
      <c r="AA7" s="1370"/>
      <c r="AB7" s="1370"/>
      <c r="AC7" s="1370"/>
      <c r="AD7" s="1370"/>
      <c r="AE7" s="1370"/>
      <c r="AF7" s="1370"/>
      <c r="AG7" s="1370"/>
      <c r="AH7" s="1370"/>
      <c r="AI7" s="1370"/>
      <c r="AJ7" s="1371"/>
    </row>
    <row r="8" spans="1:49" ht="13.5" customHeight="1">
      <c r="A8" s="1149"/>
      <c r="B8" s="1150"/>
      <c r="C8" s="1081"/>
      <c r="D8" s="1081"/>
      <c r="E8" s="1081"/>
      <c r="F8" s="1081"/>
      <c r="G8" s="1081"/>
      <c r="H8" s="1081"/>
      <c r="I8" s="1470" t="str">
        <f>IF(様式第１号!S42=8,IF(様式第１号!G39&lt;&gt;"",様式第１号!G39,""),"")</f>
        <v/>
      </c>
      <c r="J8" s="1470"/>
      <c r="K8" s="1470"/>
      <c r="L8" s="1470"/>
      <c r="M8" s="1470"/>
      <c r="N8" s="1470"/>
      <c r="O8" s="1470"/>
      <c r="P8" s="1470"/>
      <c r="Q8" s="1470"/>
      <c r="R8" s="1470"/>
      <c r="S8" s="1470"/>
      <c r="T8" s="1470"/>
      <c r="U8" s="1470"/>
      <c r="V8" s="1470"/>
      <c r="W8" s="1470"/>
      <c r="X8" s="1470"/>
      <c r="Y8" s="1470"/>
      <c r="Z8" s="1470"/>
      <c r="AA8" s="1470"/>
      <c r="AB8" s="1470"/>
      <c r="AC8" s="1470"/>
      <c r="AD8" s="1470"/>
      <c r="AE8" s="1470"/>
      <c r="AF8" s="1470"/>
      <c r="AG8" s="1470"/>
      <c r="AH8" s="1470"/>
      <c r="AI8" s="1470"/>
      <c r="AJ8" s="1471"/>
    </row>
    <row r="9" spans="1:49" ht="13.5" customHeight="1">
      <c r="A9" s="1149"/>
      <c r="B9" s="1150"/>
      <c r="C9" s="1081" t="s">
        <v>341</v>
      </c>
      <c r="D9" s="1081"/>
      <c r="E9" s="1081"/>
      <c r="F9" s="1081"/>
      <c r="G9" s="1081"/>
      <c r="H9" s="1081"/>
      <c r="I9" s="1081" t="s">
        <v>342</v>
      </c>
      <c r="J9" s="1081"/>
      <c r="K9" s="1081"/>
      <c r="L9" s="1081"/>
      <c r="M9" s="1080" t="s">
        <v>205</v>
      </c>
      <c r="N9" s="1080"/>
      <c r="O9" s="1080"/>
      <c r="P9" s="1080"/>
      <c r="Q9" s="1080"/>
      <c r="R9" s="1080"/>
      <c r="S9" s="1080"/>
      <c r="T9" s="1080"/>
      <c r="U9" s="1080"/>
      <c r="V9" s="1080"/>
      <c r="W9" s="1081" t="s">
        <v>343</v>
      </c>
      <c r="X9" s="1081"/>
      <c r="Y9" s="1081"/>
      <c r="Z9" s="1081"/>
      <c r="AA9" s="1106" t="s">
        <v>205</v>
      </c>
      <c r="AB9" s="1221"/>
      <c r="AC9" s="1221"/>
      <c r="AD9" s="1221"/>
      <c r="AE9" s="1221"/>
      <c r="AF9" s="1221"/>
      <c r="AG9" s="1221"/>
      <c r="AH9" s="1221"/>
      <c r="AI9" s="1221"/>
      <c r="AJ9" s="1222"/>
    </row>
    <row r="10" spans="1:49" ht="13.5" customHeight="1">
      <c r="A10" s="1168" t="s">
        <v>345</v>
      </c>
      <c r="B10" s="1169"/>
      <c r="C10" s="1145" t="s">
        <v>438</v>
      </c>
      <c r="D10" s="1145"/>
      <c r="E10" s="1145"/>
      <c r="F10" s="1145"/>
      <c r="G10" s="1145"/>
      <c r="H10" s="1145"/>
      <c r="I10" s="1174"/>
      <c r="J10" s="1175"/>
      <c r="K10" s="1175"/>
      <c r="L10" s="1175"/>
      <c r="M10" s="1175"/>
      <c r="N10" s="1175"/>
      <c r="O10" s="1175"/>
      <c r="P10" s="1175"/>
      <c r="Q10" s="1175"/>
      <c r="R10" s="1175"/>
      <c r="S10" s="1175"/>
      <c r="T10" s="1175"/>
      <c r="U10" s="1175"/>
      <c r="V10" s="1175"/>
      <c r="W10" s="1175"/>
      <c r="X10" s="1175"/>
      <c r="Y10" s="1175"/>
      <c r="Z10" s="1175"/>
      <c r="AA10" s="1175"/>
      <c r="AB10" s="1175"/>
      <c r="AC10" s="1175"/>
      <c r="AD10" s="1175"/>
      <c r="AE10" s="1175"/>
      <c r="AF10" s="1175"/>
      <c r="AG10" s="1175"/>
      <c r="AH10" s="1175"/>
      <c r="AI10" s="1175"/>
      <c r="AJ10" s="1176"/>
    </row>
    <row r="11" spans="1:49" ht="13.5" customHeight="1">
      <c r="A11" s="1170"/>
      <c r="B11" s="1171"/>
      <c r="C11" s="1177" t="s">
        <v>652</v>
      </c>
      <c r="D11" s="1177"/>
      <c r="E11" s="1177"/>
      <c r="F11" s="1177"/>
      <c r="G11" s="1177"/>
      <c r="H11" s="1177"/>
      <c r="I11" s="1182"/>
      <c r="J11" s="1183"/>
      <c r="K11" s="1183"/>
      <c r="L11" s="1183"/>
      <c r="M11" s="1183"/>
      <c r="N11" s="1183"/>
      <c r="O11" s="1183"/>
      <c r="P11" s="1183"/>
      <c r="Q11" s="1183"/>
      <c r="R11" s="1183"/>
      <c r="S11" s="1183"/>
      <c r="T11" s="1183"/>
      <c r="U11" s="1183"/>
      <c r="V11" s="1183"/>
      <c r="W11" s="1183"/>
      <c r="X11" s="1183"/>
      <c r="Y11" s="1183"/>
      <c r="Z11" s="1183"/>
      <c r="AA11" s="1183"/>
      <c r="AB11" s="1183"/>
      <c r="AC11" s="1183"/>
      <c r="AD11" s="1183"/>
      <c r="AE11" s="1183"/>
      <c r="AF11" s="1183"/>
      <c r="AG11" s="1183"/>
      <c r="AH11" s="1183"/>
      <c r="AI11" s="1183"/>
      <c r="AJ11" s="1184"/>
    </row>
    <row r="12" spans="1:49" ht="13.5" customHeight="1">
      <c r="A12" s="1170"/>
      <c r="B12" s="1171"/>
      <c r="C12" s="1081" t="s">
        <v>655</v>
      </c>
      <c r="D12" s="1081"/>
      <c r="E12" s="1081"/>
      <c r="F12" s="1081"/>
      <c r="G12" s="1081"/>
      <c r="H12" s="1081"/>
      <c r="I12" s="1204" t="s">
        <v>651</v>
      </c>
      <c r="J12" s="1205"/>
      <c r="K12" s="1202"/>
      <c r="L12" s="1202"/>
      <c r="M12" s="1202"/>
      <c r="N12" s="1202"/>
      <c r="O12" s="1202"/>
      <c r="P12" s="1203"/>
      <c r="Q12" s="1029" t="s">
        <v>534</v>
      </c>
      <c r="R12" s="1030"/>
      <c r="S12" s="1030"/>
      <c r="T12" s="1030"/>
      <c r="U12" s="1030"/>
      <c r="V12" s="1030"/>
      <c r="W12" s="1030"/>
      <c r="X12" s="1030"/>
      <c r="Y12" s="1030"/>
      <c r="Z12" s="1030"/>
      <c r="AA12" s="1030"/>
      <c r="AB12" s="1030"/>
      <c r="AC12" s="1030"/>
      <c r="AD12" s="1030"/>
      <c r="AE12" s="1030"/>
      <c r="AF12" s="1030"/>
      <c r="AG12" s="1030"/>
      <c r="AH12" s="1030"/>
      <c r="AI12" s="1030"/>
      <c r="AJ12" s="1031"/>
    </row>
    <row r="13" spans="1:49" ht="13.5" customHeight="1">
      <c r="A13" s="1170"/>
      <c r="B13" s="1171"/>
      <c r="C13" s="1081"/>
      <c r="D13" s="1081"/>
      <c r="E13" s="1081"/>
      <c r="F13" s="1081"/>
      <c r="G13" s="1081"/>
      <c r="H13" s="1081"/>
      <c r="I13" s="1197" t="s">
        <v>205</v>
      </c>
      <c r="J13" s="1198"/>
      <c r="K13" s="1198"/>
      <c r="L13" s="1198"/>
      <c r="M13" s="1198"/>
      <c r="N13" s="1198"/>
      <c r="O13" s="1198"/>
      <c r="P13" s="1198"/>
      <c r="Q13" s="1198"/>
      <c r="R13" s="1198"/>
      <c r="S13" s="1198"/>
      <c r="T13" s="1198"/>
      <c r="U13" s="1198"/>
      <c r="V13" s="1198"/>
      <c r="W13" s="1198"/>
      <c r="X13" s="1198"/>
      <c r="Y13" s="1198"/>
      <c r="Z13" s="1198"/>
      <c r="AA13" s="1198"/>
      <c r="AB13" s="1198"/>
      <c r="AC13" s="1198"/>
      <c r="AD13" s="1198"/>
      <c r="AE13" s="1198"/>
      <c r="AF13" s="1198"/>
      <c r="AG13" s="1198"/>
      <c r="AH13" s="1198"/>
      <c r="AI13" s="1198"/>
      <c r="AJ13" s="1199"/>
    </row>
    <row r="14" spans="1:49" ht="13.5" customHeight="1">
      <c r="A14" s="1170"/>
      <c r="B14" s="1171"/>
      <c r="C14" s="1081"/>
      <c r="D14" s="1081"/>
      <c r="E14" s="1081"/>
      <c r="F14" s="1081"/>
      <c r="G14" s="1081"/>
      <c r="H14" s="1081"/>
      <c r="I14" s="1200" t="s">
        <v>205</v>
      </c>
      <c r="J14" s="1200"/>
      <c r="K14" s="1200"/>
      <c r="L14" s="1200"/>
      <c r="M14" s="1200"/>
      <c r="N14" s="1200"/>
      <c r="O14" s="1200"/>
      <c r="P14" s="1200"/>
      <c r="Q14" s="1200"/>
      <c r="R14" s="1200"/>
      <c r="S14" s="1200"/>
      <c r="T14" s="1200"/>
      <c r="U14" s="1200"/>
      <c r="V14" s="1200"/>
      <c r="W14" s="1200"/>
      <c r="X14" s="1200"/>
      <c r="Y14" s="1200"/>
      <c r="Z14" s="1200"/>
      <c r="AA14" s="1200"/>
      <c r="AB14" s="1200"/>
      <c r="AC14" s="1200"/>
      <c r="AD14" s="1200"/>
      <c r="AE14" s="1200"/>
      <c r="AF14" s="1200"/>
      <c r="AG14" s="1200"/>
      <c r="AH14" s="1200"/>
      <c r="AI14" s="1200"/>
      <c r="AJ14" s="1201"/>
    </row>
    <row r="15" spans="1:49" ht="13.5" customHeight="1">
      <c r="A15" s="1980" t="s">
        <v>28</v>
      </c>
      <c r="B15" s="2111"/>
      <c r="C15" s="2111"/>
      <c r="D15" s="2111"/>
      <c r="E15" s="2111"/>
      <c r="F15" s="2111"/>
      <c r="G15" s="2111"/>
      <c r="H15" s="2111"/>
      <c r="I15" s="2111"/>
      <c r="J15" s="212"/>
      <c r="K15" s="212"/>
      <c r="L15" s="212"/>
      <c r="M15" s="212"/>
      <c r="N15" s="212"/>
      <c r="O15" s="212"/>
      <c r="P15" s="212"/>
      <c r="Q15" s="212"/>
      <c r="R15" s="212"/>
      <c r="S15" s="212"/>
      <c r="T15" s="212"/>
      <c r="U15" s="212"/>
      <c r="V15" s="212"/>
      <c r="W15" s="212"/>
      <c r="X15" s="212"/>
      <c r="Y15" s="212"/>
      <c r="Z15" s="212"/>
      <c r="AA15" s="212"/>
      <c r="AB15" s="212"/>
      <c r="AC15" s="212"/>
      <c r="AD15" s="212"/>
      <c r="AE15" s="212"/>
      <c r="AF15" s="212"/>
      <c r="AG15" s="212"/>
      <c r="AH15" s="212"/>
      <c r="AI15" s="212"/>
      <c r="AJ15" s="213"/>
    </row>
    <row r="16" spans="1:49" s="9" customFormat="1" ht="13.5" customHeight="1">
      <c r="A16" s="1488"/>
      <c r="B16" s="1489"/>
      <c r="C16" s="1628" t="s">
        <v>683</v>
      </c>
      <c r="D16" s="1629"/>
      <c r="E16" s="1629"/>
      <c r="F16" s="1629"/>
      <c r="G16" s="1629"/>
      <c r="H16" s="1630"/>
      <c r="I16" s="1628" t="s">
        <v>315</v>
      </c>
      <c r="J16" s="1629"/>
      <c r="K16" s="1629"/>
      <c r="L16" s="1629"/>
      <c r="M16" s="1629"/>
      <c r="N16" s="1630"/>
      <c r="O16" s="1628" t="s">
        <v>93</v>
      </c>
      <c r="P16" s="1629"/>
      <c r="Q16" s="1629"/>
      <c r="R16" s="1629"/>
      <c r="S16" s="1629"/>
      <c r="T16" s="1630"/>
      <c r="U16" s="1628" t="s">
        <v>316</v>
      </c>
      <c r="V16" s="1629"/>
      <c r="W16" s="1629"/>
      <c r="X16" s="1629"/>
      <c r="Y16" s="1629"/>
      <c r="Z16" s="1630"/>
      <c r="AA16" s="1285" t="s">
        <v>138</v>
      </c>
      <c r="AB16" s="1338"/>
      <c r="AC16" s="1338"/>
      <c r="AD16" s="1338"/>
      <c r="AE16" s="1338"/>
      <c r="AF16" s="1338"/>
      <c r="AG16" s="1338"/>
      <c r="AH16" s="1338"/>
      <c r="AI16" s="1338"/>
      <c r="AJ16" s="2102"/>
      <c r="AL16" s="36"/>
      <c r="AM16" s="36"/>
      <c r="AN16" s="36"/>
      <c r="AO16" s="36"/>
      <c r="AP16" s="36"/>
      <c r="AQ16" s="36"/>
      <c r="AR16" s="36"/>
      <c r="AS16" s="36"/>
      <c r="AT16" s="36"/>
      <c r="AU16" s="36"/>
      <c r="AV16" s="36"/>
      <c r="AW16" s="36"/>
    </row>
    <row r="17" spans="1:49" s="9" customFormat="1" ht="18" customHeight="1">
      <c r="A17" s="1490"/>
      <c r="B17" s="1491"/>
      <c r="C17" s="1378"/>
      <c r="D17" s="1379"/>
      <c r="E17" s="1379"/>
      <c r="F17" s="1379"/>
      <c r="G17" s="1301" t="s">
        <v>114</v>
      </c>
      <c r="H17" s="1544"/>
      <c r="I17" s="1378"/>
      <c r="J17" s="1379"/>
      <c r="K17" s="1379"/>
      <c r="L17" s="1379"/>
      <c r="M17" s="1301" t="s">
        <v>114</v>
      </c>
      <c r="N17" s="1544"/>
      <c r="O17" s="1378"/>
      <c r="P17" s="1379"/>
      <c r="Q17" s="1379"/>
      <c r="R17" s="1379"/>
      <c r="S17" s="1301" t="s">
        <v>114</v>
      </c>
      <c r="T17" s="1544"/>
      <c r="U17" s="1378"/>
      <c r="V17" s="1379"/>
      <c r="W17" s="1379"/>
      <c r="X17" s="1379"/>
      <c r="Y17" s="1301" t="s">
        <v>114</v>
      </c>
      <c r="Z17" s="1544"/>
      <c r="AA17" s="1230">
        <v>2</v>
      </c>
      <c r="AB17" s="1231"/>
      <c r="AC17" s="1231"/>
      <c r="AD17" s="1231"/>
      <c r="AE17" s="1231"/>
      <c r="AF17" s="1231"/>
      <c r="AG17" s="1231"/>
      <c r="AH17" s="1231"/>
      <c r="AI17" s="1231"/>
      <c r="AJ17" s="2038"/>
      <c r="AL17" s="36"/>
      <c r="AM17" s="36"/>
      <c r="AN17" s="36"/>
      <c r="AO17" s="36"/>
      <c r="AP17" s="36"/>
      <c r="AQ17" s="36"/>
      <c r="AR17" s="36"/>
      <c r="AS17" s="36"/>
      <c r="AT17" s="36"/>
      <c r="AU17" s="36"/>
      <c r="AV17" s="36"/>
      <c r="AW17" s="36"/>
    </row>
    <row r="18" spans="1:49" ht="13.5" customHeight="1">
      <c r="A18" s="1814" t="s">
        <v>137</v>
      </c>
      <c r="B18" s="1815"/>
      <c r="C18" s="1815"/>
      <c r="D18" s="1815"/>
      <c r="E18" s="1815"/>
      <c r="F18" s="1815"/>
      <c r="G18" s="1815"/>
      <c r="H18" s="1816"/>
      <c r="I18" s="2109"/>
      <c r="J18" s="2110"/>
      <c r="K18" s="2110"/>
      <c r="L18" s="2110"/>
      <c r="M18" s="2110"/>
      <c r="N18" s="2110"/>
      <c r="O18" s="2110"/>
      <c r="P18" s="2110"/>
      <c r="Q18" s="2110"/>
      <c r="R18" s="2110"/>
      <c r="S18" s="1809"/>
      <c r="T18" s="1809"/>
      <c r="U18" s="1809"/>
      <c r="V18" s="1809"/>
      <c r="W18" s="1809"/>
      <c r="X18" s="1809"/>
      <c r="Y18" s="1820" t="s">
        <v>114</v>
      </c>
      <c r="Z18" s="1820"/>
      <c r="AA18" s="1820"/>
      <c r="AB18" s="1820"/>
      <c r="AC18" s="1820"/>
      <c r="AD18" s="1820"/>
      <c r="AE18" s="1820"/>
      <c r="AF18" s="1820"/>
      <c r="AG18" s="1820"/>
      <c r="AH18" s="1820"/>
      <c r="AI18" s="1820"/>
      <c r="AJ18" s="1821"/>
    </row>
    <row r="19" spans="1:49" ht="13.5" customHeight="1">
      <c r="A19" s="1814" t="s">
        <v>461</v>
      </c>
      <c r="B19" s="1815"/>
      <c r="C19" s="1815"/>
      <c r="D19" s="1815"/>
      <c r="E19" s="1815"/>
      <c r="F19" s="1815"/>
      <c r="G19" s="1815"/>
      <c r="H19" s="1816"/>
      <c r="I19" s="2113">
        <v>2</v>
      </c>
      <c r="J19" s="2114"/>
      <c r="K19" s="2114"/>
      <c r="L19" s="2114"/>
      <c r="M19" s="2114"/>
      <c r="N19" s="2114"/>
      <c r="O19" s="2114"/>
      <c r="P19" s="2114"/>
      <c r="Q19" s="2114"/>
      <c r="R19" s="2115"/>
      <c r="S19" s="1628" t="s">
        <v>139</v>
      </c>
      <c r="T19" s="1629"/>
      <c r="U19" s="1629"/>
      <c r="V19" s="1629"/>
      <c r="W19" s="1629"/>
      <c r="X19" s="1630"/>
      <c r="Y19" s="2108"/>
      <c r="Z19" s="1809"/>
      <c r="AA19" s="1809"/>
      <c r="AB19" s="1809"/>
      <c r="AC19" s="1809"/>
      <c r="AD19" s="1809"/>
      <c r="AE19" s="1809"/>
      <c r="AF19" s="1809"/>
      <c r="AG19" s="1809"/>
      <c r="AH19" s="1809"/>
      <c r="AI19" s="1809"/>
      <c r="AJ19" s="2112"/>
    </row>
    <row r="20" spans="1:49" ht="13.5" customHeight="1">
      <c r="A20" s="1825"/>
      <c r="B20" s="1826"/>
      <c r="C20" s="1826"/>
      <c r="D20" s="1826"/>
      <c r="E20" s="1826"/>
      <c r="F20" s="1826"/>
      <c r="G20" s="1826"/>
      <c r="H20" s="1827"/>
      <c r="I20" s="2116"/>
      <c r="J20" s="2117"/>
      <c r="K20" s="2117"/>
      <c r="L20" s="2117"/>
      <c r="M20" s="2117"/>
      <c r="N20" s="2117"/>
      <c r="O20" s="2117"/>
      <c r="P20" s="2117"/>
      <c r="Q20" s="2117"/>
      <c r="R20" s="2118"/>
      <c r="S20" s="1628" t="s">
        <v>462</v>
      </c>
      <c r="T20" s="1629"/>
      <c r="U20" s="1629"/>
      <c r="V20" s="1629"/>
      <c r="W20" s="1629"/>
      <c r="X20" s="1630"/>
      <c r="Y20" s="2108"/>
      <c r="Z20" s="1809"/>
      <c r="AA20" s="1809"/>
      <c r="AB20" s="1809"/>
      <c r="AC20" s="1809"/>
      <c r="AD20" s="1809"/>
      <c r="AE20" s="1809"/>
      <c r="AF20" s="1809"/>
      <c r="AG20" s="1809"/>
      <c r="AH20" s="1809"/>
      <c r="AI20" s="1820" t="s">
        <v>114</v>
      </c>
      <c r="AJ20" s="1821"/>
    </row>
    <row r="21" spans="1:49" ht="13.5" customHeight="1">
      <c r="A21" s="1168" t="s">
        <v>253</v>
      </c>
      <c r="B21" s="1492"/>
      <c r="C21" s="1152" t="s">
        <v>451</v>
      </c>
      <c r="D21" s="1153"/>
      <c r="E21" s="1153"/>
      <c r="F21" s="1153"/>
      <c r="G21" s="1153"/>
      <c r="H21" s="1154"/>
      <c r="I21" s="1800" t="s">
        <v>60</v>
      </c>
      <c r="J21" s="1801"/>
      <c r="K21" s="1801"/>
      <c r="L21" s="1802"/>
      <c r="M21" s="1628" t="s">
        <v>769</v>
      </c>
      <c r="N21" s="1629"/>
      <c r="O21" s="1629"/>
      <c r="P21" s="1630"/>
      <c r="Q21" s="1285" t="s">
        <v>599</v>
      </c>
      <c r="R21" s="1338"/>
      <c r="S21" s="1338"/>
      <c r="T21" s="1338"/>
      <c r="U21" s="1338"/>
      <c r="V21" s="1338"/>
      <c r="W21" s="1338"/>
      <c r="X21" s="1338"/>
      <c r="Y21" s="1338"/>
      <c r="Z21" s="1338"/>
      <c r="AA21" s="1338"/>
      <c r="AB21" s="1338"/>
      <c r="AC21" s="1338"/>
      <c r="AD21" s="1338"/>
      <c r="AE21" s="1338"/>
      <c r="AF21" s="1339"/>
      <c r="AG21" s="2093"/>
      <c r="AH21" s="2094"/>
      <c r="AI21" s="2094"/>
      <c r="AJ21" s="2095"/>
    </row>
    <row r="22" spans="1:49" ht="13.5" customHeight="1">
      <c r="A22" s="1170"/>
      <c r="B22" s="1331"/>
      <c r="C22" s="1794"/>
      <c r="D22" s="1795"/>
      <c r="E22" s="1795"/>
      <c r="F22" s="1795"/>
      <c r="G22" s="1795"/>
      <c r="H22" s="1796"/>
      <c r="I22" s="1803"/>
      <c r="J22" s="1804"/>
      <c r="K22" s="1804"/>
      <c r="L22" s="1805"/>
      <c r="M22" s="1797"/>
      <c r="N22" s="1798"/>
      <c r="O22" s="1798"/>
      <c r="P22" s="1799"/>
      <c r="Q22" s="1105" t="s">
        <v>683</v>
      </c>
      <c r="R22" s="1105"/>
      <c r="S22" s="1105"/>
      <c r="T22" s="1105"/>
      <c r="U22" s="1105" t="s">
        <v>684</v>
      </c>
      <c r="V22" s="1105"/>
      <c r="W22" s="1105"/>
      <c r="X22" s="1105"/>
      <c r="Y22" s="1105" t="s">
        <v>162</v>
      </c>
      <c r="Z22" s="1105"/>
      <c r="AA22" s="1105"/>
      <c r="AB22" s="1105"/>
      <c r="AC22" s="1105" t="s">
        <v>163</v>
      </c>
      <c r="AD22" s="1105"/>
      <c r="AE22" s="1105"/>
      <c r="AF22" s="1105"/>
      <c r="AG22" s="2096"/>
      <c r="AH22" s="2097"/>
      <c r="AI22" s="2097"/>
      <c r="AJ22" s="2098"/>
    </row>
    <row r="23" spans="1:49" ht="13.5" customHeight="1">
      <c r="A23" s="1170"/>
      <c r="B23" s="1331"/>
      <c r="C23" s="1155"/>
      <c r="D23" s="1156"/>
      <c r="E23" s="1156"/>
      <c r="F23" s="1156"/>
      <c r="G23" s="1156"/>
      <c r="H23" s="1157"/>
      <c r="I23" s="1105" t="s">
        <v>466</v>
      </c>
      <c r="J23" s="1105"/>
      <c r="K23" s="1105" t="s">
        <v>467</v>
      </c>
      <c r="L23" s="1105"/>
      <c r="M23" s="1105" t="s">
        <v>466</v>
      </c>
      <c r="N23" s="1105"/>
      <c r="O23" s="1105" t="s">
        <v>467</v>
      </c>
      <c r="P23" s="1105"/>
      <c r="Q23" s="1105" t="s">
        <v>466</v>
      </c>
      <c r="R23" s="1105"/>
      <c r="S23" s="1105" t="s">
        <v>467</v>
      </c>
      <c r="T23" s="1105"/>
      <c r="U23" s="1105" t="s">
        <v>466</v>
      </c>
      <c r="V23" s="1105"/>
      <c r="W23" s="1105" t="s">
        <v>467</v>
      </c>
      <c r="X23" s="1105"/>
      <c r="Y23" s="1105" t="s">
        <v>466</v>
      </c>
      <c r="Z23" s="1105"/>
      <c r="AA23" s="1105" t="s">
        <v>467</v>
      </c>
      <c r="AB23" s="1105"/>
      <c r="AC23" s="1105" t="s">
        <v>466</v>
      </c>
      <c r="AD23" s="1105"/>
      <c r="AE23" s="1105" t="s">
        <v>467</v>
      </c>
      <c r="AF23" s="1105"/>
      <c r="AG23" s="2096"/>
      <c r="AH23" s="2097"/>
      <c r="AI23" s="2097"/>
      <c r="AJ23" s="2098"/>
    </row>
    <row r="24" spans="1:49" ht="13.5" customHeight="1">
      <c r="A24" s="1170"/>
      <c r="B24" s="1331"/>
      <c r="C24" s="1105" t="s">
        <v>239</v>
      </c>
      <c r="D24" s="1105"/>
      <c r="E24" s="1105"/>
      <c r="F24" s="1105" t="s">
        <v>307</v>
      </c>
      <c r="G24" s="1105"/>
      <c r="H24" s="1105"/>
      <c r="I24" s="1295"/>
      <c r="J24" s="1295"/>
      <c r="K24" s="1295"/>
      <c r="L24" s="1295"/>
      <c r="M24" s="1295"/>
      <c r="N24" s="1295"/>
      <c r="O24" s="1295"/>
      <c r="P24" s="1295"/>
      <c r="Q24" s="1295"/>
      <c r="R24" s="1295"/>
      <c r="S24" s="1295"/>
      <c r="T24" s="1295"/>
      <c r="U24" s="1295"/>
      <c r="V24" s="1295"/>
      <c r="W24" s="1295"/>
      <c r="X24" s="1295"/>
      <c r="Y24" s="1295"/>
      <c r="Z24" s="1295"/>
      <c r="AA24" s="1295"/>
      <c r="AB24" s="1295"/>
      <c r="AC24" s="1295"/>
      <c r="AD24" s="1295"/>
      <c r="AE24" s="1295"/>
      <c r="AF24" s="1295"/>
      <c r="AG24" s="2096"/>
      <c r="AH24" s="2097"/>
      <c r="AI24" s="2097"/>
      <c r="AJ24" s="2098"/>
    </row>
    <row r="25" spans="1:49" ht="13.5" customHeight="1">
      <c r="A25" s="1170"/>
      <c r="B25" s="1331"/>
      <c r="C25" s="1105"/>
      <c r="D25" s="1105"/>
      <c r="E25" s="1105"/>
      <c r="F25" s="1105" t="s">
        <v>308</v>
      </c>
      <c r="G25" s="1105"/>
      <c r="H25" s="1105"/>
      <c r="I25" s="1295"/>
      <c r="J25" s="1295"/>
      <c r="K25" s="1295"/>
      <c r="L25" s="1295"/>
      <c r="M25" s="1295"/>
      <c r="N25" s="1295"/>
      <c r="O25" s="1295"/>
      <c r="P25" s="1295"/>
      <c r="Q25" s="1295"/>
      <c r="R25" s="1295"/>
      <c r="S25" s="1295"/>
      <c r="T25" s="1295"/>
      <c r="U25" s="1295"/>
      <c r="V25" s="1295"/>
      <c r="W25" s="1295"/>
      <c r="X25" s="1295"/>
      <c r="Y25" s="1295"/>
      <c r="Z25" s="1295"/>
      <c r="AA25" s="1295"/>
      <c r="AB25" s="1295"/>
      <c r="AC25" s="1295"/>
      <c r="AD25" s="1295"/>
      <c r="AE25" s="1295"/>
      <c r="AF25" s="1295"/>
      <c r="AG25" s="2096"/>
      <c r="AH25" s="2097"/>
      <c r="AI25" s="2097"/>
      <c r="AJ25" s="2098"/>
    </row>
    <row r="26" spans="1:49" ht="13.5" customHeight="1">
      <c r="A26" s="1170"/>
      <c r="B26" s="1331"/>
      <c r="C26" s="1105" t="s">
        <v>309</v>
      </c>
      <c r="D26" s="1105"/>
      <c r="E26" s="1105"/>
      <c r="F26" s="1105"/>
      <c r="G26" s="1105"/>
      <c r="H26" s="1105"/>
      <c r="I26" s="1295"/>
      <c r="J26" s="1295"/>
      <c r="K26" s="1295"/>
      <c r="L26" s="1295"/>
      <c r="M26" s="1295"/>
      <c r="N26" s="1295"/>
      <c r="O26" s="1295"/>
      <c r="P26" s="1295"/>
      <c r="Q26" s="1295"/>
      <c r="R26" s="1295"/>
      <c r="S26" s="1295"/>
      <c r="T26" s="1295"/>
      <c r="U26" s="1295"/>
      <c r="V26" s="1295"/>
      <c r="W26" s="1295"/>
      <c r="X26" s="1295"/>
      <c r="Y26" s="1295"/>
      <c r="Z26" s="1295"/>
      <c r="AA26" s="1295"/>
      <c r="AB26" s="1295"/>
      <c r="AC26" s="1295"/>
      <c r="AD26" s="1295"/>
      <c r="AE26" s="1295"/>
      <c r="AF26" s="1295"/>
      <c r="AG26" s="2096"/>
      <c r="AH26" s="2097"/>
      <c r="AI26" s="2097"/>
      <c r="AJ26" s="2098"/>
    </row>
    <row r="27" spans="1:49" ht="13.5" customHeight="1">
      <c r="A27" s="1170"/>
      <c r="B27" s="1331"/>
      <c r="C27" s="1151" t="s">
        <v>556</v>
      </c>
      <c r="D27" s="1151"/>
      <c r="E27" s="1151"/>
      <c r="F27" s="1151"/>
      <c r="G27" s="1151"/>
      <c r="H27" s="1151"/>
      <c r="I27" s="1298"/>
      <c r="J27" s="1298"/>
      <c r="K27" s="1298"/>
      <c r="L27" s="1298"/>
      <c r="M27" s="1298"/>
      <c r="N27" s="1298"/>
      <c r="O27" s="1298"/>
      <c r="P27" s="1298"/>
      <c r="Q27" s="1298"/>
      <c r="R27" s="1298"/>
      <c r="S27" s="1298"/>
      <c r="T27" s="1298"/>
      <c r="U27" s="1298"/>
      <c r="V27" s="1298"/>
      <c r="W27" s="1298"/>
      <c r="X27" s="1298"/>
      <c r="Y27" s="1298"/>
      <c r="Z27" s="1298"/>
      <c r="AA27" s="1298"/>
      <c r="AB27" s="1298"/>
      <c r="AC27" s="1298"/>
      <c r="AD27" s="1298"/>
      <c r="AE27" s="1298"/>
      <c r="AF27" s="1298"/>
      <c r="AG27" s="2099"/>
      <c r="AH27" s="2100"/>
      <c r="AI27" s="2100"/>
      <c r="AJ27" s="2101"/>
    </row>
    <row r="28" spans="1:49" ht="13.5" customHeight="1">
      <c r="A28" s="1170"/>
      <c r="B28" s="1331"/>
      <c r="C28" s="1152" t="s">
        <v>451</v>
      </c>
      <c r="D28" s="1153"/>
      <c r="E28" s="1153"/>
      <c r="F28" s="1153"/>
      <c r="G28" s="1153"/>
      <c r="H28" s="1154"/>
      <c r="I28" s="1285" t="s">
        <v>685</v>
      </c>
      <c r="J28" s="1338"/>
      <c r="K28" s="1338"/>
      <c r="L28" s="1338"/>
      <c r="M28" s="1338"/>
      <c r="N28" s="1338"/>
      <c r="O28" s="1338"/>
      <c r="P28" s="1338"/>
      <c r="Q28" s="1338"/>
      <c r="R28" s="1338"/>
      <c r="S28" s="1338"/>
      <c r="T28" s="1338"/>
      <c r="U28" s="1338"/>
      <c r="V28" s="1338"/>
      <c r="W28" s="1338"/>
      <c r="X28" s="1339"/>
      <c r="Y28" s="1628" t="s">
        <v>199</v>
      </c>
      <c r="Z28" s="1629"/>
      <c r="AA28" s="1629"/>
      <c r="AB28" s="1629"/>
      <c r="AC28" s="1629"/>
      <c r="AD28" s="1629"/>
      <c r="AE28" s="1629"/>
      <c r="AF28" s="1629"/>
      <c r="AG28" s="1629"/>
      <c r="AH28" s="1629"/>
      <c r="AI28" s="1629"/>
      <c r="AJ28" s="1830"/>
    </row>
    <row r="29" spans="1:49" ht="13.5" customHeight="1">
      <c r="A29" s="1170"/>
      <c r="B29" s="1331"/>
      <c r="C29" s="1794"/>
      <c r="D29" s="1795"/>
      <c r="E29" s="1795"/>
      <c r="F29" s="1795"/>
      <c r="G29" s="1795"/>
      <c r="H29" s="1796"/>
      <c r="I29" s="1105" t="s">
        <v>683</v>
      </c>
      <c r="J29" s="1105"/>
      <c r="K29" s="1105"/>
      <c r="L29" s="1105"/>
      <c r="M29" s="1105" t="s">
        <v>530</v>
      </c>
      <c r="N29" s="1105"/>
      <c r="O29" s="1105"/>
      <c r="P29" s="1105"/>
      <c r="Q29" s="1105" t="s">
        <v>470</v>
      </c>
      <c r="R29" s="1105"/>
      <c r="S29" s="1105"/>
      <c r="T29" s="1105"/>
      <c r="U29" s="1105" t="s">
        <v>471</v>
      </c>
      <c r="V29" s="1105"/>
      <c r="W29" s="1105"/>
      <c r="X29" s="1105"/>
      <c r="Y29" s="1105" t="s">
        <v>683</v>
      </c>
      <c r="Z29" s="1105"/>
      <c r="AA29" s="1105"/>
      <c r="AB29" s="1105"/>
      <c r="AC29" s="2105" t="s">
        <v>140</v>
      </c>
      <c r="AD29" s="2106"/>
      <c r="AE29" s="2106"/>
      <c r="AF29" s="2107"/>
      <c r="AG29" s="1285" t="s">
        <v>141</v>
      </c>
      <c r="AH29" s="1338"/>
      <c r="AI29" s="1338"/>
      <c r="AJ29" s="2102"/>
    </row>
    <row r="30" spans="1:49" ht="13.5" customHeight="1">
      <c r="A30" s="1170"/>
      <c r="B30" s="1331"/>
      <c r="C30" s="1155"/>
      <c r="D30" s="1156"/>
      <c r="E30" s="1156"/>
      <c r="F30" s="1156"/>
      <c r="G30" s="1156"/>
      <c r="H30" s="1157"/>
      <c r="I30" s="1105" t="s">
        <v>466</v>
      </c>
      <c r="J30" s="1105"/>
      <c r="K30" s="1105" t="s">
        <v>467</v>
      </c>
      <c r="L30" s="1105"/>
      <c r="M30" s="1105" t="s">
        <v>466</v>
      </c>
      <c r="N30" s="1105"/>
      <c r="O30" s="1105" t="s">
        <v>467</v>
      </c>
      <c r="P30" s="1105"/>
      <c r="Q30" s="1105" t="s">
        <v>466</v>
      </c>
      <c r="R30" s="1105"/>
      <c r="S30" s="1105" t="s">
        <v>467</v>
      </c>
      <c r="T30" s="1105"/>
      <c r="U30" s="1105" t="s">
        <v>466</v>
      </c>
      <c r="V30" s="1105"/>
      <c r="W30" s="1105" t="s">
        <v>467</v>
      </c>
      <c r="X30" s="1105"/>
      <c r="Y30" s="1105" t="s">
        <v>466</v>
      </c>
      <c r="Z30" s="1105"/>
      <c r="AA30" s="1105" t="s">
        <v>467</v>
      </c>
      <c r="AB30" s="1105"/>
      <c r="AC30" s="1105" t="s">
        <v>466</v>
      </c>
      <c r="AD30" s="1105"/>
      <c r="AE30" s="1105" t="s">
        <v>467</v>
      </c>
      <c r="AF30" s="1105"/>
      <c r="AG30" s="1105" t="s">
        <v>466</v>
      </c>
      <c r="AH30" s="1105"/>
      <c r="AI30" s="1105" t="s">
        <v>467</v>
      </c>
      <c r="AJ30" s="1832"/>
    </row>
    <row r="31" spans="1:49" ht="13.5" customHeight="1">
      <c r="A31" s="1170"/>
      <c r="B31" s="1331"/>
      <c r="C31" s="1105" t="s">
        <v>239</v>
      </c>
      <c r="D31" s="1105"/>
      <c r="E31" s="1105"/>
      <c r="F31" s="1105" t="s">
        <v>307</v>
      </c>
      <c r="G31" s="1105"/>
      <c r="H31" s="1105"/>
      <c r="I31" s="1295"/>
      <c r="J31" s="1295"/>
      <c r="K31" s="1295"/>
      <c r="L31" s="1295"/>
      <c r="M31" s="1295"/>
      <c r="N31" s="1295"/>
      <c r="O31" s="1295"/>
      <c r="P31" s="1295"/>
      <c r="Q31" s="1295"/>
      <c r="R31" s="1295"/>
      <c r="S31" s="1295"/>
      <c r="T31" s="1295"/>
      <c r="U31" s="1295"/>
      <c r="V31" s="1295"/>
      <c r="W31" s="1295"/>
      <c r="X31" s="1295"/>
      <c r="Y31" s="1295"/>
      <c r="Z31" s="1295"/>
      <c r="AA31" s="1295"/>
      <c r="AB31" s="1295"/>
      <c r="AC31" s="1295"/>
      <c r="AD31" s="1295"/>
      <c r="AE31" s="1295"/>
      <c r="AF31" s="1295"/>
      <c r="AG31" s="1295"/>
      <c r="AH31" s="1295"/>
      <c r="AI31" s="1295"/>
      <c r="AJ31" s="1793"/>
    </row>
    <row r="32" spans="1:49" ht="13.5" customHeight="1">
      <c r="A32" s="1170"/>
      <c r="B32" s="1331"/>
      <c r="C32" s="1105"/>
      <c r="D32" s="1105"/>
      <c r="E32" s="1105"/>
      <c r="F32" s="1105" t="s">
        <v>308</v>
      </c>
      <c r="G32" s="1105"/>
      <c r="H32" s="1105"/>
      <c r="I32" s="1295"/>
      <c r="J32" s="1295"/>
      <c r="K32" s="1295"/>
      <c r="L32" s="1295"/>
      <c r="M32" s="1295"/>
      <c r="N32" s="1295"/>
      <c r="O32" s="1295"/>
      <c r="P32" s="1295"/>
      <c r="Q32" s="1295"/>
      <c r="R32" s="1295"/>
      <c r="S32" s="1295"/>
      <c r="T32" s="1295"/>
      <c r="U32" s="1295"/>
      <c r="V32" s="1295"/>
      <c r="W32" s="1295"/>
      <c r="X32" s="1295"/>
      <c r="Y32" s="1295"/>
      <c r="Z32" s="1295"/>
      <c r="AA32" s="1295"/>
      <c r="AB32" s="1295"/>
      <c r="AC32" s="1295"/>
      <c r="AD32" s="1295"/>
      <c r="AE32" s="1295"/>
      <c r="AF32" s="1295"/>
      <c r="AG32" s="1295"/>
      <c r="AH32" s="1295"/>
      <c r="AI32" s="1295"/>
      <c r="AJ32" s="1793"/>
    </row>
    <row r="33" spans="1:42" ht="13.5" customHeight="1">
      <c r="A33" s="1170"/>
      <c r="B33" s="1331"/>
      <c r="C33" s="1105" t="s">
        <v>309</v>
      </c>
      <c r="D33" s="1105"/>
      <c r="E33" s="1105"/>
      <c r="F33" s="1105"/>
      <c r="G33" s="1105"/>
      <c r="H33" s="1105"/>
      <c r="I33" s="1295"/>
      <c r="J33" s="1295"/>
      <c r="K33" s="1295"/>
      <c r="L33" s="1295"/>
      <c r="M33" s="1295"/>
      <c r="N33" s="1295"/>
      <c r="O33" s="1295"/>
      <c r="P33" s="1295"/>
      <c r="Q33" s="1295"/>
      <c r="R33" s="1295"/>
      <c r="S33" s="1295"/>
      <c r="T33" s="1295"/>
      <c r="U33" s="1295"/>
      <c r="V33" s="1295"/>
      <c r="W33" s="1295"/>
      <c r="X33" s="1295"/>
      <c r="Y33" s="1295"/>
      <c r="Z33" s="1295"/>
      <c r="AA33" s="1295"/>
      <c r="AB33" s="1295"/>
      <c r="AC33" s="1295"/>
      <c r="AD33" s="1295"/>
      <c r="AE33" s="1295"/>
      <c r="AF33" s="1295"/>
      <c r="AG33" s="1295"/>
      <c r="AH33" s="1295"/>
      <c r="AI33" s="1295"/>
      <c r="AJ33" s="1793"/>
    </row>
    <row r="34" spans="1:42" ht="13.5" customHeight="1">
      <c r="A34" s="1170"/>
      <c r="B34" s="1331"/>
      <c r="C34" s="1151" t="s">
        <v>556</v>
      </c>
      <c r="D34" s="1151"/>
      <c r="E34" s="1151"/>
      <c r="F34" s="1151"/>
      <c r="G34" s="1151"/>
      <c r="H34" s="1151"/>
      <c r="I34" s="1298"/>
      <c r="J34" s="1298"/>
      <c r="K34" s="1298"/>
      <c r="L34" s="1298"/>
      <c r="M34" s="1298"/>
      <c r="N34" s="1298"/>
      <c r="O34" s="1298"/>
      <c r="P34" s="1298"/>
      <c r="Q34" s="1298"/>
      <c r="R34" s="1298"/>
      <c r="S34" s="1298"/>
      <c r="T34" s="1298"/>
      <c r="U34" s="1298"/>
      <c r="V34" s="1298"/>
      <c r="W34" s="1298"/>
      <c r="X34" s="1298"/>
      <c r="Y34" s="1298"/>
      <c r="Z34" s="1298"/>
      <c r="AA34" s="1298"/>
      <c r="AB34" s="1298"/>
      <c r="AC34" s="1298"/>
      <c r="AD34" s="1298"/>
      <c r="AE34" s="1298"/>
      <c r="AF34" s="1298"/>
      <c r="AG34" s="1298"/>
      <c r="AH34" s="1298"/>
      <c r="AI34" s="1298"/>
      <c r="AJ34" s="1792"/>
    </row>
    <row r="35" spans="1:42" ht="13.5" customHeight="1">
      <c r="A35" s="1170"/>
      <c r="B35" s="1331"/>
      <c r="C35" s="1152" t="s">
        <v>451</v>
      </c>
      <c r="D35" s="1153"/>
      <c r="E35" s="1153"/>
      <c r="F35" s="1153"/>
      <c r="G35" s="1153"/>
      <c r="H35" s="1154"/>
      <c r="I35" s="1285" t="s">
        <v>706</v>
      </c>
      <c r="J35" s="1338"/>
      <c r="K35" s="1338"/>
      <c r="L35" s="1338"/>
      <c r="M35" s="1338"/>
      <c r="N35" s="1338"/>
      <c r="O35" s="1338"/>
      <c r="P35" s="1338"/>
      <c r="Q35" s="1338"/>
      <c r="R35" s="1338"/>
      <c r="S35" s="1338"/>
      <c r="T35" s="1339"/>
      <c r="U35" s="1628" t="s">
        <v>59</v>
      </c>
      <c r="V35" s="1629"/>
      <c r="W35" s="1629"/>
      <c r="X35" s="1630"/>
      <c r="Y35" s="1628" t="s">
        <v>142</v>
      </c>
      <c r="Z35" s="1629"/>
      <c r="AA35" s="1629"/>
      <c r="AB35" s="1630"/>
      <c r="AC35" s="1840"/>
      <c r="AD35" s="1841"/>
      <c r="AE35" s="1841"/>
      <c r="AF35" s="2103"/>
      <c r="AG35" s="1840"/>
      <c r="AH35" s="1841"/>
      <c r="AI35" s="1841"/>
      <c r="AJ35" s="1842"/>
    </row>
    <row r="36" spans="1:42" ht="13.5" customHeight="1">
      <c r="A36" s="1170"/>
      <c r="B36" s="1331"/>
      <c r="C36" s="1794"/>
      <c r="D36" s="1795"/>
      <c r="E36" s="1795"/>
      <c r="F36" s="1795"/>
      <c r="G36" s="1795"/>
      <c r="H36" s="1796"/>
      <c r="I36" s="1285" t="s">
        <v>683</v>
      </c>
      <c r="J36" s="1338"/>
      <c r="K36" s="1338"/>
      <c r="L36" s="1339"/>
      <c r="M36" s="1285" t="s">
        <v>143</v>
      </c>
      <c r="N36" s="1338"/>
      <c r="O36" s="1338"/>
      <c r="P36" s="1339"/>
      <c r="Q36" s="1285" t="s">
        <v>707</v>
      </c>
      <c r="R36" s="1338"/>
      <c r="S36" s="1338"/>
      <c r="T36" s="1339"/>
      <c r="U36" s="1797"/>
      <c r="V36" s="1798"/>
      <c r="W36" s="1798"/>
      <c r="X36" s="1799"/>
      <c r="Y36" s="1797"/>
      <c r="Z36" s="1798"/>
      <c r="AA36" s="1798"/>
      <c r="AB36" s="1799"/>
      <c r="AC36" s="1843"/>
      <c r="AD36" s="1844"/>
      <c r="AE36" s="1844"/>
      <c r="AF36" s="2104"/>
      <c r="AG36" s="1843"/>
      <c r="AH36" s="1844"/>
      <c r="AI36" s="1844"/>
      <c r="AJ36" s="1845"/>
    </row>
    <row r="37" spans="1:42" ht="13.5" customHeight="1">
      <c r="A37" s="1170"/>
      <c r="B37" s="1331"/>
      <c r="C37" s="1155"/>
      <c r="D37" s="1156"/>
      <c r="E37" s="1156"/>
      <c r="F37" s="1156"/>
      <c r="G37" s="1156"/>
      <c r="H37" s="1157"/>
      <c r="I37" s="1105" t="s">
        <v>466</v>
      </c>
      <c r="J37" s="1105"/>
      <c r="K37" s="1105" t="s">
        <v>467</v>
      </c>
      <c r="L37" s="1105"/>
      <c r="M37" s="1105" t="s">
        <v>466</v>
      </c>
      <c r="N37" s="1105"/>
      <c r="O37" s="1105" t="s">
        <v>467</v>
      </c>
      <c r="P37" s="1105"/>
      <c r="Q37" s="1105" t="s">
        <v>466</v>
      </c>
      <c r="R37" s="1105"/>
      <c r="S37" s="1105" t="s">
        <v>467</v>
      </c>
      <c r="T37" s="1105"/>
      <c r="U37" s="1105" t="s">
        <v>466</v>
      </c>
      <c r="V37" s="1105"/>
      <c r="W37" s="1105" t="s">
        <v>467</v>
      </c>
      <c r="X37" s="1105"/>
      <c r="Y37" s="1105" t="s">
        <v>466</v>
      </c>
      <c r="Z37" s="1105"/>
      <c r="AA37" s="1105" t="s">
        <v>467</v>
      </c>
      <c r="AB37" s="1105"/>
      <c r="AC37" s="1105" t="s">
        <v>466</v>
      </c>
      <c r="AD37" s="1105"/>
      <c r="AE37" s="1105" t="s">
        <v>467</v>
      </c>
      <c r="AF37" s="1105"/>
      <c r="AG37" s="1105" t="s">
        <v>466</v>
      </c>
      <c r="AH37" s="1105"/>
      <c r="AI37" s="1105" t="s">
        <v>467</v>
      </c>
      <c r="AJ37" s="1832"/>
    </row>
    <row r="38" spans="1:42" ht="13.5" customHeight="1">
      <c r="A38" s="1170"/>
      <c r="B38" s="1331"/>
      <c r="C38" s="1105" t="s">
        <v>239</v>
      </c>
      <c r="D38" s="1105"/>
      <c r="E38" s="1105"/>
      <c r="F38" s="1105" t="s">
        <v>307</v>
      </c>
      <c r="G38" s="1105"/>
      <c r="H38" s="1105"/>
      <c r="I38" s="1295"/>
      <c r="J38" s="1295"/>
      <c r="K38" s="1295"/>
      <c r="L38" s="1295"/>
      <c r="M38" s="1295"/>
      <c r="N38" s="1295"/>
      <c r="O38" s="1295"/>
      <c r="P38" s="1295"/>
      <c r="Q38" s="1295"/>
      <c r="R38" s="1295"/>
      <c r="S38" s="1295"/>
      <c r="T38" s="1295"/>
      <c r="U38" s="1295"/>
      <c r="V38" s="1295"/>
      <c r="W38" s="1295"/>
      <c r="X38" s="1295"/>
      <c r="Y38" s="1295"/>
      <c r="Z38" s="1295"/>
      <c r="AA38" s="1295"/>
      <c r="AB38" s="1295"/>
      <c r="AC38" s="1295"/>
      <c r="AD38" s="1295"/>
      <c r="AE38" s="1295"/>
      <c r="AF38" s="1295"/>
      <c r="AG38" s="1295"/>
      <c r="AH38" s="1295"/>
      <c r="AI38" s="1295"/>
      <c r="AJ38" s="1793"/>
    </row>
    <row r="39" spans="1:42" ht="13.5" customHeight="1">
      <c r="A39" s="1170"/>
      <c r="B39" s="1331"/>
      <c r="C39" s="1105"/>
      <c r="D39" s="1105"/>
      <c r="E39" s="1105"/>
      <c r="F39" s="1105" t="s">
        <v>308</v>
      </c>
      <c r="G39" s="1105"/>
      <c r="H39" s="1105"/>
      <c r="I39" s="1295"/>
      <c r="J39" s="1295"/>
      <c r="K39" s="1295"/>
      <c r="L39" s="1295"/>
      <c r="M39" s="1295"/>
      <c r="N39" s="1295"/>
      <c r="O39" s="1295"/>
      <c r="P39" s="1295"/>
      <c r="Q39" s="1295"/>
      <c r="R39" s="1295"/>
      <c r="S39" s="1295"/>
      <c r="T39" s="1295"/>
      <c r="U39" s="1295"/>
      <c r="V39" s="1295"/>
      <c r="W39" s="1295"/>
      <c r="X39" s="1295"/>
      <c r="Y39" s="1295"/>
      <c r="Z39" s="1295"/>
      <c r="AA39" s="1295"/>
      <c r="AB39" s="1295"/>
      <c r="AC39" s="1295"/>
      <c r="AD39" s="1295"/>
      <c r="AE39" s="1295"/>
      <c r="AF39" s="1295"/>
      <c r="AG39" s="1295"/>
      <c r="AH39" s="1295"/>
      <c r="AI39" s="1295"/>
      <c r="AJ39" s="1793"/>
    </row>
    <row r="40" spans="1:42" ht="13.5" customHeight="1">
      <c r="A40" s="1170"/>
      <c r="B40" s="1331"/>
      <c r="C40" s="1105" t="s">
        <v>309</v>
      </c>
      <c r="D40" s="1105"/>
      <c r="E40" s="1105"/>
      <c r="F40" s="1105"/>
      <c r="G40" s="1105"/>
      <c r="H40" s="1105"/>
      <c r="I40" s="1295"/>
      <c r="J40" s="1295"/>
      <c r="K40" s="1295"/>
      <c r="L40" s="1295"/>
      <c r="M40" s="1295"/>
      <c r="N40" s="1295"/>
      <c r="O40" s="1295"/>
      <c r="P40" s="1295"/>
      <c r="Q40" s="1295"/>
      <c r="R40" s="1295"/>
      <c r="S40" s="1295"/>
      <c r="T40" s="1295"/>
      <c r="U40" s="1295"/>
      <c r="V40" s="1295"/>
      <c r="W40" s="1295"/>
      <c r="X40" s="1295"/>
      <c r="Y40" s="1295"/>
      <c r="Z40" s="1295"/>
      <c r="AA40" s="1295"/>
      <c r="AB40" s="1295"/>
      <c r="AC40" s="1295"/>
      <c r="AD40" s="1295"/>
      <c r="AE40" s="1295"/>
      <c r="AF40" s="1295"/>
      <c r="AG40" s="1295"/>
      <c r="AH40" s="1295"/>
      <c r="AI40" s="1295"/>
      <c r="AJ40" s="1793"/>
    </row>
    <row r="41" spans="1:42" ht="13.5" customHeight="1">
      <c r="A41" s="1172"/>
      <c r="B41" s="1493"/>
      <c r="C41" s="1151" t="s">
        <v>556</v>
      </c>
      <c r="D41" s="1151"/>
      <c r="E41" s="1151"/>
      <c r="F41" s="1151"/>
      <c r="G41" s="1151"/>
      <c r="H41" s="1151"/>
      <c r="I41" s="1298"/>
      <c r="J41" s="1298"/>
      <c r="K41" s="1298"/>
      <c r="L41" s="1298"/>
      <c r="M41" s="1298"/>
      <c r="N41" s="1298"/>
      <c r="O41" s="1298"/>
      <c r="P41" s="1298"/>
      <c r="Q41" s="1298"/>
      <c r="R41" s="1298"/>
      <c r="S41" s="1298"/>
      <c r="T41" s="1298"/>
      <c r="U41" s="1298"/>
      <c r="V41" s="1298"/>
      <c r="W41" s="1298"/>
      <c r="X41" s="1298"/>
      <c r="Y41" s="1298"/>
      <c r="Z41" s="1298"/>
      <c r="AA41" s="1298"/>
      <c r="AB41" s="1298"/>
      <c r="AC41" s="1298"/>
      <c r="AD41" s="1298"/>
      <c r="AE41" s="1298"/>
      <c r="AF41" s="1298"/>
      <c r="AG41" s="1298"/>
      <c r="AH41" s="1298"/>
      <c r="AI41" s="1298"/>
      <c r="AJ41" s="1792"/>
    </row>
    <row r="42" spans="1:42" ht="18" customHeight="1">
      <c r="A42" s="1309" t="s">
        <v>115</v>
      </c>
      <c r="B42" s="1551"/>
      <c r="C42" s="1081" t="s">
        <v>657</v>
      </c>
      <c r="D42" s="1081"/>
      <c r="E42" s="1081"/>
      <c r="F42" s="1081"/>
      <c r="G42" s="1081"/>
      <c r="H42" s="1081"/>
      <c r="I42" s="1223" t="s">
        <v>126</v>
      </c>
      <c r="J42" s="1223"/>
      <c r="K42" s="1223"/>
      <c r="L42" s="1223"/>
      <c r="M42" s="1077"/>
      <c r="N42" s="2090"/>
      <c r="O42" s="2091"/>
      <c r="P42" s="2091"/>
      <c r="Q42" s="2091"/>
      <c r="R42" s="2091"/>
      <c r="S42" s="2091"/>
      <c r="T42" s="2091"/>
      <c r="U42" s="2091"/>
      <c r="V42" s="2091"/>
      <c r="W42" s="2091"/>
      <c r="X42" s="2091"/>
      <c r="Y42" s="2091"/>
      <c r="Z42" s="2091"/>
      <c r="AA42" s="2091"/>
      <c r="AB42" s="2091"/>
      <c r="AC42" s="2091"/>
      <c r="AD42" s="2091"/>
      <c r="AE42" s="2091"/>
      <c r="AF42" s="2091"/>
      <c r="AG42" s="2091"/>
      <c r="AH42" s="2091"/>
      <c r="AI42" s="2091"/>
      <c r="AJ42" s="2092"/>
      <c r="AL42" s="38" t="b">
        <v>0</v>
      </c>
      <c r="AM42" s="38" t="b">
        <v>0</v>
      </c>
      <c r="AN42" s="38" t="b">
        <v>0</v>
      </c>
      <c r="AO42" s="38" t="b">
        <v>0</v>
      </c>
      <c r="AP42" s="38" t="b">
        <v>0</v>
      </c>
    </row>
    <row r="43" spans="1:42" ht="18" customHeight="1">
      <c r="A43" s="1311"/>
      <c r="B43" s="1552"/>
      <c r="C43" s="1081"/>
      <c r="D43" s="1081"/>
      <c r="E43" s="1081"/>
      <c r="F43" s="1081"/>
      <c r="G43" s="1081"/>
      <c r="H43" s="1081"/>
      <c r="I43" s="1105" t="s">
        <v>702</v>
      </c>
      <c r="J43" s="1105"/>
      <c r="K43" s="1105"/>
      <c r="L43" s="1105"/>
      <c r="M43" s="1105"/>
      <c r="N43" s="1082"/>
      <c r="O43" s="1082"/>
      <c r="P43" s="1082"/>
      <c r="Q43" s="1082"/>
      <c r="R43" s="1082"/>
      <c r="S43" s="1082"/>
      <c r="T43" s="1082"/>
      <c r="U43" s="1082"/>
      <c r="V43" s="1082"/>
      <c r="W43" s="1081" t="s">
        <v>442</v>
      </c>
      <c r="X43" s="1081"/>
      <c r="Y43" s="1081"/>
      <c r="Z43" s="1081"/>
      <c r="AA43" s="1081"/>
      <c r="AB43" s="1082"/>
      <c r="AC43" s="1082"/>
      <c r="AD43" s="1082"/>
      <c r="AE43" s="1082"/>
      <c r="AF43" s="1082"/>
      <c r="AG43" s="1082"/>
      <c r="AH43" s="1082"/>
      <c r="AI43" s="1082"/>
      <c r="AJ43" s="1083"/>
      <c r="AL43" s="38" t="b">
        <v>0</v>
      </c>
      <c r="AM43" s="38" t="b">
        <v>0</v>
      </c>
      <c r="AN43" s="33"/>
      <c r="AO43" s="33"/>
      <c r="AP43" s="33"/>
    </row>
    <row r="44" spans="1:42" ht="18" customHeight="1">
      <c r="A44" s="1311"/>
      <c r="B44" s="1552"/>
      <c r="C44" s="1144" t="s">
        <v>306</v>
      </c>
      <c r="D44" s="1081"/>
      <c r="E44" s="1081"/>
      <c r="F44" s="1081"/>
      <c r="G44" s="1081"/>
      <c r="H44" s="1081"/>
      <c r="I44" s="1081" t="s">
        <v>105</v>
      </c>
      <c r="J44" s="1081"/>
      <c r="K44" s="1081"/>
      <c r="L44" s="1081"/>
      <c r="M44" s="1081"/>
      <c r="N44" s="1081"/>
      <c r="O44" s="1081"/>
      <c r="P44" s="1081"/>
      <c r="Q44" s="1081"/>
      <c r="R44" s="1475">
        <v>2</v>
      </c>
      <c r="S44" s="1476"/>
      <c r="T44" s="1476"/>
      <c r="U44" s="1476"/>
      <c r="V44" s="1476"/>
      <c r="W44" s="1476"/>
      <c r="X44" s="1476"/>
      <c r="Y44" s="1476"/>
      <c r="Z44" s="1476"/>
      <c r="AA44" s="1476"/>
      <c r="AB44" s="1476"/>
      <c r="AC44" s="1476"/>
      <c r="AD44" s="1476"/>
      <c r="AE44" s="1476"/>
      <c r="AF44" s="1476"/>
      <c r="AG44" s="1476"/>
      <c r="AH44" s="1476"/>
      <c r="AI44" s="1476"/>
      <c r="AJ44" s="1477"/>
    </row>
    <row r="45" spans="1:42" ht="13.5" customHeight="1">
      <c r="A45" s="1311"/>
      <c r="B45" s="1552"/>
      <c r="C45" s="1081"/>
      <c r="D45" s="1081"/>
      <c r="E45" s="1081"/>
      <c r="F45" s="1081"/>
      <c r="G45" s="1081"/>
      <c r="H45" s="1081"/>
      <c r="I45" s="1081" t="s">
        <v>106</v>
      </c>
      <c r="J45" s="1081"/>
      <c r="K45" s="1081"/>
      <c r="L45" s="1081"/>
      <c r="M45" s="1081"/>
      <c r="N45" s="1081"/>
      <c r="O45" s="1081"/>
      <c r="P45" s="1081"/>
      <c r="Q45" s="1081"/>
      <c r="R45" s="1105" t="s">
        <v>107</v>
      </c>
      <c r="S45" s="1105"/>
      <c r="T45" s="1105"/>
      <c r="U45" s="1105"/>
      <c r="V45" s="1105"/>
      <c r="W45" s="1283"/>
      <c r="X45" s="1283"/>
      <c r="Y45" s="1283"/>
      <c r="Z45" s="1283"/>
      <c r="AA45" s="1283"/>
      <c r="AB45" s="1283"/>
      <c r="AC45" s="1283"/>
      <c r="AD45" s="1283"/>
      <c r="AE45" s="1283"/>
      <c r="AF45" s="1283"/>
      <c r="AG45" s="1283"/>
      <c r="AH45" s="1283"/>
      <c r="AI45" s="1283"/>
      <c r="AJ45" s="1284"/>
    </row>
    <row r="46" spans="1:42" ht="13.5" customHeight="1">
      <c r="A46" s="1311"/>
      <c r="B46" s="1552"/>
      <c r="C46" s="1081"/>
      <c r="D46" s="1081"/>
      <c r="E46" s="1081"/>
      <c r="F46" s="1081"/>
      <c r="G46" s="1081"/>
      <c r="H46" s="1081"/>
      <c r="I46" s="1081"/>
      <c r="J46" s="1081"/>
      <c r="K46" s="1081"/>
      <c r="L46" s="1081"/>
      <c r="M46" s="1081"/>
      <c r="N46" s="1081"/>
      <c r="O46" s="1081"/>
      <c r="P46" s="1081"/>
      <c r="Q46" s="1081"/>
      <c r="R46" s="1105" t="s">
        <v>108</v>
      </c>
      <c r="S46" s="1105"/>
      <c r="T46" s="1105"/>
      <c r="U46" s="1105"/>
      <c r="V46" s="1105"/>
      <c r="W46" s="1283"/>
      <c r="X46" s="1283"/>
      <c r="Y46" s="1283"/>
      <c r="Z46" s="1283"/>
      <c r="AA46" s="1283"/>
      <c r="AB46" s="1283"/>
      <c r="AC46" s="1283"/>
      <c r="AD46" s="1283"/>
      <c r="AE46" s="1283"/>
      <c r="AF46" s="1283"/>
      <c r="AG46" s="1283"/>
      <c r="AH46" s="1283"/>
      <c r="AI46" s="1283"/>
      <c r="AJ46" s="1284"/>
    </row>
    <row r="47" spans="1:42" ht="13.5" customHeight="1">
      <c r="A47" s="1311"/>
      <c r="B47" s="1552"/>
      <c r="C47" s="1145"/>
      <c r="D47" s="1145"/>
      <c r="E47" s="1145"/>
      <c r="F47" s="1145"/>
      <c r="G47" s="1145"/>
      <c r="H47" s="1145"/>
      <c r="I47" s="1145" t="s">
        <v>445</v>
      </c>
      <c r="J47" s="1145"/>
      <c r="K47" s="1145"/>
      <c r="L47" s="1145"/>
      <c r="M47" s="1145"/>
      <c r="N47" s="1145"/>
      <c r="O47" s="1145"/>
      <c r="P47" s="1145"/>
      <c r="Q47" s="1145"/>
      <c r="R47" s="1212"/>
      <c r="S47" s="1213"/>
      <c r="T47" s="1213"/>
      <c r="U47" s="1213"/>
      <c r="V47" s="1213"/>
      <c r="W47" s="1213"/>
      <c r="X47" s="1213"/>
      <c r="Y47" s="1213"/>
      <c r="Z47" s="1213"/>
      <c r="AA47" s="1213"/>
      <c r="AB47" s="1213"/>
      <c r="AC47" s="1213"/>
      <c r="AD47" s="1213"/>
      <c r="AE47" s="1213"/>
      <c r="AF47" s="1213"/>
      <c r="AG47" s="1213"/>
      <c r="AH47" s="1213"/>
      <c r="AI47" s="1213"/>
      <c r="AJ47" s="1214"/>
    </row>
    <row r="48" spans="1:42" ht="13.5" customHeight="1">
      <c r="A48" s="1311"/>
      <c r="B48" s="1552"/>
      <c r="C48" s="1554" t="s">
        <v>713</v>
      </c>
      <c r="D48" s="1551"/>
      <c r="E48" s="1081" t="s">
        <v>443</v>
      </c>
      <c r="F48" s="1081"/>
      <c r="G48" s="1081"/>
      <c r="H48" s="1081"/>
      <c r="I48" s="1478"/>
      <c r="J48" s="1478"/>
      <c r="K48" s="1478"/>
      <c r="L48" s="1478"/>
      <c r="M48" s="1478"/>
      <c r="N48" s="1478"/>
      <c r="O48" s="1478"/>
      <c r="P48" s="1478"/>
      <c r="Q48" s="1478"/>
      <c r="R48" s="1144" t="s">
        <v>444</v>
      </c>
      <c r="S48" s="1081"/>
      <c r="T48" s="1081"/>
      <c r="U48" s="1081"/>
      <c r="V48" s="1444"/>
      <c r="W48" s="1444"/>
      <c r="X48" s="1444"/>
      <c r="Y48" s="1444"/>
      <c r="Z48" s="1444"/>
      <c r="AA48" s="1444"/>
      <c r="AB48" s="1444"/>
      <c r="AC48" s="1444"/>
      <c r="AD48" s="1444"/>
      <c r="AE48" s="1444"/>
      <c r="AF48" s="1444"/>
      <c r="AG48" s="1444"/>
      <c r="AH48" s="1444"/>
      <c r="AI48" s="1444"/>
      <c r="AJ48" s="1446"/>
    </row>
    <row r="49" spans="1:49" ht="13.5" customHeight="1">
      <c r="A49" s="1311"/>
      <c r="B49" s="1552"/>
      <c r="C49" s="1555"/>
      <c r="D49" s="1552"/>
      <c r="E49" s="1081"/>
      <c r="F49" s="1081"/>
      <c r="G49" s="1081"/>
      <c r="H49" s="1081"/>
      <c r="I49" s="1478"/>
      <c r="J49" s="1478"/>
      <c r="K49" s="1478"/>
      <c r="L49" s="1478"/>
      <c r="M49" s="1478"/>
      <c r="N49" s="1478"/>
      <c r="O49" s="1478"/>
      <c r="P49" s="1478"/>
      <c r="Q49" s="1478"/>
      <c r="R49" s="1081"/>
      <c r="S49" s="1081"/>
      <c r="T49" s="1081"/>
      <c r="U49" s="1081"/>
      <c r="V49" s="1445"/>
      <c r="W49" s="1445"/>
      <c r="X49" s="1445"/>
      <c r="Y49" s="1445"/>
      <c r="Z49" s="1445"/>
      <c r="AA49" s="1445"/>
      <c r="AB49" s="1445"/>
      <c r="AC49" s="1445"/>
      <c r="AD49" s="1445"/>
      <c r="AE49" s="1445"/>
      <c r="AF49" s="1445"/>
      <c r="AG49" s="1445"/>
      <c r="AH49" s="1445"/>
      <c r="AI49" s="1445"/>
      <c r="AJ49" s="1447"/>
    </row>
    <row r="50" spans="1:49" ht="13.5" customHeight="1">
      <c r="A50" s="1311"/>
      <c r="B50" s="1552"/>
      <c r="C50" s="1555"/>
      <c r="D50" s="1552"/>
      <c r="E50" s="1081" t="s">
        <v>443</v>
      </c>
      <c r="F50" s="1081"/>
      <c r="G50" s="1081"/>
      <c r="H50" s="1081"/>
      <c r="I50" s="1478"/>
      <c r="J50" s="1478"/>
      <c r="K50" s="1478"/>
      <c r="L50" s="1478"/>
      <c r="M50" s="1478"/>
      <c r="N50" s="1478"/>
      <c r="O50" s="1478"/>
      <c r="P50" s="1478"/>
      <c r="Q50" s="1478"/>
      <c r="R50" s="1144" t="s">
        <v>444</v>
      </c>
      <c r="S50" s="1081"/>
      <c r="T50" s="1081"/>
      <c r="U50" s="1081"/>
      <c r="V50" s="1444"/>
      <c r="W50" s="1444"/>
      <c r="X50" s="1444"/>
      <c r="Y50" s="1444"/>
      <c r="Z50" s="1444"/>
      <c r="AA50" s="1444"/>
      <c r="AB50" s="1444"/>
      <c r="AC50" s="1444"/>
      <c r="AD50" s="1444"/>
      <c r="AE50" s="1444"/>
      <c r="AF50" s="1444"/>
      <c r="AG50" s="1444"/>
      <c r="AH50" s="1444"/>
      <c r="AI50" s="1444"/>
      <c r="AJ50" s="1446"/>
    </row>
    <row r="51" spans="1:49" ht="13.5" customHeight="1">
      <c r="A51" s="1311"/>
      <c r="B51" s="1552"/>
      <c r="C51" s="1555"/>
      <c r="D51" s="1552"/>
      <c r="E51" s="1081"/>
      <c r="F51" s="1081"/>
      <c r="G51" s="1081"/>
      <c r="H51" s="1081"/>
      <c r="I51" s="1478"/>
      <c r="J51" s="1478"/>
      <c r="K51" s="1478"/>
      <c r="L51" s="1478"/>
      <c r="M51" s="1478"/>
      <c r="N51" s="1478"/>
      <c r="O51" s="1478"/>
      <c r="P51" s="1478"/>
      <c r="Q51" s="1478"/>
      <c r="R51" s="1081"/>
      <c r="S51" s="1081"/>
      <c r="T51" s="1081"/>
      <c r="U51" s="1081"/>
      <c r="V51" s="1445"/>
      <c r="W51" s="1445"/>
      <c r="X51" s="1445"/>
      <c r="Y51" s="1445"/>
      <c r="Z51" s="1445"/>
      <c r="AA51" s="1445"/>
      <c r="AB51" s="1445"/>
      <c r="AC51" s="1445"/>
      <c r="AD51" s="1445"/>
      <c r="AE51" s="1445"/>
      <c r="AF51" s="1445"/>
      <c r="AG51" s="1445"/>
      <c r="AH51" s="1445"/>
      <c r="AI51" s="1445"/>
      <c r="AJ51" s="1447"/>
    </row>
    <row r="52" spans="1:49" ht="13.5" customHeight="1">
      <c r="A52" s="1311"/>
      <c r="B52" s="1552"/>
      <c r="C52" s="1555"/>
      <c r="D52" s="1552"/>
      <c r="E52" s="1081" t="s">
        <v>443</v>
      </c>
      <c r="F52" s="1081"/>
      <c r="G52" s="1081"/>
      <c r="H52" s="1081"/>
      <c r="I52" s="1478"/>
      <c r="J52" s="1478"/>
      <c r="K52" s="1478"/>
      <c r="L52" s="1478"/>
      <c r="M52" s="1478"/>
      <c r="N52" s="1478"/>
      <c r="O52" s="1478"/>
      <c r="P52" s="1478"/>
      <c r="Q52" s="1478"/>
      <c r="R52" s="1144" t="s">
        <v>444</v>
      </c>
      <c r="S52" s="1081"/>
      <c r="T52" s="1081"/>
      <c r="U52" s="1081"/>
      <c r="V52" s="1512"/>
      <c r="W52" s="1512"/>
      <c r="X52" s="1512"/>
      <c r="Y52" s="1512"/>
      <c r="Z52" s="1512"/>
      <c r="AA52" s="1512"/>
      <c r="AB52" s="1512"/>
      <c r="AC52" s="1512"/>
      <c r="AD52" s="1512"/>
      <c r="AE52" s="1512"/>
      <c r="AF52" s="1512"/>
      <c r="AG52" s="1512"/>
      <c r="AH52" s="1512"/>
      <c r="AI52" s="1512"/>
      <c r="AJ52" s="1514"/>
    </row>
    <row r="53" spans="1:49" ht="13.5" customHeight="1">
      <c r="A53" s="1311"/>
      <c r="B53" s="1552"/>
      <c r="C53" s="1555"/>
      <c r="D53" s="1552"/>
      <c r="E53" s="1145"/>
      <c r="F53" s="1145"/>
      <c r="G53" s="1145"/>
      <c r="H53" s="1145"/>
      <c r="I53" s="1872"/>
      <c r="J53" s="1872"/>
      <c r="K53" s="1872"/>
      <c r="L53" s="1872"/>
      <c r="M53" s="1872"/>
      <c r="N53" s="1872"/>
      <c r="O53" s="1872"/>
      <c r="P53" s="1872"/>
      <c r="Q53" s="1872"/>
      <c r="R53" s="1145"/>
      <c r="S53" s="1145"/>
      <c r="T53" s="1145"/>
      <c r="U53" s="1145"/>
      <c r="V53" s="1772"/>
      <c r="W53" s="1772"/>
      <c r="X53" s="1772"/>
      <c r="Y53" s="1772"/>
      <c r="Z53" s="1772"/>
      <c r="AA53" s="1772"/>
      <c r="AB53" s="1772"/>
      <c r="AC53" s="1772"/>
      <c r="AD53" s="1772"/>
      <c r="AE53" s="1772"/>
      <c r="AF53" s="1772"/>
      <c r="AG53" s="1772"/>
      <c r="AH53" s="1772"/>
      <c r="AI53" s="1772"/>
      <c r="AJ53" s="1773"/>
    </row>
    <row r="54" spans="1:49" ht="15" customHeight="1">
      <c r="A54" s="1313"/>
      <c r="B54" s="1553"/>
      <c r="C54" s="1053" t="s">
        <v>168</v>
      </c>
      <c r="D54" s="1053"/>
      <c r="E54" s="1053"/>
      <c r="F54" s="1053"/>
      <c r="G54" s="1053"/>
      <c r="H54" s="1053"/>
      <c r="I54" s="1081" t="s">
        <v>443</v>
      </c>
      <c r="J54" s="1081"/>
      <c r="K54" s="1081"/>
      <c r="L54" s="1918"/>
      <c r="M54" s="1919"/>
      <c r="N54" s="1919"/>
      <c r="O54" s="1919"/>
      <c r="P54" s="1919"/>
      <c r="Q54" s="1919"/>
      <c r="R54" s="1919"/>
      <c r="S54" s="1919"/>
      <c r="T54" s="1919"/>
      <c r="U54" s="1919"/>
      <c r="V54" s="1919"/>
      <c r="W54" s="1919"/>
      <c r="X54" s="1919"/>
      <c r="Y54" s="1919"/>
      <c r="Z54" s="1919"/>
      <c r="AA54" s="1919"/>
      <c r="AB54" s="1919"/>
      <c r="AC54" s="1919"/>
      <c r="AD54" s="1919"/>
      <c r="AE54" s="1919"/>
      <c r="AF54" s="1919"/>
      <c r="AG54" s="1919"/>
      <c r="AH54" s="1919"/>
      <c r="AI54" s="1919"/>
      <c r="AJ54" s="1920"/>
    </row>
    <row r="55" spans="1:49" ht="25.5" customHeight="1">
      <c r="A55" s="2084" t="s">
        <v>564</v>
      </c>
      <c r="B55" s="2085"/>
      <c r="C55" s="2085"/>
      <c r="D55" s="2085"/>
      <c r="E55" s="2085"/>
      <c r="F55" s="2085"/>
      <c r="G55" s="2085"/>
      <c r="H55" s="2086"/>
      <c r="I55" s="1378"/>
      <c r="J55" s="1379"/>
      <c r="K55" s="1379"/>
      <c r="L55" s="1379"/>
      <c r="M55" s="1379"/>
      <c r="N55" s="1379"/>
      <c r="O55" s="1379"/>
      <c r="P55" s="1379"/>
      <c r="Q55" s="1379"/>
      <c r="R55" s="1379"/>
      <c r="S55" s="191" t="s">
        <v>390</v>
      </c>
      <c r="T55" s="2079"/>
      <c r="U55" s="2080"/>
      <c r="V55" s="2080"/>
      <c r="W55" s="2080"/>
      <c r="X55" s="2080"/>
      <c r="Y55" s="2080"/>
      <c r="Z55" s="2080"/>
      <c r="AA55" s="2080"/>
      <c r="AB55" s="2080"/>
      <c r="AC55" s="2080"/>
      <c r="AD55" s="2080"/>
      <c r="AE55" s="2080"/>
      <c r="AF55" s="2080"/>
      <c r="AG55" s="2080"/>
      <c r="AH55" s="2080"/>
      <c r="AI55" s="2080"/>
      <c r="AJ55" s="2081"/>
    </row>
    <row r="56" spans="1:49" ht="21" customHeight="1">
      <c r="A56" s="2084" t="s">
        <v>20</v>
      </c>
      <c r="B56" s="2085"/>
      <c r="C56" s="2085"/>
      <c r="D56" s="2085"/>
      <c r="E56" s="2085"/>
      <c r="F56" s="2085"/>
      <c r="G56" s="2085"/>
      <c r="H56" s="2086"/>
      <c r="I56" s="423">
        <v>1</v>
      </c>
      <c r="J56" s="52" t="str">
        <f>IF(ISNA(VLOOKUP(I56, 出力変換_施設等の区分_付８_１,4,FALSE)),0, VLOOKUP(I56, 出力変換_施設等の区分_付８_１,4,FALSE)) &amp; ""</f>
        <v>0</v>
      </c>
      <c r="K56" s="424" t="s">
        <v>1360</v>
      </c>
      <c r="L56" s="52" t="str">
        <f>IF(ISNA(VLOOKUP(K56, 取込変換_施設等の区分_付８_１,2,FALSE)),1, VLOOKUP(K56, 取込変換_施設等の区分_付８_１,2,FALSE)) &amp; ""</f>
        <v>1</v>
      </c>
      <c r="M56" s="52"/>
      <c r="N56" s="52"/>
      <c r="O56" s="52"/>
      <c r="P56" s="52"/>
      <c r="Q56" s="191"/>
      <c r="R56" s="471"/>
      <c r="S56" s="433"/>
      <c r="T56" s="1296" t="s">
        <v>789</v>
      </c>
      <c r="U56" s="1297"/>
      <c r="V56" s="1297"/>
      <c r="W56" s="1297"/>
      <c r="X56" s="1297"/>
      <c r="Y56" s="2078"/>
      <c r="Z56" s="1324">
        <v>2</v>
      </c>
      <c r="AA56" s="1325"/>
      <c r="AB56" s="1325"/>
      <c r="AC56" s="1325"/>
      <c r="AD56" s="1325"/>
      <c r="AE56" s="1325"/>
      <c r="AF56" s="1325"/>
      <c r="AG56" s="1325"/>
      <c r="AH56" s="1325"/>
      <c r="AI56" s="1325"/>
      <c r="AJ56" s="1326"/>
    </row>
    <row r="57" spans="1:49" ht="25.5" customHeight="1" thickBot="1">
      <c r="A57" s="2087" t="s">
        <v>791</v>
      </c>
      <c r="B57" s="2088"/>
      <c r="C57" s="2088"/>
      <c r="D57" s="2088"/>
      <c r="E57" s="2088"/>
      <c r="F57" s="2088"/>
      <c r="G57" s="2088"/>
      <c r="H57" s="2089"/>
      <c r="I57" s="472">
        <v>1</v>
      </c>
      <c r="J57" s="473" t="str">
        <f>IF(ISNA(VLOOKUP(I57, 出力変換_障害児施設区分_付８_１,4,FALSE)),0, VLOOKUP(I57, 出力変換_障害児施設区分_付８_１,4,FALSE)) &amp; ""</f>
        <v>00</v>
      </c>
      <c r="K57" s="474" t="s">
        <v>1364</v>
      </c>
      <c r="L57" s="473" t="str">
        <f>IF(ISNA(VLOOKUP(K57, 取込変換_障害児施設区分_付８_１,2,FALSE)),1, VLOOKUP(K57, 取込変換_障害児施設区分_付８_１,2,FALSE)) &amp; ""</f>
        <v>1</v>
      </c>
      <c r="M57" s="473"/>
      <c r="N57" s="473"/>
      <c r="O57" s="473"/>
      <c r="P57" s="473"/>
      <c r="Q57" s="246"/>
      <c r="R57" s="431"/>
      <c r="S57" s="432"/>
      <c r="T57" s="2082"/>
      <c r="U57" s="2082"/>
      <c r="V57" s="2082"/>
      <c r="W57" s="2082"/>
      <c r="X57" s="2082"/>
      <c r="Y57" s="2082"/>
      <c r="Z57" s="2082"/>
      <c r="AA57" s="2082"/>
      <c r="AB57" s="2082"/>
      <c r="AC57" s="2082"/>
      <c r="AD57" s="2082"/>
      <c r="AE57" s="2082"/>
      <c r="AF57" s="2082"/>
      <c r="AG57" s="2082"/>
      <c r="AH57" s="2082"/>
      <c r="AI57" s="2082"/>
      <c r="AJ57" s="2083"/>
    </row>
    <row r="58" spans="1:49" s="21" customFormat="1" ht="12" customHeight="1">
      <c r="A58" s="215" t="s">
        <v>251</v>
      </c>
      <c r="B58" s="215"/>
      <c r="C58" s="215"/>
      <c r="D58" s="215"/>
      <c r="E58" s="215"/>
      <c r="F58" s="215"/>
      <c r="G58" s="215"/>
      <c r="H58" s="215"/>
      <c r="I58" s="215"/>
      <c r="J58" s="215"/>
      <c r="K58" s="215"/>
      <c r="L58" s="215"/>
      <c r="M58" s="215"/>
      <c r="N58" s="216"/>
      <c r="O58" s="216"/>
      <c r="P58" s="216"/>
      <c r="Q58" s="216"/>
      <c r="R58" s="216"/>
      <c r="S58" s="216"/>
      <c r="T58" s="216"/>
      <c r="U58" s="216"/>
      <c r="V58" s="216"/>
      <c r="W58" s="215"/>
      <c r="X58" s="215"/>
      <c r="Y58" s="216"/>
      <c r="Z58" s="216"/>
      <c r="AA58" s="216"/>
      <c r="AB58" s="216"/>
      <c r="AC58" s="216"/>
      <c r="AD58" s="216"/>
      <c r="AE58" s="216"/>
      <c r="AF58" s="217"/>
      <c r="AG58" s="216"/>
      <c r="AH58" s="216"/>
      <c r="AI58" s="216"/>
      <c r="AJ58" s="216"/>
      <c r="AL58" s="43"/>
      <c r="AM58" s="43"/>
      <c r="AN58" s="43"/>
      <c r="AO58" s="43"/>
      <c r="AP58" s="43"/>
      <c r="AQ58" s="43"/>
      <c r="AR58" s="43"/>
      <c r="AS58" s="43"/>
      <c r="AT58" s="43"/>
      <c r="AU58" s="43"/>
      <c r="AV58" s="43"/>
      <c r="AW58" s="43"/>
    </row>
    <row r="59" spans="1:49" s="28" customFormat="1" ht="12" customHeight="1">
      <c r="A59" s="215" t="s">
        <v>275</v>
      </c>
      <c r="B59" s="215"/>
      <c r="C59" s="215"/>
      <c r="D59" s="215"/>
      <c r="E59" s="215"/>
      <c r="F59" s="215"/>
      <c r="G59" s="215"/>
      <c r="H59" s="215"/>
      <c r="I59" s="215"/>
      <c r="J59" s="215"/>
      <c r="K59" s="215"/>
      <c r="L59" s="215"/>
      <c r="M59" s="215"/>
      <c r="N59" s="207"/>
      <c r="O59" s="207"/>
      <c r="P59" s="207"/>
      <c r="Q59" s="207"/>
      <c r="R59" s="207"/>
      <c r="S59" s="207"/>
      <c r="T59" s="218"/>
      <c r="U59" s="218"/>
      <c r="V59" s="218"/>
      <c r="W59" s="219"/>
      <c r="X59" s="217"/>
      <c r="Y59" s="217"/>
      <c r="Z59" s="217"/>
      <c r="AA59" s="217"/>
      <c r="AB59" s="217"/>
      <c r="AC59" s="217"/>
      <c r="AD59" s="219"/>
      <c r="AE59" s="219"/>
      <c r="AF59" s="219"/>
      <c r="AG59" s="218"/>
      <c r="AH59" s="218"/>
      <c r="AI59" s="218"/>
      <c r="AJ59" s="218"/>
      <c r="AL59" s="44"/>
      <c r="AM59" s="44"/>
      <c r="AN59" s="44"/>
      <c r="AO59" s="44"/>
      <c r="AP59" s="44"/>
      <c r="AQ59" s="44"/>
      <c r="AR59" s="44"/>
      <c r="AS59" s="44"/>
      <c r="AT59" s="44"/>
      <c r="AU59" s="44"/>
      <c r="AV59" s="44"/>
      <c r="AW59" s="44"/>
    </row>
    <row r="60" spans="1:49" s="26" customFormat="1" ht="14.25" customHeight="1">
      <c r="A60" s="215" t="s">
        <v>1061</v>
      </c>
      <c r="B60" s="188"/>
      <c r="C60" s="188"/>
      <c r="D60" s="188"/>
      <c r="E60" s="188"/>
      <c r="F60" s="188"/>
      <c r="G60" s="188"/>
      <c r="H60" s="188"/>
      <c r="I60" s="188"/>
      <c r="J60" s="188"/>
      <c r="K60" s="188"/>
      <c r="L60" s="188"/>
      <c r="M60" s="188"/>
      <c r="N60" s="188"/>
      <c r="O60" s="188"/>
      <c r="P60" s="188"/>
      <c r="Q60" s="188"/>
      <c r="R60" s="188"/>
      <c r="S60" s="188"/>
      <c r="T60" s="188"/>
      <c r="U60" s="188"/>
      <c r="V60" s="188"/>
      <c r="W60" s="216"/>
      <c r="X60" s="188"/>
      <c r="Y60" s="188"/>
      <c r="Z60" s="188"/>
      <c r="AA60" s="188"/>
      <c r="AB60" s="188"/>
      <c r="AC60" s="188"/>
      <c r="AD60" s="188"/>
      <c r="AE60" s="188"/>
      <c r="AF60" s="188"/>
      <c r="AG60" s="188"/>
      <c r="AH60" s="188"/>
      <c r="AI60" s="188"/>
      <c r="AJ60" s="188"/>
      <c r="AL60" s="41"/>
      <c r="AM60" s="41"/>
      <c r="AN60" s="41"/>
      <c r="AO60" s="41"/>
      <c r="AP60" s="41"/>
      <c r="AQ60" s="41"/>
      <c r="AR60" s="41"/>
    </row>
    <row r="61" spans="1:49" s="21" customFormat="1" ht="12" customHeight="1">
      <c r="A61" s="215" t="s">
        <v>1064</v>
      </c>
      <c r="B61" s="215"/>
      <c r="C61" s="215"/>
      <c r="D61" s="215"/>
      <c r="E61" s="215"/>
      <c r="F61" s="215"/>
      <c r="G61" s="215"/>
      <c r="H61" s="215"/>
      <c r="I61" s="215"/>
      <c r="J61" s="215"/>
      <c r="K61" s="215"/>
      <c r="L61" s="215"/>
      <c r="M61" s="215"/>
      <c r="N61" s="215"/>
      <c r="O61" s="215"/>
      <c r="P61" s="215"/>
      <c r="Q61" s="215"/>
      <c r="R61" s="215"/>
      <c r="S61" s="215"/>
      <c r="T61" s="216"/>
      <c r="U61" s="216"/>
      <c r="V61" s="216"/>
      <c r="W61" s="216"/>
      <c r="X61" s="216"/>
      <c r="Y61" s="216"/>
      <c r="Z61" s="216"/>
      <c r="AA61" s="216"/>
      <c r="AB61" s="216"/>
      <c r="AC61" s="216"/>
      <c r="AD61" s="216"/>
      <c r="AE61" s="216"/>
      <c r="AF61" s="216"/>
      <c r="AG61" s="216"/>
      <c r="AH61" s="216"/>
      <c r="AI61" s="216"/>
      <c r="AJ61" s="216"/>
      <c r="AL61" s="43"/>
      <c r="AM61" s="43"/>
      <c r="AN61" s="43"/>
      <c r="AO61" s="43"/>
      <c r="AP61" s="43"/>
      <c r="AQ61" s="43"/>
      <c r="AR61" s="43"/>
      <c r="AS61" s="43"/>
      <c r="AT61" s="43"/>
      <c r="AU61" s="43"/>
      <c r="AV61" s="43"/>
      <c r="AW61" s="43"/>
    </row>
    <row r="62" spans="1:49" s="21" customFormat="1" ht="12" customHeight="1">
      <c r="A62" s="215" t="s">
        <v>553</v>
      </c>
      <c r="B62" s="215"/>
      <c r="C62" s="215"/>
      <c r="D62" s="215"/>
      <c r="E62" s="215"/>
      <c r="F62" s="215"/>
      <c r="G62" s="215"/>
      <c r="H62" s="215"/>
      <c r="I62" s="215"/>
      <c r="J62" s="215"/>
      <c r="K62" s="215"/>
      <c r="L62" s="215"/>
      <c r="M62" s="215"/>
      <c r="N62" s="215"/>
      <c r="O62" s="215"/>
      <c r="P62" s="215"/>
      <c r="Q62" s="215"/>
      <c r="R62" s="215"/>
      <c r="S62" s="215"/>
      <c r="T62" s="216"/>
      <c r="U62" s="216"/>
      <c r="V62" s="216"/>
      <c r="W62" s="216"/>
      <c r="X62" s="216"/>
      <c r="Y62" s="216"/>
      <c r="Z62" s="216"/>
      <c r="AA62" s="216"/>
      <c r="AB62" s="216"/>
      <c r="AC62" s="216"/>
      <c r="AD62" s="216"/>
      <c r="AE62" s="216"/>
      <c r="AF62" s="216"/>
      <c r="AG62" s="216"/>
      <c r="AH62" s="216"/>
      <c r="AI62" s="216"/>
      <c r="AJ62" s="216"/>
      <c r="AL62" s="43"/>
      <c r="AM62" s="43"/>
      <c r="AN62" s="43"/>
      <c r="AO62" s="43"/>
      <c r="AP62" s="43"/>
      <c r="AQ62" s="43"/>
      <c r="AR62" s="43"/>
      <c r="AS62" s="43"/>
      <c r="AT62" s="43"/>
      <c r="AU62" s="43"/>
      <c r="AV62" s="43"/>
      <c r="AW62" s="43"/>
    </row>
    <row r="63" spans="1:49" s="21" customFormat="1" ht="12" customHeight="1">
      <c r="A63" s="215" t="s">
        <v>1065</v>
      </c>
      <c r="B63" s="215"/>
      <c r="C63" s="215"/>
      <c r="D63" s="215"/>
      <c r="E63" s="215"/>
      <c r="F63" s="215"/>
      <c r="G63" s="215"/>
      <c r="H63" s="215"/>
      <c r="I63" s="215"/>
      <c r="J63" s="215"/>
      <c r="K63" s="215"/>
      <c r="L63" s="215"/>
      <c r="M63" s="215"/>
      <c r="N63" s="215"/>
      <c r="O63" s="215"/>
      <c r="P63" s="215"/>
      <c r="Q63" s="215"/>
      <c r="R63" s="215"/>
      <c r="S63" s="215"/>
      <c r="T63" s="216"/>
      <c r="U63" s="216"/>
      <c r="V63" s="216"/>
      <c r="W63" s="216"/>
      <c r="X63" s="216"/>
      <c r="Y63" s="216"/>
      <c r="Z63" s="216"/>
      <c r="AA63" s="216"/>
      <c r="AB63" s="216"/>
      <c r="AC63" s="216"/>
      <c r="AD63" s="216"/>
      <c r="AE63" s="216"/>
      <c r="AF63" s="216"/>
      <c r="AG63" s="216"/>
      <c r="AH63" s="216"/>
      <c r="AI63" s="216"/>
      <c r="AJ63" s="216"/>
      <c r="AL63" s="43"/>
      <c r="AM63" s="43"/>
      <c r="AN63" s="43"/>
      <c r="AO63" s="43"/>
      <c r="AP63" s="43"/>
      <c r="AQ63" s="43"/>
      <c r="AR63" s="43"/>
      <c r="AS63" s="43"/>
      <c r="AT63" s="43"/>
      <c r="AU63" s="43"/>
      <c r="AV63" s="43"/>
      <c r="AW63" s="43"/>
    </row>
    <row r="64" spans="1:49" s="21" customFormat="1" ht="12" customHeight="1">
      <c r="A64" s="215" t="s">
        <v>1066</v>
      </c>
      <c r="B64" s="215"/>
      <c r="C64" s="215"/>
      <c r="D64" s="215"/>
      <c r="E64" s="215"/>
      <c r="F64" s="215"/>
      <c r="G64" s="215"/>
      <c r="H64" s="215"/>
      <c r="I64" s="215"/>
      <c r="J64" s="215"/>
      <c r="K64" s="215"/>
      <c r="L64" s="215"/>
      <c r="M64" s="215"/>
      <c r="N64" s="215"/>
      <c r="O64" s="215"/>
      <c r="P64" s="215"/>
      <c r="Q64" s="215"/>
      <c r="R64" s="215"/>
      <c r="S64" s="215"/>
      <c r="T64" s="216"/>
      <c r="U64" s="216"/>
      <c r="V64" s="216"/>
      <c r="W64" s="216"/>
      <c r="X64" s="216"/>
      <c r="Y64" s="216"/>
      <c r="Z64" s="216"/>
      <c r="AA64" s="216"/>
      <c r="AB64" s="216"/>
      <c r="AC64" s="216"/>
      <c r="AD64" s="216"/>
      <c r="AE64" s="216"/>
      <c r="AF64" s="216"/>
      <c r="AG64" s="216"/>
      <c r="AH64" s="216"/>
      <c r="AI64" s="216"/>
      <c r="AJ64" s="216"/>
      <c r="AL64" s="43"/>
      <c r="AM64" s="43"/>
      <c r="AN64" s="43"/>
      <c r="AO64" s="43"/>
      <c r="AP64" s="43"/>
      <c r="AQ64" s="43"/>
      <c r="AR64" s="43"/>
      <c r="AS64" s="43"/>
      <c r="AT64" s="43"/>
      <c r="AU64" s="43"/>
      <c r="AV64" s="43"/>
      <c r="AW64" s="43"/>
    </row>
    <row r="65" spans="1:49" s="21" customFormat="1" ht="12" customHeight="1">
      <c r="A65" s="215" t="s">
        <v>278</v>
      </c>
      <c r="B65" s="215"/>
      <c r="C65" s="215"/>
      <c r="D65" s="215"/>
      <c r="E65" s="215"/>
      <c r="F65" s="215"/>
      <c r="G65" s="215"/>
      <c r="H65" s="215"/>
      <c r="I65" s="215"/>
      <c r="J65" s="215"/>
      <c r="K65" s="215"/>
      <c r="L65" s="215"/>
      <c r="M65" s="215"/>
      <c r="N65" s="215"/>
      <c r="O65" s="215"/>
      <c r="P65" s="215"/>
      <c r="Q65" s="215"/>
      <c r="R65" s="215"/>
      <c r="S65" s="215"/>
      <c r="T65" s="216"/>
      <c r="U65" s="216"/>
      <c r="V65" s="216"/>
      <c r="W65" s="216"/>
      <c r="X65" s="216"/>
      <c r="Y65" s="216"/>
      <c r="Z65" s="216"/>
      <c r="AA65" s="216"/>
      <c r="AB65" s="216"/>
      <c r="AC65" s="216"/>
      <c r="AD65" s="216"/>
      <c r="AE65" s="216"/>
      <c r="AF65" s="216"/>
      <c r="AG65" s="216"/>
      <c r="AH65" s="216"/>
      <c r="AI65" s="216"/>
      <c r="AJ65" s="216"/>
      <c r="AL65" s="43"/>
      <c r="AM65" s="43"/>
      <c r="AN65" s="43"/>
      <c r="AO65" s="43"/>
      <c r="AP65" s="43"/>
      <c r="AQ65" s="43"/>
      <c r="AR65" s="43"/>
      <c r="AS65" s="43"/>
      <c r="AT65" s="43"/>
      <c r="AU65" s="43"/>
      <c r="AV65" s="43"/>
      <c r="AW65" s="43"/>
    </row>
    <row r="66" spans="1:49" s="21" customFormat="1" ht="12" customHeight="1">
      <c r="A66" s="215" t="s">
        <v>1067</v>
      </c>
      <c r="B66" s="215"/>
      <c r="C66" s="215"/>
      <c r="D66" s="215"/>
      <c r="E66" s="215"/>
      <c r="F66" s="215"/>
      <c r="G66" s="215"/>
      <c r="H66" s="215"/>
      <c r="I66" s="215"/>
      <c r="J66" s="215"/>
      <c r="K66" s="215"/>
      <c r="L66" s="215"/>
      <c r="M66" s="215"/>
      <c r="N66" s="215"/>
      <c r="O66" s="215"/>
      <c r="P66" s="215"/>
      <c r="Q66" s="215"/>
      <c r="R66" s="215"/>
      <c r="S66" s="215"/>
      <c r="T66" s="216"/>
      <c r="U66" s="216"/>
      <c r="V66" s="216"/>
      <c r="W66" s="216"/>
      <c r="X66" s="216"/>
      <c r="Y66" s="216"/>
      <c r="Z66" s="216"/>
      <c r="AA66" s="216"/>
      <c r="AB66" s="216"/>
      <c r="AC66" s="216"/>
      <c r="AD66" s="216"/>
      <c r="AE66" s="216"/>
      <c r="AF66" s="216"/>
      <c r="AG66" s="216"/>
      <c r="AH66" s="216"/>
      <c r="AI66" s="216"/>
      <c r="AJ66" s="216"/>
      <c r="AL66" s="43"/>
      <c r="AM66" s="43"/>
      <c r="AN66" s="43"/>
      <c r="AO66" s="43"/>
      <c r="AP66" s="43"/>
      <c r="AQ66" s="43"/>
      <c r="AR66" s="43"/>
      <c r="AS66" s="43"/>
      <c r="AT66" s="43"/>
      <c r="AU66" s="43"/>
      <c r="AV66" s="43"/>
      <c r="AW66" s="43"/>
    </row>
    <row r="67" spans="1:49" s="21" customFormat="1" ht="12" customHeight="1">
      <c r="A67" s="215" t="s">
        <v>1068</v>
      </c>
      <c r="B67" s="215"/>
      <c r="C67" s="215"/>
      <c r="D67" s="215"/>
      <c r="E67" s="215"/>
      <c r="F67" s="215"/>
      <c r="G67" s="215"/>
      <c r="H67" s="215"/>
      <c r="I67" s="215"/>
      <c r="J67" s="215"/>
      <c r="K67" s="215"/>
      <c r="L67" s="215"/>
      <c r="M67" s="215"/>
      <c r="N67" s="215"/>
      <c r="O67" s="215"/>
      <c r="P67" s="215"/>
      <c r="Q67" s="215"/>
      <c r="R67" s="215"/>
      <c r="S67" s="215"/>
      <c r="T67" s="216"/>
      <c r="U67" s="216"/>
      <c r="V67" s="216"/>
      <c r="W67" s="216"/>
      <c r="X67" s="216"/>
      <c r="Y67" s="216"/>
      <c r="Z67" s="216"/>
      <c r="AA67" s="216"/>
      <c r="AB67" s="216"/>
      <c r="AC67" s="216"/>
      <c r="AD67" s="216"/>
      <c r="AE67" s="216"/>
      <c r="AF67" s="216"/>
      <c r="AG67" s="216"/>
      <c r="AH67" s="216"/>
      <c r="AI67" s="216"/>
      <c r="AJ67" s="216"/>
      <c r="AL67" s="43"/>
      <c r="AM67" s="43"/>
      <c r="AN67" s="43"/>
      <c r="AO67" s="43"/>
      <c r="AP67" s="43"/>
      <c r="AQ67" s="43"/>
      <c r="AR67" s="43"/>
      <c r="AS67" s="43"/>
      <c r="AT67" s="43"/>
      <c r="AU67" s="43"/>
      <c r="AV67" s="43"/>
      <c r="AW67" s="43"/>
    </row>
  </sheetData>
  <customSheetViews>
    <customSheetView guid="{DDFB4891-8D6C-4C1E-BD9F-97DEF428EC5B}" showRuler="0" topLeftCell="A37">
      <selection activeCell="A56" sqref="A56"/>
      <pageMargins left="0.59055118110236227" right="0.59055118110236227" top="0.19685039370078741" bottom="0.39370078740157483" header="0" footer="0.19685039370078741"/>
      <printOptions horizontalCentered="1" verticalCentered="1"/>
      <pageSetup paperSize="9" scale="97" orientation="portrait" r:id="rId1"/>
      <headerFooter alignWithMargins="0"/>
    </customSheetView>
  </customSheetViews>
  <mergeCells count="316">
    <mergeCell ref="C38:E39"/>
    <mergeCell ref="Y19:AJ19"/>
    <mergeCell ref="Y39:Z39"/>
    <mergeCell ref="AA39:AB39"/>
    <mergeCell ref="I40:L40"/>
    <mergeCell ref="M40:P40"/>
    <mergeCell ref="A18:H18"/>
    <mergeCell ref="A19:H20"/>
    <mergeCell ref="I19:R20"/>
    <mergeCell ref="U37:V37"/>
    <mergeCell ref="W37:X37"/>
    <mergeCell ref="A21:B41"/>
    <mergeCell ref="F32:H32"/>
    <mergeCell ref="I31:J31"/>
    <mergeCell ref="C34:H34"/>
    <mergeCell ref="I34:L34"/>
    <mergeCell ref="C33:H33"/>
    <mergeCell ref="I33:L33"/>
    <mergeCell ref="I32:J32"/>
    <mergeCell ref="K32:L32"/>
    <mergeCell ref="M32:N32"/>
    <mergeCell ref="I29:L29"/>
    <mergeCell ref="O25:P25"/>
    <mergeCell ref="M25:N25"/>
    <mergeCell ref="F31:H31"/>
    <mergeCell ref="U41:X41"/>
    <mergeCell ref="U39:V39"/>
    <mergeCell ref="M39:N39"/>
    <mergeCell ref="F38:H38"/>
    <mergeCell ref="I38:J38"/>
    <mergeCell ref="K38:L38"/>
    <mergeCell ref="M38:N38"/>
    <mergeCell ref="F39:H39"/>
    <mergeCell ref="I39:J39"/>
    <mergeCell ref="K39:L39"/>
    <mergeCell ref="O39:P39"/>
    <mergeCell ref="O38:P38"/>
    <mergeCell ref="Q41:T41"/>
    <mergeCell ref="Q40:T40"/>
    <mergeCell ref="C35:H37"/>
    <mergeCell ref="I37:J37"/>
    <mergeCell ref="K37:L37"/>
    <mergeCell ref="M37:N37"/>
    <mergeCell ref="I36:L36"/>
    <mergeCell ref="C41:H41"/>
    <mergeCell ref="C40:H40"/>
    <mergeCell ref="I41:L41"/>
    <mergeCell ref="M41:P41"/>
    <mergeCell ref="M21:P22"/>
    <mergeCell ref="I25:J25"/>
    <mergeCell ref="M24:N24"/>
    <mergeCell ref="I26:L26"/>
    <mergeCell ref="O24:P24"/>
    <mergeCell ref="M23:N23"/>
    <mergeCell ref="C24:E25"/>
    <mergeCell ref="C27:H27"/>
    <mergeCell ref="O23:P23"/>
    <mergeCell ref="I24:J24"/>
    <mergeCell ref="K24:L24"/>
    <mergeCell ref="I23:J23"/>
    <mergeCell ref="K23:L23"/>
    <mergeCell ref="K25:L25"/>
    <mergeCell ref="C21:H23"/>
    <mergeCell ref="F24:H24"/>
    <mergeCell ref="F25:H25"/>
    <mergeCell ref="C26:H26"/>
    <mergeCell ref="I21:L22"/>
    <mergeCell ref="M27:P27"/>
    <mergeCell ref="C28:H30"/>
    <mergeCell ref="I28:X28"/>
    <mergeCell ref="M29:P29"/>
    <mergeCell ref="W46:AJ46"/>
    <mergeCell ref="M30:N30"/>
    <mergeCell ref="M31:N31"/>
    <mergeCell ref="O31:P31"/>
    <mergeCell ref="M34:P34"/>
    <mergeCell ref="Q34:T34"/>
    <mergeCell ref="Q33:T33"/>
    <mergeCell ref="M33:P33"/>
    <mergeCell ref="M36:P36"/>
    <mergeCell ref="O37:P37"/>
    <mergeCell ref="O32:P32"/>
    <mergeCell ref="U33:X33"/>
    <mergeCell ref="U34:X34"/>
    <mergeCell ref="Q37:R37"/>
    <mergeCell ref="Q36:T36"/>
    <mergeCell ref="U35:X36"/>
    <mergeCell ref="Y41:AB41"/>
    <mergeCell ref="U40:X40"/>
    <mergeCell ref="K30:L30"/>
    <mergeCell ref="C31:E32"/>
    <mergeCell ref="I30:J30"/>
    <mergeCell ref="U26:X26"/>
    <mergeCell ref="U27:X27"/>
    <mergeCell ref="Q29:T29"/>
    <mergeCell ref="AA48:AE48"/>
    <mergeCell ref="R45:V45"/>
    <mergeCell ref="Q30:R30"/>
    <mergeCell ref="Q31:R31"/>
    <mergeCell ref="S37:T37"/>
    <mergeCell ref="Y35:AB36"/>
    <mergeCell ref="Y33:AB33"/>
    <mergeCell ref="Y34:AB34"/>
    <mergeCell ref="AA37:AB37"/>
    <mergeCell ref="W39:X39"/>
    <mergeCell ref="Q39:R39"/>
    <mergeCell ref="S39:T39"/>
    <mergeCell ref="S38:T38"/>
    <mergeCell ref="U38:V38"/>
    <mergeCell ref="R46:V46"/>
    <mergeCell ref="I45:Q46"/>
    <mergeCell ref="W45:AJ45"/>
    <mergeCell ref="S30:T30"/>
    <mergeCell ref="R48:U49"/>
    <mergeCell ref="M26:P26"/>
    <mergeCell ref="I27:L27"/>
    <mergeCell ref="K31:L31"/>
    <mergeCell ref="O30:P30"/>
    <mergeCell ref="S31:T31"/>
    <mergeCell ref="S32:T32"/>
    <mergeCell ref="I48:Q49"/>
    <mergeCell ref="AF48:AJ48"/>
    <mergeCell ref="AF49:AJ49"/>
    <mergeCell ref="W38:X38"/>
    <mergeCell ref="Q38:R38"/>
    <mergeCell ref="U32:V32"/>
    <mergeCell ref="W32:X32"/>
    <mergeCell ref="Q32:R32"/>
    <mergeCell ref="Y32:Z32"/>
    <mergeCell ref="AA32:AB32"/>
    <mergeCell ref="AC32:AD32"/>
    <mergeCell ref="AE32:AF32"/>
    <mergeCell ref="AG41:AJ41"/>
    <mergeCell ref="AC41:AF41"/>
    <mergeCell ref="AA49:AE49"/>
    <mergeCell ref="I35:T35"/>
    <mergeCell ref="A16:B17"/>
    <mergeCell ref="A15:I15"/>
    <mergeCell ref="C17:F17"/>
    <mergeCell ref="G17:H17"/>
    <mergeCell ref="I17:L17"/>
    <mergeCell ref="C16:H16"/>
    <mergeCell ref="I16:N16"/>
    <mergeCell ref="M17:N17"/>
    <mergeCell ref="O16:T16"/>
    <mergeCell ref="O17:R17"/>
    <mergeCell ref="S17:T17"/>
    <mergeCell ref="A10:B14"/>
    <mergeCell ref="C10:H10"/>
    <mergeCell ref="I10:AJ10"/>
    <mergeCell ref="Q12:AJ12"/>
    <mergeCell ref="C11:H11"/>
    <mergeCell ref="I11:AJ11"/>
    <mergeCell ref="C12:H14"/>
    <mergeCell ref="I12:J12"/>
    <mergeCell ref="K12:P12"/>
    <mergeCell ref="I13:AJ13"/>
    <mergeCell ref="I14:AJ14"/>
    <mergeCell ref="I9:L9"/>
    <mergeCell ref="M9:V9"/>
    <mergeCell ref="W9:Z9"/>
    <mergeCell ref="A4:B9"/>
    <mergeCell ref="C4:H4"/>
    <mergeCell ref="C5:H5"/>
    <mergeCell ref="C6:H8"/>
    <mergeCell ref="C9:H9"/>
    <mergeCell ref="AA9:AJ9"/>
    <mergeCell ref="AE2:AJ2"/>
    <mergeCell ref="AA2:AD2"/>
    <mergeCell ref="I5:AJ5"/>
    <mergeCell ref="I7:AJ7"/>
    <mergeCell ref="I6:J6"/>
    <mergeCell ref="K6:P6"/>
    <mergeCell ref="I4:AJ4"/>
    <mergeCell ref="Q6:AJ6"/>
    <mergeCell ref="I8:AJ8"/>
    <mergeCell ref="AA16:AJ16"/>
    <mergeCell ref="AA17:AJ17"/>
    <mergeCell ref="U22:X22"/>
    <mergeCell ref="AE23:AF23"/>
    <mergeCell ref="AC24:AD24"/>
    <mergeCell ref="AE24:AF24"/>
    <mergeCell ref="AI20:AJ20"/>
    <mergeCell ref="Y20:AH20"/>
    <mergeCell ref="AA24:AB24"/>
    <mergeCell ref="U16:Z16"/>
    <mergeCell ref="S19:X19"/>
    <mergeCell ref="S20:X20"/>
    <mergeCell ref="U17:X17"/>
    <mergeCell ref="U24:V24"/>
    <mergeCell ref="W24:X24"/>
    <mergeCell ref="AC23:AD23"/>
    <mergeCell ref="Q22:T22"/>
    <mergeCell ref="Q21:AF21"/>
    <mergeCell ref="Y22:AB22"/>
    <mergeCell ref="AA23:AB23"/>
    <mergeCell ref="Q23:R23"/>
    <mergeCell ref="Y17:Z17"/>
    <mergeCell ref="I18:X18"/>
    <mergeCell ref="Y18:AJ18"/>
    <mergeCell ref="S23:T23"/>
    <mergeCell ref="U23:V23"/>
    <mergeCell ref="W23:X23"/>
    <mergeCell ref="U29:X29"/>
    <mergeCell ref="U31:V31"/>
    <mergeCell ref="Y23:Z23"/>
    <mergeCell ref="U30:V30"/>
    <mergeCell ref="AG35:AJ36"/>
    <mergeCell ref="AC33:AF33"/>
    <mergeCell ref="AG33:AJ33"/>
    <mergeCell ref="AC34:AF34"/>
    <mergeCell ref="AG34:AJ34"/>
    <mergeCell ref="AC35:AF36"/>
    <mergeCell ref="AI30:AJ30"/>
    <mergeCell ref="S25:T25"/>
    <mergeCell ref="U25:V25"/>
    <mergeCell ref="W25:X25"/>
    <mergeCell ref="AA30:AB30"/>
    <mergeCell ref="AC29:AF29"/>
    <mergeCell ref="Y27:AB27"/>
    <mergeCell ref="Y26:AB26"/>
    <mergeCell ref="AC30:AD30"/>
    <mergeCell ref="AG32:AH32"/>
    <mergeCell ref="AI32:AJ32"/>
    <mergeCell ref="Q26:T26"/>
    <mergeCell ref="Q27:T27"/>
    <mergeCell ref="AE31:AF31"/>
    <mergeCell ref="Q24:R24"/>
    <mergeCell ref="S24:T24"/>
    <mergeCell ref="Y28:AJ28"/>
    <mergeCell ref="AG29:AJ29"/>
    <mergeCell ref="Y24:Z24"/>
    <mergeCell ref="AC31:AD31"/>
    <mergeCell ref="AC26:AF26"/>
    <mergeCell ref="Y29:AB29"/>
    <mergeCell ref="Y30:Z30"/>
    <mergeCell ref="AA31:AB31"/>
    <mergeCell ref="Q25:R25"/>
    <mergeCell ref="AC27:AF27"/>
    <mergeCell ref="AC25:AD25"/>
    <mergeCell ref="AE25:AF25"/>
    <mergeCell ref="AG31:AH31"/>
    <mergeCell ref="AI31:AJ31"/>
    <mergeCell ref="AG30:AH30"/>
    <mergeCell ref="AE30:AF30"/>
    <mergeCell ref="Y31:Z31"/>
    <mergeCell ref="W31:X31"/>
    <mergeCell ref="W30:X30"/>
    <mergeCell ref="Y25:Z25"/>
    <mergeCell ref="AA25:AB25"/>
    <mergeCell ref="AC22:AF22"/>
    <mergeCell ref="AG21:AJ27"/>
    <mergeCell ref="Y40:AB40"/>
    <mergeCell ref="AG37:AH37"/>
    <mergeCell ref="AI37:AJ37"/>
    <mergeCell ref="AG38:AH38"/>
    <mergeCell ref="AI38:AJ38"/>
    <mergeCell ref="AC38:AD38"/>
    <mergeCell ref="AC37:AD37"/>
    <mergeCell ref="AE37:AF37"/>
    <mergeCell ref="Y38:Z38"/>
    <mergeCell ref="Y37:Z37"/>
    <mergeCell ref="AA38:AB38"/>
    <mergeCell ref="AG39:AH39"/>
    <mergeCell ref="AI39:AJ39"/>
    <mergeCell ref="AG40:AJ40"/>
    <mergeCell ref="AC39:AD39"/>
    <mergeCell ref="AE39:AF39"/>
    <mergeCell ref="AC40:AF40"/>
    <mergeCell ref="AE38:AF38"/>
    <mergeCell ref="C48:D53"/>
    <mergeCell ref="E52:H53"/>
    <mergeCell ref="W43:AA43"/>
    <mergeCell ref="AB43:AJ43"/>
    <mergeCell ref="R50:U51"/>
    <mergeCell ref="V50:Z50"/>
    <mergeCell ref="I47:Q47"/>
    <mergeCell ref="R47:AJ47"/>
    <mergeCell ref="V53:Z53"/>
    <mergeCell ref="AA53:AE53"/>
    <mergeCell ref="AF52:AJ52"/>
    <mergeCell ref="AA51:AE51"/>
    <mergeCell ref="AF51:AJ51"/>
    <mergeCell ref="R52:U53"/>
    <mergeCell ref="I44:Q44"/>
    <mergeCell ref="R44:AJ44"/>
    <mergeCell ref="E48:H49"/>
    <mergeCell ref="E50:H51"/>
    <mergeCell ref="I50:Q51"/>
    <mergeCell ref="AA50:AE50"/>
    <mergeCell ref="AF50:AJ50"/>
    <mergeCell ref="C44:H47"/>
    <mergeCell ref="T56:Y56"/>
    <mergeCell ref="Z56:AJ56"/>
    <mergeCell ref="I55:R55"/>
    <mergeCell ref="T55:AJ55"/>
    <mergeCell ref="T57:AJ57"/>
    <mergeCell ref="A56:H56"/>
    <mergeCell ref="A57:H57"/>
    <mergeCell ref="C54:H54"/>
    <mergeCell ref="I54:K54"/>
    <mergeCell ref="L54:AJ54"/>
    <mergeCell ref="A55:H55"/>
    <mergeCell ref="A42:B54"/>
    <mergeCell ref="C42:H43"/>
    <mergeCell ref="I42:M42"/>
    <mergeCell ref="N42:AJ42"/>
    <mergeCell ref="I43:M43"/>
    <mergeCell ref="N43:V43"/>
    <mergeCell ref="AF53:AJ53"/>
    <mergeCell ref="AA52:AE52"/>
    <mergeCell ref="I52:Q53"/>
    <mergeCell ref="V52:Z52"/>
    <mergeCell ref="V51:Z51"/>
    <mergeCell ref="V49:Z49"/>
    <mergeCell ref="V48:Z48"/>
  </mergeCells>
  <phoneticPr fontId="3"/>
  <dataValidations count="4">
    <dataValidation imeMode="off" allowBlank="1" showInputMessage="1" showErrorMessage="1" sqref="K6:P6 M9:V9 K12:P12 I4:AJ4 AA9:AJ9"/>
    <dataValidation type="whole" imeMode="off" allowBlank="1" showInputMessage="1" showErrorMessage="1" sqref="C17:F17 I17:L17 O17:R17 U17:X17 I18:X18 Y20:AH20 I31:AJ32 I38:AJ39 I24:AF25">
      <formula1>0</formula1>
      <formula2>99999</formula2>
    </dataValidation>
    <dataValidation type="decimal" imeMode="off" allowBlank="1" showInputMessage="1" showErrorMessage="1" sqref="I26:AF27 I33:AJ34 I40:AJ41">
      <formula1>0</formula1>
      <formula2>999.9</formula2>
    </dataValidation>
    <dataValidation imeMode="halfKatakana" allowBlank="1" showInputMessage="1" showErrorMessage="1" sqref="I10:AJ10"/>
  </dataValidations>
  <printOptions horizontalCentered="1" verticalCentered="1"/>
  <pageMargins left="0.59055118110236227" right="0.59055118110236227" top="0.19685039370078741" bottom="0.39370078740157483" header="0" footer="0.19685039370078741"/>
  <pageSetup paperSize="9" scale="94" orientation="portrait" r:id="rId2"/>
  <headerFooter alignWithMargins="0"/>
  <rowBreaks count="1" manualBreakCount="1">
    <brk id="6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4340" r:id="rId5" name="Group Box 4">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4341" r:id="rId6" name="Option Button 5">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4342" r:id="rId7" name="Option Button 6">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4355" r:id="rId8" name="Group Box 19">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4356" r:id="rId9" name="Option Button 20">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4357" r:id="rId10" name="Option Button 21">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4358" r:id="rId11" name="Group Box 22">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4359" r:id="rId12" name="Option Button 23">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4360" r:id="rId13" name="Option Button 24">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4361" r:id="rId14" name="Group Box 25">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2" r:id="rId15" name="Check Box 26">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4363" r:id="rId16" name="Check Box 27">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4364" r:id="rId17" name="Check Box 28">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4365" r:id="rId18" name="Check Box 29">
              <controlPr defaultSize="0" autoFill="0" autoLine="0" autoPict="0">
                <anchor moveWithCells="1">
                  <from>
                    <xdr:col>27</xdr:col>
                    <xdr:colOff>0</xdr:colOff>
                    <xdr:row>41</xdr:row>
                    <xdr:rowOff>0</xdr:rowOff>
                  </from>
                  <to>
                    <xdr:col>31</xdr:col>
                    <xdr:colOff>133350</xdr:colOff>
                    <xdr:row>42</xdr:row>
                    <xdr:rowOff>0</xdr:rowOff>
                  </to>
                </anchor>
              </controlPr>
            </control>
          </mc:Choice>
        </mc:AlternateContent>
        <mc:AlternateContent xmlns:mc="http://schemas.openxmlformats.org/markup-compatibility/2006">
          <mc:Choice Requires="x14">
            <control shapeId="14366" r:id="rId19" name="Check Box 30">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7" r:id="rId20" name="Group Box 31">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4368" r:id="rId21" name="Group Box 32">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4369" r:id="rId22" name="Check Box 33">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4370" r:id="rId23" name="Check Box 34">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mc:AlternateContent xmlns:mc="http://schemas.openxmlformats.org/markup-compatibility/2006">
          <mc:Choice Requires="x14">
            <control shapeId="14425" r:id="rId24" name="Drop Down 89">
              <controlPr defaultSize="0" autoLine="0" autoPict="0">
                <anchor moveWithCells="1">
                  <from>
                    <xdr:col>8</xdr:col>
                    <xdr:colOff>0</xdr:colOff>
                    <xdr:row>55</xdr:row>
                    <xdr:rowOff>9525</xdr:rowOff>
                  </from>
                  <to>
                    <xdr:col>19</xdr:col>
                    <xdr:colOff>19050</xdr:colOff>
                    <xdr:row>56</xdr:row>
                    <xdr:rowOff>9525</xdr:rowOff>
                  </to>
                </anchor>
              </controlPr>
            </control>
          </mc:Choice>
        </mc:AlternateContent>
        <mc:AlternateContent xmlns:mc="http://schemas.openxmlformats.org/markup-compatibility/2006">
          <mc:Choice Requires="x14">
            <control shapeId="14426" r:id="rId25" name="Drop Down 90">
              <controlPr defaultSize="0" autoLine="0" autoPict="0">
                <anchor moveWithCells="1">
                  <from>
                    <xdr:col>7</xdr:col>
                    <xdr:colOff>180975</xdr:colOff>
                    <xdr:row>56</xdr:row>
                    <xdr:rowOff>9525</xdr:rowOff>
                  </from>
                  <to>
                    <xdr:col>19</xdr:col>
                    <xdr:colOff>0</xdr:colOff>
                    <xdr:row>56</xdr:row>
                    <xdr:rowOff>314325</xdr:rowOff>
                  </to>
                </anchor>
              </controlPr>
            </control>
          </mc:Choice>
        </mc:AlternateContent>
        <mc:AlternateContent xmlns:mc="http://schemas.openxmlformats.org/markup-compatibility/2006">
          <mc:Choice Requires="x14">
            <control shapeId="14427" r:id="rId26" name="Group Box 91">
              <controlPr defaultSize="0" autoFill="0" autoPict="0">
                <anchor moveWithCells="1">
                  <from>
                    <xdr:col>25</xdr:col>
                    <xdr:colOff>0</xdr:colOff>
                    <xdr:row>55</xdr:row>
                    <xdr:rowOff>0</xdr:rowOff>
                  </from>
                  <to>
                    <xdr:col>35</xdr:col>
                    <xdr:colOff>180975</xdr:colOff>
                    <xdr:row>56</xdr:row>
                    <xdr:rowOff>0</xdr:rowOff>
                  </to>
                </anchor>
              </controlPr>
            </control>
          </mc:Choice>
        </mc:AlternateContent>
        <mc:AlternateContent xmlns:mc="http://schemas.openxmlformats.org/markup-compatibility/2006">
          <mc:Choice Requires="x14">
            <control shapeId="14428" r:id="rId27" name="Option Button 92">
              <controlPr defaultSize="0" autoFill="0" autoLine="0" autoPict="0">
                <anchor moveWithCells="1">
                  <from>
                    <xdr:col>25</xdr:col>
                    <xdr:colOff>142875</xdr:colOff>
                    <xdr:row>55</xdr:row>
                    <xdr:rowOff>0</xdr:rowOff>
                  </from>
                  <to>
                    <xdr:col>28</xdr:col>
                    <xdr:colOff>66675</xdr:colOff>
                    <xdr:row>55</xdr:row>
                    <xdr:rowOff>209550</xdr:rowOff>
                  </to>
                </anchor>
              </controlPr>
            </control>
          </mc:Choice>
        </mc:AlternateContent>
        <mc:AlternateContent xmlns:mc="http://schemas.openxmlformats.org/markup-compatibility/2006">
          <mc:Choice Requires="x14">
            <control shapeId="14429" r:id="rId28" name="Option Button 93">
              <controlPr defaultSize="0" autoFill="0" autoLine="0" autoPict="0">
                <anchor moveWithCells="1">
                  <from>
                    <xdr:col>29</xdr:col>
                    <xdr:colOff>180975</xdr:colOff>
                    <xdr:row>55</xdr:row>
                    <xdr:rowOff>0</xdr:rowOff>
                  </from>
                  <to>
                    <xdr:col>32</xdr:col>
                    <xdr:colOff>171450</xdr:colOff>
                    <xdr:row>55</xdr:row>
                    <xdr:rowOff>209550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AY387"/>
  <sheetViews>
    <sheetView showGridLines="0" showRowColHeaders="0" zoomScaleNormal="100" zoomScaleSheetLayoutView="100" workbookViewId="0"/>
  </sheetViews>
  <sheetFormatPr defaultColWidth="2.5" defaultRowHeight="15" customHeight="1"/>
  <cols>
    <col min="1" max="37" width="2.5" style="8" customWidth="1"/>
    <col min="38" max="47" width="2.5" style="35" customWidth="1"/>
    <col min="48" max="16384" width="2.5" style="8"/>
  </cols>
  <sheetData>
    <row r="1" spans="1:47" ht="13.5" customHeight="1">
      <c r="A1" s="182" t="s">
        <v>904</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47" ht="13.5" customHeight="1" thickBot="1">
      <c r="A2" s="46"/>
      <c r="B2" s="46"/>
      <c r="C2" s="46"/>
      <c r="D2" s="193"/>
      <c r="E2" s="46"/>
      <c r="F2" s="46"/>
      <c r="G2" s="46"/>
      <c r="H2" s="46"/>
      <c r="I2" s="46"/>
      <c r="J2" s="46"/>
      <c r="K2" s="46"/>
      <c r="L2" s="46"/>
      <c r="M2" s="46"/>
      <c r="N2" s="46"/>
      <c r="O2" s="46"/>
      <c r="P2" s="46"/>
      <c r="Q2" s="46"/>
      <c r="R2" s="46"/>
      <c r="S2" s="46"/>
      <c r="T2" s="46"/>
      <c r="U2" s="46"/>
      <c r="V2" s="46"/>
      <c r="W2" s="46"/>
      <c r="X2" s="46"/>
      <c r="Y2" s="46"/>
      <c r="Z2" s="46"/>
      <c r="AA2" s="1252" t="s">
        <v>557</v>
      </c>
      <c r="AB2" s="1253"/>
      <c r="AC2" s="1253"/>
      <c r="AD2" s="1254"/>
      <c r="AE2" s="1249" t="s">
        <v>205</v>
      </c>
      <c r="AF2" s="1250"/>
      <c r="AG2" s="1250"/>
      <c r="AH2" s="1250"/>
      <c r="AI2" s="1250"/>
      <c r="AJ2" s="1251"/>
    </row>
    <row r="3" spans="1:47" ht="13.5" hidden="1" customHeight="1" thickBot="1">
      <c r="A3" s="46"/>
      <c r="B3" s="46"/>
      <c r="C3" s="46"/>
      <c r="D3" s="194"/>
      <c r="E3" s="46"/>
      <c r="F3" s="46"/>
      <c r="G3" s="46"/>
      <c r="H3" s="46"/>
      <c r="I3" s="46"/>
      <c r="J3" s="46"/>
      <c r="K3" s="46"/>
      <c r="L3" s="46"/>
      <c r="M3" s="46"/>
      <c r="N3" s="46"/>
      <c r="O3" s="46"/>
      <c r="P3" s="46"/>
      <c r="Q3" s="46"/>
      <c r="R3" s="46"/>
      <c r="S3" s="46"/>
      <c r="T3" s="46"/>
      <c r="U3" s="46"/>
      <c r="V3" s="46"/>
      <c r="W3" s="46"/>
      <c r="X3" s="46"/>
      <c r="Y3" s="46"/>
      <c r="Z3" s="46"/>
      <c r="AA3" s="46"/>
      <c r="AB3" s="46"/>
      <c r="AC3" s="46"/>
      <c r="AD3" s="46"/>
      <c r="AE3" s="51"/>
      <c r="AF3" s="51"/>
      <c r="AG3" s="51"/>
      <c r="AH3" s="51"/>
      <c r="AI3" s="196"/>
      <c r="AJ3" s="196"/>
    </row>
    <row r="4" spans="1:47" ht="13.5" customHeight="1">
      <c r="A4" s="1215" t="s">
        <v>27</v>
      </c>
      <c r="B4" s="1216"/>
      <c r="C4" s="1217" t="s">
        <v>152</v>
      </c>
      <c r="D4" s="1217"/>
      <c r="E4" s="1217"/>
      <c r="F4" s="1217"/>
      <c r="G4" s="1217"/>
      <c r="H4" s="1217"/>
      <c r="I4" s="2146" t="str">
        <f>IF(付表８その１!I4&lt;&gt;"",付表８その１!I4,"")</f>
        <v/>
      </c>
      <c r="J4" s="2147"/>
      <c r="K4" s="2147"/>
      <c r="L4" s="2147"/>
      <c r="M4" s="2147"/>
      <c r="N4" s="2147"/>
      <c r="O4" s="2147"/>
      <c r="P4" s="2147"/>
      <c r="Q4" s="2147"/>
      <c r="R4" s="2147"/>
      <c r="S4" s="2147"/>
      <c r="T4" s="2147"/>
      <c r="U4" s="2147"/>
      <c r="V4" s="2147"/>
      <c r="W4" s="2147"/>
      <c r="X4" s="2147"/>
      <c r="Y4" s="2147"/>
      <c r="Z4" s="2147"/>
      <c r="AA4" s="2147"/>
      <c r="AB4" s="2147"/>
      <c r="AC4" s="2147"/>
      <c r="AD4" s="2147"/>
      <c r="AE4" s="2147"/>
      <c r="AF4" s="2147"/>
      <c r="AG4" s="2147"/>
      <c r="AH4" s="2147"/>
      <c r="AI4" s="2147"/>
      <c r="AJ4" s="2148"/>
    </row>
    <row r="5" spans="1:47" ht="13.5" customHeight="1">
      <c r="A5" s="1149"/>
      <c r="B5" s="1150"/>
      <c r="C5" s="1177" t="s">
        <v>339</v>
      </c>
      <c r="D5" s="1177"/>
      <c r="E5" s="1177"/>
      <c r="F5" s="1177"/>
      <c r="G5" s="1177"/>
      <c r="H5" s="1177"/>
      <c r="I5" s="2143" t="str">
        <f>IF(付表８その１!I5&lt;&gt;"",付表８その１!I5,"")</f>
        <v/>
      </c>
      <c r="J5" s="2144"/>
      <c r="K5" s="2144"/>
      <c r="L5" s="2144"/>
      <c r="M5" s="2144"/>
      <c r="N5" s="2144"/>
      <c r="O5" s="2144"/>
      <c r="P5" s="2144"/>
      <c r="Q5" s="2144"/>
      <c r="R5" s="2144"/>
      <c r="S5" s="2144"/>
      <c r="T5" s="2144"/>
      <c r="U5" s="2144"/>
      <c r="V5" s="2144"/>
      <c r="W5" s="2144"/>
      <c r="X5" s="2144"/>
      <c r="Y5" s="2144"/>
      <c r="Z5" s="2144"/>
      <c r="AA5" s="2144"/>
      <c r="AB5" s="2144"/>
      <c r="AC5" s="2144"/>
      <c r="AD5" s="2144"/>
      <c r="AE5" s="2144"/>
      <c r="AF5" s="2144"/>
      <c r="AG5" s="2144"/>
      <c r="AH5" s="2144"/>
      <c r="AI5" s="2144"/>
      <c r="AJ5" s="2145"/>
    </row>
    <row r="6" spans="1:47" ht="13.5" customHeight="1">
      <c r="A6" s="1149"/>
      <c r="B6" s="1150"/>
      <c r="C6" s="1081" t="s">
        <v>340</v>
      </c>
      <c r="D6" s="1081"/>
      <c r="E6" s="1081"/>
      <c r="F6" s="1081"/>
      <c r="G6" s="1081"/>
      <c r="H6" s="1081"/>
      <c r="I6" s="1204" t="s">
        <v>127</v>
      </c>
      <c r="J6" s="1205"/>
      <c r="K6" s="1224" t="str">
        <f>IF(付表８その１!K6&lt;&gt;"",付表８その１!K6,"")</f>
        <v/>
      </c>
      <c r="L6" s="1224"/>
      <c r="M6" s="1224"/>
      <c r="N6" s="1224"/>
      <c r="O6" s="1224"/>
      <c r="P6" s="1225"/>
      <c r="Q6" s="1029" t="s">
        <v>534</v>
      </c>
      <c r="R6" s="1030"/>
      <c r="S6" s="1030"/>
      <c r="T6" s="1030"/>
      <c r="U6" s="1030"/>
      <c r="V6" s="1030"/>
      <c r="W6" s="1030"/>
      <c r="X6" s="1030"/>
      <c r="Y6" s="1030"/>
      <c r="Z6" s="1030"/>
      <c r="AA6" s="1030"/>
      <c r="AB6" s="1030"/>
      <c r="AC6" s="1030"/>
      <c r="AD6" s="1030"/>
      <c r="AE6" s="1030"/>
      <c r="AF6" s="1030"/>
      <c r="AG6" s="1030"/>
      <c r="AH6" s="1030"/>
      <c r="AI6" s="1030"/>
      <c r="AJ6" s="1031"/>
    </row>
    <row r="7" spans="1:47" ht="13.5" customHeight="1">
      <c r="A7" s="1149"/>
      <c r="B7" s="1150"/>
      <c r="C7" s="1081"/>
      <c r="D7" s="1081"/>
      <c r="E7" s="1081"/>
      <c r="F7" s="1081"/>
      <c r="G7" s="1081"/>
      <c r="H7" s="1081"/>
      <c r="I7" s="1370" t="str">
        <f>IF(付表８その１!I7&lt;&gt;"",付表８その１!I7,"")</f>
        <v/>
      </c>
      <c r="J7" s="1370"/>
      <c r="K7" s="1370"/>
      <c r="L7" s="1370"/>
      <c r="M7" s="1370"/>
      <c r="N7" s="1370"/>
      <c r="O7" s="1370"/>
      <c r="P7" s="1370"/>
      <c r="Q7" s="1370"/>
      <c r="R7" s="1370"/>
      <c r="S7" s="1370"/>
      <c r="T7" s="1370"/>
      <c r="U7" s="1370"/>
      <c r="V7" s="1370"/>
      <c r="W7" s="1370"/>
      <c r="X7" s="1370"/>
      <c r="Y7" s="1370"/>
      <c r="Z7" s="1370"/>
      <c r="AA7" s="1370"/>
      <c r="AB7" s="1370"/>
      <c r="AC7" s="1370"/>
      <c r="AD7" s="1370"/>
      <c r="AE7" s="1370"/>
      <c r="AF7" s="1370"/>
      <c r="AG7" s="1370"/>
      <c r="AH7" s="1370"/>
      <c r="AI7" s="1370"/>
      <c r="AJ7" s="1371"/>
    </row>
    <row r="8" spans="1:47" ht="13.5" customHeight="1">
      <c r="A8" s="1149"/>
      <c r="B8" s="1150"/>
      <c r="C8" s="1081"/>
      <c r="D8" s="1081"/>
      <c r="E8" s="1081"/>
      <c r="F8" s="1081"/>
      <c r="G8" s="1081"/>
      <c r="H8" s="1081"/>
      <c r="I8" s="1470" t="str">
        <f>IF(付表８その１!I8&lt;&gt;"",付表８その１!I8,"")</f>
        <v/>
      </c>
      <c r="J8" s="1470"/>
      <c r="K8" s="1470"/>
      <c r="L8" s="1470"/>
      <c r="M8" s="1470"/>
      <c r="N8" s="1470"/>
      <c r="O8" s="1470"/>
      <c r="P8" s="1470"/>
      <c r="Q8" s="1470"/>
      <c r="R8" s="1470"/>
      <c r="S8" s="1470"/>
      <c r="T8" s="1470"/>
      <c r="U8" s="1470"/>
      <c r="V8" s="1470"/>
      <c r="W8" s="1470"/>
      <c r="X8" s="1470"/>
      <c r="Y8" s="1470"/>
      <c r="Z8" s="1470"/>
      <c r="AA8" s="1470"/>
      <c r="AB8" s="1470"/>
      <c r="AC8" s="1470"/>
      <c r="AD8" s="1470"/>
      <c r="AE8" s="1470"/>
      <c r="AF8" s="1470"/>
      <c r="AG8" s="1470"/>
      <c r="AH8" s="1470"/>
      <c r="AI8" s="1470"/>
      <c r="AJ8" s="1471"/>
    </row>
    <row r="9" spans="1:47" ht="13.5" customHeight="1">
      <c r="A9" s="1149"/>
      <c r="B9" s="1150"/>
      <c r="C9" s="1081" t="s">
        <v>341</v>
      </c>
      <c r="D9" s="1081"/>
      <c r="E9" s="1081"/>
      <c r="F9" s="1081"/>
      <c r="G9" s="1081"/>
      <c r="H9" s="1081"/>
      <c r="I9" s="1081" t="s">
        <v>342</v>
      </c>
      <c r="J9" s="1081"/>
      <c r="K9" s="1081"/>
      <c r="L9" s="1081"/>
      <c r="M9" s="2159" t="str">
        <f>IF(付表８その１!M9&lt;&gt;"",付表８その１!M9,"")</f>
        <v/>
      </c>
      <c r="N9" s="2159"/>
      <c r="O9" s="2159"/>
      <c r="P9" s="2159"/>
      <c r="Q9" s="2159"/>
      <c r="R9" s="2159"/>
      <c r="S9" s="2159"/>
      <c r="T9" s="2159"/>
      <c r="U9" s="2159"/>
      <c r="V9" s="2159"/>
      <c r="W9" s="1081" t="s">
        <v>343</v>
      </c>
      <c r="X9" s="1081"/>
      <c r="Y9" s="1081"/>
      <c r="Z9" s="1081"/>
      <c r="AA9" s="2160" t="str">
        <f>IF(付表８その１!AA9&lt;&gt;"",付表８その１!AA9,"")</f>
        <v/>
      </c>
      <c r="AB9" s="2161"/>
      <c r="AC9" s="2161"/>
      <c r="AD9" s="2161"/>
      <c r="AE9" s="2161"/>
      <c r="AF9" s="2161"/>
      <c r="AG9" s="2161"/>
      <c r="AH9" s="2161"/>
      <c r="AI9" s="2161"/>
      <c r="AJ9" s="2162"/>
    </row>
    <row r="10" spans="1:47" ht="13.5" customHeight="1">
      <c r="A10" s="1168" t="s">
        <v>345</v>
      </c>
      <c r="B10" s="1169"/>
      <c r="C10" s="1145" t="s">
        <v>438</v>
      </c>
      <c r="D10" s="1145"/>
      <c r="E10" s="1145"/>
      <c r="F10" s="1145"/>
      <c r="G10" s="1145"/>
      <c r="H10" s="1145"/>
      <c r="I10" s="2137" t="str">
        <f>IF(付表８その１!I10&lt;&gt;"",付表８その１!I10,"")</f>
        <v/>
      </c>
      <c r="J10" s="2138"/>
      <c r="K10" s="2138"/>
      <c r="L10" s="2138"/>
      <c r="M10" s="2138"/>
      <c r="N10" s="2138"/>
      <c r="O10" s="2138"/>
      <c r="P10" s="2138"/>
      <c r="Q10" s="2138"/>
      <c r="R10" s="2138"/>
      <c r="S10" s="2138"/>
      <c r="T10" s="2138"/>
      <c r="U10" s="2138"/>
      <c r="V10" s="2138"/>
      <c r="W10" s="2138"/>
      <c r="X10" s="2138"/>
      <c r="Y10" s="2138"/>
      <c r="Z10" s="2138"/>
      <c r="AA10" s="2138"/>
      <c r="AB10" s="2138"/>
      <c r="AC10" s="2138"/>
      <c r="AD10" s="2138"/>
      <c r="AE10" s="2138"/>
      <c r="AF10" s="2138"/>
      <c r="AG10" s="2138"/>
      <c r="AH10" s="2138"/>
      <c r="AI10" s="2138"/>
      <c r="AJ10" s="2139"/>
    </row>
    <row r="11" spans="1:47" ht="13.5" customHeight="1">
      <c r="A11" s="1170"/>
      <c r="B11" s="1171"/>
      <c r="C11" s="1177" t="s">
        <v>652</v>
      </c>
      <c r="D11" s="1177"/>
      <c r="E11" s="1177"/>
      <c r="F11" s="1177"/>
      <c r="G11" s="1177"/>
      <c r="H11" s="1177"/>
      <c r="I11" s="2149" t="str">
        <f>IF(付表８その１!I11&lt;&gt;"",付表８その１!I11,"")</f>
        <v/>
      </c>
      <c r="J11" s="2150"/>
      <c r="K11" s="2150"/>
      <c r="L11" s="2150"/>
      <c r="M11" s="2150"/>
      <c r="N11" s="2150"/>
      <c r="O11" s="2150"/>
      <c r="P11" s="2150"/>
      <c r="Q11" s="2150"/>
      <c r="R11" s="2150"/>
      <c r="S11" s="2150"/>
      <c r="T11" s="2150"/>
      <c r="U11" s="2150"/>
      <c r="V11" s="2150"/>
      <c r="W11" s="2150"/>
      <c r="X11" s="2150"/>
      <c r="Y11" s="2150"/>
      <c r="Z11" s="2150"/>
      <c r="AA11" s="2150"/>
      <c r="AB11" s="2150"/>
      <c r="AC11" s="2150"/>
      <c r="AD11" s="2150"/>
      <c r="AE11" s="2150"/>
      <c r="AF11" s="2150"/>
      <c r="AG11" s="2150"/>
      <c r="AH11" s="2150"/>
      <c r="AI11" s="2150"/>
      <c r="AJ11" s="2151"/>
    </row>
    <row r="12" spans="1:47" ht="13.5" customHeight="1">
      <c r="A12" s="1170"/>
      <c r="B12" s="1171"/>
      <c r="C12" s="1081" t="s">
        <v>655</v>
      </c>
      <c r="D12" s="1081"/>
      <c r="E12" s="1081"/>
      <c r="F12" s="1081"/>
      <c r="G12" s="1081"/>
      <c r="H12" s="1081"/>
      <c r="I12" s="1204" t="s">
        <v>651</v>
      </c>
      <c r="J12" s="1205"/>
      <c r="K12" s="2152" t="str">
        <f>IF(付表８その１!K12&lt;&gt;"",付表８その１!K12,"")</f>
        <v/>
      </c>
      <c r="L12" s="2152"/>
      <c r="M12" s="2152"/>
      <c r="N12" s="2152"/>
      <c r="O12" s="2152"/>
      <c r="P12" s="2153"/>
      <c r="Q12" s="1029" t="s">
        <v>534</v>
      </c>
      <c r="R12" s="1030"/>
      <c r="S12" s="1030"/>
      <c r="T12" s="1030"/>
      <c r="U12" s="1030"/>
      <c r="V12" s="1030"/>
      <c r="W12" s="1030"/>
      <c r="X12" s="1030"/>
      <c r="Y12" s="1030"/>
      <c r="Z12" s="1030"/>
      <c r="AA12" s="1030"/>
      <c r="AB12" s="1030"/>
      <c r="AC12" s="1030"/>
      <c r="AD12" s="1030"/>
      <c r="AE12" s="1030"/>
      <c r="AF12" s="1030"/>
      <c r="AG12" s="1030"/>
      <c r="AH12" s="1030"/>
      <c r="AI12" s="1030"/>
      <c r="AJ12" s="1031"/>
    </row>
    <row r="13" spans="1:47" ht="13.5" customHeight="1">
      <c r="A13" s="1170"/>
      <c r="B13" s="1171"/>
      <c r="C13" s="1081"/>
      <c r="D13" s="1081"/>
      <c r="E13" s="1081"/>
      <c r="F13" s="1081"/>
      <c r="G13" s="1081"/>
      <c r="H13" s="1081"/>
      <c r="I13" s="2154" t="str">
        <f>IF(付表８その１!I13&lt;&gt;"",付表８その１!I13,"")</f>
        <v/>
      </c>
      <c r="J13" s="2155"/>
      <c r="K13" s="2155"/>
      <c r="L13" s="2155"/>
      <c r="M13" s="2155"/>
      <c r="N13" s="2155"/>
      <c r="O13" s="2155"/>
      <c r="P13" s="2155"/>
      <c r="Q13" s="2155"/>
      <c r="R13" s="2155"/>
      <c r="S13" s="2155"/>
      <c r="T13" s="2155"/>
      <c r="U13" s="2155"/>
      <c r="V13" s="2155"/>
      <c r="W13" s="2155"/>
      <c r="X13" s="2155"/>
      <c r="Y13" s="2155"/>
      <c r="Z13" s="2155"/>
      <c r="AA13" s="2155"/>
      <c r="AB13" s="2155"/>
      <c r="AC13" s="2155"/>
      <c r="AD13" s="2155"/>
      <c r="AE13" s="2155"/>
      <c r="AF13" s="2155"/>
      <c r="AG13" s="2155"/>
      <c r="AH13" s="2155"/>
      <c r="AI13" s="2155"/>
      <c r="AJ13" s="2156"/>
    </row>
    <row r="14" spans="1:47" ht="13.5" customHeight="1">
      <c r="A14" s="1170"/>
      <c r="B14" s="1171"/>
      <c r="C14" s="1081"/>
      <c r="D14" s="1081"/>
      <c r="E14" s="1081"/>
      <c r="F14" s="1081"/>
      <c r="G14" s="1081"/>
      <c r="H14" s="1081"/>
      <c r="I14" s="2157" t="str">
        <f>IF(付表８その１!I14&lt;&gt;"",付表８その１!I14,"")</f>
        <v/>
      </c>
      <c r="J14" s="2157"/>
      <c r="K14" s="2157"/>
      <c r="L14" s="2157"/>
      <c r="M14" s="2157"/>
      <c r="N14" s="2157"/>
      <c r="O14" s="2157"/>
      <c r="P14" s="2157"/>
      <c r="Q14" s="2157"/>
      <c r="R14" s="2157"/>
      <c r="S14" s="2157"/>
      <c r="T14" s="2157"/>
      <c r="U14" s="2157"/>
      <c r="V14" s="2157"/>
      <c r="W14" s="2157"/>
      <c r="X14" s="2157"/>
      <c r="Y14" s="2157"/>
      <c r="Z14" s="2157"/>
      <c r="AA14" s="2157"/>
      <c r="AB14" s="2157"/>
      <c r="AC14" s="2157"/>
      <c r="AD14" s="2157"/>
      <c r="AE14" s="2157"/>
      <c r="AF14" s="2157"/>
      <c r="AG14" s="2157"/>
      <c r="AH14" s="2157"/>
      <c r="AI14" s="2157"/>
      <c r="AJ14" s="2158"/>
    </row>
    <row r="15" spans="1:47" ht="13.5" customHeight="1">
      <c r="A15" s="2141" t="s">
        <v>708</v>
      </c>
      <c r="B15" s="1629"/>
      <c r="C15" s="1629"/>
      <c r="D15" s="1629"/>
      <c r="E15" s="1629"/>
      <c r="F15" s="1629"/>
      <c r="G15" s="1629"/>
      <c r="H15" s="1630"/>
      <c r="I15" s="1628" t="s">
        <v>310</v>
      </c>
      <c r="J15" s="1629"/>
      <c r="K15" s="1629"/>
      <c r="L15" s="1629"/>
      <c r="M15" s="1629"/>
      <c r="N15" s="1629"/>
      <c r="O15" s="1629"/>
      <c r="P15" s="1629"/>
      <c r="Q15" s="1629"/>
      <c r="R15" s="1630"/>
      <c r="S15" s="1285" t="s">
        <v>285</v>
      </c>
      <c r="T15" s="1338"/>
      <c r="U15" s="1338"/>
      <c r="V15" s="1338"/>
      <c r="W15" s="1338"/>
      <c r="X15" s="1339"/>
      <c r="Y15" s="1285" t="s">
        <v>236</v>
      </c>
      <c r="Z15" s="1338"/>
      <c r="AA15" s="1338"/>
      <c r="AB15" s="1338"/>
      <c r="AC15" s="1338"/>
      <c r="AD15" s="1339"/>
      <c r="AE15" s="1285" t="s">
        <v>286</v>
      </c>
      <c r="AF15" s="1338"/>
      <c r="AG15" s="1338"/>
      <c r="AH15" s="1338"/>
      <c r="AI15" s="1338"/>
      <c r="AJ15" s="2102"/>
    </row>
    <row r="16" spans="1:47" s="9" customFormat="1" ht="13.5" customHeight="1">
      <c r="A16" s="2066"/>
      <c r="B16" s="2067"/>
      <c r="C16" s="2067"/>
      <c r="D16" s="2067"/>
      <c r="E16" s="2067"/>
      <c r="F16" s="2067"/>
      <c r="G16" s="2067"/>
      <c r="H16" s="2068"/>
      <c r="I16" s="1797"/>
      <c r="J16" s="1798"/>
      <c r="K16" s="1798"/>
      <c r="L16" s="1798"/>
      <c r="M16" s="1798"/>
      <c r="N16" s="1798"/>
      <c r="O16" s="1798"/>
      <c r="P16" s="1798"/>
      <c r="Q16" s="1798"/>
      <c r="R16" s="1799"/>
      <c r="S16" s="1285" t="s">
        <v>432</v>
      </c>
      <c r="T16" s="1338"/>
      <c r="U16" s="1339"/>
      <c r="V16" s="1285" t="s">
        <v>728</v>
      </c>
      <c r="W16" s="1338"/>
      <c r="X16" s="1339"/>
      <c r="Y16" s="1285" t="s">
        <v>537</v>
      </c>
      <c r="Z16" s="1338"/>
      <c r="AA16" s="1339"/>
      <c r="AB16" s="1285" t="s">
        <v>538</v>
      </c>
      <c r="AC16" s="1338"/>
      <c r="AD16" s="1339"/>
      <c r="AE16" s="1285" t="s">
        <v>539</v>
      </c>
      <c r="AF16" s="1338"/>
      <c r="AG16" s="1339"/>
      <c r="AH16" s="1285" t="s">
        <v>91</v>
      </c>
      <c r="AI16" s="1338"/>
      <c r="AJ16" s="2102"/>
      <c r="AL16" s="36"/>
      <c r="AM16" s="36"/>
      <c r="AN16" s="36"/>
      <c r="AO16" s="36"/>
      <c r="AP16" s="36"/>
      <c r="AQ16" s="36"/>
      <c r="AR16" s="36"/>
      <c r="AS16" s="36"/>
      <c r="AT16" s="36"/>
      <c r="AU16" s="36"/>
    </row>
    <row r="17" spans="1:51" s="9" customFormat="1" ht="18" customHeight="1">
      <c r="A17" s="1488"/>
      <c r="B17" s="2135"/>
      <c r="C17" s="1285" t="s">
        <v>92</v>
      </c>
      <c r="D17" s="1338"/>
      <c r="E17" s="1338"/>
      <c r="F17" s="1338"/>
      <c r="G17" s="1338"/>
      <c r="H17" s="1339"/>
      <c r="I17" s="1285" t="s">
        <v>287</v>
      </c>
      <c r="J17" s="1338"/>
      <c r="K17" s="1338"/>
      <c r="L17" s="1338"/>
      <c r="M17" s="10"/>
      <c r="N17" s="11"/>
      <c r="O17" s="12"/>
      <c r="P17" s="11"/>
      <c r="Q17" s="11"/>
      <c r="R17" s="11"/>
      <c r="S17" s="13"/>
      <c r="T17" s="11"/>
      <c r="U17" s="12"/>
      <c r="V17" s="11"/>
      <c r="W17" s="11"/>
      <c r="X17" s="12"/>
      <c r="Y17" s="13"/>
      <c r="Z17" s="11"/>
      <c r="AA17" s="12"/>
      <c r="AB17" s="11"/>
      <c r="AC17" s="11"/>
      <c r="AD17" s="12"/>
      <c r="AE17" s="13"/>
      <c r="AF17" s="11"/>
      <c r="AG17" s="12"/>
      <c r="AH17" s="11"/>
      <c r="AI17" s="11"/>
      <c r="AJ17" s="14"/>
      <c r="AL17" s="37">
        <v>2</v>
      </c>
      <c r="AM17" s="37" t="b">
        <v>0</v>
      </c>
      <c r="AN17" s="37" t="b">
        <v>0</v>
      </c>
      <c r="AO17" s="37" t="b">
        <v>0</v>
      </c>
      <c r="AP17" s="37" t="b">
        <v>0</v>
      </c>
      <c r="AQ17" s="37" t="b">
        <v>0</v>
      </c>
      <c r="AR17" s="37" t="b">
        <v>0</v>
      </c>
      <c r="AS17" s="36"/>
      <c r="AT17" s="36"/>
      <c r="AU17" s="36"/>
    </row>
    <row r="18" spans="1:51" s="9" customFormat="1" ht="13.5" customHeight="1">
      <c r="A18" s="1488"/>
      <c r="B18" s="2135"/>
      <c r="C18" s="1285" t="s">
        <v>600</v>
      </c>
      <c r="D18" s="1338"/>
      <c r="E18" s="1338"/>
      <c r="F18" s="1338"/>
      <c r="G18" s="1338"/>
      <c r="H18" s="1339"/>
      <c r="I18" s="23"/>
      <c r="J18" s="24"/>
      <c r="K18" s="24"/>
      <c r="L18" s="24"/>
      <c r="M18" s="2142"/>
      <c r="N18" s="1379"/>
      <c r="O18" s="191" t="s">
        <v>114</v>
      </c>
      <c r="P18" s="1378"/>
      <c r="Q18" s="1379"/>
      <c r="R18" s="191" t="s">
        <v>114</v>
      </c>
      <c r="S18" s="1378"/>
      <c r="T18" s="1379"/>
      <c r="U18" s="191" t="s">
        <v>114</v>
      </c>
      <c r="V18" s="1378"/>
      <c r="W18" s="1379"/>
      <c r="X18" s="191" t="s">
        <v>114</v>
      </c>
      <c r="Y18" s="1378"/>
      <c r="Z18" s="1379"/>
      <c r="AA18" s="191" t="s">
        <v>114</v>
      </c>
      <c r="AB18" s="1378"/>
      <c r="AC18" s="1379"/>
      <c r="AD18" s="191" t="s">
        <v>114</v>
      </c>
      <c r="AE18" s="1378"/>
      <c r="AF18" s="1379"/>
      <c r="AG18" s="191" t="s">
        <v>114</v>
      </c>
      <c r="AH18" s="1378"/>
      <c r="AI18" s="1379"/>
      <c r="AJ18" s="190" t="s">
        <v>114</v>
      </c>
      <c r="AL18" s="36"/>
      <c r="AM18" s="36"/>
      <c r="AN18" s="36"/>
      <c r="AO18" s="36"/>
      <c r="AP18" s="36"/>
      <c r="AQ18" s="36"/>
      <c r="AR18" s="36"/>
      <c r="AS18" s="36"/>
      <c r="AT18" s="36"/>
      <c r="AU18" s="36"/>
    </row>
    <row r="19" spans="1:51" s="9" customFormat="1" ht="18" customHeight="1">
      <c r="A19" s="1490"/>
      <c r="B19" s="2136"/>
      <c r="C19" s="1078" t="s">
        <v>729</v>
      </c>
      <c r="D19" s="1223"/>
      <c r="E19" s="1223"/>
      <c r="F19" s="1223"/>
      <c r="G19" s="1223"/>
      <c r="H19" s="1077"/>
      <c r="I19" s="1230">
        <v>2</v>
      </c>
      <c r="J19" s="1231"/>
      <c r="K19" s="1231"/>
      <c r="L19" s="1231"/>
      <c r="M19" s="1231"/>
      <c r="N19" s="1231"/>
      <c r="O19" s="1231"/>
      <c r="P19" s="1231"/>
      <c r="Q19" s="1231"/>
      <c r="R19" s="1232"/>
      <c r="S19" s="1078" t="s">
        <v>730</v>
      </c>
      <c r="T19" s="1223"/>
      <c r="U19" s="1223"/>
      <c r="V19" s="1223"/>
      <c r="W19" s="1223"/>
      <c r="X19" s="1077"/>
      <c r="Y19" s="1378"/>
      <c r="Z19" s="1379"/>
      <c r="AA19" s="1379"/>
      <c r="AB19" s="1379"/>
      <c r="AC19" s="1379"/>
      <c r="AD19" s="1379"/>
      <c r="AE19" s="1379"/>
      <c r="AF19" s="1379"/>
      <c r="AG19" s="1379"/>
      <c r="AH19" s="1379"/>
      <c r="AI19" s="1301" t="s">
        <v>114</v>
      </c>
      <c r="AJ19" s="1302"/>
      <c r="AL19" s="36"/>
      <c r="AM19" s="36"/>
      <c r="AN19" s="36"/>
      <c r="AO19" s="36"/>
      <c r="AP19" s="36"/>
      <c r="AQ19" s="36"/>
      <c r="AR19" s="36"/>
      <c r="AS19" s="36"/>
      <c r="AT19" s="36"/>
      <c r="AU19" s="36"/>
    </row>
    <row r="20" spans="1:51" ht="13.5" customHeight="1">
      <c r="A20" s="1226" t="s">
        <v>344</v>
      </c>
      <c r="B20" s="1105"/>
      <c r="C20" s="1105"/>
      <c r="D20" s="1105"/>
      <c r="E20" s="1105"/>
      <c r="F20" s="1105"/>
      <c r="G20" s="1105"/>
      <c r="H20" s="1105"/>
      <c r="I20" s="1105"/>
      <c r="J20" s="1105"/>
      <c r="K20" s="1105"/>
      <c r="L20" s="1105"/>
      <c r="M20" s="1105"/>
      <c r="N20" s="1105"/>
      <c r="O20" s="1105"/>
      <c r="P20" s="1105"/>
      <c r="Q20" s="1105"/>
      <c r="R20" s="1105"/>
      <c r="S20" s="1105"/>
      <c r="T20" s="1105"/>
      <c r="U20" s="1105"/>
      <c r="V20" s="1105"/>
      <c r="W20" s="1099"/>
      <c r="X20" s="1099"/>
      <c r="Y20" s="1099"/>
      <c r="Z20" s="1099"/>
      <c r="AA20" s="1099"/>
      <c r="AB20" s="1099"/>
      <c r="AC20" s="1099"/>
      <c r="AD20" s="1099"/>
      <c r="AE20" s="1099"/>
      <c r="AF20" s="1099"/>
      <c r="AG20" s="1099"/>
      <c r="AH20" s="1099"/>
      <c r="AI20" s="1099"/>
      <c r="AJ20" s="1100"/>
    </row>
    <row r="21" spans="1:51" ht="13.5" customHeight="1">
      <c r="A21" s="2167" t="s">
        <v>732</v>
      </c>
      <c r="B21" s="2168"/>
      <c r="C21" s="2168"/>
      <c r="D21" s="2168"/>
      <c r="E21" s="2168"/>
      <c r="F21" s="2168"/>
      <c r="G21" s="2168"/>
      <c r="H21" s="2168"/>
      <c r="I21" s="2168"/>
      <c r="J21" s="2168"/>
      <c r="K21" s="2168"/>
      <c r="L21" s="2168"/>
      <c r="M21" s="2168"/>
      <c r="N21" s="2168"/>
      <c r="O21" s="2169"/>
      <c r="P21" s="1285" t="s">
        <v>956</v>
      </c>
      <c r="Q21" s="1338"/>
      <c r="R21" s="1338"/>
      <c r="S21" s="1338"/>
      <c r="T21" s="1338"/>
      <c r="U21" s="1338"/>
      <c r="V21" s="1338"/>
      <c r="W21" s="1338"/>
      <c r="X21" s="1338"/>
      <c r="Y21" s="1338"/>
      <c r="Z21" s="1338"/>
      <c r="AA21" s="1338"/>
      <c r="AB21" s="1338"/>
      <c r="AC21" s="1338"/>
      <c r="AD21" s="1338"/>
      <c r="AE21" s="1338"/>
      <c r="AF21" s="1338"/>
      <c r="AG21" s="1338"/>
      <c r="AH21" s="1338"/>
      <c r="AI21" s="1338"/>
      <c r="AJ21" s="2102"/>
    </row>
    <row r="22" spans="1:51" ht="18" customHeight="1">
      <c r="A22" s="2066"/>
      <c r="B22" s="2067"/>
      <c r="C22" s="2140" t="s">
        <v>731</v>
      </c>
      <c r="D22" s="1629"/>
      <c r="E22" s="1629"/>
      <c r="F22" s="1629"/>
      <c r="G22" s="1629"/>
      <c r="H22" s="1629"/>
      <c r="I22" s="1285" t="s">
        <v>145</v>
      </c>
      <c r="J22" s="1338"/>
      <c r="K22" s="1338"/>
      <c r="L22" s="1338"/>
      <c r="M22" s="1338"/>
      <c r="N22" s="1338"/>
      <c r="O22" s="1338"/>
      <c r="P22" s="2163">
        <v>4</v>
      </c>
      <c r="Q22" s="2164"/>
      <c r="R22" s="2164"/>
      <c r="S22" s="2164"/>
      <c r="T22" s="2164"/>
      <c r="U22" s="2164"/>
      <c r="V22" s="2164"/>
      <c r="W22" s="2164"/>
      <c r="X22" s="2164"/>
      <c r="Y22" s="2164"/>
      <c r="Z22" s="2164"/>
      <c r="AA22" s="2164"/>
      <c r="AB22" s="2164"/>
      <c r="AC22" s="2164"/>
      <c r="AD22" s="2164"/>
      <c r="AE22" s="2164"/>
      <c r="AF22" s="2164"/>
      <c r="AG22" s="2164"/>
      <c r="AH22" s="2164"/>
      <c r="AI22" s="2164"/>
      <c r="AJ22" s="2165"/>
      <c r="AY22" s="27"/>
    </row>
    <row r="23" spans="1:51" ht="18" customHeight="1">
      <c r="A23" s="2066"/>
      <c r="B23" s="2067"/>
      <c r="C23" s="2122"/>
      <c r="D23" s="2067"/>
      <c r="E23" s="2067"/>
      <c r="F23" s="2067"/>
      <c r="G23" s="2067"/>
      <c r="H23" s="2067"/>
      <c r="I23" s="1285" t="s">
        <v>262</v>
      </c>
      <c r="J23" s="1338"/>
      <c r="K23" s="1338"/>
      <c r="L23" s="1338"/>
      <c r="M23" s="1338"/>
      <c r="N23" s="1338"/>
      <c r="O23" s="1338"/>
      <c r="P23" s="2163">
        <v>4</v>
      </c>
      <c r="Q23" s="2164"/>
      <c r="R23" s="2164"/>
      <c r="S23" s="2164"/>
      <c r="T23" s="2164"/>
      <c r="U23" s="2164"/>
      <c r="V23" s="2164"/>
      <c r="W23" s="2164"/>
      <c r="X23" s="2164"/>
      <c r="Y23" s="2164"/>
      <c r="Z23" s="2164"/>
      <c r="AA23" s="2164"/>
      <c r="AB23" s="2164"/>
      <c r="AC23" s="2164"/>
      <c r="AD23" s="2164"/>
      <c r="AE23" s="2164"/>
      <c r="AF23" s="2164"/>
      <c r="AG23" s="2164"/>
      <c r="AH23" s="2164"/>
      <c r="AI23" s="2164"/>
      <c r="AJ23" s="2165"/>
    </row>
    <row r="24" spans="1:51" ht="18" customHeight="1">
      <c r="A24" s="2066"/>
      <c r="B24" s="2067"/>
      <c r="C24" s="2122"/>
      <c r="D24" s="2067"/>
      <c r="E24" s="2067"/>
      <c r="F24" s="2067"/>
      <c r="G24" s="2067"/>
      <c r="H24" s="2067"/>
      <c r="I24" s="1285" t="s">
        <v>263</v>
      </c>
      <c r="J24" s="1338"/>
      <c r="K24" s="1338"/>
      <c r="L24" s="1338"/>
      <c r="M24" s="1338"/>
      <c r="N24" s="1338"/>
      <c r="O24" s="1338"/>
      <c r="P24" s="2163">
        <v>4</v>
      </c>
      <c r="Q24" s="2164"/>
      <c r="R24" s="2164"/>
      <c r="S24" s="2164"/>
      <c r="T24" s="2164"/>
      <c r="U24" s="2164"/>
      <c r="V24" s="2164"/>
      <c r="W24" s="2164"/>
      <c r="X24" s="2164"/>
      <c r="Y24" s="2164"/>
      <c r="Z24" s="2164"/>
      <c r="AA24" s="2164"/>
      <c r="AB24" s="2164"/>
      <c r="AC24" s="2164"/>
      <c r="AD24" s="2164"/>
      <c r="AE24" s="2164"/>
      <c r="AF24" s="2164"/>
      <c r="AG24" s="2164"/>
      <c r="AH24" s="2164"/>
      <c r="AI24" s="2164"/>
      <c r="AJ24" s="2165"/>
    </row>
    <row r="25" spans="1:51" ht="18" customHeight="1">
      <c r="A25" s="2170"/>
      <c r="B25" s="1798"/>
      <c r="C25" s="1797"/>
      <c r="D25" s="1798"/>
      <c r="E25" s="1798"/>
      <c r="F25" s="1798"/>
      <c r="G25" s="1798"/>
      <c r="H25" s="1798"/>
      <c r="I25" s="1285" t="s">
        <v>264</v>
      </c>
      <c r="J25" s="1338"/>
      <c r="K25" s="1338"/>
      <c r="L25" s="1338"/>
      <c r="M25" s="1338"/>
      <c r="N25" s="1338"/>
      <c r="O25" s="1338"/>
      <c r="P25" s="2163">
        <v>4</v>
      </c>
      <c r="Q25" s="2164"/>
      <c r="R25" s="2164"/>
      <c r="S25" s="2164"/>
      <c r="T25" s="2164"/>
      <c r="U25" s="2164"/>
      <c r="V25" s="2164"/>
      <c r="W25" s="2164"/>
      <c r="X25" s="2164"/>
      <c r="Y25" s="2164"/>
      <c r="Z25" s="2164"/>
      <c r="AA25" s="2164"/>
      <c r="AB25" s="2164"/>
      <c r="AC25" s="2164"/>
      <c r="AD25" s="2164"/>
      <c r="AE25" s="2164"/>
      <c r="AF25" s="2164"/>
      <c r="AG25" s="2164"/>
      <c r="AH25" s="2164"/>
      <c r="AI25" s="2164"/>
      <c r="AJ25" s="2165"/>
    </row>
    <row r="26" spans="1:51" ht="13.5" customHeight="1">
      <c r="A26" s="2171" t="s">
        <v>115</v>
      </c>
      <c r="B26" s="2172"/>
      <c r="C26" s="1081" t="s">
        <v>499</v>
      </c>
      <c r="D26" s="1081"/>
      <c r="E26" s="1081"/>
      <c r="F26" s="1081"/>
      <c r="G26" s="1081"/>
      <c r="H26" s="1081"/>
      <c r="I26" s="1099"/>
      <c r="J26" s="1099"/>
      <c r="K26" s="1099"/>
      <c r="L26" s="1099"/>
      <c r="M26" s="1099"/>
      <c r="N26" s="1099"/>
      <c r="O26" s="1099"/>
      <c r="P26" s="1099"/>
      <c r="Q26" s="1099"/>
      <c r="R26" s="1099"/>
      <c r="S26" s="1099"/>
      <c r="T26" s="1099"/>
      <c r="U26" s="1099"/>
      <c r="V26" s="1099"/>
      <c r="W26" s="1099"/>
      <c r="X26" s="1099"/>
      <c r="Y26" s="1099"/>
      <c r="Z26" s="1099"/>
      <c r="AA26" s="1099"/>
      <c r="AB26" s="1099"/>
      <c r="AC26" s="1099"/>
      <c r="AD26" s="1099"/>
      <c r="AE26" s="1099"/>
      <c r="AF26" s="1099"/>
      <c r="AG26" s="1099"/>
      <c r="AH26" s="1099"/>
      <c r="AI26" s="1099"/>
      <c r="AJ26" s="1100"/>
    </row>
    <row r="27" spans="1:51" ht="13.5" customHeight="1">
      <c r="A27" s="2173"/>
      <c r="B27" s="2174"/>
      <c r="C27" s="1081" t="s">
        <v>305</v>
      </c>
      <c r="D27" s="1081"/>
      <c r="E27" s="1081"/>
      <c r="F27" s="1081"/>
      <c r="G27" s="1081"/>
      <c r="H27" s="1081"/>
      <c r="I27" s="1099"/>
      <c r="J27" s="1099"/>
      <c r="K27" s="1099"/>
      <c r="L27" s="1099"/>
      <c r="M27" s="1099"/>
      <c r="N27" s="1099"/>
      <c r="O27" s="1099"/>
      <c r="P27" s="1099"/>
      <c r="Q27" s="1099"/>
      <c r="R27" s="1099"/>
      <c r="S27" s="1099"/>
      <c r="T27" s="1099"/>
      <c r="U27" s="1099"/>
      <c r="V27" s="1099"/>
      <c r="W27" s="1099"/>
      <c r="X27" s="1099"/>
      <c r="Y27" s="1099"/>
      <c r="Z27" s="1099"/>
      <c r="AA27" s="1099"/>
      <c r="AB27" s="1099"/>
      <c r="AC27" s="1099"/>
      <c r="AD27" s="1099"/>
      <c r="AE27" s="1099"/>
      <c r="AF27" s="1099"/>
      <c r="AG27" s="1099"/>
      <c r="AH27" s="1099"/>
      <c r="AI27" s="1099"/>
      <c r="AJ27" s="1100"/>
    </row>
    <row r="28" spans="1:51" ht="13.5" customHeight="1">
      <c r="A28" s="2173"/>
      <c r="B28" s="2174"/>
      <c r="C28" s="1144" t="s">
        <v>246</v>
      </c>
      <c r="D28" s="1081"/>
      <c r="E28" s="1081"/>
      <c r="F28" s="1081"/>
      <c r="G28" s="1081"/>
      <c r="H28" s="1081"/>
      <c r="I28" s="1092"/>
      <c r="J28" s="1092"/>
      <c r="K28" s="1092"/>
      <c r="L28" s="1092"/>
      <c r="M28" s="1093"/>
      <c r="N28" s="1131"/>
      <c r="O28" s="1133"/>
      <c r="P28" s="1098"/>
      <c r="Q28" s="1092"/>
      <c r="R28" s="1092"/>
      <c r="S28" s="1092"/>
      <c r="T28" s="1093"/>
      <c r="U28" s="1131"/>
      <c r="V28" s="1133"/>
      <c r="W28" s="1098"/>
      <c r="X28" s="1092"/>
      <c r="Y28" s="1092"/>
      <c r="Z28" s="1092"/>
      <c r="AA28" s="1093"/>
      <c r="AB28" s="1131"/>
      <c r="AC28" s="1133"/>
      <c r="AD28" s="1098"/>
      <c r="AE28" s="1092"/>
      <c r="AF28" s="1092"/>
      <c r="AG28" s="1092"/>
      <c r="AH28" s="1093"/>
      <c r="AI28" s="1131"/>
      <c r="AJ28" s="1132"/>
    </row>
    <row r="29" spans="1:51" ht="13.5" customHeight="1">
      <c r="A29" s="2173"/>
      <c r="B29" s="2174"/>
      <c r="C29" s="1081"/>
      <c r="D29" s="1081"/>
      <c r="E29" s="1081"/>
      <c r="F29" s="1081"/>
      <c r="G29" s="1081"/>
      <c r="H29" s="1081"/>
      <c r="I29" s="1075"/>
      <c r="J29" s="1075"/>
      <c r="K29" s="1075"/>
      <c r="L29" s="1075"/>
      <c r="M29" s="1075"/>
      <c r="N29" s="1075"/>
      <c r="O29" s="1076"/>
      <c r="P29" s="1074"/>
      <c r="Q29" s="1075"/>
      <c r="R29" s="1075"/>
      <c r="S29" s="1075"/>
      <c r="T29" s="1075"/>
      <c r="U29" s="1075"/>
      <c r="V29" s="1076"/>
      <c r="W29" s="1074"/>
      <c r="X29" s="1075"/>
      <c r="Y29" s="1075"/>
      <c r="Z29" s="1075"/>
      <c r="AA29" s="1075"/>
      <c r="AB29" s="1075"/>
      <c r="AC29" s="1076"/>
      <c r="AD29" s="1074"/>
      <c r="AE29" s="1075"/>
      <c r="AF29" s="1075"/>
      <c r="AG29" s="1075"/>
      <c r="AH29" s="1075"/>
      <c r="AI29" s="1075"/>
      <c r="AJ29" s="1134"/>
    </row>
    <row r="30" spans="1:51" ht="13.5" customHeight="1">
      <c r="A30" s="2173"/>
      <c r="B30" s="2174"/>
      <c r="C30" s="1081"/>
      <c r="D30" s="1081"/>
      <c r="E30" s="1081"/>
      <c r="F30" s="1081"/>
      <c r="G30" s="1081"/>
      <c r="H30" s="1081"/>
      <c r="I30" s="1092"/>
      <c r="J30" s="1092"/>
      <c r="K30" s="1092"/>
      <c r="L30" s="1092"/>
      <c r="M30" s="1093"/>
      <c r="N30" s="1131"/>
      <c r="O30" s="1133"/>
      <c r="P30" s="1098"/>
      <c r="Q30" s="1092"/>
      <c r="R30" s="1092"/>
      <c r="S30" s="1092"/>
      <c r="T30" s="1093"/>
      <c r="U30" s="1131"/>
      <c r="V30" s="1133"/>
      <c r="W30" s="1098"/>
      <c r="X30" s="1092"/>
      <c r="Y30" s="1092"/>
      <c r="Z30" s="1092"/>
      <c r="AA30" s="1093"/>
      <c r="AB30" s="1131"/>
      <c r="AC30" s="1133"/>
      <c r="AD30" s="1098"/>
      <c r="AE30" s="1092"/>
      <c r="AF30" s="1092"/>
      <c r="AG30" s="1092"/>
      <c r="AH30" s="1093"/>
      <c r="AI30" s="1131"/>
      <c r="AJ30" s="1132"/>
    </row>
    <row r="31" spans="1:51" ht="13.5" customHeight="1">
      <c r="A31" s="2173"/>
      <c r="B31" s="2174"/>
      <c r="C31" s="1081"/>
      <c r="D31" s="1081"/>
      <c r="E31" s="1081"/>
      <c r="F31" s="1081"/>
      <c r="G31" s="1081"/>
      <c r="H31" s="1081"/>
      <c r="I31" s="1075"/>
      <c r="J31" s="1075"/>
      <c r="K31" s="1075"/>
      <c r="L31" s="1075"/>
      <c r="M31" s="1075"/>
      <c r="N31" s="1075"/>
      <c r="O31" s="1076"/>
      <c r="P31" s="1074"/>
      <c r="Q31" s="1075"/>
      <c r="R31" s="1075"/>
      <c r="S31" s="1075"/>
      <c r="T31" s="1075"/>
      <c r="U31" s="1075"/>
      <c r="V31" s="1076"/>
      <c r="W31" s="1074"/>
      <c r="X31" s="1075"/>
      <c r="Y31" s="1075"/>
      <c r="Z31" s="1075"/>
      <c r="AA31" s="1075"/>
      <c r="AB31" s="1075"/>
      <c r="AC31" s="1076"/>
      <c r="AD31" s="1074"/>
      <c r="AE31" s="1075"/>
      <c r="AF31" s="1075"/>
      <c r="AG31" s="1075"/>
      <c r="AH31" s="1075"/>
      <c r="AI31" s="1075"/>
      <c r="AJ31" s="1134"/>
    </row>
    <row r="32" spans="1:51" ht="13.5" customHeight="1" thickBot="1">
      <c r="A32" s="2173"/>
      <c r="B32" s="2174"/>
      <c r="C32" s="1628" t="s">
        <v>445</v>
      </c>
      <c r="D32" s="1629"/>
      <c r="E32" s="1629"/>
      <c r="F32" s="1629"/>
      <c r="G32" s="1629"/>
      <c r="H32" s="1630"/>
      <c r="I32" s="1606"/>
      <c r="J32" s="1607"/>
      <c r="K32" s="1607"/>
      <c r="L32" s="1607"/>
      <c r="M32" s="1607"/>
      <c r="N32" s="1607"/>
      <c r="O32" s="1607"/>
      <c r="P32" s="1607"/>
      <c r="Q32" s="1607"/>
      <c r="R32" s="1607"/>
      <c r="S32" s="1607"/>
      <c r="T32" s="1607"/>
      <c r="U32" s="1607"/>
      <c r="V32" s="1607"/>
      <c r="W32" s="1607"/>
      <c r="X32" s="1607"/>
      <c r="Y32" s="1607"/>
      <c r="Z32" s="1607"/>
      <c r="AA32" s="1607"/>
      <c r="AB32" s="1607"/>
      <c r="AC32" s="1607"/>
      <c r="AD32" s="1607"/>
      <c r="AE32" s="1607"/>
      <c r="AF32" s="1607"/>
      <c r="AG32" s="1607"/>
      <c r="AH32" s="1607"/>
      <c r="AI32" s="1607"/>
      <c r="AJ32" s="2181"/>
    </row>
    <row r="33" spans="1:36" ht="13.5" customHeight="1">
      <c r="A33" s="2175" t="s">
        <v>695</v>
      </c>
      <c r="B33" s="2176"/>
      <c r="C33" s="2176"/>
      <c r="D33" s="2176"/>
      <c r="E33" s="2176"/>
      <c r="F33" s="2176"/>
      <c r="G33" s="2176"/>
      <c r="H33" s="2177"/>
      <c r="I33" s="2178"/>
      <c r="J33" s="2179"/>
      <c r="K33" s="2179"/>
      <c r="L33" s="2179"/>
      <c r="M33" s="2179"/>
      <c r="N33" s="2179"/>
      <c r="O33" s="2179"/>
      <c r="P33" s="2179"/>
      <c r="Q33" s="2179"/>
      <c r="R33" s="2179"/>
      <c r="S33" s="2179"/>
      <c r="T33" s="2179"/>
      <c r="U33" s="2179"/>
      <c r="V33" s="2179"/>
      <c r="W33" s="2179"/>
      <c r="X33" s="2179"/>
      <c r="Y33" s="2179"/>
      <c r="Z33" s="2179"/>
      <c r="AA33" s="2179"/>
      <c r="AB33" s="2179"/>
      <c r="AC33" s="2179"/>
      <c r="AD33" s="2180"/>
      <c r="AE33" s="1912" t="s">
        <v>565</v>
      </c>
      <c r="AF33" s="1912"/>
      <c r="AG33" s="1912"/>
      <c r="AH33" s="1912"/>
      <c r="AI33" s="1913">
        <v>0</v>
      </c>
      <c r="AJ33" s="1914"/>
    </row>
    <row r="34" spans="1:36" ht="13.5" customHeight="1">
      <c r="A34" s="2189" t="s">
        <v>773</v>
      </c>
      <c r="B34" s="2190"/>
      <c r="C34" s="1794" t="s">
        <v>451</v>
      </c>
      <c r="D34" s="1795"/>
      <c r="E34" s="1795"/>
      <c r="F34" s="1795"/>
      <c r="G34" s="1795"/>
      <c r="H34" s="1796"/>
      <c r="I34" s="2127" t="s">
        <v>60</v>
      </c>
      <c r="J34" s="2128"/>
      <c r="K34" s="2128"/>
      <c r="L34" s="2129"/>
      <c r="M34" s="2122" t="s">
        <v>769</v>
      </c>
      <c r="N34" s="2067"/>
      <c r="O34" s="2067"/>
      <c r="P34" s="2068"/>
      <c r="Q34" s="2122" t="s">
        <v>599</v>
      </c>
      <c r="R34" s="2067"/>
      <c r="S34" s="2067"/>
      <c r="T34" s="2067"/>
      <c r="U34" s="1797" t="s">
        <v>685</v>
      </c>
      <c r="V34" s="1798"/>
      <c r="W34" s="1798"/>
      <c r="X34" s="1798"/>
      <c r="Y34" s="1798"/>
      <c r="Z34" s="1798"/>
      <c r="AA34" s="1798"/>
      <c r="AB34" s="1798"/>
      <c r="AC34" s="1798"/>
      <c r="AD34" s="1798"/>
      <c r="AE34" s="1798"/>
      <c r="AF34" s="1798"/>
      <c r="AG34" s="2122" t="s">
        <v>59</v>
      </c>
      <c r="AH34" s="2067"/>
      <c r="AI34" s="2067"/>
      <c r="AJ34" s="2123"/>
    </row>
    <row r="35" spans="1:36" ht="13.5" customHeight="1">
      <c r="A35" s="2191"/>
      <c r="B35" s="2192"/>
      <c r="C35" s="1794"/>
      <c r="D35" s="1795"/>
      <c r="E35" s="1795"/>
      <c r="F35" s="1795"/>
      <c r="G35" s="1795"/>
      <c r="H35" s="1796"/>
      <c r="I35" s="1803"/>
      <c r="J35" s="1804"/>
      <c r="K35" s="1804"/>
      <c r="L35" s="1805"/>
      <c r="M35" s="1797"/>
      <c r="N35" s="1798"/>
      <c r="O35" s="1798"/>
      <c r="P35" s="1799"/>
      <c r="Q35" s="1797"/>
      <c r="R35" s="1798"/>
      <c r="S35" s="1798"/>
      <c r="T35" s="1798"/>
      <c r="U35" s="1105" t="s">
        <v>683</v>
      </c>
      <c r="V35" s="1105"/>
      <c r="W35" s="1105"/>
      <c r="X35" s="1105"/>
      <c r="Y35" s="1105" t="s">
        <v>130</v>
      </c>
      <c r="Z35" s="1105"/>
      <c r="AA35" s="1105"/>
      <c r="AB35" s="1105"/>
      <c r="AC35" s="1105" t="s">
        <v>471</v>
      </c>
      <c r="AD35" s="1105"/>
      <c r="AE35" s="1105"/>
      <c r="AF35" s="1285"/>
      <c r="AG35" s="1797"/>
      <c r="AH35" s="1798"/>
      <c r="AI35" s="1798"/>
      <c r="AJ35" s="1831"/>
    </row>
    <row r="36" spans="1:36" ht="13.5" customHeight="1">
      <c r="A36" s="2191"/>
      <c r="B36" s="2192"/>
      <c r="C36" s="1155"/>
      <c r="D36" s="1156"/>
      <c r="E36" s="1156"/>
      <c r="F36" s="1156"/>
      <c r="G36" s="1156"/>
      <c r="H36" s="1157"/>
      <c r="I36" s="1105" t="s">
        <v>466</v>
      </c>
      <c r="J36" s="1105"/>
      <c r="K36" s="1105" t="s">
        <v>467</v>
      </c>
      <c r="L36" s="1105"/>
      <c r="M36" s="1105" t="s">
        <v>466</v>
      </c>
      <c r="N36" s="1105"/>
      <c r="O36" s="1105" t="s">
        <v>395</v>
      </c>
      <c r="P36" s="1105"/>
      <c r="Q36" s="1105" t="s">
        <v>466</v>
      </c>
      <c r="R36" s="1105"/>
      <c r="S36" s="1105" t="s">
        <v>395</v>
      </c>
      <c r="T36" s="1105"/>
      <c r="U36" s="1105" t="s">
        <v>466</v>
      </c>
      <c r="V36" s="1105"/>
      <c r="W36" s="1105" t="s">
        <v>395</v>
      </c>
      <c r="X36" s="1105"/>
      <c r="Y36" s="1105" t="s">
        <v>466</v>
      </c>
      <c r="Z36" s="1105"/>
      <c r="AA36" s="1105" t="s">
        <v>395</v>
      </c>
      <c r="AB36" s="1105"/>
      <c r="AC36" s="1105" t="s">
        <v>466</v>
      </c>
      <c r="AD36" s="1105"/>
      <c r="AE36" s="1105" t="s">
        <v>395</v>
      </c>
      <c r="AF36" s="1285"/>
      <c r="AG36" s="1105" t="s">
        <v>466</v>
      </c>
      <c r="AH36" s="1105"/>
      <c r="AI36" s="1105" t="s">
        <v>395</v>
      </c>
      <c r="AJ36" s="1832"/>
    </row>
    <row r="37" spans="1:36" ht="13.5" customHeight="1">
      <c r="A37" s="2191"/>
      <c r="B37" s="2192"/>
      <c r="C37" s="1105" t="s">
        <v>239</v>
      </c>
      <c r="D37" s="1105"/>
      <c r="E37" s="1105"/>
      <c r="F37" s="1105" t="s">
        <v>307</v>
      </c>
      <c r="G37" s="1105"/>
      <c r="H37" s="1105"/>
      <c r="I37" s="1295"/>
      <c r="J37" s="1295"/>
      <c r="K37" s="1295"/>
      <c r="L37" s="1295"/>
      <c r="M37" s="1295"/>
      <c r="N37" s="1295"/>
      <c r="O37" s="1295"/>
      <c r="P37" s="1295"/>
      <c r="Q37" s="1295"/>
      <c r="R37" s="1295"/>
      <c r="S37" s="1295"/>
      <c r="T37" s="1295"/>
      <c r="U37" s="1295"/>
      <c r="V37" s="1295"/>
      <c r="W37" s="1295"/>
      <c r="X37" s="1295"/>
      <c r="Y37" s="1295"/>
      <c r="Z37" s="1295"/>
      <c r="AA37" s="1295"/>
      <c r="AB37" s="1295"/>
      <c r="AC37" s="1295"/>
      <c r="AD37" s="1295"/>
      <c r="AE37" s="1295"/>
      <c r="AF37" s="1159"/>
      <c r="AG37" s="1295"/>
      <c r="AH37" s="1295"/>
      <c r="AI37" s="1295"/>
      <c r="AJ37" s="1793"/>
    </row>
    <row r="38" spans="1:36" ht="13.5" customHeight="1">
      <c r="A38" s="2191"/>
      <c r="B38" s="2192"/>
      <c r="C38" s="1105"/>
      <c r="D38" s="1105"/>
      <c r="E38" s="1105"/>
      <c r="F38" s="1105" t="s">
        <v>308</v>
      </c>
      <c r="G38" s="1105"/>
      <c r="H38" s="1105"/>
      <c r="I38" s="1295"/>
      <c r="J38" s="1295"/>
      <c r="K38" s="1295"/>
      <c r="L38" s="1295"/>
      <c r="M38" s="1295"/>
      <c r="N38" s="1295"/>
      <c r="O38" s="1295"/>
      <c r="P38" s="1295"/>
      <c r="Q38" s="1295"/>
      <c r="R38" s="1295"/>
      <c r="S38" s="1295"/>
      <c r="T38" s="1295"/>
      <c r="U38" s="1295"/>
      <c r="V38" s="1295"/>
      <c r="W38" s="1295"/>
      <c r="X38" s="1295"/>
      <c r="Y38" s="1295"/>
      <c r="Z38" s="1295"/>
      <c r="AA38" s="1295"/>
      <c r="AB38" s="1295"/>
      <c r="AC38" s="1295"/>
      <c r="AD38" s="1295"/>
      <c r="AE38" s="1295"/>
      <c r="AF38" s="1159"/>
      <c r="AG38" s="1295"/>
      <c r="AH38" s="1295"/>
      <c r="AI38" s="1295"/>
      <c r="AJ38" s="1793"/>
    </row>
    <row r="39" spans="1:36" ht="13.5" customHeight="1">
      <c r="A39" s="2191"/>
      <c r="B39" s="2192"/>
      <c r="C39" s="1105" t="s">
        <v>309</v>
      </c>
      <c r="D39" s="1105"/>
      <c r="E39" s="1105"/>
      <c r="F39" s="1105"/>
      <c r="G39" s="1105"/>
      <c r="H39" s="1105"/>
      <c r="I39" s="1295"/>
      <c r="J39" s="1295"/>
      <c r="K39" s="1295"/>
      <c r="L39" s="1295"/>
      <c r="M39" s="1295"/>
      <c r="N39" s="1295"/>
      <c r="O39" s="1295"/>
      <c r="P39" s="1295"/>
      <c r="Q39" s="1295"/>
      <c r="R39" s="1295"/>
      <c r="S39" s="1295"/>
      <c r="T39" s="1295"/>
      <c r="U39" s="1295"/>
      <c r="V39" s="1295"/>
      <c r="W39" s="1295"/>
      <c r="X39" s="1295"/>
      <c r="Y39" s="1295"/>
      <c r="Z39" s="1295"/>
      <c r="AA39" s="1295"/>
      <c r="AB39" s="1295"/>
      <c r="AC39" s="1295"/>
      <c r="AD39" s="1295"/>
      <c r="AE39" s="1295"/>
      <c r="AF39" s="1159"/>
      <c r="AG39" s="1295"/>
      <c r="AH39" s="1295"/>
      <c r="AI39" s="1295"/>
      <c r="AJ39" s="1793"/>
    </row>
    <row r="40" spans="1:36" ht="13.5" customHeight="1">
      <c r="A40" s="2191"/>
      <c r="B40" s="2192"/>
      <c r="C40" s="1151" t="s">
        <v>556</v>
      </c>
      <c r="D40" s="1151"/>
      <c r="E40" s="1151"/>
      <c r="F40" s="1151"/>
      <c r="G40" s="1151"/>
      <c r="H40" s="1151"/>
      <c r="I40" s="1298"/>
      <c r="J40" s="1298"/>
      <c r="K40" s="1298"/>
      <c r="L40" s="1298"/>
      <c r="M40" s="1298"/>
      <c r="N40" s="1298"/>
      <c r="O40" s="1298"/>
      <c r="P40" s="1298"/>
      <c r="Q40" s="1298"/>
      <c r="R40" s="1298"/>
      <c r="S40" s="1298"/>
      <c r="T40" s="1298"/>
      <c r="U40" s="1298"/>
      <c r="V40" s="1298"/>
      <c r="W40" s="1298"/>
      <c r="X40" s="1298"/>
      <c r="Y40" s="1298"/>
      <c r="Z40" s="1298"/>
      <c r="AA40" s="1298"/>
      <c r="AB40" s="1298"/>
      <c r="AC40" s="1298"/>
      <c r="AD40" s="1298"/>
      <c r="AE40" s="1298"/>
      <c r="AF40" s="1296"/>
      <c r="AG40" s="1298"/>
      <c r="AH40" s="1298"/>
      <c r="AI40" s="1298"/>
      <c r="AJ40" s="1792"/>
    </row>
    <row r="41" spans="1:36" ht="13.5" customHeight="1">
      <c r="A41" s="2191"/>
      <c r="B41" s="2192"/>
      <c r="C41" s="1152" t="s">
        <v>451</v>
      </c>
      <c r="D41" s="1153"/>
      <c r="E41" s="1153"/>
      <c r="F41" s="1153"/>
      <c r="G41" s="1153"/>
      <c r="H41" s="1154"/>
      <c r="I41" s="1285" t="s">
        <v>706</v>
      </c>
      <c r="J41" s="1338"/>
      <c r="K41" s="1338"/>
      <c r="L41" s="1338"/>
      <c r="M41" s="1338"/>
      <c r="N41" s="1338"/>
      <c r="O41" s="1338"/>
      <c r="P41" s="1338"/>
      <c r="Q41" s="1338"/>
      <c r="R41" s="1338"/>
      <c r="S41" s="1338"/>
      <c r="T41" s="1339"/>
      <c r="U41" s="1628" t="s">
        <v>199</v>
      </c>
      <c r="V41" s="1629"/>
      <c r="W41" s="1629"/>
      <c r="X41" s="1629"/>
      <c r="Y41" s="1629"/>
      <c r="Z41" s="1629"/>
      <c r="AA41" s="1629"/>
      <c r="AB41" s="1629"/>
      <c r="AC41" s="1629"/>
      <c r="AD41" s="1629"/>
      <c r="AE41" s="1629"/>
      <c r="AF41" s="1629"/>
      <c r="AG41" s="1628" t="s">
        <v>142</v>
      </c>
      <c r="AH41" s="1629"/>
      <c r="AI41" s="1629"/>
      <c r="AJ41" s="1830"/>
    </row>
    <row r="42" spans="1:36" ht="13.5" customHeight="1">
      <c r="A42" s="2191"/>
      <c r="B42" s="2192"/>
      <c r="C42" s="1794"/>
      <c r="D42" s="1795"/>
      <c r="E42" s="1795"/>
      <c r="F42" s="1795"/>
      <c r="G42" s="1795"/>
      <c r="H42" s="1796"/>
      <c r="I42" s="1285" t="s">
        <v>683</v>
      </c>
      <c r="J42" s="1338"/>
      <c r="K42" s="1338"/>
      <c r="L42" s="1339"/>
      <c r="M42" s="1285" t="s">
        <v>143</v>
      </c>
      <c r="N42" s="1338"/>
      <c r="O42" s="1338"/>
      <c r="P42" s="1339"/>
      <c r="Q42" s="1285" t="s">
        <v>707</v>
      </c>
      <c r="R42" s="1338"/>
      <c r="S42" s="1338"/>
      <c r="T42" s="1339"/>
      <c r="U42" s="1105" t="s">
        <v>683</v>
      </c>
      <c r="V42" s="1105"/>
      <c r="W42" s="1105"/>
      <c r="X42" s="1105"/>
      <c r="Y42" s="2105" t="s">
        <v>140</v>
      </c>
      <c r="Z42" s="2106"/>
      <c r="AA42" s="2106"/>
      <c r="AB42" s="2107"/>
      <c r="AC42" s="1285" t="s">
        <v>141</v>
      </c>
      <c r="AD42" s="1338"/>
      <c r="AE42" s="1338"/>
      <c r="AF42" s="1338"/>
      <c r="AG42" s="1797"/>
      <c r="AH42" s="1798"/>
      <c r="AI42" s="1798"/>
      <c r="AJ42" s="1831"/>
    </row>
    <row r="43" spans="1:36" ht="13.5" customHeight="1">
      <c r="A43" s="2191"/>
      <c r="B43" s="2192"/>
      <c r="C43" s="1155"/>
      <c r="D43" s="1156"/>
      <c r="E43" s="1156"/>
      <c r="F43" s="1156"/>
      <c r="G43" s="1156"/>
      <c r="H43" s="1157"/>
      <c r="I43" s="1105" t="s">
        <v>466</v>
      </c>
      <c r="J43" s="1105"/>
      <c r="K43" s="1105" t="s">
        <v>395</v>
      </c>
      <c r="L43" s="1105"/>
      <c r="M43" s="1105" t="s">
        <v>466</v>
      </c>
      <c r="N43" s="1105"/>
      <c r="O43" s="1105" t="s">
        <v>395</v>
      </c>
      <c r="P43" s="1105"/>
      <c r="Q43" s="1105" t="s">
        <v>466</v>
      </c>
      <c r="R43" s="1105"/>
      <c r="S43" s="1105" t="s">
        <v>395</v>
      </c>
      <c r="T43" s="1105"/>
      <c r="U43" s="1105" t="s">
        <v>466</v>
      </c>
      <c r="V43" s="1105"/>
      <c r="W43" s="1105" t="s">
        <v>395</v>
      </c>
      <c r="X43" s="1105"/>
      <c r="Y43" s="1105" t="s">
        <v>466</v>
      </c>
      <c r="Z43" s="1105"/>
      <c r="AA43" s="1105" t="s">
        <v>395</v>
      </c>
      <c r="AB43" s="1105"/>
      <c r="AC43" s="1105" t="s">
        <v>466</v>
      </c>
      <c r="AD43" s="1105"/>
      <c r="AE43" s="1105" t="s">
        <v>395</v>
      </c>
      <c r="AF43" s="1285"/>
      <c r="AG43" s="1105" t="s">
        <v>466</v>
      </c>
      <c r="AH43" s="1105"/>
      <c r="AI43" s="1105" t="s">
        <v>395</v>
      </c>
      <c r="AJ43" s="1832"/>
    </row>
    <row r="44" spans="1:36" ht="13.5" customHeight="1">
      <c r="A44" s="2191"/>
      <c r="B44" s="2192"/>
      <c r="C44" s="1105" t="s">
        <v>239</v>
      </c>
      <c r="D44" s="1105"/>
      <c r="E44" s="1105"/>
      <c r="F44" s="1105" t="s">
        <v>307</v>
      </c>
      <c r="G44" s="1105"/>
      <c r="H44" s="1105"/>
      <c r="I44" s="1295"/>
      <c r="J44" s="1295"/>
      <c r="K44" s="1295"/>
      <c r="L44" s="1295"/>
      <c r="M44" s="1295"/>
      <c r="N44" s="1295"/>
      <c r="O44" s="1295"/>
      <c r="P44" s="1295"/>
      <c r="Q44" s="1295"/>
      <c r="R44" s="1295"/>
      <c r="S44" s="1295"/>
      <c r="T44" s="1295"/>
      <c r="U44" s="1295"/>
      <c r="V44" s="1295"/>
      <c r="W44" s="1295"/>
      <c r="X44" s="1295"/>
      <c r="Y44" s="1295"/>
      <c r="Z44" s="1295"/>
      <c r="AA44" s="1295"/>
      <c r="AB44" s="1295"/>
      <c r="AC44" s="1295"/>
      <c r="AD44" s="1295"/>
      <c r="AE44" s="1295"/>
      <c r="AF44" s="1159"/>
      <c r="AG44" s="1295"/>
      <c r="AH44" s="1295"/>
      <c r="AI44" s="1295"/>
      <c r="AJ44" s="1793"/>
    </row>
    <row r="45" spans="1:36" ht="13.5" customHeight="1">
      <c r="A45" s="2191"/>
      <c r="B45" s="2192"/>
      <c r="C45" s="1105"/>
      <c r="D45" s="1105"/>
      <c r="E45" s="1105"/>
      <c r="F45" s="1105" t="s">
        <v>308</v>
      </c>
      <c r="G45" s="1105"/>
      <c r="H45" s="1105"/>
      <c r="I45" s="1295"/>
      <c r="J45" s="1295"/>
      <c r="K45" s="1295"/>
      <c r="L45" s="1295"/>
      <c r="M45" s="1295"/>
      <c r="N45" s="1295"/>
      <c r="O45" s="1295"/>
      <c r="P45" s="1295"/>
      <c r="Q45" s="1295"/>
      <c r="R45" s="1295"/>
      <c r="S45" s="1295"/>
      <c r="T45" s="1295"/>
      <c r="U45" s="1295"/>
      <c r="V45" s="1295"/>
      <c r="W45" s="1295"/>
      <c r="X45" s="1295"/>
      <c r="Y45" s="1295"/>
      <c r="Z45" s="1295"/>
      <c r="AA45" s="1295"/>
      <c r="AB45" s="1295"/>
      <c r="AC45" s="1295"/>
      <c r="AD45" s="1295"/>
      <c r="AE45" s="1295"/>
      <c r="AF45" s="1159"/>
      <c r="AG45" s="1295"/>
      <c r="AH45" s="1295"/>
      <c r="AI45" s="1295"/>
      <c r="AJ45" s="1793"/>
    </row>
    <row r="46" spans="1:36" ht="13.5" customHeight="1">
      <c r="A46" s="2191"/>
      <c r="B46" s="2192"/>
      <c r="C46" s="1105" t="s">
        <v>309</v>
      </c>
      <c r="D46" s="1105"/>
      <c r="E46" s="1105"/>
      <c r="F46" s="1105"/>
      <c r="G46" s="1105"/>
      <c r="H46" s="1105"/>
      <c r="I46" s="1295"/>
      <c r="J46" s="1295"/>
      <c r="K46" s="1295"/>
      <c r="L46" s="1295"/>
      <c r="M46" s="1295"/>
      <c r="N46" s="1295"/>
      <c r="O46" s="1295"/>
      <c r="P46" s="1295"/>
      <c r="Q46" s="1295"/>
      <c r="R46" s="1295"/>
      <c r="S46" s="1295"/>
      <c r="T46" s="1295"/>
      <c r="U46" s="1295"/>
      <c r="V46" s="1295"/>
      <c r="W46" s="1295"/>
      <c r="X46" s="1295"/>
      <c r="Y46" s="1295"/>
      <c r="Z46" s="1295"/>
      <c r="AA46" s="1295"/>
      <c r="AB46" s="1295"/>
      <c r="AC46" s="1295"/>
      <c r="AD46" s="1295"/>
      <c r="AE46" s="1295"/>
      <c r="AF46" s="1159"/>
      <c r="AG46" s="1295"/>
      <c r="AH46" s="1295"/>
      <c r="AI46" s="1295"/>
      <c r="AJ46" s="1793"/>
    </row>
    <row r="47" spans="1:36" ht="13.5" customHeight="1">
      <c r="A47" s="2191"/>
      <c r="B47" s="2192"/>
      <c r="C47" s="1151" t="s">
        <v>556</v>
      </c>
      <c r="D47" s="1151"/>
      <c r="E47" s="1151"/>
      <c r="F47" s="1151"/>
      <c r="G47" s="1151"/>
      <c r="H47" s="1151"/>
      <c r="I47" s="1298"/>
      <c r="J47" s="1298"/>
      <c r="K47" s="1298"/>
      <c r="L47" s="1298"/>
      <c r="M47" s="1298"/>
      <c r="N47" s="1298"/>
      <c r="O47" s="1298"/>
      <c r="P47" s="1298"/>
      <c r="Q47" s="1298"/>
      <c r="R47" s="1298"/>
      <c r="S47" s="1298"/>
      <c r="T47" s="1298"/>
      <c r="U47" s="1298"/>
      <c r="V47" s="1298"/>
      <c r="W47" s="1298"/>
      <c r="X47" s="1298"/>
      <c r="Y47" s="1298"/>
      <c r="Z47" s="1298"/>
      <c r="AA47" s="1298"/>
      <c r="AB47" s="1298"/>
      <c r="AC47" s="1298"/>
      <c r="AD47" s="1298"/>
      <c r="AE47" s="1298"/>
      <c r="AF47" s="1296"/>
      <c r="AG47" s="1298"/>
      <c r="AH47" s="1298"/>
      <c r="AI47" s="1298"/>
      <c r="AJ47" s="1792"/>
    </row>
    <row r="48" spans="1:36" ht="13.5" customHeight="1">
      <c r="A48" s="2191"/>
      <c r="B48" s="2192"/>
      <c r="C48" s="1152" t="s">
        <v>451</v>
      </c>
      <c r="D48" s="1153"/>
      <c r="E48" s="1153"/>
      <c r="F48" s="1153"/>
      <c r="G48" s="1153"/>
      <c r="H48" s="1154"/>
      <c r="I48" s="1285" t="s">
        <v>465</v>
      </c>
      <c r="J48" s="1338"/>
      <c r="K48" s="1338"/>
      <c r="L48" s="1338"/>
      <c r="M48" s="1338"/>
      <c r="N48" s="1338"/>
      <c r="O48" s="1338"/>
      <c r="P48" s="1338"/>
      <c r="Q48" s="1338"/>
      <c r="R48" s="1338"/>
      <c r="S48" s="1338"/>
      <c r="T48" s="1338"/>
      <c r="U48" s="1338"/>
      <c r="V48" s="1338"/>
      <c r="W48" s="1338"/>
      <c r="X48" s="1338"/>
      <c r="Y48" s="1338"/>
      <c r="Z48" s="1338"/>
      <c r="AA48" s="1338"/>
      <c r="AB48" s="1338"/>
      <c r="AC48" s="1338"/>
      <c r="AD48" s="1338"/>
      <c r="AE48" s="1338"/>
      <c r="AF48" s="1338"/>
      <c r="AG48" s="1338"/>
      <c r="AH48" s="1338"/>
      <c r="AI48" s="1338"/>
      <c r="AJ48" s="2102"/>
    </row>
    <row r="49" spans="1:47" ht="13.5" customHeight="1">
      <c r="A49" s="2187" t="s">
        <v>131</v>
      </c>
      <c r="B49" s="2188"/>
      <c r="C49" s="1794"/>
      <c r="D49" s="1795"/>
      <c r="E49" s="1795"/>
      <c r="F49" s="1795"/>
      <c r="G49" s="1795"/>
      <c r="H49" s="1796"/>
      <c r="I49" s="2130"/>
      <c r="J49" s="2131"/>
      <c r="K49" s="2131"/>
      <c r="L49" s="2132"/>
      <c r="M49" s="2130"/>
      <c r="N49" s="2131"/>
      <c r="O49" s="2131"/>
      <c r="P49" s="2132"/>
      <c r="Q49" s="2130"/>
      <c r="R49" s="2131"/>
      <c r="S49" s="2131"/>
      <c r="T49" s="2132"/>
      <c r="U49" s="2130"/>
      <c r="V49" s="2131"/>
      <c r="W49" s="2131"/>
      <c r="X49" s="2132"/>
      <c r="Y49" s="2130"/>
      <c r="Z49" s="2131"/>
      <c r="AA49" s="2131"/>
      <c r="AB49" s="2132"/>
      <c r="AC49" s="2130"/>
      <c r="AD49" s="2131"/>
      <c r="AE49" s="2131"/>
      <c r="AF49" s="2132"/>
      <c r="AG49" s="2130"/>
      <c r="AH49" s="2131"/>
      <c r="AI49" s="2131"/>
      <c r="AJ49" s="2166"/>
    </row>
    <row r="50" spans="1:47" ht="13.5" customHeight="1">
      <c r="A50" s="204"/>
      <c r="B50" s="205"/>
      <c r="C50" s="1155"/>
      <c r="D50" s="1156"/>
      <c r="E50" s="1156"/>
      <c r="F50" s="1156"/>
      <c r="G50" s="1156"/>
      <c r="H50" s="1157"/>
      <c r="I50" s="1105" t="s">
        <v>466</v>
      </c>
      <c r="J50" s="1105"/>
      <c r="K50" s="1105" t="s">
        <v>395</v>
      </c>
      <c r="L50" s="1105"/>
      <c r="M50" s="1105" t="s">
        <v>466</v>
      </c>
      <c r="N50" s="1105"/>
      <c r="O50" s="1105" t="s">
        <v>395</v>
      </c>
      <c r="P50" s="1105"/>
      <c r="Q50" s="1105" t="s">
        <v>466</v>
      </c>
      <c r="R50" s="1105"/>
      <c r="S50" s="1105" t="s">
        <v>395</v>
      </c>
      <c r="T50" s="1105"/>
      <c r="U50" s="1105" t="s">
        <v>466</v>
      </c>
      <c r="V50" s="1105"/>
      <c r="W50" s="1105" t="s">
        <v>395</v>
      </c>
      <c r="X50" s="1105"/>
      <c r="Y50" s="1105" t="s">
        <v>466</v>
      </c>
      <c r="Z50" s="1105"/>
      <c r="AA50" s="1105" t="s">
        <v>395</v>
      </c>
      <c r="AB50" s="1105"/>
      <c r="AC50" s="1105" t="s">
        <v>466</v>
      </c>
      <c r="AD50" s="1105"/>
      <c r="AE50" s="1105" t="s">
        <v>395</v>
      </c>
      <c r="AF50" s="1105"/>
      <c r="AG50" s="1105" t="s">
        <v>466</v>
      </c>
      <c r="AH50" s="1105"/>
      <c r="AI50" s="1105" t="s">
        <v>395</v>
      </c>
      <c r="AJ50" s="1832"/>
    </row>
    <row r="51" spans="1:47" ht="13.5" customHeight="1">
      <c r="A51" s="204"/>
      <c r="B51" s="205"/>
      <c r="C51" s="1105" t="s">
        <v>239</v>
      </c>
      <c r="D51" s="1105"/>
      <c r="E51" s="1105"/>
      <c r="F51" s="1105" t="s">
        <v>307</v>
      </c>
      <c r="G51" s="1105"/>
      <c r="H51" s="1105"/>
      <c r="I51" s="1295"/>
      <c r="J51" s="1295"/>
      <c r="K51" s="1295"/>
      <c r="L51" s="1295"/>
      <c r="M51" s="1295"/>
      <c r="N51" s="1295"/>
      <c r="O51" s="1295"/>
      <c r="P51" s="1295"/>
      <c r="Q51" s="1295"/>
      <c r="R51" s="1295"/>
      <c r="S51" s="1295"/>
      <c r="T51" s="1295"/>
      <c r="U51" s="1295"/>
      <c r="V51" s="1295"/>
      <c r="W51" s="1295"/>
      <c r="X51" s="1295"/>
      <c r="Y51" s="1295"/>
      <c r="Z51" s="1295"/>
      <c r="AA51" s="1295"/>
      <c r="AB51" s="1295"/>
      <c r="AC51" s="1295"/>
      <c r="AD51" s="1295"/>
      <c r="AE51" s="1295"/>
      <c r="AF51" s="1295"/>
      <c r="AG51" s="1295"/>
      <c r="AH51" s="1295"/>
      <c r="AI51" s="1295"/>
      <c r="AJ51" s="1793"/>
    </row>
    <row r="52" spans="1:47" ht="13.5" customHeight="1">
      <c r="A52" s="204"/>
      <c r="B52" s="205"/>
      <c r="C52" s="1105"/>
      <c r="D52" s="1105"/>
      <c r="E52" s="1105"/>
      <c r="F52" s="1105" t="s">
        <v>308</v>
      </c>
      <c r="G52" s="1105"/>
      <c r="H52" s="1105"/>
      <c r="I52" s="1295"/>
      <c r="J52" s="1295"/>
      <c r="K52" s="1295"/>
      <c r="L52" s="1295"/>
      <c r="M52" s="1295"/>
      <c r="N52" s="1295"/>
      <c r="O52" s="1295"/>
      <c r="P52" s="1295"/>
      <c r="Q52" s="1295"/>
      <c r="R52" s="1295"/>
      <c r="S52" s="1295"/>
      <c r="T52" s="1295"/>
      <c r="U52" s="1295"/>
      <c r="V52" s="1295"/>
      <c r="W52" s="1295"/>
      <c r="X52" s="1295"/>
      <c r="Y52" s="1295"/>
      <c r="Z52" s="1295"/>
      <c r="AA52" s="1295"/>
      <c r="AB52" s="1295"/>
      <c r="AC52" s="1295"/>
      <c r="AD52" s="1295"/>
      <c r="AE52" s="1295"/>
      <c r="AF52" s="1295"/>
      <c r="AG52" s="1295"/>
      <c r="AH52" s="1295"/>
      <c r="AI52" s="1295"/>
      <c r="AJ52" s="1793"/>
    </row>
    <row r="53" spans="1:47" ht="13.5" customHeight="1">
      <c r="A53" s="204"/>
      <c r="B53" s="205"/>
      <c r="C53" s="1105" t="s">
        <v>309</v>
      </c>
      <c r="D53" s="1105"/>
      <c r="E53" s="1105"/>
      <c r="F53" s="1105"/>
      <c r="G53" s="1105"/>
      <c r="H53" s="1105"/>
      <c r="I53" s="1295"/>
      <c r="J53" s="1295"/>
      <c r="K53" s="1295"/>
      <c r="L53" s="1295"/>
      <c r="M53" s="1295"/>
      <c r="N53" s="1295"/>
      <c r="O53" s="1295"/>
      <c r="P53" s="1295"/>
      <c r="Q53" s="1295"/>
      <c r="R53" s="1295"/>
      <c r="S53" s="1295"/>
      <c r="T53" s="1295"/>
      <c r="U53" s="1295"/>
      <c r="V53" s="1295"/>
      <c r="W53" s="1295"/>
      <c r="X53" s="1295"/>
      <c r="Y53" s="1295"/>
      <c r="Z53" s="1295"/>
      <c r="AA53" s="1295"/>
      <c r="AB53" s="1295"/>
      <c r="AC53" s="1295"/>
      <c r="AD53" s="1295"/>
      <c r="AE53" s="1295"/>
      <c r="AF53" s="1295"/>
      <c r="AG53" s="1295"/>
      <c r="AH53" s="1295"/>
      <c r="AI53" s="1295"/>
      <c r="AJ53" s="1793"/>
    </row>
    <row r="54" spans="1:47" ht="13.5" customHeight="1">
      <c r="A54" s="204"/>
      <c r="B54" s="205"/>
      <c r="C54" s="1151" t="s">
        <v>556</v>
      </c>
      <c r="D54" s="1151"/>
      <c r="E54" s="1151"/>
      <c r="F54" s="1151"/>
      <c r="G54" s="1151"/>
      <c r="H54" s="1151"/>
      <c r="I54" s="1298"/>
      <c r="J54" s="1298"/>
      <c r="K54" s="1298"/>
      <c r="L54" s="1298"/>
      <c r="M54" s="1298"/>
      <c r="N54" s="1298"/>
      <c r="O54" s="1298"/>
      <c r="P54" s="1298"/>
      <c r="Q54" s="1298"/>
      <c r="R54" s="1298"/>
      <c r="S54" s="1298"/>
      <c r="T54" s="1298"/>
      <c r="U54" s="1298"/>
      <c r="V54" s="1298"/>
      <c r="W54" s="1298"/>
      <c r="X54" s="1298"/>
      <c r="Y54" s="1298"/>
      <c r="Z54" s="1298"/>
      <c r="AA54" s="1298"/>
      <c r="AB54" s="1298"/>
      <c r="AC54" s="1298"/>
      <c r="AD54" s="1298"/>
      <c r="AE54" s="1298"/>
      <c r="AF54" s="1298"/>
      <c r="AG54" s="1298"/>
      <c r="AH54" s="1298"/>
      <c r="AI54" s="1298"/>
      <c r="AJ54" s="1792"/>
    </row>
    <row r="55" spans="1:47" ht="13.5" customHeight="1">
      <c r="A55" s="204"/>
      <c r="B55" s="205"/>
      <c r="C55" s="1285" t="s">
        <v>600</v>
      </c>
      <c r="D55" s="1338"/>
      <c r="E55" s="1338"/>
      <c r="F55" s="1338"/>
      <c r="G55" s="1338"/>
      <c r="H55" s="1339"/>
      <c r="I55" s="1299"/>
      <c r="J55" s="1300"/>
      <c r="K55" s="1300"/>
      <c r="L55" s="1300"/>
      <c r="M55" s="1300"/>
      <c r="N55" s="1300"/>
      <c r="O55" s="1301" t="s">
        <v>386</v>
      </c>
      <c r="P55" s="1301"/>
      <c r="Q55" s="1301"/>
      <c r="R55" s="1301"/>
      <c r="S55" s="1301"/>
      <c r="T55" s="1301"/>
      <c r="U55" s="1301"/>
      <c r="V55" s="1301"/>
      <c r="W55" s="1301"/>
      <c r="X55" s="1301"/>
      <c r="Y55" s="1301"/>
      <c r="Z55" s="1301"/>
      <c r="AA55" s="1301"/>
      <c r="AB55" s="1301"/>
      <c r="AC55" s="1301"/>
      <c r="AD55" s="1301"/>
      <c r="AE55" s="1301"/>
      <c r="AF55" s="1301"/>
      <c r="AG55" s="1301"/>
      <c r="AH55" s="1301"/>
      <c r="AI55" s="1301"/>
      <c r="AJ55" s="1302"/>
    </row>
    <row r="56" spans="1:47" ht="13.5" customHeight="1">
      <c r="A56" s="204"/>
      <c r="B56" s="205"/>
      <c r="C56" s="1285" t="s">
        <v>660</v>
      </c>
      <c r="D56" s="1338"/>
      <c r="E56" s="1338"/>
      <c r="F56" s="1338"/>
      <c r="G56" s="1338"/>
      <c r="H56" s="1339"/>
      <c r="I56" s="1299"/>
      <c r="J56" s="1300"/>
      <c r="K56" s="1300"/>
      <c r="L56" s="1300"/>
      <c r="M56" s="1300"/>
      <c r="N56" s="1300"/>
      <c r="O56" s="1301" t="s">
        <v>321</v>
      </c>
      <c r="P56" s="1301"/>
      <c r="Q56" s="1301"/>
      <c r="R56" s="1301"/>
      <c r="S56" s="1301"/>
      <c r="T56" s="1301"/>
      <c r="U56" s="1301"/>
      <c r="V56" s="1301"/>
      <c r="W56" s="1301"/>
      <c r="X56" s="1301"/>
      <c r="Y56" s="1301"/>
      <c r="Z56" s="1301"/>
      <c r="AA56" s="1301"/>
      <c r="AB56" s="1301"/>
      <c r="AC56" s="1301"/>
      <c r="AD56" s="1301"/>
      <c r="AE56" s="1301"/>
      <c r="AF56" s="1301"/>
      <c r="AG56" s="1301"/>
      <c r="AH56" s="1301"/>
      <c r="AI56" s="1301"/>
      <c r="AJ56" s="1302"/>
    </row>
    <row r="57" spans="1:47" ht="13.5" customHeight="1">
      <c r="A57" s="204"/>
      <c r="B57" s="205"/>
      <c r="C57" s="940" t="s">
        <v>566</v>
      </c>
      <c r="D57" s="1274"/>
      <c r="E57" s="1274"/>
      <c r="F57" s="1274"/>
      <c r="G57" s="1274"/>
      <c r="H57" s="941"/>
      <c r="I57" s="1296"/>
      <c r="J57" s="1297"/>
      <c r="K57" s="1297"/>
      <c r="L57" s="1297"/>
      <c r="M57" s="1297"/>
      <c r="N57" s="1297"/>
      <c r="O57" s="2133" t="s">
        <v>114</v>
      </c>
      <c r="P57" s="2133"/>
      <c r="Q57" s="2133"/>
      <c r="R57" s="2133"/>
      <c r="S57" s="2133"/>
      <c r="T57" s="2133"/>
      <c r="U57" s="2133"/>
      <c r="V57" s="2133"/>
      <c r="W57" s="2133"/>
      <c r="X57" s="2133"/>
      <c r="Y57" s="2133"/>
      <c r="Z57" s="2133"/>
      <c r="AA57" s="2133"/>
      <c r="AB57" s="2133"/>
      <c r="AC57" s="2133"/>
      <c r="AD57" s="2133"/>
      <c r="AE57" s="2133"/>
      <c r="AF57" s="2133"/>
      <c r="AG57" s="2133"/>
      <c r="AH57" s="2133"/>
      <c r="AI57" s="2133"/>
      <c r="AJ57" s="2134"/>
    </row>
    <row r="58" spans="1:47" ht="18" customHeight="1">
      <c r="A58" s="204"/>
      <c r="B58" s="205"/>
      <c r="C58" s="1081" t="s">
        <v>240</v>
      </c>
      <c r="D58" s="1081"/>
      <c r="E58" s="1081"/>
      <c r="F58" s="1081"/>
      <c r="G58" s="1081"/>
      <c r="H58" s="1081"/>
      <c r="I58" s="1125"/>
      <c r="J58" s="1126"/>
      <c r="K58" s="1126"/>
      <c r="L58" s="1126"/>
      <c r="M58" s="1126"/>
      <c r="N58" s="1126"/>
      <c r="O58" s="1126"/>
      <c r="P58" s="1126"/>
      <c r="Q58" s="1126"/>
      <c r="R58" s="1126"/>
      <c r="S58" s="1126"/>
      <c r="T58" s="1126"/>
      <c r="U58" s="1126"/>
      <c r="V58" s="1126"/>
      <c r="W58" s="1126"/>
      <c r="X58" s="1126"/>
      <c r="Y58" s="1126"/>
      <c r="Z58" s="1126"/>
      <c r="AA58" s="1126"/>
      <c r="AB58" s="1126"/>
      <c r="AC58" s="1126"/>
      <c r="AD58" s="1126"/>
      <c r="AE58" s="1126"/>
      <c r="AF58" s="1126"/>
      <c r="AG58" s="1126"/>
      <c r="AH58" s="1126"/>
      <c r="AI58" s="1126"/>
      <c r="AJ58" s="1127"/>
      <c r="AL58" s="38" t="b">
        <v>0</v>
      </c>
      <c r="AM58" s="38" t="b">
        <v>0</v>
      </c>
      <c r="AN58" s="38" t="b">
        <v>0</v>
      </c>
      <c r="AO58" s="38" t="b">
        <v>0</v>
      </c>
      <c r="AP58" s="38" t="b">
        <v>0</v>
      </c>
      <c r="AQ58" s="38" t="b">
        <v>0</v>
      </c>
      <c r="AR58" s="38" t="b">
        <v>0</v>
      </c>
    </row>
    <row r="59" spans="1:47" ht="13.5" customHeight="1">
      <c r="A59" s="204"/>
      <c r="B59" s="205"/>
      <c r="C59" s="1081" t="s">
        <v>241</v>
      </c>
      <c r="D59" s="1081"/>
      <c r="E59" s="1081"/>
      <c r="F59" s="1081"/>
      <c r="G59" s="1081"/>
      <c r="H59" s="1081"/>
      <c r="I59" s="1077" t="s">
        <v>242</v>
      </c>
      <c r="J59" s="1081"/>
      <c r="K59" s="1081"/>
      <c r="L59" s="1080" t="s">
        <v>205</v>
      </c>
      <c r="M59" s="1080"/>
      <c r="N59" s="1106"/>
      <c r="O59" s="1077" t="s">
        <v>372</v>
      </c>
      <c r="P59" s="1078"/>
      <c r="Q59" s="1079" t="s">
        <v>205</v>
      </c>
      <c r="R59" s="1080"/>
      <c r="S59" s="1080"/>
      <c r="T59" s="1081" t="s">
        <v>243</v>
      </c>
      <c r="U59" s="1081"/>
      <c r="V59" s="1081"/>
      <c r="W59" s="1080" t="s">
        <v>205</v>
      </c>
      <c r="X59" s="1080"/>
      <c r="Y59" s="1106"/>
      <c r="Z59" s="1077" t="s">
        <v>373</v>
      </c>
      <c r="AA59" s="1078"/>
      <c r="AB59" s="1079" t="s">
        <v>205</v>
      </c>
      <c r="AC59" s="1080"/>
      <c r="AD59" s="1080"/>
      <c r="AE59" s="1081" t="s">
        <v>37</v>
      </c>
      <c r="AF59" s="1081"/>
      <c r="AG59" s="1081"/>
      <c r="AH59" s="1081"/>
      <c r="AI59" s="1081"/>
      <c r="AJ59" s="1094"/>
    </row>
    <row r="60" spans="1:47" ht="13.5" customHeight="1">
      <c r="A60" s="204"/>
      <c r="B60" s="205"/>
      <c r="C60" s="1081"/>
      <c r="D60" s="1081"/>
      <c r="E60" s="1081"/>
      <c r="F60" s="1081"/>
      <c r="G60" s="1081"/>
      <c r="H60" s="1081"/>
      <c r="I60" s="1077" t="s">
        <v>35</v>
      </c>
      <c r="J60" s="1081"/>
      <c r="K60" s="1081"/>
      <c r="L60" s="1080" t="s">
        <v>205</v>
      </c>
      <c r="M60" s="1080"/>
      <c r="N60" s="1106"/>
      <c r="O60" s="1077" t="s">
        <v>244</v>
      </c>
      <c r="P60" s="1078"/>
      <c r="Q60" s="1079" t="s">
        <v>205</v>
      </c>
      <c r="R60" s="1080"/>
      <c r="S60" s="1080"/>
      <c r="T60" s="1081" t="s">
        <v>36</v>
      </c>
      <c r="U60" s="1081"/>
      <c r="V60" s="1081"/>
      <c r="W60" s="1080" t="s">
        <v>205</v>
      </c>
      <c r="X60" s="1080"/>
      <c r="Y60" s="1106"/>
      <c r="Z60" s="1077" t="s">
        <v>245</v>
      </c>
      <c r="AA60" s="1078"/>
      <c r="AB60" s="1079" t="s">
        <v>205</v>
      </c>
      <c r="AC60" s="1080"/>
      <c r="AD60" s="1080"/>
      <c r="AE60" s="1095"/>
      <c r="AF60" s="1096"/>
      <c r="AG60" s="1096"/>
      <c r="AH60" s="1096"/>
      <c r="AI60" s="1096"/>
      <c r="AJ60" s="1097"/>
    </row>
    <row r="61" spans="1:47" ht="18" customHeight="1">
      <c r="A61" s="204"/>
      <c r="B61" s="205"/>
      <c r="C61" s="1262" t="s">
        <v>657</v>
      </c>
      <c r="D61" s="1103"/>
      <c r="E61" s="1103"/>
      <c r="F61" s="1103"/>
      <c r="G61" s="1103"/>
      <c r="H61" s="1104"/>
      <c r="I61" s="1223" t="s">
        <v>126</v>
      </c>
      <c r="J61" s="1223"/>
      <c r="K61" s="1223"/>
      <c r="L61" s="1223"/>
      <c r="M61" s="1077"/>
      <c r="N61" s="2090"/>
      <c r="O61" s="2091"/>
      <c r="P61" s="2091"/>
      <c r="Q61" s="2091"/>
      <c r="R61" s="2091"/>
      <c r="S61" s="2091"/>
      <c r="T61" s="2091"/>
      <c r="U61" s="2091"/>
      <c r="V61" s="2091"/>
      <c r="W61" s="2091"/>
      <c r="X61" s="2091"/>
      <c r="Y61" s="2091"/>
      <c r="Z61" s="2091"/>
      <c r="AA61" s="2091"/>
      <c r="AB61" s="2091"/>
      <c r="AC61" s="2091"/>
      <c r="AD61" s="2091"/>
      <c r="AE61" s="2091"/>
      <c r="AF61" s="2091"/>
      <c r="AG61" s="2091"/>
      <c r="AH61" s="2091"/>
      <c r="AI61" s="2091"/>
      <c r="AJ61" s="2092"/>
      <c r="AL61" s="38" t="b">
        <v>0</v>
      </c>
      <c r="AM61" s="38" t="b">
        <v>0</v>
      </c>
      <c r="AN61" s="38" t="b">
        <v>0</v>
      </c>
      <c r="AO61" s="38" t="b">
        <v>0</v>
      </c>
      <c r="AP61" s="38" t="b">
        <v>0</v>
      </c>
    </row>
    <row r="62" spans="1:47" ht="18" customHeight="1" thickBot="1">
      <c r="A62" s="208"/>
      <c r="B62" s="209"/>
      <c r="C62" s="2119"/>
      <c r="D62" s="2120"/>
      <c r="E62" s="2120"/>
      <c r="F62" s="2120"/>
      <c r="G62" s="2120"/>
      <c r="H62" s="2121"/>
      <c r="I62" s="2124" t="s">
        <v>702</v>
      </c>
      <c r="J62" s="2124"/>
      <c r="K62" s="2124"/>
      <c r="L62" s="2124"/>
      <c r="M62" s="2124"/>
      <c r="N62" s="2125"/>
      <c r="O62" s="2125"/>
      <c r="P62" s="2125"/>
      <c r="Q62" s="2125"/>
      <c r="R62" s="2125"/>
      <c r="S62" s="2125"/>
      <c r="T62" s="2125"/>
      <c r="U62" s="2125"/>
      <c r="V62" s="2125"/>
      <c r="W62" s="1290" t="s">
        <v>442</v>
      </c>
      <c r="X62" s="1290"/>
      <c r="Y62" s="1290"/>
      <c r="Z62" s="1290"/>
      <c r="AA62" s="1290"/>
      <c r="AB62" s="2125"/>
      <c r="AC62" s="2125"/>
      <c r="AD62" s="2125"/>
      <c r="AE62" s="2125"/>
      <c r="AF62" s="2125"/>
      <c r="AG62" s="2125"/>
      <c r="AH62" s="2125"/>
      <c r="AI62" s="2125"/>
      <c r="AJ62" s="2126"/>
      <c r="AL62" s="38" t="b">
        <v>0</v>
      </c>
      <c r="AM62" s="38" t="b">
        <v>0</v>
      </c>
      <c r="AN62" s="38" t="b">
        <v>0</v>
      </c>
    </row>
    <row r="63" spans="1:47" s="15" customFormat="1" ht="13.5" customHeight="1">
      <c r="A63" s="185" t="s">
        <v>251</v>
      </c>
      <c r="B63" s="220"/>
      <c r="C63" s="220"/>
      <c r="D63" s="220"/>
      <c r="E63" s="220"/>
      <c r="F63" s="220"/>
      <c r="G63" s="220"/>
      <c r="H63" s="220"/>
      <c r="I63" s="220"/>
      <c r="J63" s="220"/>
      <c r="K63" s="220"/>
      <c r="L63" s="220"/>
      <c r="M63" s="220"/>
      <c r="N63" s="220"/>
      <c r="O63" s="220"/>
      <c r="P63" s="220"/>
      <c r="Q63" s="220"/>
      <c r="R63" s="220"/>
      <c r="S63" s="221"/>
      <c r="T63" s="222"/>
      <c r="U63" s="222"/>
      <c r="V63" s="222"/>
      <c r="W63" s="222"/>
      <c r="X63" s="222"/>
      <c r="Y63" s="222"/>
      <c r="Z63" s="222"/>
      <c r="AA63" s="222"/>
      <c r="AB63" s="222"/>
      <c r="AC63" s="222"/>
      <c r="AD63" s="222"/>
      <c r="AE63" s="222"/>
      <c r="AF63" s="222"/>
      <c r="AG63" s="222"/>
      <c r="AH63" s="222"/>
      <c r="AI63" s="222"/>
      <c r="AJ63" s="222"/>
      <c r="AL63" s="39"/>
      <c r="AM63" s="39"/>
      <c r="AN63" s="39"/>
      <c r="AO63" s="39"/>
      <c r="AP63" s="39"/>
      <c r="AQ63" s="39"/>
      <c r="AR63" s="39"/>
      <c r="AS63" s="39"/>
      <c r="AT63" s="39"/>
      <c r="AU63" s="39"/>
    </row>
    <row r="64" spans="1:47" s="25" customFormat="1" ht="13.5" customHeight="1">
      <c r="A64" s="185" t="s">
        <v>19</v>
      </c>
      <c r="B64" s="185"/>
      <c r="C64" s="185"/>
      <c r="D64" s="185"/>
      <c r="E64" s="185"/>
      <c r="F64" s="185"/>
      <c r="G64" s="185"/>
      <c r="H64" s="185"/>
      <c r="I64" s="185"/>
      <c r="J64" s="185"/>
      <c r="K64" s="185"/>
      <c r="L64" s="185"/>
      <c r="M64" s="185"/>
      <c r="N64" s="185"/>
      <c r="O64" s="185"/>
      <c r="P64" s="185"/>
      <c r="Q64" s="185"/>
      <c r="R64" s="185"/>
      <c r="S64" s="223"/>
      <c r="T64" s="224"/>
      <c r="U64" s="224"/>
      <c r="V64" s="224"/>
      <c r="W64" s="224"/>
      <c r="X64" s="224"/>
      <c r="Y64" s="224"/>
      <c r="Z64" s="224"/>
      <c r="AA64" s="224"/>
      <c r="AB64" s="224"/>
      <c r="AC64" s="224"/>
      <c r="AD64" s="224"/>
      <c r="AE64" s="224"/>
      <c r="AF64" s="224"/>
      <c r="AG64" s="224"/>
      <c r="AH64" s="224"/>
      <c r="AI64" s="224"/>
      <c r="AJ64" s="224"/>
      <c r="AL64" s="40"/>
      <c r="AM64" s="40"/>
      <c r="AN64" s="40"/>
      <c r="AO64" s="40"/>
      <c r="AP64" s="40"/>
      <c r="AQ64" s="40"/>
      <c r="AR64" s="40"/>
      <c r="AS64" s="40"/>
      <c r="AT64" s="40"/>
      <c r="AU64" s="40"/>
    </row>
    <row r="65" spans="1:47" s="26" customFormat="1" ht="13.5" customHeight="1">
      <c r="A65" s="185" t="s">
        <v>1054</v>
      </c>
      <c r="B65" s="185"/>
      <c r="C65" s="185"/>
      <c r="D65" s="185"/>
      <c r="E65" s="185"/>
      <c r="F65" s="185"/>
      <c r="G65" s="185"/>
      <c r="H65" s="185"/>
      <c r="I65" s="185"/>
      <c r="J65" s="185"/>
      <c r="K65" s="185"/>
      <c r="L65" s="185"/>
      <c r="M65" s="185"/>
      <c r="N65" s="185"/>
      <c r="O65" s="185"/>
      <c r="P65" s="185"/>
      <c r="Q65" s="185"/>
      <c r="R65" s="185"/>
      <c r="S65" s="185"/>
      <c r="T65" s="188"/>
      <c r="U65" s="188"/>
      <c r="V65" s="188"/>
      <c r="W65" s="188"/>
      <c r="X65" s="188"/>
      <c r="Y65" s="188"/>
      <c r="Z65" s="188"/>
      <c r="AA65" s="188"/>
      <c r="AB65" s="188"/>
      <c r="AC65" s="188"/>
      <c r="AD65" s="188"/>
      <c r="AE65" s="188"/>
      <c r="AF65" s="188"/>
      <c r="AG65" s="188"/>
      <c r="AH65" s="188"/>
      <c r="AI65" s="188"/>
      <c r="AJ65" s="188"/>
      <c r="AL65" s="41"/>
      <c r="AM65" s="41"/>
      <c r="AN65" s="41"/>
      <c r="AO65" s="41"/>
      <c r="AP65" s="41"/>
      <c r="AQ65" s="41"/>
      <c r="AR65" s="41"/>
      <c r="AS65" s="41"/>
      <c r="AT65" s="41"/>
      <c r="AU65" s="41"/>
    </row>
    <row r="66" spans="1:47" s="26" customFormat="1" ht="13.5" customHeight="1">
      <c r="A66" s="185" t="s">
        <v>1072</v>
      </c>
      <c r="B66" s="185"/>
      <c r="C66" s="185"/>
      <c r="D66" s="185"/>
      <c r="E66" s="185"/>
      <c r="F66" s="185"/>
      <c r="G66" s="185"/>
      <c r="H66" s="185"/>
      <c r="I66" s="185"/>
      <c r="J66" s="185"/>
      <c r="K66" s="185"/>
      <c r="L66" s="185"/>
      <c r="M66" s="185"/>
      <c r="N66" s="185"/>
      <c r="O66" s="185"/>
      <c r="P66" s="185"/>
      <c r="Q66" s="185"/>
      <c r="R66" s="188"/>
      <c r="S66" s="188"/>
      <c r="T66" s="188"/>
      <c r="U66" s="188"/>
      <c r="V66" s="188"/>
      <c r="W66" s="188"/>
      <c r="X66" s="188"/>
      <c r="Y66" s="188"/>
      <c r="Z66" s="188"/>
      <c r="AA66" s="188"/>
      <c r="AB66" s="188"/>
      <c r="AC66" s="188"/>
      <c r="AD66" s="188"/>
      <c r="AE66" s="188"/>
      <c r="AF66" s="188"/>
      <c r="AG66" s="188"/>
      <c r="AH66" s="188"/>
      <c r="AI66" s="188"/>
      <c r="AJ66" s="188"/>
      <c r="AL66" s="41"/>
      <c r="AM66" s="41"/>
      <c r="AN66" s="41"/>
      <c r="AO66" s="41"/>
      <c r="AP66" s="41"/>
      <c r="AQ66" s="41"/>
      <c r="AR66" s="41"/>
      <c r="AS66" s="41"/>
      <c r="AT66" s="41"/>
      <c r="AU66" s="41"/>
    </row>
    <row r="67" spans="1:47" s="26" customFormat="1" ht="12.75" customHeight="1">
      <c r="A67" s="185" t="s">
        <v>1073</v>
      </c>
      <c r="B67" s="185"/>
      <c r="C67" s="185"/>
      <c r="D67" s="185"/>
      <c r="E67" s="185"/>
      <c r="F67" s="185"/>
      <c r="G67" s="185"/>
      <c r="H67" s="185"/>
      <c r="I67" s="185"/>
      <c r="J67" s="185"/>
      <c r="K67" s="185"/>
      <c r="L67" s="185"/>
      <c r="M67" s="185"/>
      <c r="N67" s="185"/>
      <c r="O67" s="185"/>
      <c r="P67" s="185"/>
      <c r="Q67" s="185"/>
      <c r="R67" s="185"/>
      <c r="S67" s="185"/>
      <c r="T67" s="188"/>
      <c r="U67" s="188"/>
      <c r="V67" s="188"/>
      <c r="W67" s="188"/>
      <c r="X67" s="188"/>
      <c r="Y67" s="188"/>
      <c r="Z67" s="188"/>
      <c r="AA67" s="188"/>
      <c r="AB67" s="188"/>
      <c r="AC67" s="188"/>
      <c r="AD67" s="188"/>
      <c r="AE67" s="188"/>
      <c r="AF67" s="188"/>
      <c r="AG67" s="188"/>
      <c r="AH67" s="188"/>
      <c r="AI67" s="188"/>
      <c r="AJ67" s="188"/>
      <c r="AL67" s="41"/>
      <c r="AM67" s="41"/>
      <c r="AN67" s="41"/>
      <c r="AO67" s="41"/>
      <c r="AP67" s="41"/>
      <c r="AQ67" s="41"/>
      <c r="AR67" s="41"/>
      <c r="AS67" s="41"/>
      <c r="AT67" s="41"/>
      <c r="AU67" s="41"/>
    </row>
    <row r="68" spans="1:47" s="19" customFormat="1" ht="13.5" customHeight="1">
      <c r="A68" s="185" t="s">
        <v>252</v>
      </c>
      <c r="B68" s="185"/>
      <c r="C68" s="185"/>
      <c r="D68" s="185"/>
      <c r="E68" s="185"/>
      <c r="F68" s="185"/>
      <c r="G68" s="185"/>
      <c r="H68" s="185"/>
      <c r="I68" s="185"/>
      <c r="J68" s="185"/>
      <c r="K68" s="185"/>
      <c r="L68" s="185"/>
      <c r="M68" s="185"/>
      <c r="N68" s="185"/>
      <c r="O68" s="185"/>
      <c r="P68" s="185"/>
      <c r="Q68" s="185"/>
      <c r="R68" s="185"/>
      <c r="S68" s="185"/>
      <c r="T68" s="188"/>
      <c r="U68" s="188"/>
      <c r="V68" s="188"/>
      <c r="W68" s="188"/>
      <c r="X68" s="188"/>
      <c r="Y68" s="188"/>
      <c r="Z68" s="188"/>
      <c r="AA68" s="188"/>
      <c r="AB68" s="188"/>
      <c r="AC68" s="188"/>
      <c r="AD68" s="188"/>
      <c r="AE68" s="188"/>
      <c r="AF68" s="188"/>
      <c r="AG68" s="188"/>
      <c r="AH68" s="188"/>
      <c r="AI68" s="188"/>
      <c r="AJ68" s="188"/>
      <c r="AL68" s="42"/>
      <c r="AM68" s="42"/>
      <c r="AN68" s="42"/>
      <c r="AO68" s="42"/>
      <c r="AP68" s="42"/>
      <c r="AQ68" s="42"/>
      <c r="AR68" s="42"/>
      <c r="AS68" s="42"/>
      <c r="AT68" s="42"/>
      <c r="AU68" s="42"/>
    </row>
    <row r="69" spans="1:47" s="19" customFormat="1" ht="13.5" customHeight="1">
      <c r="A69" s="185" t="s">
        <v>1074</v>
      </c>
      <c r="B69" s="185"/>
      <c r="C69" s="185"/>
      <c r="D69" s="185"/>
      <c r="E69" s="185"/>
      <c r="F69" s="185"/>
      <c r="G69" s="185"/>
      <c r="H69" s="185"/>
      <c r="I69" s="185"/>
      <c r="J69" s="185"/>
      <c r="K69" s="185"/>
      <c r="L69" s="185"/>
      <c r="M69" s="185"/>
      <c r="N69" s="185"/>
      <c r="O69" s="185"/>
      <c r="P69" s="185"/>
      <c r="Q69" s="185"/>
      <c r="R69" s="185"/>
      <c r="S69" s="185"/>
      <c r="T69" s="188"/>
      <c r="U69" s="188"/>
      <c r="V69" s="188"/>
      <c r="W69" s="188"/>
      <c r="X69" s="188"/>
      <c r="Y69" s="188"/>
      <c r="Z69" s="188"/>
      <c r="AA69" s="188"/>
      <c r="AB69" s="188"/>
      <c r="AC69" s="188"/>
      <c r="AD69" s="188"/>
      <c r="AE69" s="188"/>
      <c r="AF69" s="188"/>
      <c r="AG69" s="188"/>
      <c r="AH69" s="188"/>
      <c r="AI69" s="188"/>
      <c r="AJ69" s="188"/>
      <c r="AL69" s="42"/>
      <c r="AM69" s="42"/>
      <c r="AN69" s="42"/>
      <c r="AO69" s="42"/>
      <c r="AP69" s="42"/>
      <c r="AQ69" s="42"/>
      <c r="AR69" s="42"/>
      <c r="AS69" s="42"/>
      <c r="AT69" s="42"/>
      <c r="AU69" s="42"/>
    </row>
    <row r="70" spans="1:47" s="19" customFormat="1" ht="13.5" customHeight="1">
      <c r="A70" s="185" t="s">
        <v>87</v>
      </c>
      <c r="B70" s="185"/>
      <c r="C70" s="185"/>
      <c r="D70" s="185"/>
      <c r="E70" s="185"/>
      <c r="F70" s="185"/>
      <c r="G70" s="185"/>
      <c r="H70" s="185"/>
      <c r="I70" s="185"/>
      <c r="J70" s="185"/>
      <c r="K70" s="185"/>
      <c r="L70" s="185"/>
      <c r="M70" s="185"/>
      <c r="N70" s="185"/>
      <c r="O70" s="185"/>
      <c r="P70" s="185"/>
      <c r="Q70" s="185"/>
      <c r="R70" s="185"/>
      <c r="S70" s="185"/>
      <c r="T70" s="188"/>
      <c r="U70" s="188"/>
      <c r="V70" s="188"/>
      <c r="W70" s="188"/>
      <c r="X70" s="188"/>
      <c r="Y70" s="188"/>
      <c r="Z70" s="188"/>
      <c r="AA70" s="188"/>
      <c r="AB70" s="188"/>
      <c r="AC70" s="188"/>
      <c r="AD70" s="188"/>
      <c r="AE70" s="188"/>
      <c r="AF70" s="188"/>
      <c r="AG70" s="188"/>
      <c r="AH70" s="188"/>
      <c r="AI70" s="188"/>
      <c r="AJ70" s="188"/>
      <c r="AL70" s="42"/>
      <c r="AM70" s="42"/>
      <c r="AN70" s="42"/>
      <c r="AO70" s="42"/>
      <c r="AP70" s="42"/>
      <c r="AQ70" s="42"/>
      <c r="AR70" s="42"/>
      <c r="AS70" s="42"/>
      <c r="AT70" s="42"/>
      <c r="AU70" s="42"/>
    </row>
    <row r="71" spans="1:47" s="19" customFormat="1" ht="13.5" customHeight="1">
      <c r="A71" s="185"/>
      <c r="B71" s="185"/>
      <c r="C71" s="185"/>
      <c r="D71" s="185"/>
      <c r="E71" s="185"/>
      <c r="F71" s="185"/>
      <c r="G71" s="185"/>
      <c r="H71" s="185"/>
      <c r="I71" s="185"/>
      <c r="J71" s="185"/>
      <c r="K71" s="185"/>
      <c r="L71" s="185"/>
      <c r="M71" s="185"/>
      <c r="N71" s="185"/>
      <c r="O71" s="185"/>
      <c r="P71" s="185"/>
      <c r="Q71" s="185"/>
      <c r="R71" s="185"/>
      <c r="S71" s="185"/>
      <c r="T71" s="188"/>
      <c r="U71" s="188"/>
      <c r="V71" s="188"/>
      <c r="W71" s="188"/>
      <c r="X71" s="188"/>
      <c r="Y71" s="188"/>
      <c r="Z71" s="188"/>
      <c r="AA71" s="188"/>
      <c r="AB71" s="188"/>
      <c r="AC71" s="188"/>
      <c r="AD71" s="188"/>
      <c r="AE71" s="188"/>
      <c r="AF71" s="188"/>
      <c r="AG71" s="188"/>
      <c r="AH71" s="188"/>
      <c r="AI71" s="188"/>
      <c r="AJ71" s="188"/>
      <c r="AL71" s="42"/>
      <c r="AM71" s="42"/>
      <c r="AN71" s="42"/>
      <c r="AO71" s="42"/>
      <c r="AP71" s="42"/>
      <c r="AQ71" s="42"/>
      <c r="AR71" s="42"/>
      <c r="AS71" s="42"/>
      <c r="AT71" s="42"/>
      <c r="AU71" s="42"/>
    </row>
    <row r="72" spans="1:47" ht="13.5" customHeight="1">
      <c r="A72" s="182" t="s">
        <v>733</v>
      </c>
      <c r="B72" s="46"/>
      <c r="C72" s="46"/>
      <c r="D72" s="46"/>
      <c r="E72" s="46"/>
      <c r="F72" s="46"/>
      <c r="G72" s="46"/>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46"/>
      <c r="AH72" s="46"/>
      <c r="AI72" s="46"/>
      <c r="AJ72" s="46"/>
    </row>
    <row r="73" spans="1:47" ht="13.5" customHeight="1">
      <c r="A73" s="46"/>
      <c r="B73" s="46"/>
      <c r="C73" s="46"/>
      <c r="D73" s="193"/>
      <c r="E73" s="46"/>
      <c r="F73" s="46"/>
      <c r="G73" s="46"/>
      <c r="H73" s="46"/>
      <c r="I73" s="46"/>
      <c r="J73" s="46"/>
      <c r="K73" s="46"/>
      <c r="L73" s="46"/>
      <c r="M73" s="46"/>
      <c r="N73" s="46"/>
      <c r="O73" s="46"/>
      <c r="P73" s="46"/>
      <c r="Q73" s="46"/>
      <c r="R73" s="46"/>
      <c r="S73" s="46"/>
      <c r="T73" s="46"/>
      <c r="U73" s="46"/>
      <c r="V73" s="46"/>
      <c r="W73" s="46"/>
      <c r="X73" s="46"/>
      <c r="Y73" s="46"/>
      <c r="Z73" s="46"/>
      <c r="AA73" s="184"/>
      <c r="AB73" s="184"/>
      <c r="AC73" s="184"/>
      <c r="AD73" s="184"/>
      <c r="AE73" s="225"/>
      <c r="AF73" s="225"/>
      <c r="AG73" s="225"/>
      <c r="AH73" s="225"/>
      <c r="AI73" s="225"/>
      <c r="AJ73" s="225"/>
    </row>
    <row r="74" spans="1:47" ht="13.5" customHeight="1" thickBot="1">
      <c r="A74" s="46"/>
      <c r="B74" s="46"/>
      <c r="C74" s="46"/>
      <c r="D74" s="194"/>
      <c r="E74" s="46"/>
      <c r="F74" s="46"/>
      <c r="G74" s="46"/>
      <c r="H74" s="46"/>
      <c r="I74" s="46"/>
      <c r="J74" s="46"/>
      <c r="K74" s="46"/>
      <c r="L74" s="46"/>
      <c r="M74" s="46"/>
      <c r="N74" s="46"/>
      <c r="O74" s="46"/>
      <c r="P74" s="46"/>
      <c r="Q74" s="46"/>
      <c r="R74" s="46"/>
      <c r="S74" s="46"/>
      <c r="T74" s="46"/>
      <c r="U74" s="46"/>
      <c r="V74" s="46"/>
      <c r="W74" s="46"/>
      <c r="X74" s="46"/>
      <c r="Y74" s="1880"/>
      <c r="Z74" s="1880"/>
      <c r="AA74" s="1880"/>
      <c r="AB74" s="1888" t="s">
        <v>169</v>
      </c>
      <c r="AC74" s="1888"/>
      <c r="AD74" s="1888"/>
      <c r="AE74" s="1889"/>
      <c r="AF74" s="1889"/>
      <c r="AG74" s="1889"/>
      <c r="AH74" s="1946" t="s">
        <v>546</v>
      </c>
      <c r="AI74" s="1947"/>
      <c r="AJ74" s="1948"/>
    </row>
    <row r="75" spans="1:47" ht="13.5" customHeight="1">
      <c r="A75" s="2175" t="s">
        <v>695</v>
      </c>
      <c r="B75" s="2176"/>
      <c r="C75" s="2176"/>
      <c r="D75" s="2176"/>
      <c r="E75" s="2176"/>
      <c r="F75" s="2176"/>
      <c r="G75" s="2176"/>
      <c r="H75" s="2177"/>
      <c r="I75" s="2178"/>
      <c r="J75" s="2179"/>
      <c r="K75" s="2179"/>
      <c r="L75" s="2179"/>
      <c r="M75" s="2179"/>
      <c r="N75" s="2179"/>
      <c r="O75" s="2179"/>
      <c r="P75" s="2179"/>
      <c r="Q75" s="2179"/>
      <c r="R75" s="2179"/>
      <c r="S75" s="2179"/>
      <c r="T75" s="2179"/>
      <c r="U75" s="2179"/>
      <c r="V75" s="2179"/>
      <c r="W75" s="2179"/>
      <c r="X75" s="2179"/>
      <c r="Y75" s="2179"/>
      <c r="Z75" s="2179"/>
      <c r="AA75" s="2179"/>
      <c r="AB75" s="2179"/>
      <c r="AC75" s="2179"/>
      <c r="AD75" s="2180"/>
      <c r="AE75" s="1912" t="s">
        <v>565</v>
      </c>
      <c r="AF75" s="1912"/>
      <c r="AG75" s="1912"/>
      <c r="AH75" s="1912"/>
      <c r="AI75" s="1913">
        <v>0</v>
      </c>
      <c r="AJ75" s="1914"/>
    </row>
    <row r="76" spans="1:47" ht="13.5" customHeight="1">
      <c r="A76" s="2189" t="s">
        <v>773</v>
      </c>
      <c r="B76" s="2190"/>
      <c r="C76" s="1794" t="s">
        <v>451</v>
      </c>
      <c r="D76" s="1795"/>
      <c r="E76" s="1795"/>
      <c r="F76" s="1795"/>
      <c r="G76" s="1795"/>
      <c r="H76" s="1796"/>
      <c r="I76" s="2127" t="s">
        <v>60</v>
      </c>
      <c r="J76" s="2128"/>
      <c r="K76" s="2128"/>
      <c r="L76" s="2129"/>
      <c r="M76" s="2122" t="s">
        <v>769</v>
      </c>
      <c r="N76" s="2067"/>
      <c r="O76" s="2067"/>
      <c r="P76" s="2068"/>
      <c r="Q76" s="2122" t="s">
        <v>599</v>
      </c>
      <c r="R76" s="2067"/>
      <c r="S76" s="2067"/>
      <c r="T76" s="2067"/>
      <c r="U76" s="1797" t="s">
        <v>685</v>
      </c>
      <c r="V76" s="1798"/>
      <c r="W76" s="1798"/>
      <c r="X76" s="1798"/>
      <c r="Y76" s="1798"/>
      <c r="Z76" s="1798"/>
      <c r="AA76" s="1798"/>
      <c r="AB76" s="1798"/>
      <c r="AC76" s="1798"/>
      <c r="AD76" s="1798"/>
      <c r="AE76" s="1798"/>
      <c r="AF76" s="1798"/>
      <c r="AG76" s="2122" t="s">
        <v>59</v>
      </c>
      <c r="AH76" s="2067"/>
      <c r="AI76" s="2067"/>
      <c r="AJ76" s="2123"/>
    </row>
    <row r="77" spans="1:47" ht="13.5" customHeight="1">
      <c r="A77" s="2191"/>
      <c r="B77" s="2192"/>
      <c r="C77" s="1794"/>
      <c r="D77" s="1795"/>
      <c r="E77" s="1795"/>
      <c r="F77" s="1795"/>
      <c r="G77" s="1795"/>
      <c r="H77" s="1796"/>
      <c r="I77" s="1803"/>
      <c r="J77" s="1804"/>
      <c r="K77" s="1804"/>
      <c r="L77" s="1805"/>
      <c r="M77" s="1797"/>
      <c r="N77" s="1798"/>
      <c r="O77" s="1798"/>
      <c r="P77" s="1799"/>
      <c r="Q77" s="1797"/>
      <c r="R77" s="1798"/>
      <c r="S77" s="1798"/>
      <c r="T77" s="1798"/>
      <c r="U77" s="1105" t="s">
        <v>683</v>
      </c>
      <c r="V77" s="1105"/>
      <c r="W77" s="1105"/>
      <c r="X77" s="1105"/>
      <c r="Y77" s="1105" t="s">
        <v>130</v>
      </c>
      <c r="Z77" s="1105"/>
      <c r="AA77" s="1105"/>
      <c r="AB77" s="1105"/>
      <c r="AC77" s="1105" t="s">
        <v>471</v>
      </c>
      <c r="AD77" s="1105"/>
      <c r="AE77" s="1105"/>
      <c r="AF77" s="1285"/>
      <c r="AG77" s="1797"/>
      <c r="AH77" s="1798"/>
      <c r="AI77" s="1798"/>
      <c r="AJ77" s="1831"/>
    </row>
    <row r="78" spans="1:47" ht="13.5" customHeight="1">
      <c r="A78" s="2191"/>
      <c r="B78" s="2192"/>
      <c r="C78" s="1155"/>
      <c r="D78" s="1156"/>
      <c r="E78" s="1156"/>
      <c r="F78" s="1156"/>
      <c r="G78" s="1156"/>
      <c r="H78" s="1157"/>
      <c r="I78" s="1105" t="s">
        <v>466</v>
      </c>
      <c r="J78" s="1105"/>
      <c r="K78" s="1105" t="s">
        <v>395</v>
      </c>
      <c r="L78" s="1105"/>
      <c r="M78" s="1105" t="s">
        <v>466</v>
      </c>
      <c r="N78" s="1105"/>
      <c r="O78" s="1105" t="s">
        <v>395</v>
      </c>
      <c r="P78" s="1105"/>
      <c r="Q78" s="1105" t="s">
        <v>466</v>
      </c>
      <c r="R78" s="1105"/>
      <c r="S78" s="1105" t="s">
        <v>395</v>
      </c>
      <c r="T78" s="1105"/>
      <c r="U78" s="1105" t="s">
        <v>466</v>
      </c>
      <c r="V78" s="1105"/>
      <c r="W78" s="1105" t="s">
        <v>395</v>
      </c>
      <c r="X78" s="1105"/>
      <c r="Y78" s="1105" t="s">
        <v>466</v>
      </c>
      <c r="Z78" s="1105"/>
      <c r="AA78" s="1105" t="s">
        <v>395</v>
      </c>
      <c r="AB78" s="1105"/>
      <c r="AC78" s="1105" t="s">
        <v>466</v>
      </c>
      <c r="AD78" s="1105"/>
      <c r="AE78" s="1105" t="s">
        <v>395</v>
      </c>
      <c r="AF78" s="1285"/>
      <c r="AG78" s="1105" t="s">
        <v>466</v>
      </c>
      <c r="AH78" s="1105"/>
      <c r="AI78" s="1105" t="s">
        <v>395</v>
      </c>
      <c r="AJ78" s="1832"/>
    </row>
    <row r="79" spans="1:47" ht="13.5" customHeight="1">
      <c r="A79" s="2191"/>
      <c r="B79" s="2192"/>
      <c r="C79" s="1105" t="s">
        <v>239</v>
      </c>
      <c r="D79" s="1105"/>
      <c r="E79" s="1105"/>
      <c r="F79" s="1105" t="s">
        <v>307</v>
      </c>
      <c r="G79" s="1105"/>
      <c r="H79" s="1105"/>
      <c r="I79" s="1295"/>
      <c r="J79" s="1295"/>
      <c r="K79" s="1295"/>
      <c r="L79" s="1295"/>
      <c r="M79" s="1295"/>
      <c r="N79" s="1295"/>
      <c r="O79" s="1295"/>
      <c r="P79" s="1295"/>
      <c r="Q79" s="1295"/>
      <c r="R79" s="1295"/>
      <c r="S79" s="1295"/>
      <c r="T79" s="1295"/>
      <c r="U79" s="1295"/>
      <c r="V79" s="1295"/>
      <c r="W79" s="1295"/>
      <c r="X79" s="1295"/>
      <c r="Y79" s="1295"/>
      <c r="Z79" s="1295"/>
      <c r="AA79" s="1295"/>
      <c r="AB79" s="1295"/>
      <c r="AC79" s="1295"/>
      <c r="AD79" s="1295"/>
      <c r="AE79" s="1295"/>
      <c r="AF79" s="1159"/>
      <c r="AG79" s="1295"/>
      <c r="AH79" s="1295"/>
      <c r="AI79" s="1295"/>
      <c r="AJ79" s="1793"/>
    </row>
    <row r="80" spans="1:47" ht="13.5" customHeight="1">
      <c r="A80" s="2191"/>
      <c r="B80" s="2192"/>
      <c r="C80" s="1105"/>
      <c r="D80" s="1105"/>
      <c r="E80" s="1105"/>
      <c r="F80" s="1105" t="s">
        <v>308</v>
      </c>
      <c r="G80" s="1105"/>
      <c r="H80" s="1105"/>
      <c r="I80" s="1295"/>
      <c r="J80" s="1295"/>
      <c r="K80" s="1295"/>
      <c r="L80" s="1295"/>
      <c r="M80" s="1295"/>
      <c r="N80" s="1295"/>
      <c r="O80" s="1295"/>
      <c r="P80" s="1295"/>
      <c r="Q80" s="1295"/>
      <c r="R80" s="1295"/>
      <c r="S80" s="1295"/>
      <c r="T80" s="1295"/>
      <c r="U80" s="1295"/>
      <c r="V80" s="1295"/>
      <c r="W80" s="1295"/>
      <c r="X80" s="1295"/>
      <c r="Y80" s="1295"/>
      <c r="Z80" s="1295"/>
      <c r="AA80" s="1295"/>
      <c r="AB80" s="1295"/>
      <c r="AC80" s="1295"/>
      <c r="AD80" s="1295"/>
      <c r="AE80" s="1295"/>
      <c r="AF80" s="1159"/>
      <c r="AG80" s="1295"/>
      <c r="AH80" s="1295"/>
      <c r="AI80" s="1295"/>
      <c r="AJ80" s="1793"/>
    </row>
    <row r="81" spans="1:36" ht="13.5" customHeight="1">
      <c r="A81" s="2191"/>
      <c r="B81" s="2192"/>
      <c r="C81" s="1105" t="s">
        <v>309</v>
      </c>
      <c r="D81" s="1105"/>
      <c r="E81" s="1105"/>
      <c r="F81" s="1105"/>
      <c r="G81" s="1105"/>
      <c r="H81" s="1105"/>
      <c r="I81" s="1295"/>
      <c r="J81" s="1295"/>
      <c r="K81" s="1295"/>
      <c r="L81" s="1295"/>
      <c r="M81" s="1295"/>
      <c r="N81" s="1295"/>
      <c r="O81" s="1295"/>
      <c r="P81" s="1295"/>
      <c r="Q81" s="1295"/>
      <c r="R81" s="1295"/>
      <c r="S81" s="1295"/>
      <c r="T81" s="1295"/>
      <c r="U81" s="1295"/>
      <c r="V81" s="1295"/>
      <c r="W81" s="1295"/>
      <c r="X81" s="1295"/>
      <c r="Y81" s="1295"/>
      <c r="Z81" s="1295"/>
      <c r="AA81" s="1295"/>
      <c r="AB81" s="1295"/>
      <c r="AC81" s="1295"/>
      <c r="AD81" s="1295"/>
      <c r="AE81" s="1295"/>
      <c r="AF81" s="1159"/>
      <c r="AG81" s="1295"/>
      <c r="AH81" s="1295"/>
      <c r="AI81" s="1295"/>
      <c r="AJ81" s="1793"/>
    </row>
    <row r="82" spans="1:36" ht="13.5" customHeight="1">
      <c r="A82" s="2191"/>
      <c r="B82" s="2192"/>
      <c r="C82" s="1151" t="s">
        <v>556</v>
      </c>
      <c r="D82" s="1151"/>
      <c r="E82" s="1151"/>
      <c r="F82" s="1151"/>
      <c r="G82" s="1151"/>
      <c r="H82" s="1151"/>
      <c r="I82" s="1298"/>
      <c r="J82" s="1298"/>
      <c r="K82" s="1298"/>
      <c r="L82" s="1298"/>
      <c r="M82" s="1298"/>
      <c r="N82" s="1298"/>
      <c r="O82" s="1298"/>
      <c r="P82" s="1298"/>
      <c r="Q82" s="1298"/>
      <c r="R82" s="1298"/>
      <c r="S82" s="1298"/>
      <c r="T82" s="1298"/>
      <c r="U82" s="1298"/>
      <c r="V82" s="1298"/>
      <c r="W82" s="1298"/>
      <c r="X82" s="1298"/>
      <c r="Y82" s="1298"/>
      <c r="Z82" s="1298"/>
      <c r="AA82" s="1298"/>
      <c r="AB82" s="1298"/>
      <c r="AC82" s="1298"/>
      <c r="AD82" s="1298"/>
      <c r="AE82" s="1298"/>
      <c r="AF82" s="1296"/>
      <c r="AG82" s="1298"/>
      <c r="AH82" s="1298"/>
      <c r="AI82" s="1298"/>
      <c r="AJ82" s="1792"/>
    </row>
    <row r="83" spans="1:36" ht="13.5" customHeight="1">
      <c r="A83" s="2191"/>
      <c r="B83" s="2192"/>
      <c r="C83" s="1152" t="s">
        <v>451</v>
      </c>
      <c r="D83" s="1153"/>
      <c r="E83" s="1153"/>
      <c r="F83" s="1153"/>
      <c r="G83" s="1153"/>
      <c r="H83" s="1154"/>
      <c r="I83" s="1285" t="s">
        <v>706</v>
      </c>
      <c r="J83" s="1338"/>
      <c r="K83" s="1338"/>
      <c r="L83" s="1338"/>
      <c r="M83" s="1338"/>
      <c r="N83" s="1338"/>
      <c r="O83" s="1338"/>
      <c r="P83" s="1338"/>
      <c r="Q83" s="1338"/>
      <c r="R83" s="1338"/>
      <c r="S83" s="1338"/>
      <c r="T83" s="1339"/>
      <c r="U83" s="1628" t="s">
        <v>199</v>
      </c>
      <c r="V83" s="1629"/>
      <c r="W83" s="1629"/>
      <c r="X83" s="1629"/>
      <c r="Y83" s="1629"/>
      <c r="Z83" s="1629"/>
      <c r="AA83" s="1629"/>
      <c r="AB83" s="1629"/>
      <c r="AC83" s="1629"/>
      <c r="AD83" s="1629"/>
      <c r="AE83" s="1629"/>
      <c r="AF83" s="1629"/>
      <c r="AG83" s="1628" t="s">
        <v>142</v>
      </c>
      <c r="AH83" s="1629"/>
      <c r="AI83" s="1629"/>
      <c r="AJ83" s="1830"/>
    </row>
    <row r="84" spans="1:36" ht="13.5" customHeight="1">
      <c r="A84" s="2191"/>
      <c r="B84" s="2192"/>
      <c r="C84" s="1794"/>
      <c r="D84" s="1795"/>
      <c r="E84" s="1795"/>
      <c r="F84" s="1795"/>
      <c r="G84" s="1795"/>
      <c r="H84" s="1796"/>
      <c r="I84" s="1285" t="s">
        <v>683</v>
      </c>
      <c r="J84" s="1338"/>
      <c r="K84" s="1338"/>
      <c r="L84" s="1339"/>
      <c r="M84" s="1285" t="s">
        <v>143</v>
      </c>
      <c r="N84" s="1338"/>
      <c r="O84" s="1338"/>
      <c r="P84" s="1339"/>
      <c r="Q84" s="1285" t="s">
        <v>707</v>
      </c>
      <c r="R84" s="1338"/>
      <c r="S84" s="1338"/>
      <c r="T84" s="1339"/>
      <c r="U84" s="1105" t="s">
        <v>683</v>
      </c>
      <c r="V84" s="1105"/>
      <c r="W84" s="1105"/>
      <c r="X84" s="1105"/>
      <c r="Y84" s="2105" t="s">
        <v>140</v>
      </c>
      <c r="Z84" s="2106"/>
      <c r="AA84" s="2106"/>
      <c r="AB84" s="2107"/>
      <c r="AC84" s="1285" t="s">
        <v>141</v>
      </c>
      <c r="AD84" s="1338"/>
      <c r="AE84" s="1338"/>
      <c r="AF84" s="1338"/>
      <c r="AG84" s="1797"/>
      <c r="AH84" s="1798"/>
      <c r="AI84" s="1798"/>
      <c r="AJ84" s="1831"/>
    </row>
    <row r="85" spans="1:36" ht="13.5" customHeight="1">
      <c r="A85" s="2191"/>
      <c r="B85" s="2192"/>
      <c r="C85" s="1155"/>
      <c r="D85" s="1156"/>
      <c r="E85" s="1156"/>
      <c r="F85" s="1156"/>
      <c r="G85" s="1156"/>
      <c r="H85" s="1157"/>
      <c r="I85" s="1105" t="s">
        <v>466</v>
      </c>
      <c r="J85" s="1105"/>
      <c r="K85" s="1105" t="s">
        <v>395</v>
      </c>
      <c r="L85" s="1105"/>
      <c r="M85" s="1105" t="s">
        <v>466</v>
      </c>
      <c r="N85" s="1105"/>
      <c r="O85" s="1105" t="s">
        <v>395</v>
      </c>
      <c r="P85" s="1105"/>
      <c r="Q85" s="1105" t="s">
        <v>466</v>
      </c>
      <c r="R85" s="1105"/>
      <c r="S85" s="1105" t="s">
        <v>395</v>
      </c>
      <c r="T85" s="1105"/>
      <c r="U85" s="1105" t="s">
        <v>466</v>
      </c>
      <c r="V85" s="1105"/>
      <c r="W85" s="1105" t="s">
        <v>395</v>
      </c>
      <c r="X85" s="1105"/>
      <c r="Y85" s="1105" t="s">
        <v>466</v>
      </c>
      <c r="Z85" s="1105"/>
      <c r="AA85" s="1105" t="s">
        <v>395</v>
      </c>
      <c r="AB85" s="1105"/>
      <c r="AC85" s="1105" t="s">
        <v>466</v>
      </c>
      <c r="AD85" s="1105"/>
      <c r="AE85" s="1105" t="s">
        <v>395</v>
      </c>
      <c r="AF85" s="1285"/>
      <c r="AG85" s="1105" t="s">
        <v>466</v>
      </c>
      <c r="AH85" s="1105"/>
      <c r="AI85" s="1105" t="s">
        <v>395</v>
      </c>
      <c r="AJ85" s="1832"/>
    </row>
    <row r="86" spans="1:36" ht="13.5" customHeight="1">
      <c r="A86" s="2191"/>
      <c r="B86" s="2192"/>
      <c r="C86" s="1105" t="s">
        <v>239</v>
      </c>
      <c r="D86" s="1105"/>
      <c r="E86" s="1105"/>
      <c r="F86" s="1105" t="s">
        <v>307</v>
      </c>
      <c r="G86" s="1105"/>
      <c r="H86" s="1105"/>
      <c r="I86" s="1295"/>
      <c r="J86" s="1295"/>
      <c r="K86" s="1295"/>
      <c r="L86" s="1295"/>
      <c r="M86" s="1295"/>
      <c r="N86" s="1295"/>
      <c r="O86" s="1295"/>
      <c r="P86" s="1295"/>
      <c r="Q86" s="1295"/>
      <c r="R86" s="1295"/>
      <c r="S86" s="1295"/>
      <c r="T86" s="1295"/>
      <c r="U86" s="1295"/>
      <c r="V86" s="1295"/>
      <c r="W86" s="1295"/>
      <c r="X86" s="1295"/>
      <c r="Y86" s="1295"/>
      <c r="Z86" s="1295"/>
      <c r="AA86" s="1295"/>
      <c r="AB86" s="1295"/>
      <c r="AC86" s="1295"/>
      <c r="AD86" s="1295"/>
      <c r="AE86" s="1295"/>
      <c r="AF86" s="1159"/>
      <c r="AG86" s="1295"/>
      <c r="AH86" s="1295"/>
      <c r="AI86" s="1295"/>
      <c r="AJ86" s="1793"/>
    </row>
    <row r="87" spans="1:36" ht="13.5" customHeight="1">
      <c r="A87" s="2191"/>
      <c r="B87" s="2192"/>
      <c r="C87" s="1105"/>
      <c r="D87" s="1105"/>
      <c r="E87" s="1105"/>
      <c r="F87" s="1105" t="s">
        <v>308</v>
      </c>
      <c r="G87" s="1105"/>
      <c r="H87" s="1105"/>
      <c r="I87" s="1295"/>
      <c r="J87" s="1295"/>
      <c r="K87" s="1295"/>
      <c r="L87" s="1295"/>
      <c r="M87" s="1295"/>
      <c r="N87" s="1295"/>
      <c r="O87" s="1295"/>
      <c r="P87" s="1295"/>
      <c r="Q87" s="1295"/>
      <c r="R87" s="1295"/>
      <c r="S87" s="1295"/>
      <c r="T87" s="1295"/>
      <c r="U87" s="1295"/>
      <c r="V87" s="1295"/>
      <c r="W87" s="1295"/>
      <c r="X87" s="1295"/>
      <c r="Y87" s="1295"/>
      <c r="Z87" s="1295"/>
      <c r="AA87" s="1295"/>
      <c r="AB87" s="1295"/>
      <c r="AC87" s="1295"/>
      <c r="AD87" s="1295"/>
      <c r="AE87" s="1295"/>
      <c r="AF87" s="1159"/>
      <c r="AG87" s="1295"/>
      <c r="AH87" s="1295"/>
      <c r="AI87" s="1295"/>
      <c r="AJ87" s="1793"/>
    </row>
    <row r="88" spans="1:36" ht="13.5" customHeight="1">
      <c r="A88" s="2191"/>
      <c r="B88" s="2192"/>
      <c r="C88" s="1105" t="s">
        <v>309</v>
      </c>
      <c r="D88" s="1105"/>
      <c r="E88" s="1105"/>
      <c r="F88" s="1105"/>
      <c r="G88" s="1105"/>
      <c r="H88" s="1105"/>
      <c r="I88" s="1295"/>
      <c r="J88" s="1295"/>
      <c r="K88" s="1295"/>
      <c r="L88" s="1295"/>
      <c r="M88" s="1295"/>
      <c r="N88" s="1295"/>
      <c r="O88" s="1295"/>
      <c r="P88" s="1295"/>
      <c r="Q88" s="1295"/>
      <c r="R88" s="1295"/>
      <c r="S88" s="1295"/>
      <c r="T88" s="1295"/>
      <c r="U88" s="1295"/>
      <c r="V88" s="1295"/>
      <c r="W88" s="1295"/>
      <c r="X88" s="1295"/>
      <c r="Y88" s="1295"/>
      <c r="Z88" s="1295"/>
      <c r="AA88" s="1295"/>
      <c r="AB88" s="1295"/>
      <c r="AC88" s="1295"/>
      <c r="AD88" s="1295"/>
      <c r="AE88" s="1295"/>
      <c r="AF88" s="1159"/>
      <c r="AG88" s="1295"/>
      <c r="AH88" s="1295"/>
      <c r="AI88" s="1295"/>
      <c r="AJ88" s="1793"/>
    </row>
    <row r="89" spans="1:36" ht="13.5" customHeight="1">
      <c r="A89" s="2191"/>
      <c r="B89" s="2192"/>
      <c r="C89" s="1151" t="s">
        <v>556</v>
      </c>
      <c r="D89" s="1151"/>
      <c r="E89" s="1151"/>
      <c r="F89" s="1151"/>
      <c r="G89" s="1151"/>
      <c r="H89" s="1151"/>
      <c r="I89" s="1298"/>
      <c r="J89" s="1298"/>
      <c r="K89" s="1298"/>
      <c r="L89" s="1298"/>
      <c r="M89" s="1298"/>
      <c r="N89" s="1298"/>
      <c r="O89" s="1298"/>
      <c r="P89" s="1298"/>
      <c r="Q89" s="1298"/>
      <c r="R89" s="1298"/>
      <c r="S89" s="1298"/>
      <c r="T89" s="1298"/>
      <c r="U89" s="1298"/>
      <c r="V89" s="1298"/>
      <c r="W89" s="1298"/>
      <c r="X89" s="1298"/>
      <c r="Y89" s="1298"/>
      <c r="Z89" s="1298"/>
      <c r="AA89" s="1298"/>
      <c r="AB89" s="1298"/>
      <c r="AC89" s="1298"/>
      <c r="AD89" s="1298"/>
      <c r="AE89" s="1298"/>
      <c r="AF89" s="1296"/>
      <c r="AG89" s="1298"/>
      <c r="AH89" s="1298"/>
      <c r="AI89" s="1298"/>
      <c r="AJ89" s="1792"/>
    </row>
    <row r="90" spans="1:36" ht="13.5" customHeight="1">
      <c r="A90" s="2191"/>
      <c r="B90" s="2192"/>
      <c r="C90" s="1152" t="s">
        <v>451</v>
      </c>
      <c r="D90" s="1153"/>
      <c r="E90" s="1153"/>
      <c r="F90" s="1153"/>
      <c r="G90" s="1153"/>
      <c r="H90" s="1154"/>
      <c r="I90" s="1285" t="s">
        <v>465</v>
      </c>
      <c r="J90" s="1338"/>
      <c r="K90" s="1338"/>
      <c r="L90" s="1338"/>
      <c r="M90" s="1338"/>
      <c r="N90" s="1338"/>
      <c r="O90" s="1338"/>
      <c r="P90" s="1338"/>
      <c r="Q90" s="1338"/>
      <c r="R90" s="1338"/>
      <c r="S90" s="1338"/>
      <c r="T90" s="1338"/>
      <c r="U90" s="1338"/>
      <c r="V90" s="1338"/>
      <c r="W90" s="1338"/>
      <c r="X90" s="1338"/>
      <c r="Y90" s="1338"/>
      <c r="Z90" s="1338"/>
      <c r="AA90" s="1338"/>
      <c r="AB90" s="1338"/>
      <c r="AC90" s="1338"/>
      <c r="AD90" s="1338"/>
      <c r="AE90" s="1338"/>
      <c r="AF90" s="1338"/>
      <c r="AG90" s="1338"/>
      <c r="AH90" s="1338"/>
      <c r="AI90" s="1338"/>
      <c r="AJ90" s="2102"/>
    </row>
    <row r="91" spans="1:36" ht="13.5" customHeight="1">
      <c r="A91" s="2187" t="s">
        <v>132</v>
      </c>
      <c r="B91" s="2188"/>
      <c r="C91" s="1794"/>
      <c r="D91" s="1795"/>
      <c r="E91" s="1795"/>
      <c r="F91" s="1795"/>
      <c r="G91" s="1795"/>
      <c r="H91" s="1796"/>
      <c r="I91" s="2130"/>
      <c r="J91" s="2131"/>
      <c r="K91" s="2131"/>
      <c r="L91" s="2132"/>
      <c r="M91" s="2130"/>
      <c r="N91" s="2131"/>
      <c r="O91" s="2131"/>
      <c r="P91" s="2132"/>
      <c r="Q91" s="2130"/>
      <c r="R91" s="2131"/>
      <c r="S91" s="2131"/>
      <c r="T91" s="2132"/>
      <c r="U91" s="2130"/>
      <c r="V91" s="2131"/>
      <c r="W91" s="2131"/>
      <c r="X91" s="2132"/>
      <c r="Y91" s="2130"/>
      <c r="Z91" s="2131"/>
      <c r="AA91" s="2131"/>
      <c r="AB91" s="2132"/>
      <c r="AC91" s="2130"/>
      <c r="AD91" s="2131"/>
      <c r="AE91" s="2131"/>
      <c r="AF91" s="2132"/>
      <c r="AG91" s="2130"/>
      <c r="AH91" s="2131"/>
      <c r="AI91" s="2131"/>
      <c r="AJ91" s="2166"/>
    </row>
    <row r="92" spans="1:36" ht="13.5" customHeight="1">
      <c r="A92" s="204"/>
      <c r="B92" s="205"/>
      <c r="C92" s="1155"/>
      <c r="D92" s="1156"/>
      <c r="E92" s="1156"/>
      <c r="F92" s="1156"/>
      <c r="G92" s="1156"/>
      <c r="H92" s="1157"/>
      <c r="I92" s="1105" t="s">
        <v>466</v>
      </c>
      <c r="J92" s="1105"/>
      <c r="K92" s="1105" t="s">
        <v>395</v>
      </c>
      <c r="L92" s="1105"/>
      <c r="M92" s="1105" t="s">
        <v>466</v>
      </c>
      <c r="N92" s="1105"/>
      <c r="O92" s="1105" t="s">
        <v>395</v>
      </c>
      <c r="P92" s="1105"/>
      <c r="Q92" s="1105" t="s">
        <v>466</v>
      </c>
      <c r="R92" s="1105"/>
      <c r="S92" s="1105" t="s">
        <v>395</v>
      </c>
      <c r="T92" s="1105"/>
      <c r="U92" s="1105" t="s">
        <v>466</v>
      </c>
      <c r="V92" s="1105"/>
      <c r="W92" s="1105" t="s">
        <v>395</v>
      </c>
      <c r="X92" s="1105"/>
      <c r="Y92" s="1105" t="s">
        <v>466</v>
      </c>
      <c r="Z92" s="1105"/>
      <c r="AA92" s="1105" t="s">
        <v>395</v>
      </c>
      <c r="AB92" s="1105"/>
      <c r="AC92" s="1105" t="s">
        <v>466</v>
      </c>
      <c r="AD92" s="1105"/>
      <c r="AE92" s="1105" t="s">
        <v>395</v>
      </c>
      <c r="AF92" s="1105"/>
      <c r="AG92" s="1105" t="s">
        <v>466</v>
      </c>
      <c r="AH92" s="1105"/>
      <c r="AI92" s="1105" t="s">
        <v>395</v>
      </c>
      <c r="AJ92" s="1832"/>
    </row>
    <row r="93" spans="1:36" ht="13.5" customHeight="1">
      <c r="A93" s="204"/>
      <c r="B93" s="205"/>
      <c r="C93" s="1105" t="s">
        <v>239</v>
      </c>
      <c r="D93" s="1105"/>
      <c r="E93" s="1105"/>
      <c r="F93" s="1105" t="s">
        <v>307</v>
      </c>
      <c r="G93" s="1105"/>
      <c r="H93" s="1105"/>
      <c r="I93" s="1295"/>
      <c r="J93" s="1295"/>
      <c r="K93" s="1295"/>
      <c r="L93" s="1295"/>
      <c r="M93" s="1295"/>
      <c r="N93" s="1295"/>
      <c r="O93" s="1295"/>
      <c r="P93" s="1295"/>
      <c r="Q93" s="1295"/>
      <c r="R93" s="1295"/>
      <c r="S93" s="1295"/>
      <c r="T93" s="1295"/>
      <c r="U93" s="1295"/>
      <c r="V93" s="1295"/>
      <c r="W93" s="1295"/>
      <c r="X93" s="1295"/>
      <c r="Y93" s="1295"/>
      <c r="Z93" s="1295"/>
      <c r="AA93" s="1295"/>
      <c r="AB93" s="1295"/>
      <c r="AC93" s="1295"/>
      <c r="AD93" s="1295"/>
      <c r="AE93" s="1295"/>
      <c r="AF93" s="1295"/>
      <c r="AG93" s="1295"/>
      <c r="AH93" s="1295"/>
      <c r="AI93" s="1295"/>
      <c r="AJ93" s="1793"/>
    </row>
    <row r="94" spans="1:36" ht="13.5" customHeight="1">
      <c r="A94" s="204"/>
      <c r="B94" s="205"/>
      <c r="C94" s="1105"/>
      <c r="D94" s="1105"/>
      <c r="E94" s="1105"/>
      <c r="F94" s="1105" t="s">
        <v>308</v>
      </c>
      <c r="G94" s="1105"/>
      <c r="H94" s="1105"/>
      <c r="I94" s="1295"/>
      <c r="J94" s="1295"/>
      <c r="K94" s="1295"/>
      <c r="L94" s="1295"/>
      <c r="M94" s="1295"/>
      <c r="N94" s="1295"/>
      <c r="O94" s="1295"/>
      <c r="P94" s="1295"/>
      <c r="Q94" s="1295"/>
      <c r="R94" s="1295"/>
      <c r="S94" s="1295"/>
      <c r="T94" s="1295"/>
      <c r="U94" s="1295"/>
      <c r="V94" s="1295"/>
      <c r="W94" s="1295"/>
      <c r="X94" s="1295"/>
      <c r="Y94" s="1295"/>
      <c r="Z94" s="1295"/>
      <c r="AA94" s="1295"/>
      <c r="AB94" s="1295"/>
      <c r="AC94" s="1295"/>
      <c r="AD94" s="1295"/>
      <c r="AE94" s="1295"/>
      <c r="AF94" s="1295"/>
      <c r="AG94" s="1295"/>
      <c r="AH94" s="1295"/>
      <c r="AI94" s="1295"/>
      <c r="AJ94" s="1793"/>
    </row>
    <row r="95" spans="1:36" ht="13.5" customHeight="1">
      <c r="A95" s="204"/>
      <c r="B95" s="205"/>
      <c r="C95" s="1105" t="s">
        <v>309</v>
      </c>
      <c r="D95" s="1105"/>
      <c r="E95" s="1105"/>
      <c r="F95" s="1105"/>
      <c r="G95" s="1105"/>
      <c r="H95" s="1105"/>
      <c r="I95" s="1295"/>
      <c r="J95" s="1295"/>
      <c r="K95" s="1295"/>
      <c r="L95" s="1295"/>
      <c r="M95" s="1295"/>
      <c r="N95" s="1295"/>
      <c r="O95" s="1295"/>
      <c r="P95" s="1295"/>
      <c r="Q95" s="1295"/>
      <c r="R95" s="1295"/>
      <c r="S95" s="1295"/>
      <c r="T95" s="1295"/>
      <c r="U95" s="1295"/>
      <c r="V95" s="1295"/>
      <c r="W95" s="1295"/>
      <c r="X95" s="1295"/>
      <c r="Y95" s="1295"/>
      <c r="Z95" s="1295"/>
      <c r="AA95" s="1295"/>
      <c r="AB95" s="1295"/>
      <c r="AC95" s="1295"/>
      <c r="AD95" s="1295"/>
      <c r="AE95" s="1295"/>
      <c r="AF95" s="1295"/>
      <c r="AG95" s="1295"/>
      <c r="AH95" s="1295"/>
      <c r="AI95" s="1295"/>
      <c r="AJ95" s="1793"/>
    </row>
    <row r="96" spans="1:36" ht="13.5" customHeight="1">
      <c r="A96" s="204"/>
      <c r="B96" s="205"/>
      <c r="C96" s="1151" t="s">
        <v>556</v>
      </c>
      <c r="D96" s="1151"/>
      <c r="E96" s="1151"/>
      <c r="F96" s="1151"/>
      <c r="G96" s="1151"/>
      <c r="H96" s="1151"/>
      <c r="I96" s="1298"/>
      <c r="J96" s="1298"/>
      <c r="K96" s="1298"/>
      <c r="L96" s="1298"/>
      <c r="M96" s="1298"/>
      <c r="N96" s="1298"/>
      <c r="O96" s="1298"/>
      <c r="P96" s="1298"/>
      <c r="Q96" s="1298"/>
      <c r="R96" s="1298"/>
      <c r="S96" s="1298"/>
      <c r="T96" s="1298"/>
      <c r="U96" s="1298"/>
      <c r="V96" s="1298"/>
      <c r="W96" s="1298"/>
      <c r="X96" s="1298"/>
      <c r="Y96" s="1298"/>
      <c r="Z96" s="1298"/>
      <c r="AA96" s="1298"/>
      <c r="AB96" s="1298"/>
      <c r="AC96" s="1298"/>
      <c r="AD96" s="1298"/>
      <c r="AE96" s="1298"/>
      <c r="AF96" s="1298"/>
      <c r="AG96" s="1298"/>
      <c r="AH96" s="1298"/>
      <c r="AI96" s="1298"/>
      <c r="AJ96" s="1792"/>
    </row>
    <row r="97" spans="1:44" ht="13.5" customHeight="1">
      <c r="A97" s="204"/>
      <c r="B97" s="205"/>
      <c r="C97" s="1285" t="s">
        <v>600</v>
      </c>
      <c r="D97" s="1338"/>
      <c r="E97" s="1338"/>
      <c r="F97" s="1338"/>
      <c r="G97" s="1338"/>
      <c r="H97" s="1339"/>
      <c r="I97" s="1299"/>
      <c r="J97" s="1300"/>
      <c r="K97" s="1300"/>
      <c r="L97" s="1300"/>
      <c r="M97" s="1300"/>
      <c r="N97" s="1300"/>
      <c r="O97" s="1301" t="s">
        <v>386</v>
      </c>
      <c r="P97" s="1301"/>
      <c r="Q97" s="1301"/>
      <c r="R97" s="1301"/>
      <c r="S97" s="1301"/>
      <c r="T97" s="1301"/>
      <c r="U97" s="1301"/>
      <c r="V97" s="1301"/>
      <c r="W97" s="1301"/>
      <c r="X97" s="1301"/>
      <c r="Y97" s="1301"/>
      <c r="Z97" s="1301"/>
      <c r="AA97" s="1301"/>
      <c r="AB97" s="1301"/>
      <c r="AC97" s="1301"/>
      <c r="AD97" s="1301"/>
      <c r="AE97" s="1301"/>
      <c r="AF97" s="1301"/>
      <c r="AG97" s="1301"/>
      <c r="AH97" s="1301"/>
      <c r="AI97" s="1301"/>
      <c r="AJ97" s="1302"/>
    </row>
    <row r="98" spans="1:44" ht="13.5" customHeight="1">
      <c r="A98" s="204"/>
      <c r="B98" s="205"/>
      <c r="C98" s="1285" t="s">
        <v>660</v>
      </c>
      <c r="D98" s="1338"/>
      <c r="E98" s="1338"/>
      <c r="F98" s="1338"/>
      <c r="G98" s="1338"/>
      <c r="H98" s="1339"/>
      <c r="I98" s="1299"/>
      <c r="J98" s="1300"/>
      <c r="K98" s="1300"/>
      <c r="L98" s="1300"/>
      <c r="M98" s="1300"/>
      <c r="N98" s="1300"/>
      <c r="O98" s="1301" t="s">
        <v>321</v>
      </c>
      <c r="P98" s="1301"/>
      <c r="Q98" s="1301"/>
      <c r="R98" s="1301"/>
      <c r="S98" s="1301"/>
      <c r="T98" s="1301"/>
      <c r="U98" s="1301"/>
      <c r="V98" s="1301"/>
      <c r="W98" s="1301"/>
      <c r="X98" s="1301"/>
      <c r="Y98" s="1301"/>
      <c r="Z98" s="1301"/>
      <c r="AA98" s="1301"/>
      <c r="AB98" s="1301"/>
      <c r="AC98" s="1301"/>
      <c r="AD98" s="1301"/>
      <c r="AE98" s="1301"/>
      <c r="AF98" s="1301"/>
      <c r="AG98" s="1301"/>
      <c r="AH98" s="1301"/>
      <c r="AI98" s="1301"/>
      <c r="AJ98" s="1302"/>
    </row>
    <row r="99" spans="1:44" ht="13.5" customHeight="1">
      <c r="A99" s="204"/>
      <c r="B99" s="205"/>
      <c r="C99" s="940" t="s">
        <v>566</v>
      </c>
      <c r="D99" s="1274"/>
      <c r="E99" s="1274"/>
      <c r="F99" s="1274"/>
      <c r="G99" s="1274"/>
      <c r="H99" s="941"/>
      <c r="I99" s="1296"/>
      <c r="J99" s="1297"/>
      <c r="K99" s="1297"/>
      <c r="L99" s="1297"/>
      <c r="M99" s="1297"/>
      <c r="N99" s="1297"/>
      <c r="O99" s="1301" t="s">
        <v>114</v>
      </c>
      <c r="P99" s="1301"/>
      <c r="Q99" s="1301"/>
      <c r="R99" s="1301"/>
      <c r="S99" s="1301"/>
      <c r="T99" s="1301"/>
      <c r="U99" s="1301"/>
      <c r="V99" s="1301"/>
      <c r="W99" s="1301"/>
      <c r="X99" s="1301"/>
      <c r="Y99" s="1301"/>
      <c r="Z99" s="1301"/>
      <c r="AA99" s="1301"/>
      <c r="AB99" s="1301"/>
      <c r="AC99" s="1301"/>
      <c r="AD99" s="1301"/>
      <c r="AE99" s="1301"/>
      <c r="AF99" s="1301"/>
      <c r="AG99" s="1301"/>
      <c r="AH99" s="1301"/>
      <c r="AI99" s="1301"/>
      <c r="AJ99" s="1302"/>
    </row>
    <row r="100" spans="1:44" ht="18" customHeight="1">
      <c r="A100" s="204"/>
      <c r="B100" s="205"/>
      <c r="C100" s="1081" t="s">
        <v>240</v>
      </c>
      <c r="D100" s="1081"/>
      <c r="E100" s="1081"/>
      <c r="F100" s="1081"/>
      <c r="G100" s="1081"/>
      <c r="H100" s="1081"/>
      <c r="I100" s="1125"/>
      <c r="J100" s="1126"/>
      <c r="K100" s="1126"/>
      <c r="L100" s="1126"/>
      <c r="M100" s="1126"/>
      <c r="N100" s="1126"/>
      <c r="O100" s="1126"/>
      <c r="P100" s="1126"/>
      <c r="Q100" s="1126"/>
      <c r="R100" s="1126"/>
      <c r="S100" s="1126"/>
      <c r="T100" s="1126"/>
      <c r="U100" s="1126"/>
      <c r="V100" s="1126"/>
      <c r="W100" s="1126"/>
      <c r="X100" s="1126"/>
      <c r="Y100" s="1126"/>
      <c r="Z100" s="1126"/>
      <c r="AA100" s="1126"/>
      <c r="AB100" s="1126"/>
      <c r="AC100" s="1126"/>
      <c r="AD100" s="1126"/>
      <c r="AE100" s="1126"/>
      <c r="AF100" s="1126"/>
      <c r="AG100" s="1126"/>
      <c r="AH100" s="1126"/>
      <c r="AI100" s="1126"/>
      <c r="AJ100" s="1127"/>
      <c r="AL100" s="38" t="b">
        <v>0</v>
      </c>
      <c r="AM100" s="38" t="b">
        <v>0</v>
      </c>
      <c r="AN100" s="38" t="b">
        <v>0</v>
      </c>
      <c r="AO100" s="38" t="b">
        <v>0</v>
      </c>
      <c r="AP100" s="38" t="b">
        <v>0</v>
      </c>
      <c r="AQ100" s="38" t="b">
        <v>0</v>
      </c>
      <c r="AR100" s="38" t="b">
        <v>0</v>
      </c>
    </row>
    <row r="101" spans="1:44" ht="13.5" customHeight="1">
      <c r="A101" s="204"/>
      <c r="B101" s="205"/>
      <c r="C101" s="1081" t="s">
        <v>241</v>
      </c>
      <c r="D101" s="1081"/>
      <c r="E101" s="1081"/>
      <c r="F101" s="1081"/>
      <c r="G101" s="1081"/>
      <c r="H101" s="1081"/>
      <c r="I101" s="1077" t="s">
        <v>242</v>
      </c>
      <c r="J101" s="1081"/>
      <c r="K101" s="1081"/>
      <c r="L101" s="1080" t="s">
        <v>205</v>
      </c>
      <c r="M101" s="1080"/>
      <c r="N101" s="1106"/>
      <c r="O101" s="1077" t="s">
        <v>372</v>
      </c>
      <c r="P101" s="1078"/>
      <c r="Q101" s="1079" t="s">
        <v>205</v>
      </c>
      <c r="R101" s="1080"/>
      <c r="S101" s="1080"/>
      <c r="T101" s="1081" t="s">
        <v>243</v>
      </c>
      <c r="U101" s="1081"/>
      <c r="V101" s="1081"/>
      <c r="W101" s="1080" t="s">
        <v>205</v>
      </c>
      <c r="X101" s="1080"/>
      <c r="Y101" s="1106"/>
      <c r="Z101" s="1077" t="s">
        <v>373</v>
      </c>
      <c r="AA101" s="1078"/>
      <c r="AB101" s="1079" t="s">
        <v>205</v>
      </c>
      <c r="AC101" s="1080"/>
      <c r="AD101" s="1080"/>
      <c r="AE101" s="1081" t="s">
        <v>37</v>
      </c>
      <c r="AF101" s="1081"/>
      <c r="AG101" s="1081"/>
      <c r="AH101" s="1081"/>
      <c r="AI101" s="1081"/>
      <c r="AJ101" s="1094"/>
      <c r="AL101" s="33"/>
      <c r="AM101" s="33"/>
      <c r="AN101" s="33"/>
      <c r="AO101" s="33"/>
      <c r="AP101" s="33"/>
      <c r="AQ101" s="33"/>
      <c r="AR101" s="33"/>
    </row>
    <row r="102" spans="1:44" ht="13.5" customHeight="1">
      <c r="A102" s="204"/>
      <c r="B102" s="205"/>
      <c r="C102" s="1081"/>
      <c r="D102" s="1081"/>
      <c r="E102" s="1081"/>
      <c r="F102" s="1081"/>
      <c r="G102" s="1081"/>
      <c r="H102" s="1081"/>
      <c r="I102" s="1077" t="s">
        <v>35</v>
      </c>
      <c r="J102" s="1081"/>
      <c r="K102" s="1081"/>
      <c r="L102" s="1080" t="s">
        <v>205</v>
      </c>
      <c r="M102" s="1080"/>
      <c r="N102" s="1106"/>
      <c r="O102" s="1077" t="s">
        <v>244</v>
      </c>
      <c r="P102" s="1078"/>
      <c r="Q102" s="1079" t="s">
        <v>205</v>
      </c>
      <c r="R102" s="1080"/>
      <c r="S102" s="1080"/>
      <c r="T102" s="1081" t="s">
        <v>36</v>
      </c>
      <c r="U102" s="1081"/>
      <c r="V102" s="1081"/>
      <c r="W102" s="1080" t="s">
        <v>205</v>
      </c>
      <c r="X102" s="1080"/>
      <c r="Y102" s="1106"/>
      <c r="Z102" s="1077" t="s">
        <v>245</v>
      </c>
      <c r="AA102" s="1078"/>
      <c r="AB102" s="1079" t="s">
        <v>205</v>
      </c>
      <c r="AC102" s="1080"/>
      <c r="AD102" s="1080"/>
      <c r="AE102" s="1095"/>
      <c r="AF102" s="1096"/>
      <c r="AG102" s="1096"/>
      <c r="AH102" s="1096"/>
      <c r="AI102" s="1096"/>
      <c r="AJ102" s="1097"/>
      <c r="AL102" s="33"/>
      <c r="AM102" s="33"/>
      <c r="AN102" s="33"/>
      <c r="AO102" s="33"/>
      <c r="AP102" s="33"/>
      <c r="AQ102" s="33"/>
      <c r="AR102" s="33"/>
    </row>
    <row r="103" spans="1:44" ht="18" customHeight="1">
      <c r="A103" s="204"/>
      <c r="B103" s="205"/>
      <c r="C103" s="1078" t="s">
        <v>657</v>
      </c>
      <c r="D103" s="1223"/>
      <c r="E103" s="1223"/>
      <c r="F103" s="1223"/>
      <c r="G103" s="1223"/>
      <c r="H103" s="1077"/>
      <c r="I103" s="1223" t="s">
        <v>126</v>
      </c>
      <c r="J103" s="1223"/>
      <c r="K103" s="1223"/>
      <c r="L103" s="1223"/>
      <c r="M103" s="1077"/>
      <c r="N103" s="2090"/>
      <c r="O103" s="2091"/>
      <c r="P103" s="2091"/>
      <c r="Q103" s="2091"/>
      <c r="R103" s="2091"/>
      <c r="S103" s="2091"/>
      <c r="T103" s="2091"/>
      <c r="U103" s="2091"/>
      <c r="V103" s="2091"/>
      <c r="W103" s="2091"/>
      <c r="X103" s="2091"/>
      <c r="Y103" s="2091"/>
      <c r="Z103" s="2091"/>
      <c r="AA103" s="2091"/>
      <c r="AB103" s="2091"/>
      <c r="AC103" s="2091"/>
      <c r="AD103" s="2091"/>
      <c r="AE103" s="2091"/>
      <c r="AF103" s="2091"/>
      <c r="AG103" s="2091"/>
      <c r="AH103" s="2091"/>
      <c r="AI103" s="2091"/>
      <c r="AJ103" s="2092"/>
      <c r="AL103" s="38" t="b">
        <v>0</v>
      </c>
      <c r="AM103" s="38" t="b">
        <v>0</v>
      </c>
      <c r="AN103" s="38" t="b">
        <v>0</v>
      </c>
      <c r="AO103" s="38" t="b">
        <v>0</v>
      </c>
      <c r="AP103" s="38" t="b">
        <v>0</v>
      </c>
      <c r="AQ103" s="33"/>
      <c r="AR103" s="33"/>
    </row>
    <row r="104" spans="1:44" ht="18" customHeight="1" thickBot="1">
      <c r="A104" s="208"/>
      <c r="B104" s="209"/>
      <c r="C104" s="2184"/>
      <c r="D104" s="2185"/>
      <c r="E104" s="2185"/>
      <c r="F104" s="2185"/>
      <c r="G104" s="2185"/>
      <c r="H104" s="2186"/>
      <c r="I104" s="2124" t="s">
        <v>702</v>
      </c>
      <c r="J104" s="2124"/>
      <c r="K104" s="2124"/>
      <c r="L104" s="2124"/>
      <c r="M104" s="2124"/>
      <c r="N104" s="2125"/>
      <c r="O104" s="2125"/>
      <c r="P104" s="2125"/>
      <c r="Q104" s="2125"/>
      <c r="R104" s="2125"/>
      <c r="S104" s="2125"/>
      <c r="T104" s="2125"/>
      <c r="U104" s="2125"/>
      <c r="V104" s="2125"/>
      <c r="W104" s="1290" t="s">
        <v>442</v>
      </c>
      <c r="X104" s="1290"/>
      <c r="Y104" s="1290"/>
      <c r="Z104" s="1290"/>
      <c r="AA104" s="1290"/>
      <c r="AB104" s="2125"/>
      <c r="AC104" s="2125"/>
      <c r="AD104" s="2125"/>
      <c r="AE104" s="2125"/>
      <c r="AF104" s="2125"/>
      <c r="AG104" s="2125"/>
      <c r="AH104" s="2125"/>
      <c r="AI104" s="2125"/>
      <c r="AJ104" s="2126"/>
      <c r="AL104" s="38" t="b">
        <v>0</v>
      </c>
      <c r="AM104" s="38" t="b">
        <v>0</v>
      </c>
      <c r="AN104" s="38" t="b">
        <v>0</v>
      </c>
      <c r="AO104" s="33"/>
      <c r="AP104" s="33"/>
      <c r="AQ104" s="33"/>
      <c r="AR104" s="33"/>
    </row>
    <row r="105" spans="1:44" ht="13.5" customHeight="1">
      <c r="A105" s="2175" t="s">
        <v>695</v>
      </c>
      <c r="B105" s="2176"/>
      <c r="C105" s="2176"/>
      <c r="D105" s="2176"/>
      <c r="E105" s="2176"/>
      <c r="F105" s="2176"/>
      <c r="G105" s="2176"/>
      <c r="H105" s="2177"/>
      <c r="I105" s="2178"/>
      <c r="J105" s="2179"/>
      <c r="K105" s="2179"/>
      <c r="L105" s="2179"/>
      <c r="M105" s="2179"/>
      <c r="N105" s="2179"/>
      <c r="O105" s="2179"/>
      <c r="P105" s="2179"/>
      <c r="Q105" s="2179"/>
      <c r="R105" s="2179"/>
      <c r="S105" s="2179"/>
      <c r="T105" s="2179"/>
      <c r="U105" s="2179"/>
      <c r="V105" s="2179"/>
      <c r="W105" s="2179"/>
      <c r="X105" s="2179"/>
      <c r="Y105" s="2179"/>
      <c r="Z105" s="2179"/>
      <c r="AA105" s="2179"/>
      <c r="AB105" s="2179"/>
      <c r="AC105" s="2179"/>
      <c r="AD105" s="2180"/>
      <c r="AE105" s="1912" t="s">
        <v>565</v>
      </c>
      <c r="AF105" s="1912"/>
      <c r="AG105" s="1912"/>
      <c r="AH105" s="1912"/>
      <c r="AI105" s="2182">
        <v>0</v>
      </c>
      <c r="AJ105" s="2183"/>
    </row>
    <row r="106" spans="1:44" ht="13.5" customHeight="1">
      <c r="A106" s="2189" t="s">
        <v>773</v>
      </c>
      <c r="B106" s="2190"/>
      <c r="C106" s="1794" t="s">
        <v>451</v>
      </c>
      <c r="D106" s="1795"/>
      <c r="E106" s="1795"/>
      <c r="F106" s="1795"/>
      <c r="G106" s="1795"/>
      <c r="H106" s="1796"/>
      <c r="I106" s="2127" t="s">
        <v>60</v>
      </c>
      <c r="J106" s="2128"/>
      <c r="K106" s="2128"/>
      <c r="L106" s="2129"/>
      <c r="M106" s="2122" t="s">
        <v>769</v>
      </c>
      <c r="N106" s="2067"/>
      <c r="O106" s="2067"/>
      <c r="P106" s="2068"/>
      <c r="Q106" s="2122" t="s">
        <v>599</v>
      </c>
      <c r="R106" s="2067"/>
      <c r="S106" s="2067"/>
      <c r="T106" s="2067"/>
      <c r="U106" s="1797" t="s">
        <v>685</v>
      </c>
      <c r="V106" s="1798"/>
      <c r="W106" s="1798"/>
      <c r="X106" s="1798"/>
      <c r="Y106" s="1798"/>
      <c r="Z106" s="1798"/>
      <c r="AA106" s="1798"/>
      <c r="AB106" s="1798"/>
      <c r="AC106" s="1798"/>
      <c r="AD106" s="1798"/>
      <c r="AE106" s="1798"/>
      <c r="AF106" s="1798"/>
      <c r="AG106" s="2122" t="s">
        <v>59</v>
      </c>
      <c r="AH106" s="2067"/>
      <c r="AI106" s="2067"/>
      <c r="AJ106" s="2123"/>
    </row>
    <row r="107" spans="1:44" ht="13.5" customHeight="1">
      <c r="A107" s="2191"/>
      <c r="B107" s="2192"/>
      <c r="C107" s="1794"/>
      <c r="D107" s="1795"/>
      <c r="E107" s="1795"/>
      <c r="F107" s="1795"/>
      <c r="G107" s="1795"/>
      <c r="H107" s="1796"/>
      <c r="I107" s="1803"/>
      <c r="J107" s="1804"/>
      <c r="K107" s="1804"/>
      <c r="L107" s="1805"/>
      <c r="M107" s="1797"/>
      <c r="N107" s="1798"/>
      <c r="O107" s="1798"/>
      <c r="P107" s="1799"/>
      <c r="Q107" s="1797"/>
      <c r="R107" s="1798"/>
      <c r="S107" s="1798"/>
      <c r="T107" s="1798"/>
      <c r="U107" s="1105" t="s">
        <v>683</v>
      </c>
      <c r="V107" s="1105"/>
      <c r="W107" s="1105"/>
      <c r="X107" s="1105"/>
      <c r="Y107" s="1105" t="s">
        <v>130</v>
      </c>
      <c r="Z107" s="1105"/>
      <c r="AA107" s="1105"/>
      <c r="AB107" s="1105"/>
      <c r="AC107" s="1105" t="s">
        <v>471</v>
      </c>
      <c r="AD107" s="1105"/>
      <c r="AE107" s="1105"/>
      <c r="AF107" s="1285"/>
      <c r="AG107" s="1797"/>
      <c r="AH107" s="1798"/>
      <c r="AI107" s="1798"/>
      <c r="AJ107" s="1831"/>
    </row>
    <row r="108" spans="1:44" ht="13.5" customHeight="1">
      <c r="A108" s="2191"/>
      <c r="B108" s="2192"/>
      <c r="C108" s="1155"/>
      <c r="D108" s="1156"/>
      <c r="E108" s="1156"/>
      <c r="F108" s="1156"/>
      <c r="G108" s="1156"/>
      <c r="H108" s="1157"/>
      <c r="I108" s="1105" t="s">
        <v>466</v>
      </c>
      <c r="J108" s="1105"/>
      <c r="K108" s="1105" t="s">
        <v>395</v>
      </c>
      <c r="L108" s="1105"/>
      <c r="M108" s="1105" t="s">
        <v>466</v>
      </c>
      <c r="N108" s="1105"/>
      <c r="O108" s="1105" t="s">
        <v>395</v>
      </c>
      <c r="P108" s="1105"/>
      <c r="Q108" s="1105" t="s">
        <v>466</v>
      </c>
      <c r="R108" s="1105"/>
      <c r="S108" s="1105" t="s">
        <v>395</v>
      </c>
      <c r="T108" s="1105"/>
      <c r="U108" s="1105" t="s">
        <v>466</v>
      </c>
      <c r="V108" s="1105"/>
      <c r="W108" s="1105" t="s">
        <v>395</v>
      </c>
      <c r="X108" s="1105"/>
      <c r="Y108" s="1105" t="s">
        <v>466</v>
      </c>
      <c r="Z108" s="1105"/>
      <c r="AA108" s="1105" t="s">
        <v>395</v>
      </c>
      <c r="AB108" s="1105"/>
      <c r="AC108" s="1105" t="s">
        <v>466</v>
      </c>
      <c r="AD108" s="1105"/>
      <c r="AE108" s="1105" t="s">
        <v>395</v>
      </c>
      <c r="AF108" s="1285"/>
      <c r="AG108" s="1105" t="s">
        <v>466</v>
      </c>
      <c r="AH108" s="1105"/>
      <c r="AI108" s="1105" t="s">
        <v>395</v>
      </c>
      <c r="AJ108" s="1832"/>
    </row>
    <row r="109" spans="1:44" ht="13.5" customHeight="1">
      <c r="A109" s="2191"/>
      <c r="B109" s="2192"/>
      <c r="C109" s="1105" t="s">
        <v>239</v>
      </c>
      <c r="D109" s="1105"/>
      <c r="E109" s="1105"/>
      <c r="F109" s="1105" t="s">
        <v>307</v>
      </c>
      <c r="G109" s="1105"/>
      <c r="H109" s="1105"/>
      <c r="I109" s="1295"/>
      <c r="J109" s="1295"/>
      <c r="K109" s="1295"/>
      <c r="L109" s="1295"/>
      <c r="M109" s="1295"/>
      <c r="N109" s="1295"/>
      <c r="O109" s="1295"/>
      <c r="P109" s="1295"/>
      <c r="Q109" s="1295"/>
      <c r="R109" s="1295"/>
      <c r="S109" s="1295"/>
      <c r="T109" s="1295"/>
      <c r="U109" s="1295"/>
      <c r="V109" s="1295"/>
      <c r="W109" s="1295"/>
      <c r="X109" s="1295"/>
      <c r="Y109" s="1295"/>
      <c r="Z109" s="1295"/>
      <c r="AA109" s="1295"/>
      <c r="AB109" s="1295"/>
      <c r="AC109" s="1295"/>
      <c r="AD109" s="1295"/>
      <c r="AE109" s="1295"/>
      <c r="AF109" s="1159"/>
      <c r="AG109" s="1295"/>
      <c r="AH109" s="1295"/>
      <c r="AI109" s="1295"/>
      <c r="AJ109" s="1793"/>
    </row>
    <row r="110" spans="1:44" ht="13.5" customHeight="1">
      <c r="A110" s="2191"/>
      <c r="B110" s="2192"/>
      <c r="C110" s="1105"/>
      <c r="D110" s="1105"/>
      <c r="E110" s="1105"/>
      <c r="F110" s="1105" t="s">
        <v>308</v>
      </c>
      <c r="G110" s="1105"/>
      <c r="H110" s="1105"/>
      <c r="I110" s="1295"/>
      <c r="J110" s="1295"/>
      <c r="K110" s="1295"/>
      <c r="L110" s="1295"/>
      <c r="M110" s="1295"/>
      <c r="N110" s="1295"/>
      <c r="O110" s="1295"/>
      <c r="P110" s="1295"/>
      <c r="Q110" s="1295"/>
      <c r="R110" s="1295"/>
      <c r="S110" s="1295"/>
      <c r="T110" s="1295"/>
      <c r="U110" s="1295"/>
      <c r="V110" s="1295"/>
      <c r="W110" s="1295"/>
      <c r="X110" s="1295"/>
      <c r="Y110" s="1295"/>
      <c r="Z110" s="1295"/>
      <c r="AA110" s="1295"/>
      <c r="AB110" s="1295"/>
      <c r="AC110" s="1295"/>
      <c r="AD110" s="1295"/>
      <c r="AE110" s="1295"/>
      <c r="AF110" s="1159"/>
      <c r="AG110" s="1295"/>
      <c r="AH110" s="1295"/>
      <c r="AI110" s="1295"/>
      <c r="AJ110" s="1793"/>
    </row>
    <row r="111" spans="1:44" ht="13.5" customHeight="1">
      <c r="A111" s="2191"/>
      <c r="B111" s="2192"/>
      <c r="C111" s="1105" t="s">
        <v>309</v>
      </c>
      <c r="D111" s="1105"/>
      <c r="E111" s="1105"/>
      <c r="F111" s="1105"/>
      <c r="G111" s="1105"/>
      <c r="H111" s="1105"/>
      <c r="I111" s="1295"/>
      <c r="J111" s="1295"/>
      <c r="K111" s="1295"/>
      <c r="L111" s="1295"/>
      <c r="M111" s="1295"/>
      <c r="N111" s="1295"/>
      <c r="O111" s="1295"/>
      <c r="P111" s="1295"/>
      <c r="Q111" s="1295"/>
      <c r="R111" s="1295"/>
      <c r="S111" s="1295"/>
      <c r="T111" s="1295"/>
      <c r="U111" s="1295"/>
      <c r="V111" s="1295"/>
      <c r="W111" s="1295"/>
      <c r="X111" s="1295"/>
      <c r="Y111" s="1295"/>
      <c r="Z111" s="1295"/>
      <c r="AA111" s="1295"/>
      <c r="AB111" s="1295"/>
      <c r="AC111" s="1295"/>
      <c r="AD111" s="1295"/>
      <c r="AE111" s="1295"/>
      <c r="AF111" s="1159"/>
      <c r="AG111" s="1295"/>
      <c r="AH111" s="1295"/>
      <c r="AI111" s="1295"/>
      <c r="AJ111" s="1793"/>
    </row>
    <row r="112" spans="1:44" ht="13.5" customHeight="1">
      <c r="A112" s="2191"/>
      <c r="B112" s="2192"/>
      <c r="C112" s="1151" t="s">
        <v>556</v>
      </c>
      <c r="D112" s="1151"/>
      <c r="E112" s="1151"/>
      <c r="F112" s="1151"/>
      <c r="G112" s="1151"/>
      <c r="H112" s="1151"/>
      <c r="I112" s="1298"/>
      <c r="J112" s="1298"/>
      <c r="K112" s="1298"/>
      <c r="L112" s="1298"/>
      <c r="M112" s="1298"/>
      <c r="N112" s="1298"/>
      <c r="O112" s="1298"/>
      <c r="P112" s="1298"/>
      <c r="Q112" s="1298"/>
      <c r="R112" s="1298"/>
      <c r="S112" s="1298"/>
      <c r="T112" s="1298"/>
      <c r="U112" s="1298"/>
      <c r="V112" s="1298"/>
      <c r="W112" s="1298"/>
      <c r="X112" s="1298"/>
      <c r="Y112" s="1298"/>
      <c r="Z112" s="1298"/>
      <c r="AA112" s="1298"/>
      <c r="AB112" s="1298"/>
      <c r="AC112" s="1298"/>
      <c r="AD112" s="1298"/>
      <c r="AE112" s="1298"/>
      <c r="AF112" s="1296"/>
      <c r="AG112" s="1298"/>
      <c r="AH112" s="1298"/>
      <c r="AI112" s="1298"/>
      <c r="AJ112" s="1792"/>
    </row>
    <row r="113" spans="1:36" ht="13.5" customHeight="1">
      <c r="A113" s="2191"/>
      <c r="B113" s="2192"/>
      <c r="C113" s="1152" t="s">
        <v>451</v>
      </c>
      <c r="D113" s="1153"/>
      <c r="E113" s="1153"/>
      <c r="F113" s="1153"/>
      <c r="G113" s="1153"/>
      <c r="H113" s="1154"/>
      <c r="I113" s="1285" t="s">
        <v>706</v>
      </c>
      <c r="J113" s="1338"/>
      <c r="K113" s="1338"/>
      <c r="L113" s="1338"/>
      <c r="M113" s="1338"/>
      <c r="N113" s="1338"/>
      <c r="O113" s="1338"/>
      <c r="P113" s="1338"/>
      <c r="Q113" s="1338"/>
      <c r="R113" s="1338"/>
      <c r="S113" s="1338"/>
      <c r="T113" s="1339"/>
      <c r="U113" s="1628" t="s">
        <v>199</v>
      </c>
      <c r="V113" s="1629"/>
      <c r="W113" s="1629"/>
      <c r="X113" s="1629"/>
      <c r="Y113" s="1629"/>
      <c r="Z113" s="1629"/>
      <c r="AA113" s="1629"/>
      <c r="AB113" s="1629"/>
      <c r="AC113" s="1629"/>
      <c r="AD113" s="1629"/>
      <c r="AE113" s="1629"/>
      <c r="AF113" s="1629"/>
      <c r="AG113" s="1628" t="s">
        <v>142</v>
      </c>
      <c r="AH113" s="1629"/>
      <c r="AI113" s="1629"/>
      <c r="AJ113" s="1830"/>
    </row>
    <row r="114" spans="1:36" ht="13.5" customHeight="1">
      <c r="A114" s="2191"/>
      <c r="B114" s="2192"/>
      <c r="C114" s="1794"/>
      <c r="D114" s="1795"/>
      <c r="E114" s="1795"/>
      <c r="F114" s="1795"/>
      <c r="G114" s="1795"/>
      <c r="H114" s="1796"/>
      <c r="I114" s="1285" t="s">
        <v>683</v>
      </c>
      <c r="J114" s="1338"/>
      <c r="K114" s="1338"/>
      <c r="L114" s="1339"/>
      <c r="M114" s="1285" t="s">
        <v>143</v>
      </c>
      <c r="N114" s="1338"/>
      <c r="O114" s="1338"/>
      <c r="P114" s="1339"/>
      <c r="Q114" s="1285" t="s">
        <v>707</v>
      </c>
      <c r="R114" s="1338"/>
      <c r="S114" s="1338"/>
      <c r="T114" s="1339"/>
      <c r="U114" s="1105" t="s">
        <v>683</v>
      </c>
      <c r="V114" s="1105"/>
      <c r="W114" s="1105"/>
      <c r="X114" s="1105"/>
      <c r="Y114" s="2105" t="s">
        <v>140</v>
      </c>
      <c r="Z114" s="2106"/>
      <c r="AA114" s="2106"/>
      <c r="AB114" s="2107"/>
      <c r="AC114" s="1285" t="s">
        <v>141</v>
      </c>
      <c r="AD114" s="1338"/>
      <c r="AE114" s="1338"/>
      <c r="AF114" s="1338"/>
      <c r="AG114" s="1797"/>
      <c r="AH114" s="1798"/>
      <c r="AI114" s="1798"/>
      <c r="AJ114" s="1831"/>
    </row>
    <row r="115" spans="1:36" ht="13.5" customHeight="1">
      <c r="A115" s="2191"/>
      <c r="B115" s="2192"/>
      <c r="C115" s="1155"/>
      <c r="D115" s="1156"/>
      <c r="E115" s="1156"/>
      <c r="F115" s="1156"/>
      <c r="G115" s="1156"/>
      <c r="H115" s="1157"/>
      <c r="I115" s="1105" t="s">
        <v>466</v>
      </c>
      <c r="J115" s="1105"/>
      <c r="K115" s="1105" t="s">
        <v>395</v>
      </c>
      <c r="L115" s="1105"/>
      <c r="M115" s="1105" t="s">
        <v>466</v>
      </c>
      <c r="N115" s="1105"/>
      <c r="O115" s="1105" t="s">
        <v>395</v>
      </c>
      <c r="P115" s="1105"/>
      <c r="Q115" s="1105" t="s">
        <v>466</v>
      </c>
      <c r="R115" s="1105"/>
      <c r="S115" s="1105" t="s">
        <v>395</v>
      </c>
      <c r="T115" s="1105"/>
      <c r="U115" s="1105" t="s">
        <v>466</v>
      </c>
      <c r="V115" s="1105"/>
      <c r="W115" s="1105" t="s">
        <v>395</v>
      </c>
      <c r="X115" s="1105"/>
      <c r="Y115" s="1105" t="s">
        <v>466</v>
      </c>
      <c r="Z115" s="1105"/>
      <c r="AA115" s="1105" t="s">
        <v>395</v>
      </c>
      <c r="AB115" s="1105"/>
      <c r="AC115" s="1105" t="s">
        <v>466</v>
      </c>
      <c r="AD115" s="1105"/>
      <c r="AE115" s="1105" t="s">
        <v>395</v>
      </c>
      <c r="AF115" s="1285"/>
      <c r="AG115" s="1105" t="s">
        <v>466</v>
      </c>
      <c r="AH115" s="1105"/>
      <c r="AI115" s="1105" t="s">
        <v>395</v>
      </c>
      <c r="AJ115" s="1832"/>
    </row>
    <row r="116" spans="1:36" ht="13.5" customHeight="1">
      <c r="A116" s="2191"/>
      <c r="B116" s="2192"/>
      <c r="C116" s="1105" t="s">
        <v>239</v>
      </c>
      <c r="D116" s="1105"/>
      <c r="E116" s="1105"/>
      <c r="F116" s="1105" t="s">
        <v>307</v>
      </c>
      <c r="G116" s="1105"/>
      <c r="H116" s="1105"/>
      <c r="I116" s="1295"/>
      <c r="J116" s="1295"/>
      <c r="K116" s="1295"/>
      <c r="L116" s="1295"/>
      <c r="M116" s="1295"/>
      <c r="N116" s="1295"/>
      <c r="O116" s="1295"/>
      <c r="P116" s="1295"/>
      <c r="Q116" s="1295"/>
      <c r="R116" s="1295"/>
      <c r="S116" s="1295"/>
      <c r="T116" s="1295"/>
      <c r="U116" s="1295"/>
      <c r="V116" s="1295"/>
      <c r="W116" s="1295"/>
      <c r="X116" s="1295"/>
      <c r="Y116" s="1295"/>
      <c r="Z116" s="1295"/>
      <c r="AA116" s="1295"/>
      <c r="AB116" s="1295"/>
      <c r="AC116" s="1295"/>
      <c r="AD116" s="1295"/>
      <c r="AE116" s="1295"/>
      <c r="AF116" s="1159"/>
      <c r="AG116" s="1295"/>
      <c r="AH116" s="1295"/>
      <c r="AI116" s="1295"/>
      <c r="AJ116" s="1793"/>
    </row>
    <row r="117" spans="1:36" ht="13.5" customHeight="1">
      <c r="A117" s="2191"/>
      <c r="B117" s="2192"/>
      <c r="C117" s="1105"/>
      <c r="D117" s="1105"/>
      <c r="E117" s="1105"/>
      <c r="F117" s="1105" t="s">
        <v>308</v>
      </c>
      <c r="G117" s="1105"/>
      <c r="H117" s="1105"/>
      <c r="I117" s="1295"/>
      <c r="J117" s="1295"/>
      <c r="K117" s="1295"/>
      <c r="L117" s="1295"/>
      <c r="M117" s="1295"/>
      <c r="N117" s="1295"/>
      <c r="O117" s="1295"/>
      <c r="P117" s="1295"/>
      <c r="Q117" s="1295"/>
      <c r="R117" s="1295"/>
      <c r="S117" s="1295"/>
      <c r="T117" s="1295"/>
      <c r="U117" s="1295"/>
      <c r="V117" s="1295"/>
      <c r="W117" s="1295"/>
      <c r="X117" s="1295"/>
      <c r="Y117" s="1295"/>
      <c r="Z117" s="1295"/>
      <c r="AA117" s="1295"/>
      <c r="AB117" s="1295"/>
      <c r="AC117" s="1295"/>
      <c r="AD117" s="1295"/>
      <c r="AE117" s="1295"/>
      <c r="AF117" s="1159"/>
      <c r="AG117" s="1295"/>
      <c r="AH117" s="1295"/>
      <c r="AI117" s="1295"/>
      <c r="AJ117" s="1793"/>
    </row>
    <row r="118" spans="1:36" ht="13.5" customHeight="1">
      <c r="A118" s="2191"/>
      <c r="B118" s="2192"/>
      <c r="C118" s="1105" t="s">
        <v>309</v>
      </c>
      <c r="D118" s="1105"/>
      <c r="E118" s="1105"/>
      <c r="F118" s="1105"/>
      <c r="G118" s="1105"/>
      <c r="H118" s="1105"/>
      <c r="I118" s="1295"/>
      <c r="J118" s="1295"/>
      <c r="K118" s="1295"/>
      <c r="L118" s="1295"/>
      <c r="M118" s="1295"/>
      <c r="N118" s="1295"/>
      <c r="O118" s="1295"/>
      <c r="P118" s="1295"/>
      <c r="Q118" s="1295"/>
      <c r="R118" s="1295"/>
      <c r="S118" s="1295"/>
      <c r="T118" s="1295"/>
      <c r="U118" s="1295"/>
      <c r="V118" s="1295"/>
      <c r="W118" s="1295"/>
      <c r="X118" s="1295"/>
      <c r="Y118" s="1295"/>
      <c r="Z118" s="1295"/>
      <c r="AA118" s="1295"/>
      <c r="AB118" s="1295"/>
      <c r="AC118" s="1295"/>
      <c r="AD118" s="1295"/>
      <c r="AE118" s="1295"/>
      <c r="AF118" s="1159"/>
      <c r="AG118" s="1295"/>
      <c r="AH118" s="1295"/>
      <c r="AI118" s="1295"/>
      <c r="AJ118" s="1793"/>
    </row>
    <row r="119" spans="1:36" ht="13.5" customHeight="1">
      <c r="A119" s="2191"/>
      <c r="B119" s="2192"/>
      <c r="C119" s="1151" t="s">
        <v>556</v>
      </c>
      <c r="D119" s="1151"/>
      <c r="E119" s="1151"/>
      <c r="F119" s="1151"/>
      <c r="G119" s="1151"/>
      <c r="H119" s="1151"/>
      <c r="I119" s="1298"/>
      <c r="J119" s="1298"/>
      <c r="K119" s="1298"/>
      <c r="L119" s="1298"/>
      <c r="M119" s="1298"/>
      <c r="N119" s="1298"/>
      <c r="O119" s="1298"/>
      <c r="P119" s="1298"/>
      <c r="Q119" s="1298"/>
      <c r="R119" s="1298"/>
      <c r="S119" s="1298"/>
      <c r="T119" s="1298"/>
      <c r="U119" s="1298"/>
      <c r="V119" s="1298"/>
      <c r="W119" s="1298"/>
      <c r="X119" s="1298"/>
      <c r="Y119" s="1298"/>
      <c r="Z119" s="1298"/>
      <c r="AA119" s="1298"/>
      <c r="AB119" s="1298"/>
      <c r="AC119" s="1298"/>
      <c r="AD119" s="1298"/>
      <c r="AE119" s="1298"/>
      <c r="AF119" s="1296"/>
      <c r="AG119" s="1298"/>
      <c r="AH119" s="1298"/>
      <c r="AI119" s="1298"/>
      <c r="AJ119" s="1792"/>
    </row>
    <row r="120" spans="1:36" ht="13.5" customHeight="1">
      <c r="A120" s="2191"/>
      <c r="B120" s="2192"/>
      <c r="C120" s="1152" t="s">
        <v>451</v>
      </c>
      <c r="D120" s="1153"/>
      <c r="E120" s="1153"/>
      <c r="F120" s="1153"/>
      <c r="G120" s="1153"/>
      <c r="H120" s="1154"/>
      <c r="I120" s="1285" t="s">
        <v>465</v>
      </c>
      <c r="J120" s="1338"/>
      <c r="K120" s="1338"/>
      <c r="L120" s="1338"/>
      <c r="M120" s="1338"/>
      <c r="N120" s="1338"/>
      <c r="O120" s="1338"/>
      <c r="P120" s="1338"/>
      <c r="Q120" s="1338"/>
      <c r="R120" s="1338"/>
      <c r="S120" s="1338"/>
      <c r="T120" s="1338"/>
      <c r="U120" s="1338"/>
      <c r="V120" s="1338"/>
      <c r="W120" s="1338"/>
      <c r="X120" s="1338"/>
      <c r="Y120" s="1338"/>
      <c r="Z120" s="1338"/>
      <c r="AA120" s="1338"/>
      <c r="AB120" s="1338"/>
      <c r="AC120" s="1338"/>
      <c r="AD120" s="1338"/>
      <c r="AE120" s="1338"/>
      <c r="AF120" s="1338"/>
      <c r="AG120" s="1338"/>
      <c r="AH120" s="1338"/>
      <c r="AI120" s="1338"/>
      <c r="AJ120" s="2102"/>
    </row>
    <row r="121" spans="1:36" ht="13.5" customHeight="1">
      <c r="A121" s="2187" t="s">
        <v>133</v>
      </c>
      <c r="B121" s="2188"/>
      <c r="C121" s="1794"/>
      <c r="D121" s="1795"/>
      <c r="E121" s="1795"/>
      <c r="F121" s="1795"/>
      <c r="G121" s="1795"/>
      <c r="H121" s="1796"/>
      <c r="I121" s="2130"/>
      <c r="J121" s="2131"/>
      <c r="K121" s="2131"/>
      <c r="L121" s="2132"/>
      <c r="M121" s="2130"/>
      <c r="N121" s="2131"/>
      <c r="O121" s="2131"/>
      <c r="P121" s="2132"/>
      <c r="Q121" s="2130"/>
      <c r="R121" s="2131"/>
      <c r="S121" s="2131"/>
      <c r="T121" s="2132"/>
      <c r="U121" s="2130"/>
      <c r="V121" s="2131"/>
      <c r="W121" s="2131"/>
      <c r="X121" s="2132"/>
      <c r="Y121" s="2130"/>
      <c r="Z121" s="2131"/>
      <c r="AA121" s="2131"/>
      <c r="AB121" s="2132"/>
      <c r="AC121" s="2130"/>
      <c r="AD121" s="2131"/>
      <c r="AE121" s="2131"/>
      <c r="AF121" s="2132"/>
      <c r="AG121" s="2130"/>
      <c r="AH121" s="2131"/>
      <c r="AI121" s="2131"/>
      <c r="AJ121" s="2166"/>
    </row>
    <row r="122" spans="1:36" ht="13.5" customHeight="1">
      <c r="A122" s="204"/>
      <c r="B122" s="205"/>
      <c r="C122" s="1155"/>
      <c r="D122" s="1156"/>
      <c r="E122" s="1156"/>
      <c r="F122" s="1156"/>
      <c r="G122" s="1156"/>
      <c r="H122" s="1157"/>
      <c r="I122" s="1105" t="s">
        <v>466</v>
      </c>
      <c r="J122" s="1105"/>
      <c r="K122" s="1105" t="s">
        <v>395</v>
      </c>
      <c r="L122" s="1105"/>
      <c r="M122" s="1105" t="s">
        <v>466</v>
      </c>
      <c r="N122" s="1105"/>
      <c r="O122" s="1105" t="s">
        <v>395</v>
      </c>
      <c r="P122" s="1105"/>
      <c r="Q122" s="1105" t="s">
        <v>466</v>
      </c>
      <c r="R122" s="1105"/>
      <c r="S122" s="1105" t="s">
        <v>395</v>
      </c>
      <c r="T122" s="1105"/>
      <c r="U122" s="1105" t="s">
        <v>466</v>
      </c>
      <c r="V122" s="1105"/>
      <c r="W122" s="1105" t="s">
        <v>395</v>
      </c>
      <c r="X122" s="1105"/>
      <c r="Y122" s="1105" t="s">
        <v>466</v>
      </c>
      <c r="Z122" s="1105"/>
      <c r="AA122" s="1105" t="s">
        <v>395</v>
      </c>
      <c r="AB122" s="1105"/>
      <c r="AC122" s="1105" t="s">
        <v>466</v>
      </c>
      <c r="AD122" s="1105"/>
      <c r="AE122" s="1105" t="s">
        <v>395</v>
      </c>
      <c r="AF122" s="1105"/>
      <c r="AG122" s="1105" t="s">
        <v>466</v>
      </c>
      <c r="AH122" s="1105"/>
      <c r="AI122" s="1105" t="s">
        <v>395</v>
      </c>
      <c r="AJ122" s="1832"/>
    </row>
    <row r="123" spans="1:36" ht="13.5" customHeight="1">
      <c r="A123" s="204"/>
      <c r="B123" s="205"/>
      <c r="C123" s="1105" t="s">
        <v>239</v>
      </c>
      <c r="D123" s="1105"/>
      <c r="E123" s="1105"/>
      <c r="F123" s="1105" t="s">
        <v>307</v>
      </c>
      <c r="G123" s="1105"/>
      <c r="H123" s="1105"/>
      <c r="I123" s="1295"/>
      <c r="J123" s="1295"/>
      <c r="K123" s="1295"/>
      <c r="L123" s="1295"/>
      <c r="M123" s="1295"/>
      <c r="N123" s="1295"/>
      <c r="O123" s="1295"/>
      <c r="P123" s="1295"/>
      <c r="Q123" s="1295"/>
      <c r="R123" s="1295"/>
      <c r="S123" s="1295"/>
      <c r="T123" s="1295"/>
      <c r="U123" s="1295"/>
      <c r="V123" s="1295"/>
      <c r="W123" s="1295"/>
      <c r="X123" s="1295"/>
      <c r="Y123" s="1295"/>
      <c r="Z123" s="1295"/>
      <c r="AA123" s="1295"/>
      <c r="AB123" s="1295"/>
      <c r="AC123" s="1295"/>
      <c r="AD123" s="1295"/>
      <c r="AE123" s="1295"/>
      <c r="AF123" s="1295"/>
      <c r="AG123" s="1295"/>
      <c r="AH123" s="1295"/>
      <c r="AI123" s="1295"/>
      <c r="AJ123" s="1793"/>
    </row>
    <row r="124" spans="1:36" ht="13.5" customHeight="1">
      <c r="A124" s="204"/>
      <c r="B124" s="205"/>
      <c r="C124" s="1105"/>
      <c r="D124" s="1105"/>
      <c r="E124" s="1105"/>
      <c r="F124" s="1105" t="s">
        <v>308</v>
      </c>
      <c r="G124" s="1105"/>
      <c r="H124" s="1105"/>
      <c r="I124" s="1295"/>
      <c r="J124" s="1295"/>
      <c r="K124" s="1295"/>
      <c r="L124" s="1295"/>
      <c r="M124" s="1295"/>
      <c r="N124" s="1295"/>
      <c r="O124" s="1295"/>
      <c r="P124" s="1295"/>
      <c r="Q124" s="1295"/>
      <c r="R124" s="1295"/>
      <c r="S124" s="1295"/>
      <c r="T124" s="1295"/>
      <c r="U124" s="1295"/>
      <c r="V124" s="1295"/>
      <c r="W124" s="1295"/>
      <c r="X124" s="1295"/>
      <c r="Y124" s="1295"/>
      <c r="Z124" s="1295"/>
      <c r="AA124" s="1295"/>
      <c r="AB124" s="1295"/>
      <c r="AC124" s="1295"/>
      <c r="AD124" s="1295"/>
      <c r="AE124" s="1295"/>
      <c r="AF124" s="1295"/>
      <c r="AG124" s="1295"/>
      <c r="AH124" s="1295"/>
      <c r="AI124" s="1295"/>
      <c r="AJ124" s="1793"/>
    </row>
    <row r="125" spans="1:36" ht="13.5" customHeight="1">
      <c r="A125" s="204"/>
      <c r="B125" s="205"/>
      <c r="C125" s="1105" t="s">
        <v>309</v>
      </c>
      <c r="D125" s="1105"/>
      <c r="E125" s="1105"/>
      <c r="F125" s="1105"/>
      <c r="G125" s="1105"/>
      <c r="H125" s="1105"/>
      <c r="I125" s="1295"/>
      <c r="J125" s="1295"/>
      <c r="K125" s="1295"/>
      <c r="L125" s="1295"/>
      <c r="M125" s="1295"/>
      <c r="N125" s="1295"/>
      <c r="O125" s="1295"/>
      <c r="P125" s="1295"/>
      <c r="Q125" s="1295"/>
      <c r="R125" s="1295"/>
      <c r="S125" s="1295"/>
      <c r="T125" s="1295"/>
      <c r="U125" s="1295"/>
      <c r="V125" s="1295"/>
      <c r="W125" s="1295"/>
      <c r="X125" s="1295"/>
      <c r="Y125" s="1295"/>
      <c r="Z125" s="1295"/>
      <c r="AA125" s="1295"/>
      <c r="AB125" s="1295"/>
      <c r="AC125" s="1295"/>
      <c r="AD125" s="1295"/>
      <c r="AE125" s="1295"/>
      <c r="AF125" s="1295"/>
      <c r="AG125" s="1295"/>
      <c r="AH125" s="1295"/>
      <c r="AI125" s="1295"/>
      <c r="AJ125" s="1793"/>
    </row>
    <row r="126" spans="1:36" ht="13.5" customHeight="1">
      <c r="A126" s="204"/>
      <c r="B126" s="205"/>
      <c r="C126" s="1151" t="s">
        <v>556</v>
      </c>
      <c r="D126" s="1151"/>
      <c r="E126" s="1151"/>
      <c r="F126" s="1151"/>
      <c r="G126" s="1151"/>
      <c r="H126" s="1151"/>
      <c r="I126" s="1298"/>
      <c r="J126" s="1298"/>
      <c r="K126" s="1298"/>
      <c r="L126" s="1298"/>
      <c r="M126" s="1298"/>
      <c r="N126" s="1298"/>
      <c r="O126" s="1298"/>
      <c r="P126" s="1298"/>
      <c r="Q126" s="1298"/>
      <c r="R126" s="1298"/>
      <c r="S126" s="1298"/>
      <c r="T126" s="1298"/>
      <c r="U126" s="1298"/>
      <c r="V126" s="1298"/>
      <c r="W126" s="1298"/>
      <c r="X126" s="1298"/>
      <c r="Y126" s="1298"/>
      <c r="Z126" s="1298"/>
      <c r="AA126" s="1298"/>
      <c r="AB126" s="1298"/>
      <c r="AC126" s="1298"/>
      <c r="AD126" s="1298"/>
      <c r="AE126" s="1298"/>
      <c r="AF126" s="1298"/>
      <c r="AG126" s="1298"/>
      <c r="AH126" s="1298"/>
      <c r="AI126" s="1298"/>
      <c r="AJ126" s="1792"/>
    </row>
    <row r="127" spans="1:36" ht="13.5" customHeight="1">
      <c r="A127" s="204"/>
      <c r="B127" s="205"/>
      <c r="C127" s="1285" t="s">
        <v>600</v>
      </c>
      <c r="D127" s="1338"/>
      <c r="E127" s="1338"/>
      <c r="F127" s="1338"/>
      <c r="G127" s="1338"/>
      <c r="H127" s="1339"/>
      <c r="I127" s="1299"/>
      <c r="J127" s="1300"/>
      <c r="K127" s="1300"/>
      <c r="L127" s="1300"/>
      <c r="M127" s="1300"/>
      <c r="N127" s="1300"/>
      <c r="O127" s="1301" t="s">
        <v>386</v>
      </c>
      <c r="P127" s="1301"/>
      <c r="Q127" s="1301"/>
      <c r="R127" s="1301"/>
      <c r="S127" s="1301"/>
      <c r="T127" s="1301"/>
      <c r="U127" s="1301"/>
      <c r="V127" s="1301"/>
      <c r="W127" s="1301"/>
      <c r="X127" s="1301"/>
      <c r="Y127" s="1301"/>
      <c r="Z127" s="1301"/>
      <c r="AA127" s="1301"/>
      <c r="AB127" s="1301"/>
      <c r="AC127" s="1301"/>
      <c r="AD127" s="1301"/>
      <c r="AE127" s="1301"/>
      <c r="AF127" s="1301"/>
      <c r="AG127" s="1301"/>
      <c r="AH127" s="1301"/>
      <c r="AI127" s="1301"/>
      <c r="AJ127" s="1302"/>
    </row>
    <row r="128" spans="1:36" ht="13.5" customHeight="1">
      <c r="A128" s="204"/>
      <c r="B128" s="205"/>
      <c r="C128" s="1285" t="s">
        <v>660</v>
      </c>
      <c r="D128" s="1338"/>
      <c r="E128" s="1338"/>
      <c r="F128" s="1338"/>
      <c r="G128" s="1338"/>
      <c r="H128" s="1339"/>
      <c r="I128" s="1299"/>
      <c r="J128" s="1300"/>
      <c r="K128" s="1300"/>
      <c r="L128" s="1300"/>
      <c r="M128" s="1300"/>
      <c r="N128" s="1300"/>
      <c r="O128" s="1301" t="s">
        <v>321</v>
      </c>
      <c r="P128" s="1301"/>
      <c r="Q128" s="1301"/>
      <c r="R128" s="1301"/>
      <c r="S128" s="1301"/>
      <c r="T128" s="1301"/>
      <c r="U128" s="1301"/>
      <c r="V128" s="1301"/>
      <c r="W128" s="1301"/>
      <c r="X128" s="1301"/>
      <c r="Y128" s="1301"/>
      <c r="Z128" s="1301"/>
      <c r="AA128" s="1301"/>
      <c r="AB128" s="1301"/>
      <c r="AC128" s="1301"/>
      <c r="AD128" s="1301"/>
      <c r="AE128" s="1301"/>
      <c r="AF128" s="1301"/>
      <c r="AG128" s="1301"/>
      <c r="AH128" s="1301"/>
      <c r="AI128" s="1301"/>
      <c r="AJ128" s="1302"/>
    </row>
    <row r="129" spans="1:44" ht="13.5" customHeight="1">
      <c r="A129" s="204"/>
      <c r="B129" s="205"/>
      <c r="C129" s="940" t="s">
        <v>566</v>
      </c>
      <c r="D129" s="1274"/>
      <c r="E129" s="1274"/>
      <c r="F129" s="1274"/>
      <c r="G129" s="1274"/>
      <c r="H129" s="941"/>
      <c r="I129" s="1296"/>
      <c r="J129" s="1297"/>
      <c r="K129" s="1297"/>
      <c r="L129" s="1297"/>
      <c r="M129" s="1297"/>
      <c r="N129" s="1297"/>
      <c r="O129" s="1301" t="s">
        <v>114</v>
      </c>
      <c r="P129" s="1301"/>
      <c r="Q129" s="1301"/>
      <c r="R129" s="1301"/>
      <c r="S129" s="1301"/>
      <c r="T129" s="1301"/>
      <c r="U129" s="1301"/>
      <c r="V129" s="1301"/>
      <c r="W129" s="1301"/>
      <c r="X129" s="1301"/>
      <c r="Y129" s="1301"/>
      <c r="Z129" s="1301"/>
      <c r="AA129" s="1301"/>
      <c r="AB129" s="1301"/>
      <c r="AC129" s="1301"/>
      <c r="AD129" s="1301"/>
      <c r="AE129" s="1301"/>
      <c r="AF129" s="1301"/>
      <c r="AG129" s="1301"/>
      <c r="AH129" s="1301"/>
      <c r="AI129" s="1301"/>
      <c r="AJ129" s="1302"/>
    </row>
    <row r="130" spans="1:44" ht="18" customHeight="1">
      <c r="A130" s="204"/>
      <c r="B130" s="205"/>
      <c r="C130" s="1081" t="s">
        <v>240</v>
      </c>
      <c r="D130" s="1081"/>
      <c r="E130" s="1081"/>
      <c r="F130" s="1081"/>
      <c r="G130" s="1081"/>
      <c r="H130" s="1081"/>
      <c r="I130" s="1125"/>
      <c r="J130" s="1126"/>
      <c r="K130" s="1126"/>
      <c r="L130" s="1126"/>
      <c r="M130" s="1126"/>
      <c r="N130" s="1126"/>
      <c r="O130" s="1126"/>
      <c r="P130" s="1126"/>
      <c r="Q130" s="1126"/>
      <c r="R130" s="1126"/>
      <c r="S130" s="1126"/>
      <c r="T130" s="1126"/>
      <c r="U130" s="1126"/>
      <c r="V130" s="1126"/>
      <c r="W130" s="1126"/>
      <c r="X130" s="1126"/>
      <c r="Y130" s="1126"/>
      <c r="Z130" s="1126"/>
      <c r="AA130" s="1126"/>
      <c r="AB130" s="1126"/>
      <c r="AC130" s="1126"/>
      <c r="AD130" s="1126"/>
      <c r="AE130" s="1126"/>
      <c r="AF130" s="1126"/>
      <c r="AG130" s="1126"/>
      <c r="AH130" s="1126"/>
      <c r="AI130" s="1126"/>
      <c r="AJ130" s="1127"/>
      <c r="AL130" s="38"/>
      <c r="AM130" s="38" t="b">
        <v>0</v>
      </c>
      <c r="AN130" s="38" t="b">
        <v>0</v>
      </c>
      <c r="AO130" s="38" t="b">
        <v>0</v>
      </c>
      <c r="AP130" s="38" t="b">
        <v>0</v>
      </c>
      <c r="AQ130" s="38" t="b">
        <v>0</v>
      </c>
      <c r="AR130" s="38" t="b">
        <v>0</v>
      </c>
    </row>
    <row r="131" spans="1:44" ht="13.5" customHeight="1">
      <c r="A131" s="204"/>
      <c r="B131" s="205"/>
      <c r="C131" s="1081" t="s">
        <v>241</v>
      </c>
      <c r="D131" s="1081"/>
      <c r="E131" s="1081"/>
      <c r="F131" s="1081"/>
      <c r="G131" s="1081"/>
      <c r="H131" s="1081"/>
      <c r="I131" s="1077" t="s">
        <v>242</v>
      </c>
      <c r="J131" s="1081"/>
      <c r="K131" s="1081"/>
      <c r="L131" s="1080" t="s">
        <v>205</v>
      </c>
      <c r="M131" s="1080"/>
      <c r="N131" s="1106"/>
      <c r="O131" s="1077" t="s">
        <v>372</v>
      </c>
      <c r="P131" s="1078"/>
      <c r="Q131" s="1079" t="s">
        <v>205</v>
      </c>
      <c r="R131" s="1080"/>
      <c r="S131" s="1080"/>
      <c r="T131" s="1081" t="s">
        <v>243</v>
      </c>
      <c r="U131" s="1081"/>
      <c r="V131" s="1081"/>
      <c r="W131" s="1080" t="s">
        <v>205</v>
      </c>
      <c r="X131" s="1080"/>
      <c r="Y131" s="1106"/>
      <c r="Z131" s="1077" t="s">
        <v>373</v>
      </c>
      <c r="AA131" s="1078"/>
      <c r="AB131" s="1079" t="s">
        <v>205</v>
      </c>
      <c r="AC131" s="1080"/>
      <c r="AD131" s="1080"/>
      <c r="AE131" s="1081" t="s">
        <v>37</v>
      </c>
      <c r="AF131" s="1081"/>
      <c r="AG131" s="1081"/>
      <c r="AH131" s="1081"/>
      <c r="AI131" s="1081"/>
      <c r="AJ131" s="1094"/>
      <c r="AL131" s="33"/>
      <c r="AM131" s="33"/>
      <c r="AN131" s="33"/>
      <c r="AO131" s="33"/>
      <c r="AP131" s="33"/>
      <c r="AQ131" s="33"/>
      <c r="AR131" s="33"/>
    </row>
    <row r="132" spans="1:44" ht="13.5" customHeight="1">
      <c r="A132" s="204"/>
      <c r="B132" s="205"/>
      <c r="C132" s="1081"/>
      <c r="D132" s="1081"/>
      <c r="E132" s="1081"/>
      <c r="F132" s="1081"/>
      <c r="G132" s="1081"/>
      <c r="H132" s="1081"/>
      <c r="I132" s="1077" t="s">
        <v>35</v>
      </c>
      <c r="J132" s="1081"/>
      <c r="K132" s="1081"/>
      <c r="L132" s="1080" t="s">
        <v>205</v>
      </c>
      <c r="M132" s="1080"/>
      <c r="N132" s="1106"/>
      <c r="O132" s="1077" t="s">
        <v>244</v>
      </c>
      <c r="P132" s="1078"/>
      <c r="Q132" s="1079" t="s">
        <v>205</v>
      </c>
      <c r="R132" s="1080"/>
      <c r="S132" s="1080"/>
      <c r="T132" s="1081" t="s">
        <v>36</v>
      </c>
      <c r="U132" s="1081"/>
      <c r="V132" s="1081"/>
      <c r="W132" s="1080" t="s">
        <v>205</v>
      </c>
      <c r="X132" s="1080"/>
      <c r="Y132" s="1106"/>
      <c r="Z132" s="1077" t="s">
        <v>245</v>
      </c>
      <c r="AA132" s="1078"/>
      <c r="AB132" s="1079" t="s">
        <v>205</v>
      </c>
      <c r="AC132" s="1080"/>
      <c r="AD132" s="1080"/>
      <c r="AE132" s="1095"/>
      <c r="AF132" s="1096"/>
      <c r="AG132" s="1096"/>
      <c r="AH132" s="1096"/>
      <c r="AI132" s="1096"/>
      <c r="AJ132" s="1097"/>
      <c r="AL132" s="33"/>
      <c r="AM132" s="33"/>
      <c r="AN132" s="33"/>
      <c r="AO132" s="33"/>
      <c r="AP132" s="33"/>
      <c r="AQ132" s="33"/>
      <c r="AR132" s="33"/>
    </row>
    <row r="133" spans="1:44" ht="18" customHeight="1">
      <c r="A133" s="204"/>
      <c r="B133" s="205"/>
      <c r="C133" s="1078" t="s">
        <v>657</v>
      </c>
      <c r="D133" s="1223"/>
      <c r="E133" s="1223"/>
      <c r="F133" s="1223"/>
      <c r="G133" s="1223"/>
      <c r="H133" s="1077"/>
      <c r="I133" s="1223" t="s">
        <v>126</v>
      </c>
      <c r="J133" s="1223"/>
      <c r="K133" s="1223"/>
      <c r="L133" s="1223"/>
      <c r="M133" s="1077"/>
      <c r="N133" s="2090"/>
      <c r="O133" s="2091"/>
      <c r="P133" s="2091"/>
      <c r="Q133" s="2091"/>
      <c r="R133" s="2091"/>
      <c r="S133" s="2091"/>
      <c r="T133" s="2091"/>
      <c r="U133" s="2091"/>
      <c r="V133" s="2091"/>
      <c r="W133" s="2091"/>
      <c r="X133" s="2091"/>
      <c r="Y133" s="2091"/>
      <c r="Z133" s="2091"/>
      <c r="AA133" s="2091"/>
      <c r="AB133" s="2091"/>
      <c r="AC133" s="2091"/>
      <c r="AD133" s="2091"/>
      <c r="AE133" s="2091"/>
      <c r="AF133" s="2091"/>
      <c r="AG133" s="2091"/>
      <c r="AH133" s="2091"/>
      <c r="AI133" s="2091"/>
      <c r="AJ133" s="2092"/>
      <c r="AL133" s="38" t="b">
        <v>0</v>
      </c>
      <c r="AM133" s="38" t="b">
        <v>0</v>
      </c>
      <c r="AN133" s="38" t="b">
        <v>0</v>
      </c>
      <c r="AO133" s="38" t="b">
        <v>0</v>
      </c>
      <c r="AP133" s="38" t="b">
        <v>0</v>
      </c>
      <c r="AQ133" s="33"/>
      <c r="AR133" s="33"/>
    </row>
    <row r="134" spans="1:44" ht="18" customHeight="1" thickBot="1">
      <c r="A134" s="208"/>
      <c r="B134" s="209"/>
      <c r="C134" s="2184"/>
      <c r="D134" s="2185"/>
      <c r="E134" s="2185"/>
      <c r="F134" s="2185"/>
      <c r="G134" s="2185"/>
      <c r="H134" s="2186"/>
      <c r="I134" s="2124" t="s">
        <v>702</v>
      </c>
      <c r="J134" s="2124"/>
      <c r="K134" s="2124"/>
      <c r="L134" s="2124"/>
      <c r="M134" s="2124"/>
      <c r="N134" s="2125"/>
      <c r="O134" s="2125"/>
      <c r="P134" s="2125"/>
      <c r="Q134" s="2125"/>
      <c r="R134" s="2125"/>
      <c r="S134" s="2125"/>
      <c r="T134" s="2125"/>
      <c r="U134" s="2125"/>
      <c r="V134" s="2125"/>
      <c r="W134" s="1290" t="s">
        <v>442</v>
      </c>
      <c r="X134" s="1290"/>
      <c r="Y134" s="1290"/>
      <c r="Z134" s="1290"/>
      <c r="AA134" s="1290"/>
      <c r="AB134" s="2125"/>
      <c r="AC134" s="2125"/>
      <c r="AD134" s="2125"/>
      <c r="AE134" s="2125"/>
      <c r="AF134" s="2125"/>
      <c r="AG134" s="2125"/>
      <c r="AH134" s="2125"/>
      <c r="AI134" s="2125"/>
      <c r="AJ134" s="2126"/>
      <c r="AL134" s="38" t="b">
        <v>0</v>
      </c>
      <c r="AM134" s="38" t="b">
        <v>0</v>
      </c>
      <c r="AN134" s="38" t="b">
        <v>0</v>
      </c>
      <c r="AO134" s="33"/>
      <c r="AP134" s="33"/>
      <c r="AQ134" s="33"/>
      <c r="AR134" s="33"/>
    </row>
    <row r="135" spans="1:44" ht="13.5" customHeight="1">
      <c r="A135" s="182" t="s">
        <v>733</v>
      </c>
      <c r="B135" s="46"/>
      <c r="C135" s="46"/>
      <c r="D135" s="46"/>
      <c r="E135" s="46"/>
      <c r="F135" s="46"/>
      <c r="G135" s="46"/>
      <c r="H135" s="46"/>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c r="AH135" s="46"/>
      <c r="AI135" s="46"/>
      <c r="AJ135" s="46"/>
    </row>
    <row r="136" spans="1:44" ht="13.5" customHeight="1">
      <c r="A136" s="46"/>
      <c r="B136" s="46"/>
      <c r="C136" s="46"/>
      <c r="D136" s="193"/>
      <c r="E136" s="46"/>
      <c r="F136" s="46"/>
      <c r="G136" s="46"/>
      <c r="H136" s="46"/>
      <c r="I136" s="46"/>
      <c r="J136" s="46"/>
      <c r="K136" s="46"/>
      <c r="L136" s="46"/>
      <c r="M136" s="46"/>
      <c r="N136" s="46"/>
      <c r="O136" s="46"/>
      <c r="P136" s="46"/>
      <c r="Q136" s="46"/>
      <c r="R136" s="46"/>
      <c r="S136" s="46"/>
      <c r="T136" s="46"/>
      <c r="U136" s="46"/>
      <c r="V136" s="46"/>
      <c r="W136" s="46"/>
      <c r="X136" s="46"/>
      <c r="Y136" s="46"/>
      <c r="Z136" s="46"/>
      <c r="AA136" s="184"/>
      <c r="AB136" s="184"/>
      <c r="AC136" s="184"/>
      <c r="AD136" s="184"/>
      <c r="AE136" s="225"/>
      <c r="AF136" s="225"/>
      <c r="AG136" s="225"/>
      <c r="AH136" s="225"/>
      <c r="AI136" s="225"/>
      <c r="AJ136" s="225"/>
    </row>
    <row r="137" spans="1:44" ht="13.5" customHeight="1" thickBot="1">
      <c r="A137" s="46"/>
      <c r="B137" s="46"/>
      <c r="C137" s="46"/>
      <c r="D137" s="194"/>
      <c r="E137" s="46"/>
      <c r="F137" s="46"/>
      <c r="G137" s="46"/>
      <c r="H137" s="46"/>
      <c r="I137" s="46"/>
      <c r="J137" s="46"/>
      <c r="K137" s="46"/>
      <c r="L137" s="46"/>
      <c r="M137" s="46"/>
      <c r="N137" s="46"/>
      <c r="O137" s="46"/>
      <c r="P137" s="46"/>
      <c r="Q137" s="46"/>
      <c r="R137" s="46"/>
      <c r="S137" s="46"/>
      <c r="T137" s="46"/>
      <c r="U137" s="46"/>
      <c r="V137" s="46"/>
      <c r="W137" s="46"/>
      <c r="X137" s="46"/>
      <c r="Y137" s="1880"/>
      <c r="Z137" s="1880"/>
      <c r="AA137" s="1880"/>
      <c r="AB137" s="1888" t="s">
        <v>169</v>
      </c>
      <c r="AC137" s="1888"/>
      <c r="AD137" s="1888"/>
      <c r="AE137" s="1889"/>
      <c r="AF137" s="1889"/>
      <c r="AG137" s="1889"/>
      <c r="AH137" s="1946" t="s">
        <v>546</v>
      </c>
      <c r="AI137" s="1947"/>
      <c r="AJ137" s="1948"/>
    </row>
    <row r="138" spans="1:44" ht="13.5" customHeight="1">
      <c r="A138" s="2175" t="s">
        <v>695</v>
      </c>
      <c r="B138" s="2176"/>
      <c r="C138" s="2176"/>
      <c r="D138" s="2176"/>
      <c r="E138" s="2176"/>
      <c r="F138" s="2176"/>
      <c r="G138" s="2176"/>
      <c r="H138" s="2177"/>
      <c r="I138" s="2178"/>
      <c r="J138" s="2179"/>
      <c r="K138" s="2179"/>
      <c r="L138" s="2179"/>
      <c r="M138" s="2179"/>
      <c r="N138" s="2179"/>
      <c r="O138" s="2179"/>
      <c r="P138" s="2179"/>
      <c r="Q138" s="2179"/>
      <c r="R138" s="2179"/>
      <c r="S138" s="2179"/>
      <c r="T138" s="2179"/>
      <c r="U138" s="2179"/>
      <c r="V138" s="2179"/>
      <c r="W138" s="2179"/>
      <c r="X138" s="2179"/>
      <c r="Y138" s="2179"/>
      <c r="Z138" s="2179"/>
      <c r="AA138" s="2179"/>
      <c r="AB138" s="2179"/>
      <c r="AC138" s="2179"/>
      <c r="AD138" s="2180"/>
      <c r="AE138" s="1912" t="s">
        <v>565</v>
      </c>
      <c r="AF138" s="1912"/>
      <c r="AG138" s="1912"/>
      <c r="AH138" s="1912"/>
      <c r="AI138" s="1913">
        <v>0</v>
      </c>
      <c r="AJ138" s="1914"/>
    </row>
    <row r="139" spans="1:44" ht="13.5" customHeight="1">
      <c r="A139" s="2189" t="s">
        <v>773</v>
      </c>
      <c r="B139" s="2190"/>
      <c r="C139" s="1794" t="s">
        <v>451</v>
      </c>
      <c r="D139" s="1795"/>
      <c r="E139" s="1795"/>
      <c r="F139" s="1795"/>
      <c r="G139" s="1795"/>
      <c r="H139" s="1796"/>
      <c r="I139" s="2127" t="s">
        <v>60</v>
      </c>
      <c r="J139" s="2128"/>
      <c r="K139" s="2128"/>
      <c r="L139" s="2129"/>
      <c r="M139" s="2122" t="s">
        <v>769</v>
      </c>
      <c r="N139" s="2067"/>
      <c r="O139" s="2067"/>
      <c r="P139" s="2068"/>
      <c r="Q139" s="2122" t="s">
        <v>599</v>
      </c>
      <c r="R139" s="2067"/>
      <c r="S139" s="2067"/>
      <c r="T139" s="2067"/>
      <c r="U139" s="1797" t="s">
        <v>685</v>
      </c>
      <c r="V139" s="1798"/>
      <c r="W139" s="1798"/>
      <c r="X139" s="1798"/>
      <c r="Y139" s="1798"/>
      <c r="Z139" s="1798"/>
      <c r="AA139" s="1798"/>
      <c r="AB139" s="1798"/>
      <c r="AC139" s="1798"/>
      <c r="AD139" s="1798"/>
      <c r="AE139" s="1798"/>
      <c r="AF139" s="1798"/>
      <c r="AG139" s="2122" t="s">
        <v>59</v>
      </c>
      <c r="AH139" s="2067"/>
      <c r="AI139" s="2067"/>
      <c r="AJ139" s="2123"/>
    </row>
    <row r="140" spans="1:44" ht="13.5" customHeight="1">
      <c r="A140" s="2191"/>
      <c r="B140" s="2192"/>
      <c r="C140" s="1794"/>
      <c r="D140" s="1795"/>
      <c r="E140" s="1795"/>
      <c r="F140" s="1795"/>
      <c r="G140" s="1795"/>
      <c r="H140" s="1796"/>
      <c r="I140" s="1803"/>
      <c r="J140" s="1804"/>
      <c r="K140" s="1804"/>
      <c r="L140" s="1805"/>
      <c r="M140" s="1797"/>
      <c r="N140" s="1798"/>
      <c r="O140" s="1798"/>
      <c r="P140" s="1799"/>
      <c r="Q140" s="1797"/>
      <c r="R140" s="1798"/>
      <c r="S140" s="1798"/>
      <c r="T140" s="1798"/>
      <c r="U140" s="1105" t="s">
        <v>683</v>
      </c>
      <c r="V140" s="1105"/>
      <c r="W140" s="1105"/>
      <c r="X140" s="1105"/>
      <c r="Y140" s="1105" t="s">
        <v>130</v>
      </c>
      <c r="Z140" s="1105"/>
      <c r="AA140" s="1105"/>
      <c r="AB140" s="1105"/>
      <c r="AC140" s="1105" t="s">
        <v>471</v>
      </c>
      <c r="AD140" s="1105"/>
      <c r="AE140" s="1105"/>
      <c r="AF140" s="1285"/>
      <c r="AG140" s="1797"/>
      <c r="AH140" s="1798"/>
      <c r="AI140" s="1798"/>
      <c r="AJ140" s="1831"/>
    </row>
    <row r="141" spans="1:44" ht="13.5" customHeight="1">
      <c r="A141" s="2191"/>
      <c r="B141" s="2192"/>
      <c r="C141" s="1155"/>
      <c r="D141" s="1156"/>
      <c r="E141" s="1156"/>
      <c r="F141" s="1156"/>
      <c r="G141" s="1156"/>
      <c r="H141" s="1157"/>
      <c r="I141" s="1105" t="s">
        <v>466</v>
      </c>
      <c r="J141" s="1105"/>
      <c r="K141" s="1105" t="s">
        <v>395</v>
      </c>
      <c r="L141" s="1105"/>
      <c r="M141" s="1105" t="s">
        <v>466</v>
      </c>
      <c r="N141" s="1105"/>
      <c r="O141" s="1105" t="s">
        <v>395</v>
      </c>
      <c r="P141" s="1105"/>
      <c r="Q141" s="1105" t="s">
        <v>466</v>
      </c>
      <c r="R141" s="1105"/>
      <c r="S141" s="1105" t="s">
        <v>395</v>
      </c>
      <c r="T141" s="1105"/>
      <c r="U141" s="1105" t="s">
        <v>466</v>
      </c>
      <c r="V141" s="1105"/>
      <c r="W141" s="1105" t="s">
        <v>395</v>
      </c>
      <c r="X141" s="1105"/>
      <c r="Y141" s="1105" t="s">
        <v>466</v>
      </c>
      <c r="Z141" s="1105"/>
      <c r="AA141" s="1105" t="s">
        <v>395</v>
      </c>
      <c r="AB141" s="1105"/>
      <c r="AC141" s="1105" t="s">
        <v>466</v>
      </c>
      <c r="AD141" s="1105"/>
      <c r="AE141" s="1105" t="s">
        <v>395</v>
      </c>
      <c r="AF141" s="1285"/>
      <c r="AG141" s="1105" t="s">
        <v>466</v>
      </c>
      <c r="AH141" s="1105"/>
      <c r="AI141" s="1105" t="s">
        <v>395</v>
      </c>
      <c r="AJ141" s="1832"/>
    </row>
    <row r="142" spans="1:44" ht="13.5" customHeight="1">
      <c r="A142" s="2191"/>
      <c r="B142" s="2192"/>
      <c r="C142" s="1105" t="s">
        <v>239</v>
      </c>
      <c r="D142" s="1105"/>
      <c r="E142" s="1105"/>
      <c r="F142" s="1105" t="s">
        <v>307</v>
      </c>
      <c r="G142" s="1105"/>
      <c r="H142" s="1105"/>
      <c r="I142" s="1295"/>
      <c r="J142" s="1295"/>
      <c r="K142" s="1295"/>
      <c r="L142" s="1295"/>
      <c r="M142" s="1295"/>
      <c r="N142" s="1295"/>
      <c r="O142" s="1295"/>
      <c r="P142" s="1295"/>
      <c r="Q142" s="1295"/>
      <c r="R142" s="1295"/>
      <c r="S142" s="1295"/>
      <c r="T142" s="1295"/>
      <c r="U142" s="1295"/>
      <c r="V142" s="1295"/>
      <c r="W142" s="1295"/>
      <c r="X142" s="1295"/>
      <c r="Y142" s="1295"/>
      <c r="Z142" s="1295"/>
      <c r="AA142" s="1295"/>
      <c r="AB142" s="1295"/>
      <c r="AC142" s="1295"/>
      <c r="AD142" s="1295"/>
      <c r="AE142" s="1295"/>
      <c r="AF142" s="1159"/>
      <c r="AG142" s="1295"/>
      <c r="AH142" s="1295"/>
      <c r="AI142" s="1295"/>
      <c r="AJ142" s="1793"/>
    </row>
    <row r="143" spans="1:44" ht="13.5" customHeight="1">
      <c r="A143" s="2191"/>
      <c r="B143" s="2192"/>
      <c r="C143" s="1105"/>
      <c r="D143" s="1105"/>
      <c r="E143" s="1105"/>
      <c r="F143" s="1105" t="s">
        <v>308</v>
      </c>
      <c r="G143" s="1105"/>
      <c r="H143" s="1105"/>
      <c r="I143" s="1295"/>
      <c r="J143" s="1295"/>
      <c r="K143" s="1295"/>
      <c r="L143" s="1295"/>
      <c r="M143" s="1295"/>
      <c r="N143" s="1295"/>
      <c r="O143" s="1295"/>
      <c r="P143" s="1295"/>
      <c r="Q143" s="1295"/>
      <c r="R143" s="1295"/>
      <c r="S143" s="1295"/>
      <c r="T143" s="1295"/>
      <c r="U143" s="1295"/>
      <c r="V143" s="1295"/>
      <c r="W143" s="1295"/>
      <c r="X143" s="1295"/>
      <c r="Y143" s="1295"/>
      <c r="Z143" s="1295"/>
      <c r="AA143" s="1295"/>
      <c r="AB143" s="1295"/>
      <c r="AC143" s="1295"/>
      <c r="AD143" s="1295"/>
      <c r="AE143" s="1295"/>
      <c r="AF143" s="1159"/>
      <c r="AG143" s="1295"/>
      <c r="AH143" s="1295"/>
      <c r="AI143" s="1295"/>
      <c r="AJ143" s="1793"/>
    </row>
    <row r="144" spans="1:44" ht="13.5" customHeight="1">
      <c r="A144" s="2191"/>
      <c r="B144" s="2192"/>
      <c r="C144" s="1105" t="s">
        <v>309</v>
      </c>
      <c r="D144" s="1105"/>
      <c r="E144" s="1105"/>
      <c r="F144" s="1105"/>
      <c r="G144" s="1105"/>
      <c r="H144" s="1105"/>
      <c r="I144" s="1295"/>
      <c r="J144" s="1295"/>
      <c r="K144" s="1295"/>
      <c r="L144" s="1295"/>
      <c r="M144" s="1295"/>
      <c r="N144" s="1295"/>
      <c r="O144" s="1295"/>
      <c r="P144" s="1295"/>
      <c r="Q144" s="1295"/>
      <c r="R144" s="1295"/>
      <c r="S144" s="1295"/>
      <c r="T144" s="1295"/>
      <c r="U144" s="1295"/>
      <c r="V144" s="1295"/>
      <c r="W144" s="1295"/>
      <c r="X144" s="1295"/>
      <c r="Y144" s="1295"/>
      <c r="Z144" s="1295"/>
      <c r="AA144" s="1295"/>
      <c r="AB144" s="1295"/>
      <c r="AC144" s="1295"/>
      <c r="AD144" s="1295"/>
      <c r="AE144" s="1295"/>
      <c r="AF144" s="1159"/>
      <c r="AG144" s="1295"/>
      <c r="AH144" s="1295"/>
      <c r="AI144" s="1295"/>
      <c r="AJ144" s="1793"/>
    </row>
    <row r="145" spans="1:36" ht="13.5" customHeight="1">
      <c r="A145" s="2191"/>
      <c r="B145" s="2192"/>
      <c r="C145" s="1151" t="s">
        <v>556</v>
      </c>
      <c r="D145" s="1151"/>
      <c r="E145" s="1151"/>
      <c r="F145" s="1151"/>
      <c r="G145" s="1151"/>
      <c r="H145" s="1151"/>
      <c r="I145" s="1298"/>
      <c r="J145" s="1298"/>
      <c r="K145" s="1298"/>
      <c r="L145" s="1298"/>
      <c r="M145" s="1298"/>
      <c r="N145" s="1298"/>
      <c r="O145" s="1298"/>
      <c r="P145" s="1298"/>
      <c r="Q145" s="1298"/>
      <c r="R145" s="1298"/>
      <c r="S145" s="1298"/>
      <c r="T145" s="1298"/>
      <c r="U145" s="1298"/>
      <c r="V145" s="1298"/>
      <c r="W145" s="1298"/>
      <c r="X145" s="1298"/>
      <c r="Y145" s="1298"/>
      <c r="Z145" s="1298"/>
      <c r="AA145" s="1298"/>
      <c r="AB145" s="1298"/>
      <c r="AC145" s="1298"/>
      <c r="AD145" s="1298"/>
      <c r="AE145" s="1298"/>
      <c r="AF145" s="1296"/>
      <c r="AG145" s="1298"/>
      <c r="AH145" s="1298"/>
      <c r="AI145" s="1298"/>
      <c r="AJ145" s="1792"/>
    </row>
    <row r="146" spans="1:36" ht="13.5" customHeight="1">
      <c r="A146" s="2191"/>
      <c r="B146" s="2192"/>
      <c r="C146" s="1152" t="s">
        <v>451</v>
      </c>
      <c r="D146" s="1153"/>
      <c r="E146" s="1153"/>
      <c r="F146" s="1153"/>
      <c r="G146" s="1153"/>
      <c r="H146" s="1154"/>
      <c r="I146" s="1285" t="s">
        <v>706</v>
      </c>
      <c r="J146" s="1338"/>
      <c r="K146" s="1338"/>
      <c r="L146" s="1338"/>
      <c r="M146" s="1338"/>
      <c r="N146" s="1338"/>
      <c r="O146" s="1338"/>
      <c r="P146" s="1338"/>
      <c r="Q146" s="1338"/>
      <c r="R146" s="1338"/>
      <c r="S146" s="1338"/>
      <c r="T146" s="1339"/>
      <c r="U146" s="1628" t="s">
        <v>199</v>
      </c>
      <c r="V146" s="1629"/>
      <c r="W146" s="1629"/>
      <c r="X146" s="1629"/>
      <c r="Y146" s="1629"/>
      <c r="Z146" s="1629"/>
      <c r="AA146" s="1629"/>
      <c r="AB146" s="1629"/>
      <c r="AC146" s="1629"/>
      <c r="AD146" s="1629"/>
      <c r="AE146" s="1629"/>
      <c r="AF146" s="1629"/>
      <c r="AG146" s="1628" t="s">
        <v>142</v>
      </c>
      <c r="AH146" s="1629"/>
      <c r="AI146" s="1629"/>
      <c r="AJ146" s="1830"/>
    </row>
    <row r="147" spans="1:36" ht="13.5" customHeight="1">
      <c r="A147" s="2191"/>
      <c r="B147" s="2192"/>
      <c r="C147" s="1794"/>
      <c r="D147" s="1795"/>
      <c r="E147" s="1795"/>
      <c r="F147" s="1795"/>
      <c r="G147" s="1795"/>
      <c r="H147" s="1796"/>
      <c r="I147" s="1285" t="s">
        <v>683</v>
      </c>
      <c r="J147" s="1338"/>
      <c r="K147" s="1338"/>
      <c r="L147" s="1339"/>
      <c r="M147" s="1285" t="s">
        <v>143</v>
      </c>
      <c r="N147" s="1338"/>
      <c r="O147" s="1338"/>
      <c r="P147" s="1339"/>
      <c r="Q147" s="1285" t="s">
        <v>707</v>
      </c>
      <c r="R147" s="1338"/>
      <c r="S147" s="1338"/>
      <c r="T147" s="1339"/>
      <c r="U147" s="1105" t="s">
        <v>683</v>
      </c>
      <c r="V147" s="1105"/>
      <c r="W147" s="1105"/>
      <c r="X147" s="1105"/>
      <c r="Y147" s="2105" t="s">
        <v>140</v>
      </c>
      <c r="Z147" s="2106"/>
      <c r="AA147" s="2106"/>
      <c r="AB147" s="2107"/>
      <c r="AC147" s="1285" t="s">
        <v>141</v>
      </c>
      <c r="AD147" s="1338"/>
      <c r="AE147" s="1338"/>
      <c r="AF147" s="1338"/>
      <c r="AG147" s="1797"/>
      <c r="AH147" s="1798"/>
      <c r="AI147" s="1798"/>
      <c r="AJ147" s="1831"/>
    </row>
    <row r="148" spans="1:36" ht="13.5" customHeight="1">
      <c r="A148" s="2191"/>
      <c r="B148" s="2192"/>
      <c r="C148" s="1155"/>
      <c r="D148" s="1156"/>
      <c r="E148" s="1156"/>
      <c r="F148" s="1156"/>
      <c r="G148" s="1156"/>
      <c r="H148" s="1157"/>
      <c r="I148" s="1105" t="s">
        <v>466</v>
      </c>
      <c r="J148" s="1105"/>
      <c r="K148" s="1105" t="s">
        <v>395</v>
      </c>
      <c r="L148" s="1105"/>
      <c r="M148" s="1105" t="s">
        <v>466</v>
      </c>
      <c r="N148" s="1105"/>
      <c r="O148" s="1105" t="s">
        <v>395</v>
      </c>
      <c r="P148" s="1105"/>
      <c r="Q148" s="1105" t="s">
        <v>466</v>
      </c>
      <c r="R148" s="1105"/>
      <c r="S148" s="1105" t="s">
        <v>395</v>
      </c>
      <c r="T148" s="1105"/>
      <c r="U148" s="1105" t="s">
        <v>466</v>
      </c>
      <c r="V148" s="1105"/>
      <c r="W148" s="1105" t="s">
        <v>395</v>
      </c>
      <c r="X148" s="1105"/>
      <c r="Y148" s="1105" t="s">
        <v>466</v>
      </c>
      <c r="Z148" s="1105"/>
      <c r="AA148" s="1105" t="s">
        <v>395</v>
      </c>
      <c r="AB148" s="1105"/>
      <c r="AC148" s="1105" t="s">
        <v>466</v>
      </c>
      <c r="AD148" s="1105"/>
      <c r="AE148" s="1105" t="s">
        <v>395</v>
      </c>
      <c r="AF148" s="1285"/>
      <c r="AG148" s="1105" t="s">
        <v>466</v>
      </c>
      <c r="AH148" s="1105"/>
      <c r="AI148" s="1105" t="s">
        <v>395</v>
      </c>
      <c r="AJ148" s="1832"/>
    </row>
    <row r="149" spans="1:36" ht="13.5" customHeight="1">
      <c r="A149" s="2191"/>
      <c r="B149" s="2192"/>
      <c r="C149" s="1105" t="s">
        <v>239</v>
      </c>
      <c r="D149" s="1105"/>
      <c r="E149" s="1105"/>
      <c r="F149" s="1105" t="s">
        <v>307</v>
      </c>
      <c r="G149" s="1105"/>
      <c r="H149" s="1105"/>
      <c r="I149" s="1295"/>
      <c r="J149" s="1295"/>
      <c r="K149" s="1295"/>
      <c r="L149" s="1295"/>
      <c r="M149" s="1295"/>
      <c r="N149" s="1295"/>
      <c r="O149" s="1295"/>
      <c r="P149" s="1295"/>
      <c r="Q149" s="1295"/>
      <c r="R149" s="1295"/>
      <c r="S149" s="1295"/>
      <c r="T149" s="1295"/>
      <c r="U149" s="1295"/>
      <c r="V149" s="1295"/>
      <c r="W149" s="1295"/>
      <c r="X149" s="1295"/>
      <c r="Y149" s="1295"/>
      <c r="Z149" s="1295"/>
      <c r="AA149" s="1295"/>
      <c r="AB149" s="1295"/>
      <c r="AC149" s="1295"/>
      <c r="AD149" s="1295"/>
      <c r="AE149" s="1295"/>
      <c r="AF149" s="1159"/>
      <c r="AG149" s="1295"/>
      <c r="AH149" s="1295"/>
      <c r="AI149" s="1295"/>
      <c r="AJ149" s="1793"/>
    </row>
    <row r="150" spans="1:36" ht="13.5" customHeight="1">
      <c r="A150" s="2191"/>
      <c r="B150" s="2192"/>
      <c r="C150" s="1105"/>
      <c r="D150" s="1105"/>
      <c r="E150" s="1105"/>
      <c r="F150" s="1105" t="s">
        <v>308</v>
      </c>
      <c r="G150" s="1105"/>
      <c r="H150" s="1105"/>
      <c r="I150" s="1295"/>
      <c r="J150" s="1295"/>
      <c r="K150" s="1295"/>
      <c r="L150" s="1295"/>
      <c r="M150" s="1295"/>
      <c r="N150" s="1295"/>
      <c r="O150" s="1295"/>
      <c r="P150" s="1295"/>
      <c r="Q150" s="1295"/>
      <c r="R150" s="1295"/>
      <c r="S150" s="1295"/>
      <c r="T150" s="1295"/>
      <c r="U150" s="1295"/>
      <c r="V150" s="1295"/>
      <c r="W150" s="1295"/>
      <c r="X150" s="1295"/>
      <c r="Y150" s="1295"/>
      <c r="Z150" s="1295"/>
      <c r="AA150" s="1295"/>
      <c r="AB150" s="1295"/>
      <c r="AC150" s="1295"/>
      <c r="AD150" s="1295"/>
      <c r="AE150" s="1295"/>
      <c r="AF150" s="1159"/>
      <c r="AG150" s="1295"/>
      <c r="AH150" s="1295"/>
      <c r="AI150" s="1295"/>
      <c r="AJ150" s="1793"/>
    </row>
    <row r="151" spans="1:36" ht="13.5" customHeight="1">
      <c r="A151" s="2191"/>
      <c r="B151" s="2192"/>
      <c r="C151" s="1105" t="s">
        <v>309</v>
      </c>
      <c r="D151" s="1105"/>
      <c r="E151" s="1105"/>
      <c r="F151" s="1105"/>
      <c r="G151" s="1105"/>
      <c r="H151" s="1105"/>
      <c r="I151" s="1295"/>
      <c r="J151" s="1295"/>
      <c r="K151" s="1295"/>
      <c r="L151" s="1295"/>
      <c r="M151" s="1295"/>
      <c r="N151" s="1295"/>
      <c r="O151" s="1295"/>
      <c r="P151" s="1295"/>
      <c r="Q151" s="1295"/>
      <c r="R151" s="1295"/>
      <c r="S151" s="1295"/>
      <c r="T151" s="1295"/>
      <c r="U151" s="1295"/>
      <c r="V151" s="1295"/>
      <c r="W151" s="1295"/>
      <c r="X151" s="1295"/>
      <c r="Y151" s="1295"/>
      <c r="Z151" s="1295"/>
      <c r="AA151" s="1295"/>
      <c r="AB151" s="1295"/>
      <c r="AC151" s="1295"/>
      <c r="AD151" s="1295"/>
      <c r="AE151" s="1295"/>
      <c r="AF151" s="1159"/>
      <c r="AG151" s="1295"/>
      <c r="AH151" s="1295"/>
      <c r="AI151" s="1295"/>
      <c r="AJ151" s="1793"/>
    </row>
    <row r="152" spans="1:36" ht="13.5" customHeight="1">
      <c r="A152" s="2191"/>
      <c r="B152" s="2192"/>
      <c r="C152" s="1151" t="s">
        <v>556</v>
      </c>
      <c r="D152" s="1151"/>
      <c r="E152" s="1151"/>
      <c r="F152" s="1151"/>
      <c r="G152" s="1151"/>
      <c r="H152" s="1151"/>
      <c r="I152" s="1298"/>
      <c r="J152" s="1298"/>
      <c r="K152" s="1298"/>
      <c r="L152" s="1298"/>
      <c r="M152" s="1298"/>
      <c r="N152" s="1298"/>
      <c r="O152" s="1298"/>
      <c r="P152" s="1298"/>
      <c r="Q152" s="1298"/>
      <c r="R152" s="1298"/>
      <c r="S152" s="1298"/>
      <c r="T152" s="1298"/>
      <c r="U152" s="1298"/>
      <c r="V152" s="1298"/>
      <c r="W152" s="1298"/>
      <c r="X152" s="1298"/>
      <c r="Y152" s="1298"/>
      <c r="Z152" s="1298"/>
      <c r="AA152" s="1298"/>
      <c r="AB152" s="1298"/>
      <c r="AC152" s="1298"/>
      <c r="AD152" s="1298"/>
      <c r="AE152" s="1298"/>
      <c r="AF152" s="1296"/>
      <c r="AG152" s="1298"/>
      <c r="AH152" s="1298"/>
      <c r="AI152" s="1298"/>
      <c r="AJ152" s="1792"/>
    </row>
    <row r="153" spans="1:36" ht="13.5" customHeight="1">
      <c r="A153" s="2191"/>
      <c r="B153" s="2192"/>
      <c r="C153" s="1152" t="s">
        <v>451</v>
      </c>
      <c r="D153" s="1153"/>
      <c r="E153" s="1153"/>
      <c r="F153" s="1153"/>
      <c r="G153" s="1153"/>
      <c r="H153" s="1154"/>
      <c r="I153" s="1285" t="s">
        <v>465</v>
      </c>
      <c r="J153" s="1338"/>
      <c r="K153" s="1338"/>
      <c r="L153" s="1338"/>
      <c r="M153" s="1338"/>
      <c r="N153" s="1338"/>
      <c r="O153" s="1338"/>
      <c r="P153" s="1338"/>
      <c r="Q153" s="1338"/>
      <c r="R153" s="1338"/>
      <c r="S153" s="1338"/>
      <c r="T153" s="1338"/>
      <c r="U153" s="1338"/>
      <c r="V153" s="1338"/>
      <c r="W153" s="1338"/>
      <c r="X153" s="1338"/>
      <c r="Y153" s="1338"/>
      <c r="Z153" s="1338"/>
      <c r="AA153" s="1338"/>
      <c r="AB153" s="1338"/>
      <c r="AC153" s="1338"/>
      <c r="AD153" s="1338"/>
      <c r="AE153" s="1338"/>
      <c r="AF153" s="1338"/>
      <c r="AG153" s="1338"/>
      <c r="AH153" s="1338"/>
      <c r="AI153" s="1338"/>
      <c r="AJ153" s="2102"/>
    </row>
    <row r="154" spans="1:36" ht="13.5" customHeight="1">
      <c r="A154" s="2187" t="s">
        <v>134</v>
      </c>
      <c r="B154" s="2188"/>
      <c r="C154" s="1794"/>
      <c r="D154" s="1795"/>
      <c r="E154" s="1795"/>
      <c r="F154" s="1795"/>
      <c r="G154" s="1795"/>
      <c r="H154" s="1796"/>
      <c r="I154" s="2130"/>
      <c r="J154" s="2131"/>
      <c r="K154" s="2131"/>
      <c r="L154" s="2132"/>
      <c r="M154" s="2130"/>
      <c r="N154" s="2131"/>
      <c r="O154" s="2131"/>
      <c r="P154" s="2132"/>
      <c r="Q154" s="2130"/>
      <c r="R154" s="2131"/>
      <c r="S154" s="2131"/>
      <c r="T154" s="2132"/>
      <c r="U154" s="2130"/>
      <c r="V154" s="2131"/>
      <c r="W154" s="2131"/>
      <c r="X154" s="2132"/>
      <c r="Y154" s="2130"/>
      <c r="Z154" s="2131"/>
      <c r="AA154" s="2131"/>
      <c r="AB154" s="2132"/>
      <c r="AC154" s="2130"/>
      <c r="AD154" s="2131"/>
      <c r="AE154" s="2131"/>
      <c r="AF154" s="2132"/>
      <c r="AG154" s="2130"/>
      <c r="AH154" s="2131"/>
      <c r="AI154" s="2131"/>
      <c r="AJ154" s="2166"/>
    </row>
    <row r="155" spans="1:36" ht="13.5" customHeight="1">
      <c r="A155" s="204"/>
      <c r="B155" s="205"/>
      <c r="C155" s="1155"/>
      <c r="D155" s="1156"/>
      <c r="E155" s="1156"/>
      <c r="F155" s="1156"/>
      <c r="G155" s="1156"/>
      <c r="H155" s="1157"/>
      <c r="I155" s="1105" t="s">
        <v>466</v>
      </c>
      <c r="J155" s="1105"/>
      <c r="K155" s="1105" t="s">
        <v>395</v>
      </c>
      <c r="L155" s="1105"/>
      <c r="M155" s="1105" t="s">
        <v>466</v>
      </c>
      <c r="N155" s="1105"/>
      <c r="O155" s="1105" t="s">
        <v>395</v>
      </c>
      <c r="P155" s="1105"/>
      <c r="Q155" s="1105" t="s">
        <v>466</v>
      </c>
      <c r="R155" s="1105"/>
      <c r="S155" s="1105" t="s">
        <v>395</v>
      </c>
      <c r="T155" s="1105"/>
      <c r="U155" s="1105" t="s">
        <v>466</v>
      </c>
      <c r="V155" s="1105"/>
      <c r="W155" s="1105" t="s">
        <v>395</v>
      </c>
      <c r="X155" s="1105"/>
      <c r="Y155" s="1105" t="s">
        <v>466</v>
      </c>
      <c r="Z155" s="1105"/>
      <c r="AA155" s="1105" t="s">
        <v>395</v>
      </c>
      <c r="AB155" s="1105"/>
      <c r="AC155" s="1105" t="s">
        <v>466</v>
      </c>
      <c r="AD155" s="1105"/>
      <c r="AE155" s="1105" t="s">
        <v>395</v>
      </c>
      <c r="AF155" s="1105"/>
      <c r="AG155" s="1105" t="s">
        <v>466</v>
      </c>
      <c r="AH155" s="1105"/>
      <c r="AI155" s="1105" t="s">
        <v>395</v>
      </c>
      <c r="AJ155" s="1832"/>
    </row>
    <row r="156" spans="1:36" ht="13.5" customHeight="1">
      <c r="A156" s="204"/>
      <c r="B156" s="205"/>
      <c r="C156" s="1105" t="s">
        <v>239</v>
      </c>
      <c r="D156" s="1105"/>
      <c r="E156" s="1105"/>
      <c r="F156" s="1105" t="s">
        <v>307</v>
      </c>
      <c r="G156" s="1105"/>
      <c r="H156" s="1105"/>
      <c r="I156" s="1295"/>
      <c r="J156" s="1295"/>
      <c r="K156" s="1295"/>
      <c r="L156" s="1295"/>
      <c r="M156" s="1295"/>
      <c r="N156" s="1295"/>
      <c r="O156" s="1295"/>
      <c r="P156" s="1295"/>
      <c r="Q156" s="1295"/>
      <c r="R156" s="1295"/>
      <c r="S156" s="1295"/>
      <c r="T156" s="1295"/>
      <c r="U156" s="1295"/>
      <c r="V156" s="1295"/>
      <c r="W156" s="1295"/>
      <c r="X156" s="1295"/>
      <c r="Y156" s="1295"/>
      <c r="Z156" s="1295"/>
      <c r="AA156" s="1295"/>
      <c r="AB156" s="1295"/>
      <c r="AC156" s="1295"/>
      <c r="AD156" s="1295"/>
      <c r="AE156" s="1295"/>
      <c r="AF156" s="1295"/>
      <c r="AG156" s="1295"/>
      <c r="AH156" s="1295"/>
      <c r="AI156" s="1295"/>
      <c r="AJ156" s="1793"/>
    </row>
    <row r="157" spans="1:36" ht="13.5" customHeight="1">
      <c r="A157" s="204"/>
      <c r="B157" s="205"/>
      <c r="C157" s="1105"/>
      <c r="D157" s="1105"/>
      <c r="E157" s="1105"/>
      <c r="F157" s="1105" t="s">
        <v>308</v>
      </c>
      <c r="G157" s="1105"/>
      <c r="H157" s="1105"/>
      <c r="I157" s="1295"/>
      <c r="J157" s="1295"/>
      <c r="K157" s="1295"/>
      <c r="L157" s="1295"/>
      <c r="M157" s="1295"/>
      <c r="N157" s="1295"/>
      <c r="O157" s="1295"/>
      <c r="P157" s="1295"/>
      <c r="Q157" s="1295"/>
      <c r="R157" s="1295"/>
      <c r="S157" s="1295"/>
      <c r="T157" s="1295"/>
      <c r="U157" s="1295"/>
      <c r="V157" s="1295"/>
      <c r="W157" s="1295"/>
      <c r="X157" s="1295"/>
      <c r="Y157" s="1295"/>
      <c r="Z157" s="1295"/>
      <c r="AA157" s="1295"/>
      <c r="AB157" s="1295"/>
      <c r="AC157" s="1295"/>
      <c r="AD157" s="1295"/>
      <c r="AE157" s="1295"/>
      <c r="AF157" s="1295"/>
      <c r="AG157" s="1295"/>
      <c r="AH157" s="1295"/>
      <c r="AI157" s="1295"/>
      <c r="AJ157" s="1793"/>
    </row>
    <row r="158" spans="1:36" ht="13.5" customHeight="1">
      <c r="A158" s="204"/>
      <c r="B158" s="205"/>
      <c r="C158" s="1105" t="s">
        <v>309</v>
      </c>
      <c r="D158" s="1105"/>
      <c r="E158" s="1105"/>
      <c r="F158" s="1105"/>
      <c r="G158" s="1105"/>
      <c r="H158" s="1105"/>
      <c r="I158" s="1295"/>
      <c r="J158" s="1295"/>
      <c r="K158" s="1295"/>
      <c r="L158" s="1295"/>
      <c r="M158" s="1295"/>
      <c r="N158" s="1295"/>
      <c r="O158" s="1295"/>
      <c r="P158" s="1295"/>
      <c r="Q158" s="1295"/>
      <c r="R158" s="1295"/>
      <c r="S158" s="1295"/>
      <c r="T158" s="1295"/>
      <c r="U158" s="1295"/>
      <c r="V158" s="1295"/>
      <c r="W158" s="1295"/>
      <c r="X158" s="1295"/>
      <c r="Y158" s="1295"/>
      <c r="Z158" s="1295"/>
      <c r="AA158" s="1295"/>
      <c r="AB158" s="1295"/>
      <c r="AC158" s="1295"/>
      <c r="AD158" s="1295"/>
      <c r="AE158" s="1295"/>
      <c r="AF158" s="1295"/>
      <c r="AG158" s="1295"/>
      <c r="AH158" s="1295"/>
      <c r="AI158" s="1295"/>
      <c r="AJ158" s="1793"/>
    </row>
    <row r="159" spans="1:36" ht="13.5" customHeight="1">
      <c r="A159" s="204"/>
      <c r="B159" s="205"/>
      <c r="C159" s="1151" t="s">
        <v>556</v>
      </c>
      <c r="D159" s="1151"/>
      <c r="E159" s="1151"/>
      <c r="F159" s="1151"/>
      <c r="G159" s="1151"/>
      <c r="H159" s="1151"/>
      <c r="I159" s="1298"/>
      <c r="J159" s="1298"/>
      <c r="K159" s="1298"/>
      <c r="L159" s="1298"/>
      <c r="M159" s="1298"/>
      <c r="N159" s="1298"/>
      <c r="O159" s="1298"/>
      <c r="P159" s="1298"/>
      <c r="Q159" s="1298"/>
      <c r="R159" s="1298"/>
      <c r="S159" s="1298"/>
      <c r="T159" s="1298"/>
      <c r="U159" s="1298"/>
      <c r="V159" s="1298"/>
      <c r="W159" s="1298"/>
      <c r="X159" s="1298"/>
      <c r="Y159" s="1298"/>
      <c r="Z159" s="1298"/>
      <c r="AA159" s="1298"/>
      <c r="AB159" s="1298"/>
      <c r="AC159" s="1298"/>
      <c r="AD159" s="1298"/>
      <c r="AE159" s="1298"/>
      <c r="AF159" s="1298"/>
      <c r="AG159" s="1298"/>
      <c r="AH159" s="1298"/>
      <c r="AI159" s="1298"/>
      <c r="AJ159" s="1792"/>
    </row>
    <row r="160" spans="1:36" ht="13.5" customHeight="1">
      <c r="A160" s="204"/>
      <c r="B160" s="205"/>
      <c r="C160" s="1285" t="s">
        <v>600</v>
      </c>
      <c r="D160" s="1338"/>
      <c r="E160" s="1338"/>
      <c r="F160" s="1338"/>
      <c r="G160" s="1338"/>
      <c r="H160" s="1339"/>
      <c r="I160" s="1299"/>
      <c r="J160" s="1300"/>
      <c r="K160" s="1300"/>
      <c r="L160" s="1300"/>
      <c r="M160" s="1300"/>
      <c r="N160" s="1300"/>
      <c r="O160" s="1301" t="s">
        <v>386</v>
      </c>
      <c r="P160" s="1301"/>
      <c r="Q160" s="1301"/>
      <c r="R160" s="1301"/>
      <c r="S160" s="1301"/>
      <c r="T160" s="1301"/>
      <c r="U160" s="1301"/>
      <c r="V160" s="1301"/>
      <c r="W160" s="1301"/>
      <c r="X160" s="1301"/>
      <c r="Y160" s="1301"/>
      <c r="Z160" s="1301"/>
      <c r="AA160" s="1301"/>
      <c r="AB160" s="1301"/>
      <c r="AC160" s="1301"/>
      <c r="AD160" s="1301"/>
      <c r="AE160" s="1301"/>
      <c r="AF160" s="1301"/>
      <c r="AG160" s="1301"/>
      <c r="AH160" s="1301"/>
      <c r="AI160" s="1301"/>
      <c r="AJ160" s="1302"/>
    </row>
    <row r="161" spans="1:44" ht="13.5" customHeight="1">
      <c r="A161" s="204"/>
      <c r="B161" s="205"/>
      <c r="C161" s="1285" t="s">
        <v>660</v>
      </c>
      <c r="D161" s="1338"/>
      <c r="E161" s="1338"/>
      <c r="F161" s="1338"/>
      <c r="G161" s="1338"/>
      <c r="H161" s="1339"/>
      <c r="I161" s="1299"/>
      <c r="J161" s="1300"/>
      <c r="K161" s="1300"/>
      <c r="L161" s="1300"/>
      <c r="M161" s="1300"/>
      <c r="N161" s="1300"/>
      <c r="O161" s="1301" t="s">
        <v>321</v>
      </c>
      <c r="P161" s="1301"/>
      <c r="Q161" s="1301"/>
      <c r="R161" s="1301"/>
      <c r="S161" s="1301"/>
      <c r="T161" s="1301"/>
      <c r="U161" s="1301"/>
      <c r="V161" s="1301"/>
      <c r="W161" s="1301"/>
      <c r="X161" s="1301"/>
      <c r="Y161" s="1301"/>
      <c r="Z161" s="1301"/>
      <c r="AA161" s="1301"/>
      <c r="AB161" s="1301"/>
      <c r="AC161" s="1301"/>
      <c r="AD161" s="1301"/>
      <c r="AE161" s="1301"/>
      <c r="AF161" s="1301"/>
      <c r="AG161" s="1301"/>
      <c r="AH161" s="1301"/>
      <c r="AI161" s="1301"/>
      <c r="AJ161" s="1302"/>
    </row>
    <row r="162" spans="1:44" ht="13.5" customHeight="1">
      <c r="A162" s="204"/>
      <c r="B162" s="205"/>
      <c r="C162" s="940" t="s">
        <v>566</v>
      </c>
      <c r="D162" s="1274"/>
      <c r="E162" s="1274"/>
      <c r="F162" s="1274"/>
      <c r="G162" s="1274"/>
      <c r="H162" s="941"/>
      <c r="I162" s="1296"/>
      <c r="J162" s="1297"/>
      <c r="K162" s="1297"/>
      <c r="L162" s="1297"/>
      <c r="M162" s="1297"/>
      <c r="N162" s="1297"/>
      <c r="O162" s="1301" t="s">
        <v>114</v>
      </c>
      <c r="P162" s="1301"/>
      <c r="Q162" s="1301"/>
      <c r="R162" s="1301"/>
      <c r="S162" s="1301"/>
      <c r="T162" s="1301"/>
      <c r="U162" s="1301"/>
      <c r="V162" s="1301"/>
      <c r="W162" s="1301"/>
      <c r="X162" s="1301"/>
      <c r="Y162" s="1301"/>
      <c r="Z162" s="1301"/>
      <c r="AA162" s="1301"/>
      <c r="AB162" s="1301"/>
      <c r="AC162" s="1301"/>
      <c r="AD162" s="1301"/>
      <c r="AE162" s="1301"/>
      <c r="AF162" s="1301"/>
      <c r="AG162" s="1301"/>
      <c r="AH162" s="1301"/>
      <c r="AI162" s="1301"/>
      <c r="AJ162" s="1302"/>
    </row>
    <row r="163" spans="1:44" ht="18" customHeight="1">
      <c r="A163" s="204"/>
      <c r="B163" s="205"/>
      <c r="C163" s="1081" t="s">
        <v>240</v>
      </c>
      <c r="D163" s="1081"/>
      <c r="E163" s="1081"/>
      <c r="F163" s="1081"/>
      <c r="G163" s="1081"/>
      <c r="H163" s="1081"/>
      <c r="I163" s="1125"/>
      <c r="J163" s="1126"/>
      <c r="K163" s="1126"/>
      <c r="L163" s="1126"/>
      <c r="M163" s="1126"/>
      <c r="N163" s="1126"/>
      <c r="O163" s="1126"/>
      <c r="P163" s="1126"/>
      <c r="Q163" s="1126"/>
      <c r="R163" s="1126"/>
      <c r="S163" s="1126"/>
      <c r="T163" s="1126"/>
      <c r="U163" s="1126"/>
      <c r="V163" s="1126"/>
      <c r="W163" s="1126"/>
      <c r="X163" s="1126"/>
      <c r="Y163" s="1126"/>
      <c r="Z163" s="1126"/>
      <c r="AA163" s="1126"/>
      <c r="AB163" s="1126"/>
      <c r="AC163" s="1126"/>
      <c r="AD163" s="1126"/>
      <c r="AE163" s="1126"/>
      <c r="AF163" s="1126"/>
      <c r="AG163" s="1126"/>
      <c r="AH163" s="1126"/>
      <c r="AI163" s="1126"/>
      <c r="AJ163" s="1127"/>
      <c r="AL163" s="38" t="b">
        <v>0</v>
      </c>
      <c r="AM163" s="38" t="b">
        <v>0</v>
      </c>
      <c r="AN163" s="38" t="b">
        <v>0</v>
      </c>
      <c r="AO163" s="38" t="b">
        <v>0</v>
      </c>
      <c r="AP163" s="38" t="b">
        <v>0</v>
      </c>
      <c r="AQ163" s="38" t="b">
        <v>0</v>
      </c>
      <c r="AR163" s="38" t="b">
        <v>0</v>
      </c>
    </row>
    <row r="164" spans="1:44" ht="13.5" customHeight="1">
      <c r="A164" s="204"/>
      <c r="B164" s="205"/>
      <c r="C164" s="1081" t="s">
        <v>241</v>
      </c>
      <c r="D164" s="1081"/>
      <c r="E164" s="1081"/>
      <c r="F164" s="1081"/>
      <c r="G164" s="1081"/>
      <c r="H164" s="1081"/>
      <c r="I164" s="1077" t="s">
        <v>242</v>
      </c>
      <c r="J164" s="1081"/>
      <c r="K164" s="1081"/>
      <c r="L164" s="1080" t="s">
        <v>205</v>
      </c>
      <c r="M164" s="1080"/>
      <c r="N164" s="1106"/>
      <c r="O164" s="1077" t="s">
        <v>372</v>
      </c>
      <c r="P164" s="1078"/>
      <c r="Q164" s="1079" t="s">
        <v>205</v>
      </c>
      <c r="R164" s="1080"/>
      <c r="S164" s="1080"/>
      <c r="T164" s="1081" t="s">
        <v>243</v>
      </c>
      <c r="U164" s="1081"/>
      <c r="V164" s="1081"/>
      <c r="W164" s="1080" t="s">
        <v>205</v>
      </c>
      <c r="X164" s="1080"/>
      <c r="Y164" s="1106"/>
      <c r="Z164" s="1077" t="s">
        <v>373</v>
      </c>
      <c r="AA164" s="1078"/>
      <c r="AB164" s="1079" t="s">
        <v>205</v>
      </c>
      <c r="AC164" s="1080"/>
      <c r="AD164" s="1080"/>
      <c r="AE164" s="1081" t="s">
        <v>37</v>
      </c>
      <c r="AF164" s="1081"/>
      <c r="AG164" s="1081"/>
      <c r="AH164" s="1081"/>
      <c r="AI164" s="1081"/>
      <c r="AJ164" s="1094"/>
      <c r="AL164" s="33"/>
      <c r="AM164" s="33"/>
      <c r="AN164" s="33"/>
      <c r="AO164" s="33"/>
      <c r="AP164" s="33"/>
      <c r="AQ164" s="33"/>
      <c r="AR164" s="33"/>
    </row>
    <row r="165" spans="1:44" ht="13.5" customHeight="1">
      <c r="A165" s="204"/>
      <c r="B165" s="205"/>
      <c r="C165" s="1081"/>
      <c r="D165" s="1081"/>
      <c r="E165" s="1081"/>
      <c r="F165" s="1081"/>
      <c r="G165" s="1081"/>
      <c r="H165" s="1081"/>
      <c r="I165" s="1077" t="s">
        <v>35</v>
      </c>
      <c r="J165" s="1081"/>
      <c r="K165" s="1081"/>
      <c r="L165" s="1080" t="s">
        <v>205</v>
      </c>
      <c r="M165" s="1080"/>
      <c r="N165" s="1106"/>
      <c r="O165" s="1077" t="s">
        <v>244</v>
      </c>
      <c r="P165" s="1078"/>
      <c r="Q165" s="1079" t="s">
        <v>205</v>
      </c>
      <c r="R165" s="1080"/>
      <c r="S165" s="1080"/>
      <c r="T165" s="1081" t="s">
        <v>36</v>
      </c>
      <c r="U165" s="1081"/>
      <c r="V165" s="1081"/>
      <c r="W165" s="1080" t="s">
        <v>205</v>
      </c>
      <c r="X165" s="1080"/>
      <c r="Y165" s="1106"/>
      <c r="Z165" s="1077" t="s">
        <v>245</v>
      </c>
      <c r="AA165" s="1078"/>
      <c r="AB165" s="1079" t="s">
        <v>205</v>
      </c>
      <c r="AC165" s="1080"/>
      <c r="AD165" s="1080"/>
      <c r="AE165" s="1095"/>
      <c r="AF165" s="1096"/>
      <c r="AG165" s="1096"/>
      <c r="AH165" s="1096"/>
      <c r="AI165" s="1096"/>
      <c r="AJ165" s="1097"/>
      <c r="AL165" s="33"/>
      <c r="AM165" s="33"/>
      <c r="AN165" s="33"/>
      <c r="AO165" s="33"/>
      <c r="AP165" s="33"/>
      <c r="AQ165" s="33"/>
      <c r="AR165" s="33"/>
    </row>
    <row r="166" spans="1:44" ht="18" customHeight="1">
      <c r="A166" s="204"/>
      <c r="B166" s="205"/>
      <c r="C166" s="1078" t="s">
        <v>657</v>
      </c>
      <c r="D166" s="1223"/>
      <c r="E166" s="1223"/>
      <c r="F166" s="1223"/>
      <c r="G166" s="1223"/>
      <c r="H166" s="1077"/>
      <c r="I166" s="1223" t="s">
        <v>126</v>
      </c>
      <c r="J166" s="1223"/>
      <c r="K166" s="1223"/>
      <c r="L166" s="1223"/>
      <c r="M166" s="1077"/>
      <c r="N166" s="2090"/>
      <c r="O166" s="2091"/>
      <c r="P166" s="2091"/>
      <c r="Q166" s="2091"/>
      <c r="R166" s="2091"/>
      <c r="S166" s="2091"/>
      <c r="T166" s="2091"/>
      <c r="U166" s="2091"/>
      <c r="V166" s="2091"/>
      <c r="W166" s="2091"/>
      <c r="X166" s="2091"/>
      <c r="Y166" s="2091"/>
      <c r="Z166" s="2091"/>
      <c r="AA166" s="2091"/>
      <c r="AB166" s="2091"/>
      <c r="AC166" s="2091"/>
      <c r="AD166" s="2091"/>
      <c r="AE166" s="2091"/>
      <c r="AF166" s="2091"/>
      <c r="AG166" s="2091"/>
      <c r="AH166" s="2091"/>
      <c r="AI166" s="2091"/>
      <c r="AJ166" s="2092"/>
      <c r="AL166" s="38" t="b">
        <v>0</v>
      </c>
      <c r="AM166" s="38" t="b">
        <v>0</v>
      </c>
      <c r="AN166" s="38" t="b">
        <v>0</v>
      </c>
      <c r="AO166" s="38" t="b">
        <v>0</v>
      </c>
      <c r="AP166" s="38" t="b">
        <v>0</v>
      </c>
      <c r="AQ166" s="33"/>
      <c r="AR166" s="33"/>
    </row>
    <row r="167" spans="1:44" ht="18" customHeight="1" thickBot="1">
      <c r="A167" s="208"/>
      <c r="B167" s="209"/>
      <c r="C167" s="2184"/>
      <c r="D167" s="2185"/>
      <c r="E167" s="2185"/>
      <c r="F167" s="2185"/>
      <c r="G167" s="2185"/>
      <c r="H167" s="2186"/>
      <c r="I167" s="2124" t="s">
        <v>702</v>
      </c>
      <c r="J167" s="2124"/>
      <c r="K167" s="2124"/>
      <c r="L167" s="2124"/>
      <c r="M167" s="2124"/>
      <c r="N167" s="2125"/>
      <c r="O167" s="2125"/>
      <c r="P167" s="2125"/>
      <c r="Q167" s="2125"/>
      <c r="R167" s="2125"/>
      <c r="S167" s="2125"/>
      <c r="T167" s="2125"/>
      <c r="U167" s="2125"/>
      <c r="V167" s="2125"/>
      <c r="W167" s="1290" t="s">
        <v>442</v>
      </c>
      <c r="X167" s="1290"/>
      <c r="Y167" s="1290"/>
      <c r="Z167" s="1290"/>
      <c r="AA167" s="1290"/>
      <c r="AB167" s="2125"/>
      <c r="AC167" s="2125"/>
      <c r="AD167" s="2125"/>
      <c r="AE167" s="2125"/>
      <c r="AF167" s="2125"/>
      <c r="AG167" s="2125"/>
      <c r="AH167" s="2125"/>
      <c r="AI167" s="2125"/>
      <c r="AJ167" s="2126"/>
      <c r="AL167" s="38" t="b">
        <v>0</v>
      </c>
      <c r="AM167" s="38" t="b">
        <v>0</v>
      </c>
      <c r="AN167" s="38" t="b">
        <v>0</v>
      </c>
      <c r="AO167" s="33"/>
      <c r="AP167" s="33"/>
      <c r="AQ167" s="33"/>
      <c r="AR167" s="33"/>
    </row>
    <row r="168" spans="1:44" ht="13.5" customHeight="1">
      <c r="A168" s="2175" t="s">
        <v>695</v>
      </c>
      <c r="B168" s="2176"/>
      <c r="C168" s="2176"/>
      <c r="D168" s="2176"/>
      <c r="E168" s="2176"/>
      <c r="F168" s="2176"/>
      <c r="G168" s="2176"/>
      <c r="H168" s="2177"/>
      <c r="I168" s="2178"/>
      <c r="J168" s="2179"/>
      <c r="K168" s="2179"/>
      <c r="L168" s="2179"/>
      <c r="M168" s="2179"/>
      <c r="N168" s="2179"/>
      <c r="O168" s="2179"/>
      <c r="P168" s="2179"/>
      <c r="Q168" s="2179"/>
      <c r="R168" s="2179"/>
      <c r="S168" s="2179"/>
      <c r="T168" s="2179"/>
      <c r="U168" s="2179"/>
      <c r="V168" s="2179"/>
      <c r="W168" s="2179"/>
      <c r="X168" s="2179"/>
      <c r="Y168" s="2179"/>
      <c r="Z168" s="2179"/>
      <c r="AA168" s="2179"/>
      <c r="AB168" s="2179"/>
      <c r="AC168" s="2179"/>
      <c r="AD168" s="2180"/>
      <c r="AE168" s="1912" t="s">
        <v>565</v>
      </c>
      <c r="AF168" s="1912"/>
      <c r="AG168" s="1912"/>
      <c r="AH168" s="1912"/>
      <c r="AI168" s="1913">
        <v>0</v>
      </c>
      <c r="AJ168" s="1914"/>
    </row>
    <row r="169" spans="1:44" ht="13.5" customHeight="1">
      <c r="A169" s="2189" t="s">
        <v>773</v>
      </c>
      <c r="B169" s="2190"/>
      <c r="C169" s="1794" t="s">
        <v>451</v>
      </c>
      <c r="D169" s="1795"/>
      <c r="E169" s="1795"/>
      <c r="F169" s="1795"/>
      <c r="G169" s="1795"/>
      <c r="H169" s="1796"/>
      <c r="I169" s="2127" t="s">
        <v>60</v>
      </c>
      <c r="J169" s="2128"/>
      <c r="K169" s="2128"/>
      <c r="L169" s="2129"/>
      <c r="M169" s="2122" t="s">
        <v>769</v>
      </c>
      <c r="N169" s="2067"/>
      <c r="O169" s="2067"/>
      <c r="P169" s="2068"/>
      <c r="Q169" s="2122" t="s">
        <v>599</v>
      </c>
      <c r="R169" s="2067"/>
      <c r="S169" s="2067"/>
      <c r="T169" s="2067"/>
      <c r="U169" s="1797" t="s">
        <v>685</v>
      </c>
      <c r="V169" s="1798"/>
      <c r="W169" s="1798"/>
      <c r="X169" s="1798"/>
      <c r="Y169" s="1798"/>
      <c r="Z169" s="1798"/>
      <c r="AA169" s="1798"/>
      <c r="AB169" s="1798"/>
      <c r="AC169" s="1798"/>
      <c r="AD169" s="1798"/>
      <c r="AE169" s="1798"/>
      <c r="AF169" s="1798"/>
      <c r="AG169" s="2122" t="s">
        <v>59</v>
      </c>
      <c r="AH169" s="2067"/>
      <c r="AI169" s="2067"/>
      <c r="AJ169" s="2123"/>
    </row>
    <row r="170" spans="1:44" ht="13.5" customHeight="1">
      <c r="A170" s="2191"/>
      <c r="B170" s="2192"/>
      <c r="C170" s="1794"/>
      <c r="D170" s="1795"/>
      <c r="E170" s="1795"/>
      <c r="F170" s="1795"/>
      <c r="G170" s="1795"/>
      <c r="H170" s="1796"/>
      <c r="I170" s="1803"/>
      <c r="J170" s="1804"/>
      <c r="K170" s="1804"/>
      <c r="L170" s="1805"/>
      <c r="M170" s="1797"/>
      <c r="N170" s="1798"/>
      <c r="O170" s="1798"/>
      <c r="P170" s="1799"/>
      <c r="Q170" s="1797"/>
      <c r="R170" s="1798"/>
      <c r="S170" s="1798"/>
      <c r="T170" s="1798"/>
      <c r="U170" s="1105" t="s">
        <v>683</v>
      </c>
      <c r="V170" s="1105"/>
      <c r="W170" s="1105"/>
      <c r="X170" s="1105"/>
      <c r="Y170" s="1105" t="s">
        <v>130</v>
      </c>
      <c r="Z170" s="1105"/>
      <c r="AA170" s="1105"/>
      <c r="AB170" s="1105"/>
      <c r="AC170" s="1105" t="s">
        <v>471</v>
      </c>
      <c r="AD170" s="1105"/>
      <c r="AE170" s="1105"/>
      <c r="AF170" s="1285"/>
      <c r="AG170" s="1797"/>
      <c r="AH170" s="1798"/>
      <c r="AI170" s="1798"/>
      <c r="AJ170" s="1831"/>
    </row>
    <row r="171" spans="1:44" ht="13.5" customHeight="1">
      <c r="A171" s="2191"/>
      <c r="B171" s="2192"/>
      <c r="C171" s="1155"/>
      <c r="D171" s="1156"/>
      <c r="E171" s="1156"/>
      <c r="F171" s="1156"/>
      <c r="G171" s="1156"/>
      <c r="H171" s="1157"/>
      <c r="I171" s="1105" t="s">
        <v>466</v>
      </c>
      <c r="J171" s="1105"/>
      <c r="K171" s="1105" t="s">
        <v>395</v>
      </c>
      <c r="L171" s="1105"/>
      <c r="M171" s="1105" t="s">
        <v>466</v>
      </c>
      <c r="N171" s="1105"/>
      <c r="O171" s="1105" t="s">
        <v>395</v>
      </c>
      <c r="P171" s="1105"/>
      <c r="Q171" s="1105" t="s">
        <v>466</v>
      </c>
      <c r="R171" s="1105"/>
      <c r="S171" s="1105" t="s">
        <v>395</v>
      </c>
      <c r="T171" s="1105"/>
      <c r="U171" s="1105" t="s">
        <v>466</v>
      </c>
      <c r="V171" s="1105"/>
      <c r="W171" s="1105" t="s">
        <v>395</v>
      </c>
      <c r="X171" s="1105"/>
      <c r="Y171" s="1105" t="s">
        <v>466</v>
      </c>
      <c r="Z171" s="1105"/>
      <c r="AA171" s="1105" t="s">
        <v>395</v>
      </c>
      <c r="AB171" s="1105"/>
      <c r="AC171" s="1105" t="s">
        <v>466</v>
      </c>
      <c r="AD171" s="1105"/>
      <c r="AE171" s="1105" t="s">
        <v>395</v>
      </c>
      <c r="AF171" s="1285"/>
      <c r="AG171" s="1105" t="s">
        <v>466</v>
      </c>
      <c r="AH171" s="1105"/>
      <c r="AI171" s="1105" t="s">
        <v>395</v>
      </c>
      <c r="AJ171" s="1832"/>
    </row>
    <row r="172" spans="1:44" ht="13.5" customHeight="1">
      <c r="A172" s="2191"/>
      <c r="B172" s="2192"/>
      <c r="C172" s="1105" t="s">
        <v>239</v>
      </c>
      <c r="D172" s="1105"/>
      <c r="E172" s="1105"/>
      <c r="F172" s="1105" t="s">
        <v>307</v>
      </c>
      <c r="G172" s="1105"/>
      <c r="H172" s="1105"/>
      <c r="I172" s="1295"/>
      <c r="J172" s="1295"/>
      <c r="K172" s="1295"/>
      <c r="L172" s="1295"/>
      <c r="M172" s="1295"/>
      <c r="N172" s="1295"/>
      <c r="O172" s="1295"/>
      <c r="P172" s="1295"/>
      <c r="Q172" s="1295"/>
      <c r="R172" s="1295"/>
      <c r="S172" s="1295"/>
      <c r="T172" s="1295"/>
      <c r="U172" s="1295"/>
      <c r="V172" s="1295"/>
      <c r="W172" s="1295"/>
      <c r="X172" s="1295"/>
      <c r="Y172" s="1295"/>
      <c r="Z172" s="1295"/>
      <c r="AA172" s="1295"/>
      <c r="AB172" s="1295"/>
      <c r="AC172" s="1295"/>
      <c r="AD172" s="1295"/>
      <c r="AE172" s="1295"/>
      <c r="AF172" s="1159"/>
      <c r="AG172" s="1295"/>
      <c r="AH172" s="1295"/>
      <c r="AI172" s="1295"/>
      <c r="AJ172" s="1793"/>
    </row>
    <row r="173" spans="1:44" ht="13.5" customHeight="1">
      <c r="A173" s="2191"/>
      <c r="B173" s="2192"/>
      <c r="C173" s="1105"/>
      <c r="D173" s="1105"/>
      <c r="E173" s="1105"/>
      <c r="F173" s="1105" t="s">
        <v>308</v>
      </c>
      <c r="G173" s="1105"/>
      <c r="H173" s="1105"/>
      <c r="I173" s="1295"/>
      <c r="J173" s="1295"/>
      <c r="K173" s="1295"/>
      <c r="L173" s="1295"/>
      <c r="M173" s="1295"/>
      <c r="N173" s="1295"/>
      <c r="O173" s="1295"/>
      <c r="P173" s="1295"/>
      <c r="Q173" s="1295"/>
      <c r="R173" s="1295"/>
      <c r="S173" s="1295"/>
      <c r="T173" s="1295"/>
      <c r="U173" s="1295"/>
      <c r="V173" s="1295"/>
      <c r="W173" s="1295"/>
      <c r="X173" s="1295"/>
      <c r="Y173" s="1295"/>
      <c r="Z173" s="1295"/>
      <c r="AA173" s="1295"/>
      <c r="AB173" s="1295"/>
      <c r="AC173" s="1295"/>
      <c r="AD173" s="1295"/>
      <c r="AE173" s="1295"/>
      <c r="AF173" s="1159"/>
      <c r="AG173" s="1295"/>
      <c r="AH173" s="1295"/>
      <c r="AI173" s="1295"/>
      <c r="AJ173" s="1793"/>
    </row>
    <row r="174" spans="1:44" ht="13.5" customHeight="1">
      <c r="A174" s="2191"/>
      <c r="B174" s="2192"/>
      <c r="C174" s="1105" t="s">
        <v>309</v>
      </c>
      <c r="D174" s="1105"/>
      <c r="E174" s="1105"/>
      <c r="F174" s="1105"/>
      <c r="G174" s="1105"/>
      <c r="H174" s="1105"/>
      <c r="I174" s="1295"/>
      <c r="J174" s="1295"/>
      <c r="K174" s="1295"/>
      <c r="L174" s="1295"/>
      <c r="M174" s="1295"/>
      <c r="N174" s="1295"/>
      <c r="O174" s="1295"/>
      <c r="P174" s="1295"/>
      <c r="Q174" s="1295"/>
      <c r="R174" s="1295"/>
      <c r="S174" s="1295"/>
      <c r="T174" s="1295"/>
      <c r="U174" s="1295"/>
      <c r="V174" s="1295"/>
      <c r="W174" s="1295"/>
      <c r="X174" s="1295"/>
      <c r="Y174" s="1295"/>
      <c r="Z174" s="1295"/>
      <c r="AA174" s="1295"/>
      <c r="AB174" s="1295"/>
      <c r="AC174" s="1295"/>
      <c r="AD174" s="1295"/>
      <c r="AE174" s="1295"/>
      <c r="AF174" s="1159"/>
      <c r="AG174" s="1295"/>
      <c r="AH174" s="1295"/>
      <c r="AI174" s="1295"/>
      <c r="AJ174" s="1793"/>
    </row>
    <row r="175" spans="1:44" ht="13.5" customHeight="1">
      <c r="A175" s="2191"/>
      <c r="B175" s="2192"/>
      <c r="C175" s="1151" t="s">
        <v>556</v>
      </c>
      <c r="D175" s="1151"/>
      <c r="E175" s="1151"/>
      <c r="F175" s="1151"/>
      <c r="G175" s="1151"/>
      <c r="H175" s="1151"/>
      <c r="I175" s="1298"/>
      <c r="J175" s="1298"/>
      <c r="K175" s="1298"/>
      <c r="L175" s="1298"/>
      <c r="M175" s="1298"/>
      <c r="N175" s="1298"/>
      <c r="O175" s="1298"/>
      <c r="P175" s="1298"/>
      <c r="Q175" s="1298"/>
      <c r="R175" s="1298"/>
      <c r="S175" s="1298"/>
      <c r="T175" s="1298"/>
      <c r="U175" s="1298"/>
      <c r="V175" s="1298"/>
      <c r="W175" s="1298"/>
      <c r="X175" s="1298"/>
      <c r="Y175" s="1298"/>
      <c r="Z175" s="1298"/>
      <c r="AA175" s="1298"/>
      <c r="AB175" s="1298"/>
      <c r="AC175" s="1298"/>
      <c r="AD175" s="1298"/>
      <c r="AE175" s="1298"/>
      <c r="AF175" s="1296"/>
      <c r="AG175" s="1298"/>
      <c r="AH175" s="1298"/>
      <c r="AI175" s="1298"/>
      <c r="AJ175" s="1792"/>
    </row>
    <row r="176" spans="1:44" ht="13.5" customHeight="1">
      <c r="A176" s="2191"/>
      <c r="B176" s="2192"/>
      <c r="C176" s="1152" t="s">
        <v>451</v>
      </c>
      <c r="D176" s="1153"/>
      <c r="E176" s="1153"/>
      <c r="F176" s="1153"/>
      <c r="G176" s="1153"/>
      <c r="H176" s="1154"/>
      <c r="I176" s="1285" t="s">
        <v>706</v>
      </c>
      <c r="J176" s="1338"/>
      <c r="K176" s="1338"/>
      <c r="L176" s="1338"/>
      <c r="M176" s="1338"/>
      <c r="N176" s="1338"/>
      <c r="O176" s="1338"/>
      <c r="P176" s="1338"/>
      <c r="Q176" s="1338"/>
      <c r="R176" s="1338"/>
      <c r="S176" s="1338"/>
      <c r="T176" s="1339"/>
      <c r="U176" s="1628" t="s">
        <v>199</v>
      </c>
      <c r="V176" s="1629"/>
      <c r="W176" s="1629"/>
      <c r="X176" s="1629"/>
      <c r="Y176" s="1629"/>
      <c r="Z176" s="1629"/>
      <c r="AA176" s="1629"/>
      <c r="AB176" s="1629"/>
      <c r="AC176" s="1629"/>
      <c r="AD176" s="1629"/>
      <c r="AE176" s="1629"/>
      <c r="AF176" s="1629"/>
      <c r="AG176" s="1628" t="s">
        <v>142</v>
      </c>
      <c r="AH176" s="1629"/>
      <c r="AI176" s="1629"/>
      <c r="AJ176" s="1830"/>
    </row>
    <row r="177" spans="1:36" ht="13.5" customHeight="1">
      <c r="A177" s="2191"/>
      <c r="B177" s="2192"/>
      <c r="C177" s="1794"/>
      <c r="D177" s="1795"/>
      <c r="E177" s="1795"/>
      <c r="F177" s="1795"/>
      <c r="G177" s="1795"/>
      <c r="H177" s="1796"/>
      <c r="I177" s="1285" t="s">
        <v>683</v>
      </c>
      <c r="J177" s="1338"/>
      <c r="K177" s="1338"/>
      <c r="L177" s="1339"/>
      <c r="M177" s="1285" t="s">
        <v>143</v>
      </c>
      <c r="N177" s="1338"/>
      <c r="O177" s="1338"/>
      <c r="P177" s="1339"/>
      <c r="Q177" s="1285" t="s">
        <v>707</v>
      </c>
      <c r="R177" s="1338"/>
      <c r="S177" s="1338"/>
      <c r="T177" s="1339"/>
      <c r="U177" s="1105" t="s">
        <v>683</v>
      </c>
      <c r="V177" s="1105"/>
      <c r="W177" s="1105"/>
      <c r="X177" s="1105"/>
      <c r="Y177" s="2105" t="s">
        <v>140</v>
      </c>
      <c r="Z177" s="2106"/>
      <c r="AA177" s="2106"/>
      <c r="AB177" s="2107"/>
      <c r="AC177" s="1285" t="s">
        <v>141</v>
      </c>
      <c r="AD177" s="1338"/>
      <c r="AE177" s="1338"/>
      <c r="AF177" s="1338"/>
      <c r="AG177" s="1797"/>
      <c r="AH177" s="1798"/>
      <c r="AI177" s="1798"/>
      <c r="AJ177" s="1831"/>
    </row>
    <row r="178" spans="1:36" ht="13.5" customHeight="1">
      <c r="A178" s="2191"/>
      <c r="B178" s="2192"/>
      <c r="C178" s="1155"/>
      <c r="D178" s="1156"/>
      <c r="E178" s="1156"/>
      <c r="F178" s="1156"/>
      <c r="G178" s="1156"/>
      <c r="H178" s="1157"/>
      <c r="I178" s="1105" t="s">
        <v>466</v>
      </c>
      <c r="J178" s="1105"/>
      <c r="K178" s="1105" t="s">
        <v>395</v>
      </c>
      <c r="L178" s="1105"/>
      <c r="M178" s="1105" t="s">
        <v>466</v>
      </c>
      <c r="N178" s="1105"/>
      <c r="O178" s="1105" t="s">
        <v>395</v>
      </c>
      <c r="P178" s="1105"/>
      <c r="Q178" s="1105" t="s">
        <v>466</v>
      </c>
      <c r="R178" s="1105"/>
      <c r="S178" s="1105" t="s">
        <v>395</v>
      </c>
      <c r="T178" s="1105"/>
      <c r="U178" s="1105" t="s">
        <v>466</v>
      </c>
      <c r="V178" s="1105"/>
      <c r="W178" s="1105" t="s">
        <v>395</v>
      </c>
      <c r="X178" s="1105"/>
      <c r="Y178" s="1105" t="s">
        <v>466</v>
      </c>
      <c r="Z178" s="1105"/>
      <c r="AA178" s="1105" t="s">
        <v>395</v>
      </c>
      <c r="AB178" s="1105"/>
      <c r="AC178" s="1105" t="s">
        <v>466</v>
      </c>
      <c r="AD178" s="1105"/>
      <c r="AE178" s="1105" t="s">
        <v>395</v>
      </c>
      <c r="AF178" s="1285"/>
      <c r="AG178" s="1105" t="s">
        <v>466</v>
      </c>
      <c r="AH178" s="1105"/>
      <c r="AI178" s="1105" t="s">
        <v>395</v>
      </c>
      <c r="AJ178" s="1832"/>
    </row>
    <row r="179" spans="1:36" ht="13.5" customHeight="1">
      <c r="A179" s="2191"/>
      <c r="B179" s="2192"/>
      <c r="C179" s="1105" t="s">
        <v>239</v>
      </c>
      <c r="D179" s="1105"/>
      <c r="E179" s="1105"/>
      <c r="F179" s="1105" t="s">
        <v>307</v>
      </c>
      <c r="G179" s="1105"/>
      <c r="H179" s="1105"/>
      <c r="I179" s="1295"/>
      <c r="J179" s="1295"/>
      <c r="K179" s="1295"/>
      <c r="L179" s="1295"/>
      <c r="M179" s="1295"/>
      <c r="N179" s="1295"/>
      <c r="O179" s="1295"/>
      <c r="P179" s="1295"/>
      <c r="Q179" s="1295"/>
      <c r="R179" s="1295"/>
      <c r="S179" s="1295"/>
      <c r="T179" s="1295"/>
      <c r="U179" s="1295"/>
      <c r="V179" s="1295"/>
      <c r="W179" s="1295"/>
      <c r="X179" s="1295"/>
      <c r="Y179" s="1295"/>
      <c r="Z179" s="1295"/>
      <c r="AA179" s="1295"/>
      <c r="AB179" s="1295"/>
      <c r="AC179" s="1295"/>
      <c r="AD179" s="1295"/>
      <c r="AE179" s="1295"/>
      <c r="AF179" s="1159"/>
      <c r="AG179" s="1295"/>
      <c r="AH179" s="1295"/>
      <c r="AI179" s="1295"/>
      <c r="AJ179" s="1793"/>
    </row>
    <row r="180" spans="1:36" ht="13.5" customHeight="1">
      <c r="A180" s="2191"/>
      <c r="B180" s="2192"/>
      <c r="C180" s="1105"/>
      <c r="D180" s="1105"/>
      <c r="E180" s="1105"/>
      <c r="F180" s="1105" t="s">
        <v>308</v>
      </c>
      <c r="G180" s="1105"/>
      <c r="H180" s="1105"/>
      <c r="I180" s="1295"/>
      <c r="J180" s="1295"/>
      <c r="K180" s="1295"/>
      <c r="L180" s="1295"/>
      <c r="M180" s="1295"/>
      <c r="N180" s="1295"/>
      <c r="O180" s="1295"/>
      <c r="P180" s="1295"/>
      <c r="Q180" s="1295"/>
      <c r="R180" s="1295"/>
      <c r="S180" s="1295"/>
      <c r="T180" s="1295"/>
      <c r="U180" s="1295"/>
      <c r="V180" s="1295"/>
      <c r="W180" s="1295"/>
      <c r="X180" s="1295"/>
      <c r="Y180" s="1295"/>
      <c r="Z180" s="1295"/>
      <c r="AA180" s="1295"/>
      <c r="AB180" s="1295"/>
      <c r="AC180" s="1295"/>
      <c r="AD180" s="1295"/>
      <c r="AE180" s="1295"/>
      <c r="AF180" s="1159"/>
      <c r="AG180" s="1295"/>
      <c r="AH180" s="1295"/>
      <c r="AI180" s="1295"/>
      <c r="AJ180" s="1793"/>
    </row>
    <row r="181" spans="1:36" ht="13.5" customHeight="1">
      <c r="A181" s="2191"/>
      <c r="B181" s="2192"/>
      <c r="C181" s="1105" t="s">
        <v>309</v>
      </c>
      <c r="D181" s="1105"/>
      <c r="E181" s="1105"/>
      <c r="F181" s="1105"/>
      <c r="G181" s="1105"/>
      <c r="H181" s="1105"/>
      <c r="I181" s="1295"/>
      <c r="J181" s="1295"/>
      <c r="K181" s="1295"/>
      <c r="L181" s="1295"/>
      <c r="M181" s="1295"/>
      <c r="N181" s="1295"/>
      <c r="O181" s="1295"/>
      <c r="P181" s="1295"/>
      <c r="Q181" s="1295"/>
      <c r="R181" s="1295"/>
      <c r="S181" s="1295"/>
      <c r="T181" s="1295"/>
      <c r="U181" s="1295"/>
      <c r="V181" s="1295"/>
      <c r="W181" s="1295"/>
      <c r="X181" s="1295"/>
      <c r="Y181" s="1295"/>
      <c r="Z181" s="1295"/>
      <c r="AA181" s="1295"/>
      <c r="AB181" s="1295"/>
      <c r="AC181" s="1295"/>
      <c r="AD181" s="1295"/>
      <c r="AE181" s="1295"/>
      <c r="AF181" s="1159"/>
      <c r="AG181" s="1295"/>
      <c r="AH181" s="1295"/>
      <c r="AI181" s="1295"/>
      <c r="AJ181" s="1793"/>
    </row>
    <row r="182" spans="1:36" ht="13.5" customHeight="1">
      <c r="A182" s="2191"/>
      <c r="B182" s="2192"/>
      <c r="C182" s="1151" t="s">
        <v>556</v>
      </c>
      <c r="D182" s="1151"/>
      <c r="E182" s="1151"/>
      <c r="F182" s="1151"/>
      <c r="G182" s="1151"/>
      <c r="H182" s="1151"/>
      <c r="I182" s="1298"/>
      <c r="J182" s="1298"/>
      <c r="K182" s="1298"/>
      <c r="L182" s="1298"/>
      <c r="M182" s="1298"/>
      <c r="N182" s="1298"/>
      <c r="O182" s="1298"/>
      <c r="P182" s="1298"/>
      <c r="Q182" s="1298"/>
      <c r="R182" s="1298"/>
      <c r="S182" s="1298"/>
      <c r="T182" s="1298"/>
      <c r="U182" s="1298"/>
      <c r="V182" s="1298"/>
      <c r="W182" s="1298"/>
      <c r="X182" s="1298"/>
      <c r="Y182" s="1298"/>
      <c r="Z182" s="1298"/>
      <c r="AA182" s="1298"/>
      <c r="AB182" s="1298"/>
      <c r="AC182" s="1298"/>
      <c r="AD182" s="1298"/>
      <c r="AE182" s="1298"/>
      <c r="AF182" s="1296"/>
      <c r="AG182" s="1298"/>
      <c r="AH182" s="1298"/>
      <c r="AI182" s="1298"/>
      <c r="AJ182" s="1792"/>
    </row>
    <row r="183" spans="1:36" ht="13.5" customHeight="1">
      <c r="A183" s="2191"/>
      <c r="B183" s="2192"/>
      <c r="C183" s="1152" t="s">
        <v>451</v>
      </c>
      <c r="D183" s="1153"/>
      <c r="E183" s="1153"/>
      <c r="F183" s="1153"/>
      <c r="G183" s="1153"/>
      <c r="H183" s="1154"/>
      <c r="I183" s="1285" t="s">
        <v>465</v>
      </c>
      <c r="J183" s="1338"/>
      <c r="K183" s="1338"/>
      <c r="L183" s="1338"/>
      <c r="M183" s="1338"/>
      <c r="N183" s="1338"/>
      <c r="O183" s="1338"/>
      <c r="P183" s="1338"/>
      <c r="Q183" s="1338"/>
      <c r="R183" s="1338"/>
      <c r="S183" s="1338"/>
      <c r="T183" s="1338"/>
      <c r="U183" s="1338"/>
      <c r="V183" s="1338"/>
      <c r="W183" s="1338"/>
      <c r="X183" s="1338"/>
      <c r="Y183" s="1338"/>
      <c r="Z183" s="1338"/>
      <c r="AA183" s="1338"/>
      <c r="AB183" s="1338"/>
      <c r="AC183" s="1338"/>
      <c r="AD183" s="1338"/>
      <c r="AE183" s="1338"/>
      <c r="AF183" s="1338"/>
      <c r="AG183" s="1338"/>
      <c r="AH183" s="1338"/>
      <c r="AI183" s="1338"/>
      <c r="AJ183" s="2102"/>
    </row>
    <row r="184" spans="1:36" ht="13.5" customHeight="1">
      <c r="A184" s="2187" t="s">
        <v>135</v>
      </c>
      <c r="B184" s="2188"/>
      <c r="C184" s="1794"/>
      <c r="D184" s="1795"/>
      <c r="E184" s="1795"/>
      <c r="F184" s="1795"/>
      <c r="G184" s="1795"/>
      <c r="H184" s="1796"/>
      <c r="I184" s="2130"/>
      <c r="J184" s="2131"/>
      <c r="K184" s="2131"/>
      <c r="L184" s="2132"/>
      <c r="M184" s="2130"/>
      <c r="N184" s="2131"/>
      <c r="O184" s="2131"/>
      <c r="P184" s="2132"/>
      <c r="Q184" s="2130"/>
      <c r="R184" s="2131"/>
      <c r="S184" s="2131"/>
      <c r="T184" s="2132"/>
      <c r="U184" s="2130"/>
      <c r="V184" s="2131"/>
      <c r="W184" s="2131"/>
      <c r="X184" s="2132"/>
      <c r="Y184" s="2130"/>
      <c r="Z184" s="2131"/>
      <c r="AA184" s="2131"/>
      <c r="AB184" s="2132"/>
      <c r="AC184" s="2130"/>
      <c r="AD184" s="2131"/>
      <c r="AE184" s="2131"/>
      <c r="AF184" s="2132"/>
      <c r="AG184" s="2130"/>
      <c r="AH184" s="2131"/>
      <c r="AI184" s="2131"/>
      <c r="AJ184" s="2166"/>
    </row>
    <row r="185" spans="1:36" ht="13.5" customHeight="1">
      <c r="A185" s="204"/>
      <c r="B185" s="205"/>
      <c r="C185" s="1155"/>
      <c r="D185" s="1156"/>
      <c r="E185" s="1156"/>
      <c r="F185" s="1156"/>
      <c r="G185" s="1156"/>
      <c r="H185" s="1157"/>
      <c r="I185" s="1105" t="s">
        <v>466</v>
      </c>
      <c r="J185" s="1105"/>
      <c r="K185" s="1105" t="s">
        <v>395</v>
      </c>
      <c r="L185" s="1105"/>
      <c r="M185" s="1105" t="s">
        <v>466</v>
      </c>
      <c r="N185" s="1105"/>
      <c r="O185" s="1105" t="s">
        <v>395</v>
      </c>
      <c r="P185" s="1105"/>
      <c r="Q185" s="1105" t="s">
        <v>466</v>
      </c>
      <c r="R185" s="1105"/>
      <c r="S185" s="1105" t="s">
        <v>395</v>
      </c>
      <c r="T185" s="1105"/>
      <c r="U185" s="1105" t="s">
        <v>466</v>
      </c>
      <c r="V185" s="1105"/>
      <c r="W185" s="1105" t="s">
        <v>395</v>
      </c>
      <c r="X185" s="1105"/>
      <c r="Y185" s="1105" t="s">
        <v>466</v>
      </c>
      <c r="Z185" s="1105"/>
      <c r="AA185" s="1105" t="s">
        <v>395</v>
      </c>
      <c r="AB185" s="1105"/>
      <c r="AC185" s="1105" t="s">
        <v>466</v>
      </c>
      <c r="AD185" s="1105"/>
      <c r="AE185" s="1105" t="s">
        <v>395</v>
      </c>
      <c r="AF185" s="1105"/>
      <c r="AG185" s="1105" t="s">
        <v>466</v>
      </c>
      <c r="AH185" s="1105"/>
      <c r="AI185" s="1105" t="s">
        <v>395</v>
      </c>
      <c r="AJ185" s="1832"/>
    </row>
    <row r="186" spans="1:36" ht="13.5" customHeight="1">
      <c r="A186" s="204"/>
      <c r="B186" s="205"/>
      <c r="C186" s="1105" t="s">
        <v>239</v>
      </c>
      <c r="D186" s="1105"/>
      <c r="E186" s="1105"/>
      <c r="F186" s="1105" t="s">
        <v>307</v>
      </c>
      <c r="G186" s="1105"/>
      <c r="H186" s="1105"/>
      <c r="I186" s="1295"/>
      <c r="J186" s="1295"/>
      <c r="K186" s="1295"/>
      <c r="L186" s="1295"/>
      <c r="M186" s="1295"/>
      <c r="N186" s="1295"/>
      <c r="O186" s="1295"/>
      <c r="P186" s="1295"/>
      <c r="Q186" s="1295"/>
      <c r="R186" s="1295"/>
      <c r="S186" s="1295"/>
      <c r="T186" s="1295"/>
      <c r="U186" s="1295"/>
      <c r="V186" s="1295"/>
      <c r="W186" s="1295"/>
      <c r="X186" s="1295"/>
      <c r="Y186" s="1295"/>
      <c r="Z186" s="1295"/>
      <c r="AA186" s="1295"/>
      <c r="AB186" s="1295"/>
      <c r="AC186" s="1295"/>
      <c r="AD186" s="1295"/>
      <c r="AE186" s="1295"/>
      <c r="AF186" s="1295"/>
      <c r="AG186" s="1295"/>
      <c r="AH186" s="1295"/>
      <c r="AI186" s="1295"/>
      <c r="AJ186" s="1793"/>
    </row>
    <row r="187" spans="1:36" ht="13.5" customHeight="1">
      <c r="A187" s="204"/>
      <c r="B187" s="205"/>
      <c r="C187" s="1105"/>
      <c r="D187" s="1105"/>
      <c r="E187" s="1105"/>
      <c r="F187" s="1105" t="s">
        <v>308</v>
      </c>
      <c r="G187" s="1105"/>
      <c r="H187" s="1105"/>
      <c r="I187" s="1295"/>
      <c r="J187" s="1295"/>
      <c r="K187" s="1295"/>
      <c r="L187" s="1295"/>
      <c r="M187" s="1295"/>
      <c r="N187" s="1295"/>
      <c r="O187" s="1295"/>
      <c r="P187" s="1295"/>
      <c r="Q187" s="1295"/>
      <c r="R187" s="1295"/>
      <c r="S187" s="1295"/>
      <c r="T187" s="1295"/>
      <c r="U187" s="1295"/>
      <c r="V187" s="1295"/>
      <c r="W187" s="1295"/>
      <c r="X187" s="1295"/>
      <c r="Y187" s="1295"/>
      <c r="Z187" s="1295"/>
      <c r="AA187" s="1295"/>
      <c r="AB187" s="1295"/>
      <c r="AC187" s="1295"/>
      <c r="AD187" s="1295"/>
      <c r="AE187" s="1295"/>
      <c r="AF187" s="1295"/>
      <c r="AG187" s="1295"/>
      <c r="AH187" s="1295"/>
      <c r="AI187" s="1295"/>
      <c r="AJ187" s="1793"/>
    </row>
    <row r="188" spans="1:36" ht="13.5" customHeight="1">
      <c r="A188" s="204"/>
      <c r="B188" s="205"/>
      <c r="C188" s="1105" t="s">
        <v>309</v>
      </c>
      <c r="D188" s="1105"/>
      <c r="E188" s="1105"/>
      <c r="F188" s="1105"/>
      <c r="G188" s="1105"/>
      <c r="H188" s="1105"/>
      <c r="I188" s="1295"/>
      <c r="J188" s="1295"/>
      <c r="K188" s="1295"/>
      <c r="L188" s="1295"/>
      <c r="M188" s="1295"/>
      <c r="N188" s="1295"/>
      <c r="O188" s="1295"/>
      <c r="P188" s="1295"/>
      <c r="Q188" s="1295"/>
      <c r="R188" s="1295"/>
      <c r="S188" s="1295"/>
      <c r="T188" s="1295"/>
      <c r="U188" s="1295"/>
      <c r="V188" s="1295"/>
      <c r="W188" s="1295"/>
      <c r="X188" s="1295"/>
      <c r="Y188" s="1295"/>
      <c r="Z188" s="1295"/>
      <c r="AA188" s="1295"/>
      <c r="AB188" s="1295"/>
      <c r="AC188" s="1295"/>
      <c r="AD188" s="1295"/>
      <c r="AE188" s="1295"/>
      <c r="AF188" s="1295"/>
      <c r="AG188" s="1295"/>
      <c r="AH188" s="1295"/>
      <c r="AI188" s="1295"/>
      <c r="AJ188" s="1793"/>
    </row>
    <row r="189" spans="1:36" ht="13.5" customHeight="1">
      <c r="A189" s="204"/>
      <c r="B189" s="205"/>
      <c r="C189" s="1151" t="s">
        <v>556</v>
      </c>
      <c r="D189" s="1151"/>
      <c r="E189" s="1151"/>
      <c r="F189" s="1151"/>
      <c r="G189" s="1151"/>
      <c r="H189" s="1151"/>
      <c r="I189" s="1298"/>
      <c r="J189" s="1298"/>
      <c r="K189" s="1298"/>
      <c r="L189" s="1298"/>
      <c r="M189" s="1298"/>
      <c r="N189" s="1298"/>
      <c r="O189" s="1298"/>
      <c r="P189" s="1298"/>
      <c r="Q189" s="1298"/>
      <c r="R189" s="1298"/>
      <c r="S189" s="1298"/>
      <c r="T189" s="1298"/>
      <c r="U189" s="1298"/>
      <c r="V189" s="1298"/>
      <c r="W189" s="1298"/>
      <c r="X189" s="1298"/>
      <c r="Y189" s="1298"/>
      <c r="Z189" s="1298"/>
      <c r="AA189" s="1298"/>
      <c r="AB189" s="1298"/>
      <c r="AC189" s="1298"/>
      <c r="AD189" s="1298"/>
      <c r="AE189" s="1298"/>
      <c r="AF189" s="1298"/>
      <c r="AG189" s="1298"/>
      <c r="AH189" s="1298"/>
      <c r="AI189" s="1298"/>
      <c r="AJ189" s="1792"/>
    </row>
    <row r="190" spans="1:36" ht="13.5" customHeight="1">
      <c r="A190" s="204"/>
      <c r="B190" s="205"/>
      <c r="C190" s="1285" t="s">
        <v>600</v>
      </c>
      <c r="D190" s="1338"/>
      <c r="E190" s="1338"/>
      <c r="F190" s="1338"/>
      <c r="G190" s="1338"/>
      <c r="H190" s="1339"/>
      <c r="I190" s="1299"/>
      <c r="J190" s="1300"/>
      <c r="K190" s="1300"/>
      <c r="L190" s="1300"/>
      <c r="M190" s="1300"/>
      <c r="N190" s="1300"/>
      <c r="O190" s="1301" t="s">
        <v>386</v>
      </c>
      <c r="P190" s="1301"/>
      <c r="Q190" s="1301"/>
      <c r="R190" s="1301"/>
      <c r="S190" s="1301"/>
      <c r="T190" s="1301"/>
      <c r="U190" s="1301"/>
      <c r="V190" s="1301"/>
      <c r="W190" s="1301"/>
      <c r="X190" s="1301"/>
      <c r="Y190" s="1301"/>
      <c r="Z190" s="1301"/>
      <c r="AA190" s="1301"/>
      <c r="AB190" s="1301"/>
      <c r="AC190" s="1301"/>
      <c r="AD190" s="1301"/>
      <c r="AE190" s="1301"/>
      <c r="AF190" s="1301"/>
      <c r="AG190" s="1301"/>
      <c r="AH190" s="1301"/>
      <c r="AI190" s="1301"/>
      <c r="AJ190" s="1302"/>
    </row>
    <row r="191" spans="1:36" ht="13.5" customHeight="1">
      <c r="A191" s="204"/>
      <c r="B191" s="205"/>
      <c r="C191" s="1285" t="s">
        <v>660</v>
      </c>
      <c r="D191" s="1338"/>
      <c r="E191" s="1338"/>
      <c r="F191" s="1338"/>
      <c r="G191" s="1338"/>
      <c r="H191" s="1339"/>
      <c r="I191" s="1299"/>
      <c r="J191" s="1300"/>
      <c r="K191" s="1300"/>
      <c r="L191" s="1300"/>
      <c r="M191" s="1300"/>
      <c r="N191" s="1300"/>
      <c r="O191" s="1301" t="s">
        <v>321</v>
      </c>
      <c r="P191" s="1301"/>
      <c r="Q191" s="1301"/>
      <c r="R191" s="1301"/>
      <c r="S191" s="1301"/>
      <c r="T191" s="1301"/>
      <c r="U191" s="1301"/>
      <c r="V191" s="1301"/>
      <c r="W191" s="1301"/>
      <c r="X191" s="1301"/>
      <c r="Y191" s="1301"/>
      <c r="Z191" s="1301"/>
      <c r="AA191" s="1301"/>
      <c r="AB191" s="1301"/>
      <c r="AC191" s="1301"/>
      <c r="AD191" s="1301"/>
      <c r="AE191" s="1301"/>
      <c r="AF191" s="1301"/>
      <c r="AG191" s="1301"/>
      <c r="AH191" s="1301"/>
      <c r="AI191" s="1301"/>
      <c r="AJ191" s="1302"/>
    </row>
    <row r="192" spans="1:36" ht="13.5" customHeight="1">
      <c r="A192" s="204"/>
      <c r="B192" s="205"/>
      <c r="C192" s="940" t="s">
        <v>566</v>
      </c>
      <c r="D192" s="1274"/>
      <c r="E192" s="1274"/>
      <c r="F192" s="1274"/>
      <c r="G192" s="1274"/>
      <c r="H192" s="941"/>
      <c r="I192" s="1296"/>
      <c r="J192" s="1297"/>
      <c r="K192" s="1297"/>
      <c r="L192" s="1297"/>
      <c r="M192" s="1297"/>
      <c r="N192" s="1297"/>
      <c r="O192" s="1301" t="s">
        <v>114</v>
      </c>
      <c r="P192" s="1301"/>
      <c r="Q192" s="1301"/>
      <c r="R192" s="1301"/>
      <c r="S192" s="1301"/>
      <c r="T192" s="1301"/>
      <c r="U192" s="1301"/>
      <c r="V192" s="1301"/>
      <c r="W192" s="1301"/>
      <c r="X192" s="1301"/>
      <c r="Y192" s="1301"/>
      <c r="Z192" s="1301"/>
      <c r="AA192" s="1301"/>
      <c r="AB192" s="1301"/>
      <c r="AC192" s="1301"/>
      <c r="AD192" s="1301"/>
      <c r="AE192" s="1301"/>
      <c r="AF192" s="1301"/>
      <c r="AG192" s="1301"/>
      <c r="AH192" s="1301"/>
      <c r="AI192" s="1301"/>
      <c r="AJ192" s="1302"/>
    </row>
    <row r="193" spans="1:44" ht="18" customHeight="1">
      <c r="A193" s="204"/>
      <c r="B193" s="205"/>
      <c r="C193" s="1081" t="s">
        <v>240</v>
      </c>
      <c r="D193" s="1081"/>
      <c r="E193" s="1081"/>
      <c r="F193" s="1081"/>
      <c r="G193" s="1081"/>
      <c r="H193" s="1081"/>
      <c r="I193" s="1125"/>
      <c r="J193" s="1126"/>
      <c r="K193" s="1126"/>
      <c r="L193" s="1126"/>
      <c r="M193" s="1126"/>
      <c r="N193" s="1126"/>
      <c r="O193" s="1126"/>
      <c r="P193" s="1126"/>
      <c r="Q193" s="1126"/>
      <c r="R193" s="1126"/>
      <c r="S193" s="1126"/>
      <c r="T193" s="1126"/>
      <c r="U193" s="1126"/>
      <c r="V193" s="1126"/>
      <c r="W193" s="1126"/>
      <c r="X193" s="1126"/>
      <c r="Y193" s="1126"/>
      <c r="Z193" s="1126"/>
      <c r="AA193" s="1126"/>
      <c r="AB193" s="1126"/>
      <c r="AC193" s="1126"/>
      <c r="AD193" s="1126"/>
      <c r="AE193" s="1126"/>
      <c r="AF193" s="1126"/>
      <c r="AG193" s="1126"/>
      <c r="AH193" s="1126"/>
      <c r="AI193" s="1126"/>
      <c r="AJ193" s="1127"/>
      <c r="AL193" s="38" t="b">
        <v>0</v>
      </c>
      <c r="AM193" s="38" t="b">
        <v>0</v>
      </c>
      <c r="AN193" s="38" t="b">
        <v>0</v>
      </c>
      <c r="AO193" s="38" t="b">
        <v>0</v>
      </c>
      <c r="AP193" s="38" t="b">
        <v>0</v>
      </c>
      <c r="AQ193" s="38" t="b">
        <v>0</v>
      </c>
      <c r="AR193" s="38" t="b">
        <v>0</v>
      </c>
    </row>
    <row r="194" spans="1:44" ht="13.5" customHeight="1">
      <c r="A194" s="204"/>
      <c r="B194" s="205"/>
      <c r="C194" s="1081" t="s">
        <v>241</v>
      </c>
      <c r="D194" s="1081"/>
      <c r="E194" s="1081"/>
      <c r="F194" s="1081"/>
      <c r="G194" s="1081"/>
      <c r="H194" s="1081"/>
      <c r="I194" s="1077" t="s">
        <v>242</v>
      </c>
      <c r="J194" s="1081"/>
      <c r="K194" s="1081"/>
      <c r="L194" s="1080" t="s">
        <v>205</v>
      </c>
      <c r="M194" s="1080"/>
      <c r="N194" s="1106"/>
      <c r="O194" s="1077" t="s">
        <v>372</v>
      </c>
      <c r="P194" s="1078"/>
      <c r="Q194" s="1079" t="s">
        <v>205</v>
      </c>
      <c r="R194" s="1080"/>
      <c r="S194" s="1080"/>
      <c r="T194" s="1081" t="s">
        <v>243</v>
      </c>
      <c r="U194" s="1081"/>
      <c r="V194" s="1081"/>
      <c r="W194" s="1080" t="s">
        <v>205</v>
      </c>
      <c r="X194" s="1080"/>
      <c r="Y194" s="1106"/>
      <c r="Z194" s="1077" t="s">
        <v>373</v>
      </c>
      <c r="AA194" s="1078"/>
      <c r="AB194" s="1079" t="s">
        <v>205</v>
      </c>
      <c r="AC194" s="1080"/>
      <c r="AD194" s="1080"/>
      <c r="AE194" s="1081" t="s">
        <v>37</v>
      </c>
      <c r="AF194" s="1081"/>
      <c r="AG194" s="1081"/>
      <c r="AH194" s="1081"/>
      <c r="AI194" s="1081"/>
      <c r="AJ194" s="1094"/>
      <c r="AL194" s="33"/>
      <c r="AM194" s="33"/>
      <c r="AN194" s="33"/>
      <c r="AO194" s="33"/>
      <c r="AP194" s="33"/>
      <c r="AQ194" s="33"/>
      <c r="AR194" s="33"/>
    </row>
    <row r="195" spans="1:44" ht="13.5" customHeight="1">
      <c r="A195" s="204"/>
      <c r="B195" s="205"/>
      <c r="C195" s="1081"/>
      <c r="D195" s="1081"/>
      <c r="E195" s="1081"/>
      <c r="F195" s="1081"/>
      <c r="G195" s="1081"/>
      <c r="H195" s="1081"/>
      <c r="I195" s="1077" t="s">
        <v>35</v>
      </c>
      <c r="J195" s="1081"/>
      <c r="K195" s="1081"/>
      <c r="L195" s="1080" t="s">
        <v>205</v>
      </c>
      <c r="M195" s="1080"/>
      <c r="N195" s="1106"/>
      <c r="O195" s="1077" t="s">
        <v>244</v>
      </c>
      <c r="P195" s="1078"/>
      <c r="Q195" s="1079" t="s">
        <v>205</v>
      </c>
      <c r="R195" s="1080"/>
      <c r="S195" s="1080"/>
      <c r="T195" s="1081" t="s">
        <v>36</v>
      </c>
      <c r="U195" s="1081"/>
      <c r="V195" s="1081"/>
      <c r="W195" s="1080" t="s">
        <v>205</v>
      </c>
      <c r="X195" s="1080"/>
      <c r="Y195" s="1106"/>
      <c r="Z195" s="1077" t="s">
        <v>245</v>
      </c>
      <c r="AA195" s="1078"/>
      <c r="AB195" s="1079" t="s">
        <v>205</v>
      </c>
      <c r="AC195" s="1080"/>
      <c r="AD195" s="1080"/>
      <c r="AE195" s="1095"/>
      <c r="AF195" s="1096"/>
      <c r="AG195" s="1096"/>
      <c r="AH195" s="1096"/>
      <c r="AI195" s="1096"/>
      <c r="AJ195" s="1097"/>
      <c r="AL195" s="33"/>
      <c r="AM195" s="33"/>
      <c r="AN195" s="33"/>
      <c r="AO195" s="33"/>
      <c r="AP195" s="33"/>
      <c r="AQ195" s="33"/>
      <c r="AR195" s="33"/>
    </row>
    <row r="196" spans="1:44" ht="18" customHeight="1">
      <c r="A196" s="204"/>
      <c r="B196" s="205"/>
      <c r="C196" s="1078" t="s">
        <v>657</v>
      </c>
      <c r="D196" s="1223"/>
      <c r="E196" s="1223"/>
      <c r="F196" s="1223"/>
      <c r="G196" s="1223"/>
      <c r="H196" s="1077"/>
      <c r="I196" s="1223" t="s">
        <v>126</v>
      </c>
      <c r="J196" s="1223"/>
      <c r="K196" s="1223"/>
      <c r="L196" s="1223"/>
      <c r="M196" s="1077"/>
      <c r="N196" s="2090"/>
      <c r="O196" s="2091"/>
      <c r="P196" s="2091"/>
      <c r="Q196" s="2091"/>
      <c r="R196" s="2091"/>
      <c r="S196" s="2091"/>
      <c r="T196" s="2091"/>
      <c r="U196" s="2091"/>
      <c r="V196" s="2091"/>
      <c r="W196" s="2091"/>
      <c r="X196" s="2091"/>
      <c r="Y196" s="2091"/>
      <c r="Z196" s="2091"/>
      <c r="AA196" s="2091"/>
      <c r="AB196" s="2091"/>
      <c r="AC196" s="2091"/>
      <c r="AD196" s="2091"/>
      <c r="AE196" s="2091"/>
      <c r="AF196" s="2091"/>
      <c r="AG196" s="2091"/>
      <c r="AH196" s="2091"/>
      <c r="AI196" s="2091"/>
      <c r="AJ196" s="2092"/>
      <c r="AL196" s="38" t="b">
        <v>0</v>
      </c>
      <c r="AM196" s="38" t="b">
        <v>0</v>
      </c>
      <c r="AN196" s="38" t="b">
        <v>0</v>
      </c>
      <c r="AO196" s="38" t="b">
        <v>0</v>
      </c>
      <c r="AP196" s="38" t="b">
        <v>0</v>
      </c>
      <c r="AQ196" s="33"/>
      <c r="AR196" s="33"/>
    </row>
    <row r="197" spans="1:44" ht="18" customHeight="1" thickBot="1">
      <c r="A197" s="208"/>
      <c r="B197" s="209"/>
      <c r="C197" s="2184"/>
      <c r="D197" s="2185"/>
      <c r="E197" s="2185"/>
      <c r="F197" s="2185"/>
      <c r="G197" s="2185"/>
      <c r="H197" s="2186"/>
      <c r="I197" s="2124" t="s">
        <v>702</v>
      </c>
      <c r="J197" s="2124"/>
      <c r="K197" s="2124"/>
      <c r="L197" s="2124"/>
      <c r="M197" s="2124"/>
      <c r="N197" s="2125"/>
      <c r="O197" s="2125"/>
      <c r="P197" s="2125"/>
      <c r="Q197" s="2125"/>
      <c r="R197" s="2125"/>
      <c r="S197" s="2125"/>
      <c r="T197" s="2125"/>
      <c r="U197" s="2125"/>
      <c r="V197" s="2125"/>
      <c r="W197" s="1290" t="s">
        <v>442</v>
      </c>
      <c r="X197" s="1290"/>
      <c r="Y197" s="1290"/>
      <c r="Z197" s="1290"/>
      <c r="AA197" s="1290"/>
      <c r="AB197" s="2125"/>
      <c r="AC197" s="2125"/>
      <c r="AD197" s="2125"/>
      <c r="AE197" s="2125"/>
      <c r="AF197" s="2125"/>
      <c r="AG197" s="2125"/>
      <c r="AH197" s="2125"/>
      <c r="AI197" s="2125"/>
      <c r="AJ197" s="2126"/>
      <c r="AL197" s="38" t="b">
        <v>0</v>
      </c>
      <c r="AM197" s="38" t="b">
        <v>0</v>
      </c>
      <c r="AN197" s="38" t="b">
        <v>0</v>
      </c>
      <c r="AO197" s="33"/>
      <c r="AP197" s="33"/>
      <c r="AQ197" s="33"/>
      <c r="AR197" s="33"/>
    </row>
    <row r="198" spans="1:44" ht="13.5" customHeight="1">
      <c r="A198" s="182" t="s">
        <v>733</v>
      </c>
      <c r="B198" s="46"/>
      <c r="C198" s="46"/>
      <c r="D198" s="46"/>
      <c r="E198" s="46"/>
      <c r="F198" s="46"/>
      <c r="G198" s="46"/>
      <c r="H198" s="46"/>
      <c r="I198" s="46"/>
      <c r="J198" s="46"/>
      <c r="K198" s="46"/>
      <c r="L198" s="46"/>
      <c r="M198" s="46"/>
      <c r="N198" s="46"/>
      <c r="O198" s="46"/>
      <c r="P198" s="46"/>
      <c r="Q198" s="46"/>
      <c r="R198" s="46"/>
      <c r="S198" s="46"/>
      <c r="T198" s="46"/>
      <c r="U198" s="46"/>
      <c r="V198" s="46"/>
      <c r="W198" s="46"/>
      <c r="X198" s="46"/>
      <c r="Y198" s="46"/>
      <c r="Z198" s="46"/>
      <c r="AA198" s="46"/>
      <c r="AB198" s="46"/>
      <c r="AC198" s="46"/>
      <c r="AD198" s="46"/>
      <c r="AE198" s="46"/>
      <c r="AF198" s="46"/>
      <c r="AG198" s="46"/>
      <c r="AH198" s="46"/>
      <c r="AI198" s="46"/>
      <c r="AJ198" s="46"/>
    </row>
    <row r="199" spans="1:44" ht="13.5" customHeight="1">
      <c r="A199" s="46"/>
      <c r="B199" s="46"/>
      <c r="C199" s="46"/>
      <c r="D199" s="193"/>
      <c r="E199" s="46"/>
      <c r="F199" s="46"/>
      <c r="G199" s="46"/>
      <c r="H199" s="46"/>
      <c r="I199" s="46"/>
      <c r="J199" s="46"/>
      <c r="K199" s="46"/>
      <c r="L199" s="46"/>
      <c r="M199" s="46"/>
      <c r="N199" s="46"/>
      <c r="O199" s="46"/>
      <c r="P199" s="46"/>
      <c r="Q199" s="46"/>
      <c r="R199" s="46"/>
      <c r="S199" s="46"/>
      <c r="T199" s="46"/>
      <c r="U199" s="46"/>
      <c r="V199" s="46"/>
      <c r="W199" s="46"/>
      <c r="X199" s="46"/>
      <c r="Y199" s="46"/>
      <c r="Z199" s="46"/>
      <c r="AA199" s="184"/>
      <c r="AB199" s="184"/>
      <c r="AC199" s="184"/>
      <c r="AD199" s="184"/>
      <c r="AE199" s="225"/>
      <c r="AF199" s="225"/>
      <c r="AG199" s="225"/>
      <c r="AH199" s="225"/>
      <c r="AI199" s="225"/>
      <c r="AJ199" s="225"/>
    </row>
    <row r="200" spans="1:44" ht="13.5" customHeight="1" thickBot="1">
      <c r="A200" s="46"/>
      <c r="B200" s="46"/>
      <c r="C200" s="46"/>
      <c r="D200" s="194"/>
      <c r="E200" s="46"/>
      <c r="F200" s="46"/>
      <c r="G200" s="46"/>
      <c r="H200" s="46"/>
      <c r="I200" s="46"/>
      <c r="J200" s="46"/>
      <c r="K200" s="46"/>
      <c r="L200" s="46"/>
      <c r="M200" s="46"/>
      <c r="N200" s="46"/>
      <c r="O200" s="46"/>
      <c r="P200" s="46"/>
      <c r="Q200" s="46"/>
      <c r="R200" s="46"/>
      <c r="S200" s="46"/>
      <c r="T200" s="46"/>
      <c r="U200" s="46"/>
      <c r="V200" s="46"/>
      <c r="W200" s="46"/>
      <c r="X200" s="46"/>
      <c r="Y200" s="1880"/>
      <c r="Z200" s="1880"/>
      <c r="AA200" s="1880"/>
      <c r="AB200" s="1888" t="s">
        <v>169</v>
      </c>
      <c r="AC200" s="1888"/>
      <c r="AD200" s="1888"/>
      <c r="AE200" s="1889"/>
      <c r="AF200" s="1889"/>
      <c r="AG200" s="1889"/>
      <c r="AH200" s="1946" t="s">
        <v>546</v>
      </c>
      <c r="AI200" s="1947"/>
      <c r="AJ200" s="1948"/>
    </row>
    <row r="201" spans="1:44" ht="13.5" customHeight="1">
      <c r="A201" s="2175" t="s">
        <v>695</v>
      </c>
      <c r="B201" s="2176"/>
      <c r="C201" s="2176"/>
      <c r="D201" s="2176"/>
      <c r="E201" s="2176"/>
      <c r="F201" s="2176"/>
      <c r="G201" s="2176"/>
      <c r="H201" s="2177"/>
      <c r="I201" s="2178"/>
      <c r="J201" s="2179"/>
      <c r="K201" s="2179"/>
      <c r="L201" s="2179"/>
      <c r="M201" s="2179"/>
      <c r="N201" s="2179"/>
      <c r="O201" s="2179"/>
      <c r="P201" s="2179"/>
      <c r="Q201" s="2179"/>
      <c r="R201" s="2179"/>
      <c r="S201" s="2179"/>
      <c r="T201" s="2179"/>
      <c r="U201" s="2179"/>
      <c r="V201" s="2179"/>
      <c r="W201" s="2179"/>
      <c r="X201" s="2179"/>
      <c r="Y201" s="2179"/>
      <c r="Z201" s="2179"/>
      <c r="AA201" s="2179"/>
      <c r="AB201" s="2179"/>
      <c r="AC201" s="2179"/>
      <c r="AD201" s="2180"/>
      <c r="AE201" s="1912" t="s">
        <v>565</v>
      </c>
      <c r="AF201" s="1912"/>
      <c r="AG201" s="1912"/>
      <c r="AH201" s="1912"/>
      <c r="AI201" s="1913">
        <v>0</v>
      </c>
      <c r="AJ201" s="1914"/>
    </row>
    <row r="202" spans="1:44" ht="13.5" customHeight="1">
      <c r="A202" s="2189" t="s">
        <v>773</v>
      </c>
      <c r="B202" s="2190"/>
      <c r="C202" s="1794" t="s">
        <v>451</v>
      </c>
      <c r="D202" s="1795"/>
      <c r="E202" s="1795"/>
      <c r="F202" s="1795"/>
      <c r="G202" s="1795"/>
      <c r="H202" s="1796"/>
      <c r="I202" s="2127" t="s">
        <v>60</v>
      </c>
      <c r="J202" s="2128"/>
      <c r="K202" s="2128"/>
      <c r="L202" s="2129"/>
      <c r="M202" s="2122" t="s">
        <v>769</v>
      </c>
      <c r="N202" s="2067"/>
      <c r="O202" s="2067"/>
      <c r="P202" s="2068"/>
      <c r="Q202" s="2122" t="s">
        <v>599</v>
      </c>
      <c r="R202" s="2067"/>
      <c r="S202" s="2067"/>
      <c r="T202" s="2067"/>
      <c r="U202" s="1797" t="s">
        <v>685</v>
      </c>
      <c r="V202" s="1798"/>
      <c r="W202" s="1798"/>
      <c r="X202" s="1798"/>
      <c r="Y202" s="1798"/>
      <c r="Z202" s="1798"/>
      <c r="AA202" s="1798"/>
      <c r="AB202" s="1798"/>
      <c r="AC202" s="1798"/>
      <c r="AD202" s="1798"/>
      <c r="AE202" s="1798"/>
      <c r="AF202" s="1798"/>
      <c r="AG202" s="2122" t="s">
        <v>59</v>
      </c>
      <c r="AH202" s="2067"/>
      <c r="AI202" s="2067"/>
      <c r="AJ202" s="2123"/>
    </row>
    <row r="203" spans="1:44" ht="13.5" customHeight="1">
      <c r="A203" s="2191"/>
      <c r="B203" s="2192"/>
      <c r="C203" s="1794"/>
      <c r="D203" s="1795"/>
      <c r="E203" s="1795"/>
      <c r="F203" s="1795"/>
      <c r="G203" s="1795"/>
      <c r="H203" s="1796"/>
      <c r="I203" s="1803"/>
      <c r="J203" s="1804"/>
      <c r="K203" s="1804"/>
      <c r="L203" s="1805"/>
      <c r="M203" s="1797"/>
      <c r="N203" s="1798"/>
      <c r="O203" s="1798"/>
      <c r="P203" s="1799"/>
      <c r="Q203" s="1797"/>
      <c r="R203" s="1798"/>
      <c r="S203" s="1798"/>
      <c r="T203" s="1798"/>
      <c r="U203" s="1105" t="s">
        <v>683</v>
      </c>
      <c r="V203" s="1105"/>
      <c r="W203" s="1105"/>
      <c r="X203" s="1105"/>
      <c r="Y203" s="1105" t="s">
        <v>130</v>
      </c>
      <c r="Z203" s="1105"/>
      <c r="AA203" s="1105"/>
      <c r="AB203" s="1105"/>
      <c r="AC203" s="1105" t="s">
        <v>471</v>
      </c>
      <c r="AD203" s="1105"/>
      <c r="AE203" s="1105"/>
      <c r="AF203" s="1285"/>
      <c r="AG203" s="1797"/>
      <c r="AH203" s="1798"/>
      <c r="AI203" s="1798"/>
      <c r="AJ203" s="1831"/>
    </row>
    <row r="204" spans="1:44" ht="13.5" customHeight="1">
      <c r="A204" s="2191"/>
      <c r="B204" s="2192"/>
      <c r="C204" s="1155"/>
      <c r="D204" s="1156"/>
      <c r="E204" s="1156"/>
      <c r="F204" s="1156"/>
      <c r="G204" s="1156"/>
      <c r="H204" s="1157"/>
      <c r="I204" s="1105" t="s">
        <v>466</v>
      </c>
      <c r="J204" s="1105"/>
      <c r="K204" s="1105" t="s">
        <v>395</v>
      </c>
      <c r="L204" s="1105"/>
      <c r="M204" s="1105" t="s">
        <v>466</v>
      </c>
      <c r="N204" s="1105"/>
      <c r="O204" s="1105" t="s">
        <v>395</v>
      </c>
      <c r="P204" s="1105"/>
      <c r="Q204" s="1105" t="s">
        <v>466</v>
      </c>
      <c r="R204" s="1105"/>
      <c r="S204" s="1105" t="s">
        <v>395</v>
      </c>
      <c r="T204" s="1105"/>
      <c r="U204" s="1105" t="s">
        <v>466</v>
      </c>
      <c r="V204" s="1105"/>
      <c r="W204" s="1105" t="s">
        <v>395</v>
      </c>
      <c r="X204" s="1105"/>
      <c r="Y204" s="1105" t="s">
        <v>466</v>
      </c>
      <c r="Z204" s="1105"/>
      <c r="AA204" s="1105" t="s">
        <v>395</v>
      </c>
      <c r="AB204" s="1105"/>
      <c r="AC204" s="1105" t="s">
        <v>466</v>
      </c>
      <c r="AD204" s="1105"/>
      <c r="AE204" s="1105" t="s">
        <v>395</v>
      </c>
      <c r="AF204" s="1285"/>
      <c r="AG204" s="1105" t="s">
        <v>466</v>
      </c>
      <c r="AH204" s="1105"/>
      <c r="AI204" s="1105" t="s">
        <v>395</v>
      </c>
      <c r="AJ204" s="1832"/>
    </row>
    <row r="205" spans="1:44" ht="13.5" customHeight="1">
      <c r="A205" s="2191"/>
      <c r="B205" s="2192"/>
      <c r="C205" s="1105" t="s">
        <v>239</v>
      </c>
      <c r="D205" s="1105"/>
      <c r="E205" s="1105"/>
      <c r="F205" s="1105" t="s">
        <v>307</v>
      </c>
      <c r="G205" s="1105"/>
      <c r="H205" s="1105"/>
      <c r="I205" s="1295"/>
      <c r="J205" s="1295"/>
      <c r="K205" s="1295"/>
      <c r="L205" s="1295"/>
      <c r="M205" s="1295"/>
      <c r="N205" s="1295"/>
      <c r="O205" s="1295"/>
      <c r="P205" s="1295"/>
      <c r="Q205" s="1295"/>
      <c r="R205" s="1295"/>
      <c r="S205" s="1295"/>
      <c r="T205" s="1295"/>
      <c r="U205" s="1295"/>
      <c r="V205" s="1295"/>
      <c r="W205" s="1295"/>
      <c r="X205" s="1295"/>
      <c r="Y205" s="1295"/>
      <c r="Z205" s="1295"/>
      <c r="AA205" s="1295"/>
      <c r="AB205" s="1295"/>
      <c r="AC205" s="1295"/>
      <c r="AD205" s="1295"/>
      <c r="AE205" s="1295"/>
      <c r="AF205" s="1159"/>
      <c r="AG205" s="1295"/>
      <c r="AH205" s="1295"/>
      <c r="AI205" s="1295"/>
      <c r="AJ205" s="1793"/>
    </row>
    <row r="206" spans="1:44" ht="13.5" customHeight="1">
      <c r="A206" s="2191"/>
      <c r="B206" s="2192"/>
      <c r="C206" s="1105"/>
      <c r="D206" s="1105"/>
      <c r="E206" s="1105"/>
      <c r="F206" s="1105" t="s">
        <v>308</v>
      </c>
      <c r="G206" s="1105"/>
      <c r="H206" s="1105"/>
      <c r="I206" s="1295"/>
      <c r="J206" s="1295"/>
      <c r="K206" s="1295"/>
      <c r="L206" s="1295"/>
      <c r="M206" s="1295"/>
      <c r="N206" s="1295"/>
      <c r="O206" s="1295"/>
      <c r="P206" s="1295"/>
      <c r="Q206" s="1295"/>
      <c r="R206" s="1295"/>
      <c r="S206" s="1295"/>
      <c r="T206" s="1295"/>
      <c r="U206" s="1295"/>
      <c r="V206" s="1295"/>
      <c r="W206" s="1295"/>
      <c r="X206" s="1295"/>
      <c r="Y206" s="1295"/>
      <c r="Z206" s="1295"/>
      <c r="AA206" s="1295"/>
      <c r="AB206" s="1295"/>
      <c r="AC206" s="1295"/>
      <c r="AD206" s="1295"/>
      <c r="AE206" s="1295"/>
      <c r="AF206" s="1159"/>
      <c r="AG206" s="1295"/>
      <c r="AH206" s="1295"/>
      <c r="AI206" s="1295"/>
      <c r="AJ206" s="1793"/>
    </row>
    <row r="207" spans="1:44" ht="13.5" customHeight="1">
      <c r="A207" s="2191"/>
      <c r="B207" s="2192"/>
      <c r="C207" s="1105" t="s">
        <v>309</v>
      </c>
      <c r="D207" s="1105"/>
      <c r="E207" s="1105"/>
      <c r="F207" s="1105"/>
      <c r="G207" s="1105"/>
      <c r="H207" s="1105"/>
      <c r="I207" s="1295"/>
      <c r="J207" s="1295"/>
      <c r="K207" s="1295"/>
      <c r="L207" s="1295"/>
      <c r="M207" s="1295"/>
      <c r="N207" s="1295"/>
      <c r="O207" s="1295"/>
      <c r="P207" s="1295"/>
      <c r="Q207" s="1295"/>
      <c r="R207" s="1295"/>
      <c r="S207" s="1295"/>
      <c r="T207" s="1295"/>
      <c r="U207" s="1295"/>
      <c r="V207" s="1295"/>
      <c r="W207" s="1295"/>
      <c r="X207" s="1295"/>
      <c r="Y207" s="1295"/>
      <c r="Z207" s="1295"/>
      <c r="AA207" s="1295"/>
      <c r="AB207" s="1295"/>
      <c r="AC207" s="1295"/>
      <c r="AD207" s="1295"/>
      <c r="AE207" s="1295"/>
      <c r="AF207" s="1159"/>
      <c r="AG207" s="1295"/>
      <c r="AH207" s="1295"/>
      <c r="AI207" s="1295"/>
      <c r="AJ207" s="1793"/>
    </row>
    <row r="208" spans="1:44" ht="13.5" customHeight="1">
      <c r="A208" s="2191"/>
      <c r="B208" s="2192"/>
      <c r="C208" s="1151" t="s">
        <v>556</v>
      </c>
      <c r="D208" s="1151"/>
      <c r="E208" s="1151"/>
      <c r="F208" s="1151"/>
      <c r="G208" s="1151"/>
      <c r="H208" s="1151"/>
      <c r="I208" s="1298"/>
      <c r="J208" s="1298"/>
      <c r="K208" s="1298"/>
      <c r="L208" s="1298"/>
      <c r="M208" s="1298"/>
      <c r="N208" s="1298"/>
      <c r="O208" s="1298"/>
      <c r="P208" s="1298"/>
      <c r="Q208" s="1298"/>
      <c r="R208" s="1298"/>
      <c r="S208" s="1298"/>
      <c r="T208" s="1298"/>
      <c r="U208" s="1298"/>
      <c r="V208" s="1298"/>
      <c r="W208" s="1298"/>
      <c r="X208" s="1298"/>
      <c r="Y208" s="1298"/>
      <c r="Z208" s="1298"/>
      <c r="AA208" s="1298"/>
      <c r="AB208" s="1298"/>
      <c r="AC208" s="1298"/>
      <c r="AD208" s="1298"/>
      <c r="AE208" s="1298"/>
      <c r="AF208" s="1296"/>
      <c r="AG208" s="1298"/>
      <c r="AH208" s="1298"/>
      <c r="AI208" s="1298"/>
      <c r="AJ208" s="1792"/>
    </row>
    <row r="209" spans="1:36" ht="13.5" customHeight="1">
      <c r="A209" s="2191"/>
      <c r="B209" s="2192"/>
      <c r="C209" s="1152" t="s">
        <v>451</v>
      </c>
      <c r="D209" s="1153"/>
      <c r="E209" s="1153"/>
      <c r="F209" s="1153"/>
      <c r="G209" s="1153"/>
      <c r="H209" s="1154"/>
      <c r="I209" s="1285" t="s">
        <v>706</v>
      </c>
      <c r="J209" s="1338"/>
      <c r="K209" s="1338"/>
      <c r="L209" s="1338"/>
      <c r="M209" s="1338"/>
      <c r="N209" s="1338"/>
      <c r="O209" s="1338"/>
      <c r="P209" s="1338"/>
      <c r="Q209" s="1338"/>
      <c r="R209" s="1338"/>
      <c r="S209" s="1338"/>
      <c r="T209" s="1339"/>
      <c r="U209" s="1628" t="s">
        <v>199</v>
      </c>
      <c r="V209" s="1629"/>
      <c r="W209" s="1629"/>
      <c r="X209" s="1629"/>
      <c r="Y209" s="1629"/>
      <c r="Z209" s="1629"/>
      <c r="AA209" s="1629"/>
      <c r="AB209" s="1629"/>
      <c r="AC209" s="1629"/>
      <c r="AD209" s="1629"/>
      <c r="AE209" s="1629"/>
      <c r="AF209" s="1629"/>
      <c r="AG209" s="1628" t="s">
        <v>142</v>
      </c>
      <c r="AH209" s="1629"/>
      <c r="AI209" s="1629"/>
      <c r="AJ209" s="1830"/>
    </row>
    <row r="210" spans="1:36" ht="13.5" customHeight="1">
      <c r="A210" s="2191"/>
      <c r="B210" s="2192"/>
      <c r="C210" s="1794"/>
      <c r="D210" s="1795"/>
      <c r="E210" s="1795"/>
      <c r="F210" s="1795"/>
      <c r="G210" s="1795"/>
      <c r="H210" s="1796"/>
      <c r="I210" s="1285" t="s">
        <v>683</v>
      </c>
      <c r="J210" s="1338"/>
      <c r="K210" s="1338"/>
      <c r="L210" s="1339"/>
      <c r="M210" s="1285" t="s">
        <v>143</v>
      </c>
      <c r="N210" s="1338"/>
      <c r="O210" s="1338"/>
      <c r="P210" s="1339"/>
      <c r="Q210" s="1285" t="s">
        <v>707</v>
      </c>
      <c r="R210" s="1338"/>
      <c r="S210" s="1338"/>
      <c r="T210" s="1339"/>
      <c r="U210" s="1105" t="s">
        <v>683</v>
      </c>
      <c r="V210" s="1105"/>
      <c r="W210" s="1105"/>
      <c r="X210" s="1105"/>
      <c r="Y210" s="2105" t="s">
        <v>140</v>
      </c>
      <c r="Z210" s="2106"/>
      <c r="AA210" s="2106"/>
      <c r="AB210" s="2107"/>
      <c r="AC210" s="1285" t="s">
        <v>141</v>
      </c>
      <c r="AD210" s="1338"/>
      <c r="AE210" s="1338"/>
      <c r="AF210" s="1338"/>
      <c r="AG210" s="1797"/>
      <c r="AH210" s="1798"/>
      <c r="AI210" s="1798"/>
      <c r="AJ210" s="1831"/>
    </row>
    <row r="211" spans="1:36" ht="13.5" customHeight="1">
      <c r="A211" s="2191"/>
      <c r="B211" s="2192"/>
      <c r="C211" s="1155"/>
      <c r="D211" s="1156"/>
      <c r="E211" s="1156"/>
      <c r="F211" s="1156"/>
      <c r="G211" s="1156"/>
      <c r="H211" s="1157"/>
      <c r="I211" s="1105" t="s">
        <v>466</v>
      </c>
      <c r="J211" s="1105"/>
      <c r="K211" s="1105" t="s">
        <v>395</v>
      </c>
      <c r="L211" s="1105"/>
      <c r="M211" s="1105" t="s">
        <v>466</v>
      </c>
      <c r="N211" s="1105"/>
      <c r="O211" s="1105" t="s">
        <v>395</v>
      </c>
      <c r="P211" s="1105"/>
      <c r="Q211" s="1105" t="s">
        <v>466</v>
      </c>
      <c r="R211" s="1105"/>
      <c r="S211" s="1105" t="s">
        <v>395</v>
      </c>
      <c r="T211" s="1105"/>
      <c r="U211" s="1105" t="s">
        <v>466</v>
      </c>
      <c r="V211" s="1105"/>
      <c r="W211" s="1105" t="s">
        <v>395</v>
      </c>
      <c r="X211" s="1105"/>
      <c r="Y211" s="1105" t="s">
        <v>466</v>
      </c>
      <c r="Z211" s="1105"/>
      <c r="AA211" s="1105" t="s">
        <v>395</v>
      </c>
      <c r="AB211" s="1105"/>
      <c r="AC211" s="1105" t="s">
        <v>466</v>
      </c>
      <c r="AD211" s="1105"/>
      <c r="AE211" s="1105" t="s">
        <v>395</v>
      </c>
      <c r="AF211" s="1285"/>
      <c r="AG211" s="1105" t="s">
        <v>466</v>
      </c>
      <c r="AH211" s="1105"/>
      <c r="AI211" s="1105" t="s">
        <v>395</v>
      </c>
      <c r="AJ211" s="1832"/>
    </row>
    <row r="212" spans="1:36" ht="13.5" customHeight="1">
      <c r="A212" s="2191"/>
      <c r="B212" s="2192"/>
      <c r="C212" s="1105" t="s">
        <v>239</v>
      </c>
      <c r="D212" s="1105"/>
      <c r="E212" s="1105"/>
      <c r="F212" s="1105" t="s">
        <v>307</v>
      </c>
      <c r="G212" s="1105"/>
      <c r="H212" s="1105"/>
      <c r="I212" s="1295"/>
      <c r="J212" s="1295"/>
      <c r="K212" s="1295"/>
      <c r="L212" s="1295"/>
      <c r="M212" s="1295"/>
      <c r="N212" s="1295"/>
      <c r="O212" s="1295"/>
      <c r="P212" s="1295"/>
      <c r="Q212" s="1295"/>
      <c r="R212" s="1295"/>
      <c r="S212" s="1295"/>
      <c r="T212" s="1295"/>
      <c r="U212" s="1295"/>
      <c r="V212" s="1295"/>
      <c r="W212" s="1295"/>
      <c r="X212" s="1295"/>
      <c r="Y212" s="1295"/>
      <c r="Z212" s="1295"/>
      <c r="AA212" s="1295"/>
      <c r="AB212" s="1295"/>
      <c r="AC212" s="1295"/>
      <c r="AD212" s="1295"/>
      <c r="AE212" s="1295"/>
      <c r="AF212" s="1159"/>
      <c r="AG212" s="1295"/>
      <c r="AH212" s="1295"/>
      <c r="AI212" s="1295"/>
      <c r="AJ212" s="1793"/>
    </row>
    <row r="213" spans="1:36" ht="13.5" customHeight="1">
      <c r="A213" s="2191"/>
      <c r="B213" s="2192"/>
      <c r="C213" s="1105"/>
      <c r="D213" s="1105"/>
      <c r="E213" s="1105"/>
      <c r="F213" s="1105" t="s">
        <v>308</v>
      </c>
      <c r="G213" s="1105"/>
      <c r="H213" s="1105"/>
      <c r="I213" s="1295"/>
      <c r="J213" s="1295"/>
      <c r="K213" s="1295"/>
      <c r="L213" s="1295"/>
      <c r="M213" s="1295"/>
      <c r="N213" s="1295"/>
      <c r="O213" s="1295"/>
      <c r="P213" s="1295"/>
      <c r="Q213" s="1295"/>
      <c r="R213" s="1295"/>
      <c r="S213" s="1295"/>
      <c r="T213" s="1295"/>
      <c r="U213" s="1295"/>
      <c r="V213" s="1295"/>
      <c r="W213" s="1295"/>
      <c r="X213" s="1295"/>
      <c r="Y213" s="1295"/>
      <c r="Z213" s="1295"/>
      <c r="AA213" s="1295"/>
      <c r="AB213" s="1295"/>
      <c r="AC213" s="1295"/>
      <c r="AD213" s="1295"/>
      <c r="AE213" s="1295"/>
      <c r="AF213" s="1159"/>
      <c r="AG213" s="1295"/>
      <c r="AH213" s="1295"/>
      <c r="AI213" s="1295"/>
      <c r="AJ213" s="1793"/>
    </row>
    <row r="214" spans="1:36" ht="13.5" customHeight="1">
      <c r="A214" s="2191"/>
      <c r="B214" s="2192"/>
      <c r="C214" s="1105" t="s">
        <v>309</v>
      </c>
      <c r="D214" s="1105"/>
      <c r="E214" s="1105"/>
      <c r="F214" s="1105"/>
      <c r="G214" s="1105"/>
      <c r="H214" s="1105"/>
      <c r="I214" s="1295"/>
      <c r="J214" s="1295"/>
      <c r="K214" s="1295"/>
      <c r="L214" s="1295"/>
      <c r="M214" s="1295"/>
      <c r="N214" s="1295"/>
      <c r="O214" s="1295"/>
      <c r="P214" s="1295"/>
      <c r="Q214" s="1295"/>
      <c r="R214" s="1295"/>
      <c r="S214" s="1295"/>
      <c r="T214" s="1295"/>
      <c r="U214" s="1295"/>
      <c r="V214" s="1295"/>
      <c r="W214" s="1295"/>
      <c r="X214" s="1295"/>
      <c r="Y214" s="1295"/>
      <c r="Z214" s="1295"/>
      <c r="AA214" s="1295"/>
      <c r="AB214" s="1295"/>
      <c r="AC214" s="1295"/>
      <c r="AD214" s="1295"/>
      <c r="AE214" s="1295"/>
      <c r="AF214" s="1159"/>
      <c r="AG214" s="1295"/>
      <c r="AH214" s="1295"/>
      <c r="AI214" s="1295"/>
      <c r="AJ214" s="1793"/>
    </row>
    <row r="215" spans="1:36" ht="13.5" customHeight="1">
      <c r="A215" s="2191"/>
      <c r="B215" s="2192"/>
      <c r="C215" s="1151" t="s">
        <v>556</v>
      </c>
      <c r="D215" s="1151"/>
      <c r="E215" s="1151"/>
      <c r="F215" s="1151"/>
      <c r="G215" s="1151"/>
      <c r="H215" s="1151"/>
      <c r="I215" s="1298"/>
      <c r="J215" s="1298"/>
      <c r="K215" s="1298"/>
      <c r="L215" s="1298"/>
      <c r="M215" s="1298"/>
      <c r="N215" s="1298"/>
      <c r="O215" s="1298"/>
      <c r="P215" s="1298"/>
      <c r="Q215" s="1298"/>
      <c r="R215" s="1298"/>
      <c r="S215" s="1298"/>
      <c r="T215" s="1298"/>
      <c r="U215" s="1298"/>
      <c r="V215" s="1298"/>
      <c r="W215" s="1298"/>
      <c r="X215" s="1298"/>
      <c r="Y215" s="1298"/>
      <c r="Z215" s="1298"/>
      <c r="AA215" s="1298"/>
      <c r="AB215" s="1298"/>
      <c r="AC215" s="1298"/>
      <c r="AD215" s="1298"/>
      <c r="AE215" s="1298"/>
      <c r="AF215" s="1296"/>
      <c r="AG215" s="1298"/>
      <c r="AH215" s="1298"/>
      <c r="AI215" s="1298"/>
      <c r="AJ215" s="1792"/>
    </row>
    <row r="216" spans="1:36" ht="13.5" customHeight="1">
      <c r="A216" s="2191"/>
      <c r="B216" s="2192"/>
      <c r="C216" s="1152" t="s">
        <v>451</v>
      </c>
      <c r="D216" s="1153"/>
      <c r="E216" s="1153"/>
      <c r="F216" s="1153"/>
      <c r="G216" s="1153"/>
      <c r="H216" s="1154"/>
      <c r="I216" s="1285" t="s">
        <v>465</v>
      </c>
      <c r="J216" s="1338"/>
      <c r="K216" s="1338"/>
      <c r="L216" s="1338"/>
      <c r="M216" s="1338"/>
      <c r="N216" s="1338"/>
      <c r="O216" s="1338"/>
      <c r="P216" s="1338"/>
      <c r="Q216" s="1338"/>
      <c r="R216" s="1338"/>
      <c r="S216" s="1338"/>
      <c r="T216" s="1338"/>
      <c r="U216" s="1338"/>
      <c r="V216" s="1338"/>
      <c r="W216" s="1338"/>
      <c r="X216" s="1338"/>
      <c r="Y216" s="1338"/>
      <c r="Z216" s="1338"/>
      <c r="AA216" s="1338"/>
      <c r="AB216" s="1338"/>
      <c r="AC216" s="1338"/>
      <c r="AD216" s="1338"/>
      <c r="AE216" s="1338"/>
      <c r="AF216" s="1338"/>
      <c r="AG216" s="1338"/>
      <c r="AH216" s="1338"/>
      <c r="AI216" s="1338"/>
      <c r="AJ216" s="2102"/>
    </row>
    <row r="217" spans="1:36" ht="13.5" customHeight="1">
      <c r="A217" s="2187" t="s">
        <v>136</v>
      </c>
      <c r="B217" s="2188"/>
      <c r="C217" s="1794"/>
      <c r="D217" s="1795"/>
      <c r="E217" s="1795"/>
      <c r="F217" s="1795"/>
      <c r="G217" s="1795"/>
      <c r="H217" s="1796"/>
      <c r="I217" s="2130"/>
      <c r="J217" s="2131"/>
      <c r="K217" s="2131"/>
      <c r="L217" s="2132"/>
      <c r="M217" s="2130"/>
      <c r="N217" s="2131"/>
      <c r="O217" s="2131"/>
      <c r="P217" s="2132"/>
      <c r="Q217" s="2130"/>
      <c r="R217" s="2131"/>
      <c r="S217" s="2131"/>
      <c r="T217" s="2132"/>
      <c r="U217" s="2130"/>
      <c r="V217" s="2131"/>
      <c r="W217" s="2131"/>
      <c r="X217" s="2132"/>
      <c r="Y217" s="2130"/>
      <c r="Z217" s="2131"/>
      <c r="AA217" s="2131"/>
      <c r="AB217" s="2132"/>
      <c r="AC217" s="2130"/>
      <c r="AD217" s="2131"/>
      <c r="AE217" s="2131"/>
      <c r="AF217" s="2132"/>
      <c r="AG217" s="2130"/>
      <c r="AH217" s="2131"/>
      <c r="AI217" s="2131"/>
      <c r="AJ217" s="2166"/>
    </row>
    <row r="218" spans="1:36" ht="13.5" customHeight="1">
      <c r="A218" s="204"/>
      <c r="B218" s="205"/>
      <c r="C218" s="1155"/>
      <c r="D218" s="1156"/>
      <c r="E218" s="1156"/>
      <c r="F218" s="1156"/>
      <c r="G218" s="1156"/>
      <c r="H218" s="1157"/>
      <c r="I218" s="1105" t="s">
        <v>466</v>
      </c>
      <c r="J218" s="1105"/>
      <c r="K218" s="1105" t="s">
        <v>395</v>
      </c>
      <c r="L218" s="1105"/>
      <c r="M218" s="1105" t="s">
        <v>466</v>
      </c>
      <c r="N218" s="1105"/>
      <c r="O218" s="1105" t="s">
        <v>395</v>
      </c>
      <c r="P218" s="1105"/>
      <c r="Q218" s="1105" t="s">
        <v>466</v>
      </c>
      <c r="R218" s="1105"/>
      <c r="S218" s="1105" t="s">
        <v>395</v>
      </c>
      <c r="T218" s="1105"/>
      <c r="U218" s="1105" t="s">
        <v>466</v>
      </c>
      <c r="V218" s="1105"/>
      <c r="W218" s="1105" t="s">
        <v>395</v>
      </c>
      <c r="X218" s="1105"/>
      <c r="Y218" s="1105" t="s">
        <v>466</v>
      </c>
      <c r="Z218" s="1105"/>
      <c r="AA218" s="1105" t="s">
        <v>395</v>
      </c>
      <c r="AB218" s="1105"/>
      <c r="AC218" s="1105" t="s">
        <v>466</v>
      </c>
      <c r="AD218" s="1105"/>
      <c r="AE218" s="1105" t="s">
        <v>395</v>
      </c>
      <c r="AF218" s="1105"/>
      <c r="AG218" s="1105" t="s">
        <v>466</v>
      </c>
      <c r="AH218" s="1105"/>
      <c r="AI218" s="1105" t="s">
        <v>395</v>
      </c>
      <c r="AJ218" s="1832"/>
    </row>
    <row r="219" spans="1:36" ht="13.5" customHeight="1">
      <c r="A219" s="204"/>
      <c r="B219" s="205"/>
      <c r="C219" s="1105" t="s">
        <v>239</v>
      </c>
      <c r="D219" s="1105"/>
      <c r="E219" s="1105"/>
      <c r="F219" s="1105" t="s">
        <v>307</v>
      </c>
      <c r="G219" s="1105"/>
      <c r="H219" s="1105"/>
      <c r="I219" s="1295"/>
      <c r="J219" s="1295"/>
      <c r="K219" s="1295"/>
      <c r="L219" s="1295"/>
      <c r="M219" s="1295"/>
      <c r="N219" s="1295"/>
      <c r="O219" s="1295"/>
      <c r="P219" s="1295"/>
      <c r="Q219" s="1295"/>
      <c r="R219" s="1295"/>
      <c r="S219" s="1295"/>
      <c r="T219" s="1295"/>
      <c r="U219" s="1295"/>
      <c r="V219" s="1295"/>
      <c r="W219" s="1295"/>
      <c r="X219" s="1295"/>
      <c r="Y219" s="1295"/>
      <c r="Z219" s="1295"/>
      <c r="AA219" s="1295"/>
      <c r="AB219" s="1295"/>
      <c r="AC219" s="1295"/>
      <c r="AD219" s="1295"/>
      <c r="AE219" s="1295"/>
      <c r="AF219" s="1295"/>
      <c r="AG219" s="1295"/>
      <c r="AH219" s="1295"/>
      <c r="AI219" s="1295"/>
      <c r="AJ219" s="1793"/>
    </row>
    <row r="220" spans="1:36" ht="13.5" customHeight="1">
      <c r="A220" s="204"/>
      <c r="B220" s="205"/>
      <c r="C220" s="1105"/>
      <c r="D220" s="1105"/>
      <c r="E220" s="1105"/>
      <c r="F220" s="1105" t="s">
        <v>308</v>
      </c>
      <c r="G220" s="1105"/>
      <c r="H220" s="1105"/>
      <c r="I220" s="1295"/>
      <c r="J220" s="1295"/>
      <c r="K220" s="1295"/>
      <c r="L220" s="1295"/>
      <c r="M220" s="1295"/>
      <c r="N220" s="1295"/>
      <c r="O220" s="1295"/>
      <c r="P220" s="1295"/>
      <c r="Q220" s="1295"/>
      <c r="R220" s="1295"/>
      <c r="S220" s="1295"/>
      <c r="T220" s="1295"/>
      <c r="U220" s="1295"/>
      <c r="V220" s="1295"/>
      <c r="W220" s="1295"/>
      <c r="X220" s="1295"/>
      <c r="Y220" s="1295"/>
      <c r="Z220" s="1295"/>
      <c r="AA220" s="1295"/>
      <c r="AB220" s="1295"/>
      <c r="AC220" s="1295"/>
      <c r="AD220" s="1295"/>
      <c r="AE220" s="1295"/>
      <c r="AF220" s="1295"/>
      <c r="AG220" s="1295"/>
      <c r="AH220" s="1295"/>
      <c r="AI220" s="1295"/>
      <c r="AJ220" s="1793"/>
    </row>
    <row r="221" spans="1:36" ht="13.5" customHeight="1">
      <c r="A221" s="204"/>
      <c r="B221" s="205"/>
      <c r="C221" s="1105" t="s">
        <v>309</v>
      </c>
      <c r="D221" s="1105"/>
      <c r="E221" s="1105"/>
      <c r="F221" s="1105"/>
      <c r="G221" s="1105"/>
      <c r="H221" s="1105"/>
      <c r="I221" s="1295"/>
      <c r="J221" s="1295"/>
      <c r="K221" s="1295"/>
      <c r="L221" s="1295"/>
      <c r="M221" s="1295"/>
      <c r="N221" s="1295"/>
      <c r="O221" s="1295"/>
      <c r="P221" s="1295"/>
      <c r="Q221" s="1295"/>
      <c r="R221" s="1295"/>
      <c r="S221" s="1295"/>
      <c r="T221" s="1295"/>
      <c r="U221" s="1295"/>
      <c r="V221" s="1295"/>
      <c r="W221" s="1295"/>
      <c r="X221" s="1295"/>
      <c r="Y221" s="1295"/>
      <c r="Z221" s="1295"/>
      <c r="AA221" s="1295"/>
      <c r="AB221" s="1295"/>
      <c r="AC221" s="1295"/>
      <c r="AD221" s="1295"/>
      <c r="AE221" s="1295"/>
      <c r="AF221" s="1295"/>
      <c r="AG221" s="1295"/>
      <c r="AH221" s="1295"/>
      <c r="AI221" s="1295"/>
      <c r="AJ221" s="1793"/>
    </row>
    <row r="222" spans="1:36" ht="13.5" customHeight="1">
      <c r="A222" s="204"/>
      <c r="B222" s="205"/>
      <c r="C222" s="1151" t="s">
        <v>556</v>
      </c>
      <c r="D222" s="1151"/>
      <c r="E222" s="1151"/>
      <c r="F222" s="1151"/>
      <c r="G222" s="1151"/>
      <c r="H222" s="1151"/>
      <c r="I222" s="1298"/>
      <c r="J222" s="1298"/>
      <c r="K222" s="1298"/>
      <c r="L222" s="1298"/>
      <c r="M222" s="1298"/>
      <c r="N222" s="1298"/>
      <c r="O222" s="1298"/>
      <c r="P222" s="1298"/>
      <c r="Q222" s="1298"/>
      <c r="R222" s="1298"/>
      <c r="S222" s="1298"/>
      <c r="T222" s="1298"/>
      <c r="U222" s="1298"/>
      <c r="V222" s="1298"/>
      <c r="W222" s="1298"/>
      <c r="X222" s="1298"/>
      <c r="Y222" s="1298"/>
      <c r="Z222" s="1298"/>
      <c r="AA222" s="1298"/>
      <c r="AB222" s="1298"/>
      <c r="AC222" s="1298"/>
      <c r="AD222" s="1298"/>
      <c r="AE222" s="1298"/>
      <c r="AF222" s="1298"/>
      <c r="AG222" s="1298"/>
      <c r="AH222" s="1298"/>
      <c r="AI222" s="1298"/>
      <c r="AJ222" s="1792"/>
    </row>
    <row r="223" spans="1:36" ht="13.5" customHeight="1">
      <c r="A223" s="204"/>
      <c r="B223" s="205"/>
      <c r="C223" s="1285" t="s">
        <v>600</v>
      </c>
      <c r="D223" s="1338"/>
      <c r="E223" s="1338"/>
      <c r="F223" s="1338"/>
      <c r="G223" s="1338"/>
      <c r="H223" s="1339"/>
      <c r="I223" s="1299"/>
      <c r="J223" s="1300"/>
      <c r="K223" s="1300"/>
      <c r="L223" s="1300"/>
      <c r="M223" s="1300"/>
      <c r="N223" s="1300"/>
      <c r="O223" s="1301" t="s">
        <v>386</v>
      </c>
      <c r="P223" s="1301"/>
      <c r="Q223" s="1301"/>
      <c r="R223" s="1301"/>
      <c r="S223" s="1301"/>
      <c r="T223" s="1301"/>
      <c r="U223" s="1301"/>
      <c r="V223" s="1301"/>
      <c r="W223" s="1301"/>
      <c r="X223" s="1301"/>
      <c r="Y223" s="1301"/>
      <c r="Z223" s="1301"/>
      <c r="AA223" s="1301"/>
      <c r="AB223" s="1301"/>
      <c r="AC223" s="1301"/>
      <c r="AD223" s="1301"/>
      <c r="AE223" s="1301"/>
      <c r="AF223" s="1301"/>
      <c r="AG223" s="1301"/>
      <c r="AH223" s="1301"/>
      <c r="AI223" s="1301"/>
      <c r="AJ223" s="1302"/>
    </row>
    <row r="224" spans="1:36" ht="13.5" customHeight="1">
      <c r="A224" s="204"/>
      <c r="B224" s="205"/>
      <c r="C224" s="1285" t="s">
        <v>660</v>
      </c>
      <c r="D224" s="1338"/>
      <c r="E224" s="1338"/>
      <c r="F224" s="1338"/>
      <c r="G224" s="1338"/>
      <c r="H224" s="1339"/>
      <c r="I224" s="1299"/>
      <c r="J224" s="1300"/>
      <c r="K224" s="1300"/>
      <c r="L224" s="1300"/>
      <c r="M224" s="1300"/>
      <c r="N224" s="1300"/>
      <c r="O224" s="1301" t="s">
        <v>321</v>
      </c>
      <c r="P224" s="1301"/>
      <c r="Q224" s="1301"/>
      <c r="R224" s="1301"/>
      <c r="S224" s="1301"/>
      <c r="T224" s="1301"/>
      <c r="U224" s="1301"/>
      <c r="V224" s="1301"/>
      <c r="W224" s="1301"/>
      <c r="X224" s="1301"/>
      <c r="Y224" s="1301"/>
      <c r="Z224" s="1301"/>
      <c r="AA224" s="1301"/>
      <c r="AB224" s="1301"/>
      <c r="AC224" s="1301"/>
      <c r="AD224" s="1301"/>
      <c r="AE224" s="1301"/>
      <c r="AF224" s="1301"/>
      <c r="AG224" s="1301"/>
      <c r="AH224" s="1301"/>
      <c r="AI224" s="1301"/>
      <c r="AJ224" s="1302"/>
    </row>
    <row r="225" spans="1:44" ht="13.5" customHeight="1">
      <c r="A225" s="204"/>
      <c r="B225" s="205"/>
      <c r="C225" s="940" t="s">
        <v>566</v>
      </c>
      <c r="D225" s="1274"/>
      <c r="E225" s="1274"/>
      <c r="F225" s="1274"/>
      <c r="G225" s="1274"/>
      <c r="H225" s="941"/>
      <c r="I225" s="1296"/>
      <c r="J225" s="1297"/>
      <c r="K225" s="1297"/>
      <c r="L225" s="1297"/>
      <c r="M225" s="1297"/>
      <c r="N225" s="1297"/>
      <c r="O225" s="1301" t="s">
        <v>114</v>
      </c>
      <c r="P225" s="1301"/>
      <c r="Q225" s="1301"/>
      <c r="R225" s="1301"/>
      <c r="S225" s="1301"/>
      <c r="T225" s="1301"/>
      <c r="U225" s="1301"/>
      <c r="V225" s="1301"/>
      <c r="W225" s="1301"/>
      <c r="X225" s="1301"/>
      <c r="Y225" s="1301"/>
      <c r="Z225" s="1301"/>
      <c r="AA225" s="1301"/>
      <c r="AB225" s="1301"/>
      <c r="AC225" s="1301"/>
      <c r="AD225" s="1301"/>
      <c r="AE225" s="1301"/>
      <c r="AF225" s="1301"/>
      <c r="AG225" s="1301"/>
      <c r="AH225" s="1301"/>
      <c r="AI225" s="1301"/>
      <c r="AJ225" s="1302"/>
    </row>
    <row r="226" spans="1:44" ht="18" customHeight="1">
      <c r="A226" s="204"/>
      <c r="B226" s="205"/>
      <c r="C226" s="1081" t="s">
        <v>240</v>
      </c>
      <c r="D226" s="1081"/>
      <c r="E226" s="1081"/>
      <c r="F226" s="1081"/>
      <c r="G226" s="1081"/>
      <c r="H226" s="1081"/>
      <c r="I226" s="1125"/>
      <c r="J226" s="1126"/>
      <c r="K226" s="1126"/>
      <c r="L226" s="1126"/>
      <c r="M226" s="1126"/>
      <c r="N226" s="1126"/>
      <c r="O226" s="1126"/>
      <c r="P226" s="1126"/>
      <c r="Q226" s="1126"/>
      <c r="R226" s="1126"/>
      <c r="S226" s="1126"/>
      <c r="T226" s="1126"/>
      <c r="U226" s="1126"/>
      <c r="V226" s="1126"/>
      <c r="W226" s="1126"/>
      <c r="X226" s="1126"/>
      <c r="Y226" s="1126"/>
      <c r="Z226" s="1126"/>
      <c r="AA226" s="1126"/>
      <c r="AB226" s="1126"/>
      <c r="AC226" s="1126"/>
      <c r="AD226" s="1126"/>
      <c r="AE226" s="1126"/>
      <c r="AF226" s="1126"/>
      <c r="AG226" s="1126"/>
      <c r="AH226" s="1126"/>
      <c r="AI226" s="1126"/>
      <c r="AJ226" s="1127"/>
      <c r="AL226" s="38" t="b">
        <v>0</v>
      </c>
      <c r="AM226" s="38" t="b">
        <v>0</v>
      </c>
      <c r="AN226" s="38" t="b">
        <v>0</v>
      </c>
      <c r="AO226" s="38" t="b">
        <v>0</v>
      </c>
      <c r="AP226" s="38" t="b">
        <v>0</v>
      </c>
      <c r="AQ226" s="38" t="b">
        <v>0</v>
      </c>
      <c r="AR226" s="38" t="b">
        <v>0</v>
      </c>
    </row>
    <row r="227" spans="1:44" ht="13.5" customHeight="1">
      <c r="A227" s="204"/>
      <c r="B227" s="205"/>
      <c r="C227" s="1081" t="s">
        <v>241</v>
      </c>
      <c r="D227" s="1081"/>
      <c r="E227" s="1081"/>
      <c r="F227" s="1081"/>
      <c r="G227" s="1081"/>
      <c r="H227" s="1081"/>
      <c r="I227" s="1077" t="s">
        <v>242</v>
      </c>
      <c r="J227" s="1081"/>
      <c r="K227" s="1081"/>
      <c r="L227" s="1080" t="s">
        <v>205</v>
      </c>
      <c r="M227" s="1080"/>
      <c r="N227" s="1106"/>
      <c r="O227" s="1077" t="s">
        <v>372</v>
      </c>
      <c r="P227" s="1078"/>
      <c r="Q227" s="1079" t="s">
        <v>205</v>
      </c>
      <c r="R227" s="1080"/>
      <c r="S227" s="1080"/>
      <c r="T227" s="1081" t="s">
        <v>243</v>
      </c>
      <c r="U227" s="1081"/>
      <c r="V227" s="1081"/>
      <c r="W227" s="1080" t="s">
        <v>205</v>
      </c>
      <c r="X227" s="1080"/>
      <c r="Y227" s="1106"/>
      <c r="Z227" s="1077" t="s">
        <v>373</v>
      </c>
      <c r="AA227" s="1078"/>
      <c r="AB227" s="1079" t="s">
        <v>205</v>
      </c>
      <c r="AC227" s="1080"/>
      <c r="AD227" s="1080"/>
      <c r="AE227" s="1081" t="s">
        <v>37</v>
      </c>
      <c r="AF227" s="1081"/>
      <c r="AG227" s="1081"/>
      <c r="AH227" s="1081"/>
      <c r="AI227" s="1081"/>
      <c r="AJ227" s="1094"/>
      <c r="AL227" s="33"/>
      <c r="AM227" s="33"/>
      <c r="AN227" s="33"/>
      <c r="AO227" s="33"/>
      <c r="AP227" s="33"/>
      <c r="AQ227" s="33"/>
      <c r="AR227" s="33"/>
    </row>
    <row r="228" spans="1:44" ht="13.5" customHeight="1">
      <c r="A228" s="204"/>
      <c r="B228" s="205"/>
      <c r="C228" s="1081"/>
      <c r="D228" s="1081"/>
      <c r="E228" s="1081"/>
      <c r="F228" s="1081"/>
      <c r="G228" s="1081"/>
      <c r="H228" s="1081"/>
      <c r="I228" s="1077" t="s">
        <v>35</v>
      </c>
      <c r="J228" s="1081"/>
      <c r="K228" s="1081"/>
      <c r="L228" s="1080" t="s">
        <v>205</v>
      </c>
      <c r="M228" s="1080"/>
      <c r="N228" s="1106"/>
      <c r="O228" s="1077" t="s">
        <v>244</v>
      </c>
      <c r="P228" s="1078"/>
      <c r="Q228" s="1079" t="s">
        <v>205</v>
      </c>
      <c r="R228" s="1080"/>
      <c r="S228" s="1080"/>
      <c r="T228" s="1081" t="s">
        <v>36</v>
      </c>
      <c r="U228" s="1081"/>
      <c r="V228" s="1081"/>
      <c r="W228" s="1080" t="s">
        <v>205</v>
      </c>
      <c r="X228" s="1080"/>
      <c r="Y228" s="1106"/>
      <c r="Z228" s="1077" t="s">
        <v>245</v>
      </c>
      <c r="AA228" s="1078"/>
      <c r="AB228" s="1079" t="s">
        <v>205</v>
      </c>
      <c r="AC228" s="1080"/>
      <c r="AD228" s="1080"/>
      <c r="AE228" s="1095"/>
      <c r="AF228" s="1096"/>
      <c r="AG228" s="1096"/>
      <c r="AH228" s="1096"/>
      <c r="AI228" s="1096"/>
      <c r="AJ228" s="1097"/>
      <c r="AL228" s="33"/>
      <c r="AM228" s="33"/>
      <c r="AN228" s="33"/>
      <c r="AO228" s="33"/>
      <c r="AP228" s="33"/>
      <c r="AQ228" s="33"/>
      <c r="AR228" s="33"/>
    </row>
    <row r="229" spans="1:44" ht="18" customHeight="1">
      <c r="A229" s="204"/>
      <c r="B229" s="205"/>
      <c r="C229" s="1078" t="s">
        <v>657</v>
      </c>
      <c r="D229" s="1223"/>
      <c r="E229" s="1223"/>
      <c r="F229" s="1223"/>
      <c r="G229" s="1223"/>
      <c r="H229" s="1077"/>
      <c r="I229" s="1223" t="s">
        <v>126</v>
      </c>
      <c r="J229" s="1223"/>
      <c r="K229" s="1223"/>
      <c r="L229" s="1223"/>
      <c r="M229" s="1077"/>
      <c r="N229" s="2090"/>
      <c r="O229" s="2091"/>
      <c r="P229" s="2091"/>
      <c r="Q229" s="2091"/>
      <c r="R229" s="2091"/>
      <c r="S229" s="2091"/>
      <c r="T229" s="2091"/>
      <c r="U229" s="2091"/>
      <c r="V229" s="2091"/>
      <c r="W229" s="2091"/>
      <c r="X229" s="2091"/>
      <c r="Y229" s="2091"/>
      <c r="Z229" s="2091"/>
      <c r="AA229" s="2091"/>
      <c r="AB229" s="2091"/>
      <c r="AC229" s="2091"/>
      <c r="AD229" s="2091"/>
      <c r="AE229" s="2091"/>
      <c r="AF229" s="2091"/>
      <c r="AG229" s="2091"/>
      <c r="AH229" s="2091"/>
      <c r="AI229" s="2091"/>
      <c r="AJ229" s="2092"/>
      <c r="AL229" s="38" t="b">
        <v>0</v>
      </c>
      <c r="AM229" s="38" t="b">
        <v>0</v>
      </c>
      <c r="AN229" s="38" t="b">
        <v>0</v>
      </c>
      <c r="AO229" s="38" t="b">
        <v>0</v>
      </c>
      <c r="AP229" s="38" t="b">
        <v>0</v>
      </c>
      <c r="AQ229" s="33"/>
      <c r="AR229" s="33"/>
    </row>
    <row r="230" spans="1:44" ht="18" customHeight="1" thickBot="1">
      <c r="A230" s="208"/>
      <c r="B230" s="209"/>
      <c r="C230" s="2184"/>
      <c r="D230" s="2185"/>
      <c r="E230" s="2185"/>
      <c r="F230" s="2185"/>
      <c r="G230" s="2185"/>
      <c r="H230" s="2186"/>
      <c r="I230" s="2124" t="s">
        <v>702</v>
      </c>
      <c r="J230" s="2124"/>
      <c r="K230" s="2124"/>
      <c r="L230" s="2124"/>
      <c r="M230" s="2124"/>
      <c r="N230" s="2125"/>
      <c r="O230" s="2125"/>
      <c r="P230" s="2125"/>
      <c r="Q230" s="2125"/>
      <c r="R230" s="2125"/>
      <c r="S230" s="2125"/>
      <c r="T230" s="2125"/>
      <c r="U230" s="2125"/>
      <c r="V230" s="2125"/>
      <c r="W230" s="1290" t="s">
        <v>442</v>
      </c>
      <c r="X230" s="1290"/>
      <c r="Y230" s="1290"/>
      <c r="Z230" s="1290"/>
      <c r="AA230" s="1290"/>
      <c r="AB230" s="2125"/>
      <c r="AC230" s="2125"/>
      <c r="AD230" s="2125"/>
      <c r="AE230" s="2125"/>
      <c r="AF230" s="2125"/>
      <c r="AG230" s="2125"/>
      <c r="AH230" s="2125"/>
      <c r="AI230" s="2125"/>
      <c r="AJ230" s="2126"/>
      <c r="AL230" s="38" t="b">
        <v>0</v>
      </c>
      <c r="AM230" s="38" t="b">
        <v>0</v>
      </c>
      <c r="AN230" s="38" t="b">
        <v>0</v>
      </c>
      <c r="AO230" s="33"/>
      <c r="AP230" s="33"/>
      <c r="AQ230" s="33"/>
      <c r="AR230" s="33"/>
    </row>
    <row r="231" spans="1:44" ht="13.5" customHeight="1">
      <c r="A231" s="2175" t="s">
        <v>695</v>
      </c>
      <c r="B231" s="2176"/>
      <c r="C231" s="2176"/>
      <c r="D231" s="2176"/>
      <c r="E231" s="2176"/>
      <c r="F231" s="2176"/>
      <c r="G231" s="2176"/>
      <c r="H231" s="2177"/>
      <c r="I231" s="2178"/>
      <c r="J231" s="2179"/>
      <c r="K231" s="2179"/>
      <c r="L231" s="2179"/>
      <c r="M231" s="2179"/>
      <c r="N231" s="2179"/>
      <c r="O231" s="2179"/>
      <c r="P231" s="2179"/>
      <c r="Q231" s="2179"/>
      <c r="R231" s="2179"/>
      <c r="S231" s="2179"/>
      <c r="T231" s="2179"/>
      <c r="U231" s="2179"/>
      <c r="V231" s="2179"/>
      <c r="W231" s="2179"/>
      <c r="X231" s="2179"/>
      <c r="Y231" s="2179"/>
      <c r="Z231" s="2179"/>
      <c r="AA231" s="2179"/>
      <c r="AB231" s="2179"/>
      <c r="AC231" s="2179"/>
      <c r="AD231" s="2180"/>
      <c r="AE231" s="1912" t="s">
        <v>565</v>
      </c>
      <c r="AF231" s="1912"/>
      <c r="AG231" s="1912"/>
      <c r="AH231" s="1912"/>
      <c r="AI231" s="1913">
        <v>0</v>
      </c>
      <c r="AJ231" s="1914"/>
    </row>
    <row r="232" spans="1:44" ht="13.5" customHeight="1">
      <c r="A232" s="2189" t="s">
        <v>773</v>
      </c>
      <c r="B232" s="2190"/>
      <c r="C232" s="1794" t="s">
        <v>451</v>
      </c>
      <c r="D232" s="1795"/>
      <c r="E232" s="1795"/>
      <c r="F232" s="1795"/>
      <c r="G232" s="1795"/>
      <c r="H232" s="1796"/>
      <c r="I232" s="2127" t="s">
        <v>60</v>
      </c>
      <c r="J232" s="2128"/>
      <c r="K232" s="2128"/>
      <c r="L232" s="2129"/>
      <c r="M232" s="2122" t="s">
        <v>769</v>
      </c>
      <c r="N232" s="2067"/>
      <c r="O232" s="2067"/>
      <c r="P232" s="2068"/>
      <c r="Q232" s="2122" t="s">
        <v>599</v>
      </c>
      <c r="R232" s="2067"/>
      <c r="S232" s="2067"/>
      <c r="T232" s="2067"/>
      <c r="U232" s="1797" t="s">
        <v>685</v>
      </c>
      <c r="V232" s="1798"/>
      <c r="W232" s="1798"/>
      <c r="X232" s="1798"/>
      <c r="Y232" s="1798"/>
      <c r="Z232" s="1798"/>
      <c r="AA232" s="1798"/>
      <c r="AB232" s="1798"/>
      <c r="AC232" s="1798"/>
      <c r="AD232" s="1798"/>
      <c r="AE232" s="1798"/>
      <c r="AF232" s="1798"/>
      <c r="AG232" s="2122" t="s">
        <v>59</v>
      </c>
      <c r="AH232" s="2067"/>
      <c r="AI232" s="2067"/>
      <c r="AJ232" s="2123"/>
    </row>
    <row r="233" spans="1:44" ht="13.5" customHeight="1">
      <c r="A233" s="2191"/>
      <c r="B233" s="2192"/>
      <c r="C233" s="1794"/>
      <c r="D233" s="1795"/>
      <c r="E233" s="1795"/>
      <c r="F233" s="1795"/>
      <c r="G233" s="1795"/>
      <c r="H233" s="1796"/>
      <c r="I233" s="1803"/>
      <c r="J233" s="1804"/>
      <c r="K233" s="1804"/>
      <c r="L233" s="1805"/>
      <c r="M233" s="1797"/>
      <c r="N233" s="1798"/>
      <c r="O233" s="1798"/>
      <c r="P233" s="1799"/>
      <c r="Q233" s="1797"/>
      <c r="R233" s="1798"/>
      <c r="S233" s="1798"/>
      <c r="T233" s="1798"/>
      <c r="U233" s="1105" t="s">
        <v>683</v>
      </c>
      <c r="V233" s="1105"/>
      <c r="W233" s="1105"/>
      <c r="X233" s="1105"/>
      <c r="Y233" s="1105" t="s">
        <v>130</v>
      </c>
      <c r="Z233" s="1105"/>
      <c r="AA233" s="1105"/>
      <c r="AB233" s="1105"/>
      <c r="AC233" s="1105" t="s">
        <v>471</v>
      </c>
      <c r="AD233" s="1105"/>
      <c r="AE233" s="1105"/>
      <c r="AF233" s="1285"/>
      <c r="AG233" s="1797"/>
      <c r="AH233" s="1798"/>
      <c r="AI233" s="1798"/>
      <c r="AJ233" s="1831"/>
    </row>
    <row r="234" spans="1:44" ht="13.5" customHeight="1">
      <c r="A234" s="2191"/>
      <c r="B234" s="2192"/>
      <c r="C234" s="1155"/>
      <c r="D234" s="1156"/>
      <c r="E234" s="1156"/>
      <c r="F234" s="1156"/>
      <c r="G234" s="1156"/>
      <c r="H234" s="1157"/>
      <c r="I234" s="1105" t="s">
        <v>466</v>
      </c>
      <c r="J234" s="1105"/>
      <c r="K234" s="1105" t="s">
        <v>395</v>
      </c>
      <c r="L234" s="1105"/>
      <c r="M234" s="1105" t="s">
        <v>466</v>
      </c>
      <c r="N234" s="1105"/>
      <c r="O234" s="1105" t="s">
        <v>395</v>
      </c>
      <c r="P234" s="1105"/>
      <c r="Q234" s="1105" t="s">
        <v>466</v>
      </c>
      <c r="R234" s="1105"/>
      <c r="S234" s="1105" t="s">
        <v>395</v>
      </c>
      <c r="T234" s="1105"/>
      <c r="U234" s="1105" t="s">
        <v>466</v>
      </c>
      <c r="V234" s="1105"/>
      <c r="W234" s="1105" t="s">
        <v>395</v>
      </c>
      <c r="X234" s="1105"/>
      <c r="Y234" s="1105" t="s">
        <v>466</v>
      </c>
      <c r="Z234" s="1105"/>
      <c r="AA234" s="1105" t="s">
        <v>395</v>
      </c>
      <c r="AB234" s="1105"/>
      <c r="AC234" s="1105" t="s">
        <v>466</v>
      </c>
      <c r="AD234" s="1105"/>
      <c r="AE234" s="1105" t="s">
        <v>395</v>
      </c>
      <c r="AF234" s="1285"/>
      <c r="AG234" s="1105" t="s">
        <v>466</v>
      </c>
      <c r="AH234" s="1105"/>
      <c r="AI234" s="1105" t="s">
        <v>395</v>
      </c>
      <c r="AJ234" s="1832"/>
    </row>
    <row r="235" spans="1:44" ht="13.5" customHeight="1">
      <c r="A235" s="2191"/>
      <c r="B235" s="2192"/>
      <c r="C235" s="1105" t="s">
        <v>239</v>
      </c>
      <c r="D235" s="1105"/>
      <c r="E235" s="1105"/>
      <c r="F235" s="1105" t="s">
        <v>307</v>
      </c>
      <c r="G235" s="1105"/>
      <c r="H235" s="1105"/>
      <c r="I235" s="1295"/>
      <c r="J235" s="1295"/>
      <c r="K235" s="1295"/>
      <c r="L235" s="1295"/>
      <c r="M235" s="1295"/>
      <c r="N235" s="1295"/>
      <c r="O235" s="1295"/>
      <c r="P235" s="1295"/>
      <c r="Q235" s="1295"/>
      <c r="R235" s="1295"/>
      <c r="S235" s="1295"/>
      <c r="T235" s="1295"/>
      <c r="U235" s="1295"/>
      <c r="V235" s="1295"/>
      <c r="W235" s="1295"/>
      <c r="X235" s="1295"/>
      <c r="Y235" s="1295"/>
      <c r="Z235" s="1295"/>
      <c r="AA235" s="1295"/>
      <c r="AB235" s="1295"/>
      <c r="AC235" s="1295"/>
      <c r="AD235" s="1295"/>
      <c r="AE235" s="1295"/>
      <c r="AF235" s="1159"/>
      <c r="AG235" s="1295"/>
      <c r="AH235" s="1295"/>
      <c r="AI235" s="1295"/>
      <c r="AJ235" s="1793"/>
    </row>
    <row r="236" spans="1:44" ht="13.5" customHeight="1">
      <c r="A236" s="2191"/>
      <c r="B236" s="2192"/>
      <c r="C236" s="1105"/>
      <c r="D236" s="1105"/>
      <c r="E236" s="1105"/>
      <c r="F236" s="1105" t="s">
        <v>308</v>
      </c>
      <c r="G236" s="1105"/>
      <c r="H236" s="1105"/>
      <c r="I236" s="1295"/>
      <c r="J236" s="1295"/>
      <c r="K236" s="1295"/>
      <c r="L236" s="1295"/>
      <c r="M236" s="1295"/>
      <c r="N236" s="1295"/>
      <c r="O236" s="1295"/>
      <c r="P236" s="1295"/>
      <c r="Q236" s="1295"/>
      <c r="R236" s="1295"/>
      <c r="S236" s="1295"/>
      <c r="T236" s="1295"/>
      <c r="U236" s="1295"/>
      <c r="V236" s="1295"/>
      <c r="W236" s="1295"/>
      <c r="X236" s="1295"/>
      <c r="Y236" s="1295"/>
      <c r="Z236" s="1295"/>
      <c r="AA236" s="1295"/>
      <c r="AB236" s="1295"/>
      <c r="AC236" s="1295"/>
      <c r="AD236" s="1295"/>
      <c r="AE236" s="1295"/>
      <c r="AF236" s="1159"/>
      <c r="AG236" s="1295"/>
      <c r="AH236" s="1295"/>
      <c r="AI236" s="1295"/>
      <c r="AJ236" s="1793"/>
    </row>
    <row r="237" spans="1:44" ht="13.5" customHeight="1">
      <c r="A237" s="2191"/>
      <c r="B237" s="2192"/>
      <c r="C237" s="1105" t="s">
        <v>309</v>
      </c>
      <c r="D237" s="1105"/>
      <c r="E237" s="1105"/>
      <c r="F237" s="1105"/>
      <c r="G237" s="1105"/>
      <c r="H237" s="1105"/>
      <c r="I237" s="1295"/>
      <c r="J237" s="1295"/>
      <c r="K237" s="1295"/>
      <c r="L237" s="1295"/>
      <c r="M237" s="1295"/>
      <c r="N237" s="1295"/>
      <c r="O237" s="1295"/>
      <c r="P237" s="1295"/>
      <c r="Q237" s="1295"/>
      <c r="R237" s="1295"/>
      <c r="S237" s="1295"/>
      <c r="T237" s="1295"/>
      <c r="U237" s="1295"/>
      <c r="V237" s="1295"/>
      <c r="W237" s="1295"/>
      <c r="X237" s="1295"/>
      <c r="Y237" s="1295"/>
      <c r="Z237" s="1295"/>
      <c r="AA237" s="1295"/>
      <c r="AB237" s="1295"/>
      <c r="AC237" s="1295"/>
      <c r="AD237" s="1295"/>
      <c r="AE237" s="1295"/>
      <c r="AF237" s="1159"/>
      <c r="AG237" s="1295"/>
      <c r="AH237" s="1295"/>
      <c r="AI237" s="1295"/>
      <c r="AJ237" s="1793"/>
    </row>
    <row r="238" spans="1:44" ht="13.5" customHeight="1">
      <c r="A238" s="2191"/>
      <c r="B238" s="2192"/>
      <c r="C238" s="1151" t="s">
        <v>556</v>
      </c>
      <c r="D238" s="1151"/>
      <c r="E238" s="1151"/>
      <c r="F238" s="1151"/>
      <c r="G238" s="1151"/>
      <c r="H238" s="1151"/>
      <c r="I238" s="1298"/>
      <c r="J238" s="1298"/>
      <c r="K238" s="1298"/>
      <c r="L238" s="1298"/>
      <c r="M238" s="1298"/>
      <c r="N238" s="1298"/>
      <c r="O238" s="1298"/>
      <c r="P238" s="1298"/>
      <c r="Q238" s="1298"/>
      <c r="R238" s="1298"/>
      <c r="S238" s="1298"/>
      <c r="T238" s="1298"/>
      <c r="U238" s="1298"/>
      <c r="V238" s="1298"/>
      <c r="W238" s="1298"/>
      <c r="X238" s="1298"/>
      <c r="Y238" s="1298"/>
      <c r="Z238" s="1298"/>
      <c r="AA238" s="1298"/>
      <c r="AB238" s="1298"/>
      <c r="AC238" s="1298"/>
      <c r="AD238" s="1298"/>
      <c r="AE238" s="1298"/>
      <c r="AF238" s="1296"/>
      <c r="AG238" s="1298"/>
      <c r="AH238" s="1298"/>
      <c r="AI238" s="1298"/>
      <c r="AJ238" s="1792"/>
    </row>
    <row r="239" spans="1:44" ht="13.5" customHeight="1">
      <c r="A239" s="2191"/>
      <c r="B239" s="2192"/>
      <c r="C239" s="1152" t="s">
        <v>451</v>
      </c>
      <c r="D239" s="1153"/>
      <c r="E239" s="1153"/>
      <c r="F239" s="1153"/>
      <c r="G239" s="1153"/>
      <c r="H239" s="1154"/>
      <c r="I239" s="1285" t="s">
        <v>706</v>
      </c>
      <c r="J239" s="1338"/>
      <c r="K239" s="1338"/>
      <c r="L239" s="1338"/>
      <c r="M239" s="1338"/>
      <c r="N239" s="1338"/>
      <c r="O239" s="1338"/>
      <c r="P239" s="1338"/>
      <c r="Q239" s="1338"/>
      <c r="R239" s="1338"/>
      <c r="S239" s="1338"/>
      <c r="T239" s="1339"/>
      <c r="U239" s="1628" t="s">
        <v>199</v>
      </c>
      <c r="V239" s="1629"/>
      <c r="W239" s="1629"/>
      <c r="X239" s="1629"/>
      <c r="Y239" s="1629"/>
      <c r="Z239" s="1629"/>
      <c r="AA239" s="1629"/>
      <c r="AB239" s="1629"/>
      <c r="AC239" s="1629"/>
      <c r="AD239" s="1629"/>
      <c r="AE239" s="1629"/>
      <c r="AF239" s="1629"/>
      <c r="AG239" s="1628" t="s">
        <v>142</v>
      </c>
      <c r="AH239" s="1629"/>
      <c r="AI239" s="1629"/>
      <c r="AJ239" s="1830"/>
    </row>
    <row r="240" spans="1:44" ht="13.5" customHeight="1">
      <c r="A240" s="2191"/>
      <c r="B240" s="2192"/>
      <c r="C240" s="1794"/>
      <c r="D240" s="1795"/>
      <c r="E240" s="1795"/>
      <c r="F240" s="1795"/>
      <c r="G240" s="1795"/>
      <c r="H240" s="1796"/>
      <c r="I240" s="1285" t="s">
        <v>683</v>
      </c>
      <c r="J240" s="1338"/>
      <c r="K240" s="1338"/>
      <c r="L240" s="1339"/>
      <c r="M240" s="1285" t="s">
        <v>143</v>
      </c>
      <c r="N240" s="1338"/>
      <c r="O240" s="1338"/>
      <c r="P240" s="1339"/>
      <c r="Q240" s="1285" t="s">
        <v>707</v>
      </c>
      <c r="R240" s="1338"/>
      <c r="S240" s="1338"/>
      <c r="T240" s="1339"/>
      <c r="U240" s="1105" t="s">
        <v>683</v>
      </c>
      <c r="V240" s="1105"/>
      <c r="W240" s="1105"/>
      <c r="X240" s="1105"/>
      <c r="Y240" s="2105" t="s">
        <v>140</v>
      </c>
      <c r="Z240" s="2106"/>
      <c r="AA240" s="2106"/>
      <c r="AB240" s="2107"/>
      <c r="AC240" s="1285" t="s">
        <v>141</v>
      </c>
      <c r="AD240" s="1338"/>
      <c r="AE240" s="1338"/>
      <c r="AF240" s="1338"/>
      <c r="AG240" s="1797"/>
      <c r="AH240" s="1798"/>
      <c r="AI240" s="1798"/>
      <c r="AJ240" s="1831"/>
    </row>
    <row r="241" spans="1:44" ht="13.5" customHeight="1">
      <c r="A241" s="2191"/>
      <c r="B241" s="2192"/>
      <c r="C241" s="1155"/>
      <c r="D241" s="1156"/>
      <c r="E241" s="1156"/>
      <c r="F241" s="1156"/>
      <c r="G241" s="1156"/>
      <c r="H241" s="1157"/>
      <c r="I241" s="1105" t="s">
        <v>466</v>
      </c>
      <c r="J241" s="1105"/>
      <c r="K241" s="1105" t="s">
        <v>395</v>
      </c>
      <c r="L241" s="1105"/>
      <c r="M241" s="1105" t="s">
        <v>466</v>
      </c>
      <c r="N241" s="1105"/>
      <c r="O241" s="1105" t="s">
        <v>395</v>
      </c>
      <c r="P241" s="1105"/>
      <c r="Q241" s="1105" t="s">
        <v>466</v>
      </c>
      <c r="R241" s="1105"/>
      <c r="S241" s="1105" t="s">
        <v>395</v>
      </c>
      <c r="T241" s="1105"/>
      <c r="U241" s="1105" t="s">
        <v>466</v>
      </c>
      <c r="V241" s="1105"/>
      <c r="W241" s="1105" t="s">
        <v>395</v>
      </c>
      <c r="X241" s="1105"/>
      <c r="Y241" s="1105" t="s">
        <v>466</v>
      </c>
      <c r="Z241" s="1105"/>
      <c r="AA241" s="1105" t="s">
        <v>395</v>
      </c>
      <c r="AB241" s="1105"/>
      <c r="AC241" s="1105" t="s">
        <v>466</v>
      </c>
      <c r="AD241" s="1105"/>
      <c r="AE241" s="1105" t="s">
        <v>395</v>
      </c>
      <c r="AF241" s="1285"/>
      <c r="AG241" s="1105" t="s">
        <v>466</v>
      </c>
      <c r="AH241" s="1105"/>
      <c r="AI241" s="1105" t="s">
        <v>395</v>
      </c>
      <c r="AJ241" s="1832"/>
    </row>
    <row r="242" spans="1:44" ht="13.5" customHeight="1">
      <c r="A242" s="2191"/>
      <c r="B242" s="2192"/>
      <c r="C242" s="1105" t="s">
        <v>239</v>
      </c>
      <c r="D242" s="1105"/>
      <c r="E242" s="1105"/>
      <c r="F242" s="1105" t="s">
        <v>307</v>
      </c>
      <c r="G242" s="1105"/>
      <c r="H242" s="1105"/>
      <c r="I242" s="1295"/>
      <c r="J242" s="1295"/>
      <c r="K242" s="1295"/>
      <c r="L242" s="1295"/>
      <c r="M242" s="1295"/>
      <c r="N242" s="1295"/>
      <c r="O242" s="1295"/>
      <c r="P242" s="1295"/>
      <c r="Q242" s="1295"/>
      <c r="R242" s="1295"/>
      <c r="S242" s="1295"/>
      <c r="T242" s="1295"/>
      <c r="U242" s="1295"/>
      <c r="V242" s="1295"/>
      <c r="W242" s="1295"/>
      <c r="X242" s="1295"/>
      <c r="Y242" s="1295"/>
      <c r="Z242" s="1295"/>
      <c r="AA242" s="1295"/>
      <c r="AB242" s="1295"/>
      <c r="AC242" s="1295"/>
      <c r="AD242" s="1295"/>
      <c r="AE242" s="1295"/>
      <c r="AF242" s="1159"/>
      <c r="AG242" s="1295"/>
      <c r="AH242" s="1295"/>
      <c r="AI242" s="1295"/>
      <c r="AJ242" s="1793"/>
    </row>
    <row r="243" spans="1:44" ht="13.5" customHeight="1">
      <c r="A243" s="2191"/>
      <c r="B243" s="2192"/>
      <c r="C243" s="1105"/>
      <c r="D243" s="1105"/>
      <c r="E243" s="1105"/>
      <c r="F243" s="1105" t="s">
        <v>308</v>
      </c>
      <c r="G243" s="1105"/>
      <c r="H243" s="1105"/>
      <c r="I243" s="1295"/>
      <c r="J243" s="1295"/>
      <c r="K243" s="1295"/>
      <c r="L243" s="1295"/>
      <c r="M243" s="1295"/>
      <c r="N243" s="1295"/>
      <c r="O243" s="1295"/>
      <c r="P243" s="1295"/>
      <c r="Q243" s="1295"/>
      <c r="R243" s="1295"/>
      <c r="S243" s="1295"/>
      <c r="T243" s="1295"/>
      <c r="U243" s="1295"/>
      <c r="V243" s="1295"/>
      <c r="W243" s="1295"/>
      <c r="X243" s="1295"/>
      <c r="Y243" s="1295"/>
      <c r="Z243" s="1295"/>
      <c r="AA243" s="1295"/>
      <c r="AB243" s="1295"/>
      <c r="AC243" s="1295"/>
      <c r="AD243" s="1295"/>
      <c r="AE243" s="1295"/>
      <c r="AF243" s="1159"/>
      <c r="AG243" s="1295"/>
      <c r="AH243" s="1295"/>
      <c r="AI243" s="1295"/>
      <c r="AJ243" s="1793"/>
    </row>
    <row r="244" spans="1:44" ht="13.5" customHeight="1">
      <c r="A244" s="2191"/>
      <c r="B244" s="2192"/>
      <c r="C244" s="1105" t="s">
        <v>309</v>
      </c>
      <c r="D244" s="1105"/>
      <c r="E244" s="1105"/>
      <c r="F244" s="1105"/>
      <c r="G244" s="1105"/>
      <c r="H244" s="1105"/>
      <c r="I244" s="1295"/>
      <c r="J244" s="1295"/>
      <c r="K244" s="1295"/>
      <c r="L244" s="1295"/>
      <c r="M244" s="1295"/>
      <c r="N244" s="1295"/>
      <c r="O244" s="1295"/>
      <c r="P244" s="1295"/>
      <c r="Q244" s="1295"/>
      <c r="R244" s="1295"/>
      <c r="S244" s="1295"/>
      <c r="T244" s="1295"/>
      <c r="U244" s="1295"/>
      <c r="V244" s="1295"/>
      <c r="W244" s="1295"/>
      <c r="X244" s="1295"/>
      <c r="Y244" s="1295"/>
      <c r="Z244" s="1295"/>
      <c r="AA244" s="1295"/>
      <c r="AB244" s="1295"/>
      <c r="AC244" s="1295"/>
      <c r="AD244" s="1295"/>
      <c r="AE244" s="1295"/>
      <c r="AF244" s="1159"/>
      <c r="AG244" s="1295"/>
      <c r="AH244" s="1295"/>
      <c r="AI244" s="1295"/>
      <c r="AJ244" s="1793"/>
    </row>
    <row r="245" spans="1:44" ht="13.5" customHeight="1">
      <c r="A245" s="2191"/>
      <c r="B245" s="2192"/>
      <c r="C245" s="1151" t="s">
        <v>556</v>
      </c>
      <c r="D245" s="1151"/>
      <c r="E245" s="1151"/>
      <c r="F245" s="1151"/>
      <c r="G245" s="1151"/>
      <c r="H245" s="1151"/>
      <c r="I245" s="1298"/>
      <c r="J245" s="1298"/>
      <c r="K245" s="1298"/>
      <c r="L245" s="1298"/>
      <c r="M245" s="1298"/>
      <c r="N245" s="1298"/>
      <c r="O245" s="1298"/>
      <c r="P245" s="1298"/>
      <c r="Q245" s="1298"/>
      <c r="R245" s="1298"/>
      <c r="S245" s="1298"/>
      <c r="T245" s="1298"/>
      <c r="U245" s="1298"/>
      <c r="V245" s="1298"/>
      <c r="W245" s="1298"/>
      <c r="X245" s="1298"/>
      <c r="Y245" s="1298"/>
      <c r="Z245" s="1298"/>
      <c r="AA245" s="1298"/>
      <c r="AB245" s="1298"/>
      <c r="AC245" s="1298"/>
      <c r="AD245" s="1298"/>
      <c r="AE245" s="1298"/>
      <c r="AF245" s="1296"/>
      <c r="AG245" s="1298"/>
      <c r="AH245" s="1298"/>
      <c r="AI245" s="1298"/>
      <c r="AJ245" s="1792"/>
    </row>
    <row r="246" spans="1:44" ht="13.5" customHeight="1">
      <c r="A246" s="2191"/>
      <c r="B246" s="2192"/>
      <c r="C246" s="1152" t="s">
        <v>451</v>
      </c>
      <c r="D246" s="1153"/>
      <c r="E246" s="1153"/>
      <c r="F246" s="1153"/>
      <c r="G246" s="1153"/>
      <c r="H246" s="1154"/>
      <c r="I246" s="1285" t="s">
        <v>465</v>
      </c>
      <c r="J246" s="1338"/>
      <c r="K246" s="1338"/>
      <c r="L246" s="1338"/>
      <c r="M246" s="1338"/>
      <c r="N246" s="1338"/>
      <c r="O246" s="1338"/>
      <c r="P246" s="1338"/>
      <c r="Q246" s="1338"/>
      <c r="R246" s="1338"/>
      <c r="S246" s="1338"/>
      <c r="T246" s="1338"/>
      <c r="U246" s="1338"/>
      <c r="V246" s="1338"/>
      <c r="W246" s="1338"/>
      <c r="X246" s="1338"/>
      <c r="Y246" s="1338"/>
      <c r="Z246" s="1338"/>
      <c r="AA246" s="1338"/>
      <c r="AB246" s="1338"/>
      <c r="AC246" s="1338"/>
      <c r="AD246" s="1338"/>
      <c r="AE246" s="1338"/>
      <c r="AF246" s="1338"/>
      <c r="AG246" s="1338"/>
      <c r="AH246" s="1338"/>
      <c r="AI246" s="1338"/>
      <c r="AJ246" s="2102"/>
    </row>
    <row r="247" spans="1:44" ht="13.5" customHeight="1">
      <c r="A247" s="2187" t="s">
        <v>3</v>
      </c>
      <c r="B247" s="2188"/>
      <c r="C247" s="1794"/>
      <c r="D247" s="1795"/>
      <c r="E247" s="1795"/>
      <c r="F247" s="1795"/>
      <c r="G247" s="1795"/>
      <c r="H247" s="1796"/>
      <c r="I247" s="2130"/>
      <c r="J247" s="2131"/>
      <c r="K247" s="2131"/>
      <c r="L247" s="2132"/>
      <c r="M247" s="2130"/>
      <c r="N247" s="2131"/>
      <c r="O247" s="2131"/>
      <c r="P247" s="2132"/>
      <c r="Q247" s="2130"/>
      <c r="R247" s="2131"/>
      <c r="S247" s="2131"/>
      <c r="T247" s="2132"/>
      <c r="U247" s="2130"/>
      <c r="V247" s="2131"/>
      <c r="W247" s="2131"/>
      <c r="X247" s="2132"/>
      <c r="Y247" s="2130"/>
      <c r="Z247" s="2131"/>
      <c r="AA247" s="2131"/>
      <c r="AB247" s="2132"/>
      <c r="AC247" s="2130"/>
      <c r="AD247" s="2131"/>
      <c r="AE247" s="2131"/>
      <c r="AF247" s="2132"/>
      <c r="AG247" s="2130"/>
      <c r="AH247" s="2131"/>
      <c r="AI247" s="2131"/>
      <c r="AJ247" s="2166"/>
    </row>
    <row r="248" spans="1:44" ht="13.5" customHeight="1">
      <c r="A248" s="204"/>
      <c r="B248" s="205"/>
      <c r="C248" s="1155"/>
      <c r="D248" s="1156"/>
      <c r="E248" s="1156"/>
      <c r="F248" s="1156"/>
      <c r="G248" s="1156"/>
      <c r="H248" s="1157"/>
      <c r="I248" s="1105" t="s">
        <v>466</v>
      </c>
      <c r="J248" s="1105"/>
      <c r="K248" s="1105" t="s">
        <v>395</v>
      </c>
      <c r="L248" s="1105"/>
      <c r="M248" s="1105" t="s">
        <v>466</v>
      </c>
      <c r="N248" s="1105"/>
      <c r="O248" s="1105" t="s">
        <v>395</v>
      </c>
      <c r="P248" s="1105"/>
      <c r="Q248" s="1105" t="s">
        <v>466</v>
      </c>
      <c r="R248" s="1105"/>
      <c r="S248" s="1105" t="s">
        <v>395</v>
      </c>
      <c r="T248" s="1105"/>
      <c r="U248" s="1105" t="s">
        <v>466</v>
      </c>
      <c r="V248" s="1105"/>
      <c r="W248" s="1105" t="s">
        <v>395</v>
      </c>
      <c r="X248" s="1105"/>
      <c r="Y248" s="1105" t="s">
        <v>466</v>
      </c>
      <c r="Z248" s="1105"/>
      <c r="AA248" s="1105" t="s">
        <v>395</v>
      </c>
      <c r="AB248" s="1105"/>
      <c r="AC248" s="1105" t="s">
        <v>466</v>
      </c>
      <c r="AD248" s="1105"/>
      <c r="AE248" s="1105" t="s">
        <v>395</v>
      </c>
      <c r="AF248" s="1105"/>
      <c r="AG248" s="1105" t="s">
        <v>466</v>
      </c>
      <c r="AH248" s="1105"/>
      <c r="AI248" s="1105" t="s">
        <v>395</v>
      </c>
      <c r="AJ248" s="1832"/>
    </row>
    <row r="249" spans="1:44" ht="13.5" customHeight="1">
      <c r="A249" s="204"/>
      <c r="B249" s="205"/>
      <c r="C249" s="1105" t="s">
        <v>239</v>
      </c>
      <c r="D249" s="1105"/>
      <c r="E249" s="1105"/>
      <c r="F249" s="1105" t="s">
        <v>307</v>
      </c>
      <c r="G249" s="1105"/>
      <c r="H249" s="1105"/>
      <c r="I249" s="1295"/>
      <c r="J249" s="1295"/>
      <c r="K249" s="1295"/>
      <c r="L249" s="1295"/>
      <c r="M249" s="1295"/>
      <c r="N249" s="1295"/>
      <c r="O249" s="1295"/>
      <c r="P249" s="1295"/>
      <c r="Q249" s="1295"/>
      <c r="R249" s="1295"/>
      <c r="S249" s="1295"/>
      <c r="T249" s="1295"/>
      <c r="U249" s="1295"/>
      <c r="V249" s="1295"/>
      <c r="W249" s="1295"/>
      <c r="X249" s="1295"/>
      <c r="Y249" s="1295"/>
      <c r="Z249" s="1295"/>
      <c r="AA249" s="1295"/>
      <c r="AB249" s="1295"/>
      <c r="AC249" s="1295"/>
      <c r="AD249" s="1295"/>
      <c r="AE249" s="1295"/>
      <c r="AF249" s="1295"/>
      <c r="AG249" s="1295"/>
      <c r="AH249" s="1295"/>
      <c r="AI249" s="1295"/>
      <c r="AJ249" s="1793"/>
    </row>
    <row r="250" spans="1:44" ht="13.5" customHeight="1">
      <c r="A250" s="204"/>
      <c r="B250" s="205"/>
      <c r="C250" s="1105"/>
      <c r="D250" s="1105"/>
      <c r="E250" s="1105"/>
      <c r="F250" s="1105" t="s">
        <v>308</v>
      </c>
      <c r="G250" s="1105"/>
      <c r="H250" s="1105"/>
      <c r="I250" s="1295"/>
      <c r="J250" s="1295"/>
      <c r="K250" s="1295"/>
      <c r="L250" s="1295"/>
      <c r="M250" s="1295"/>
      <c r="N250" s="1295"/>
      <c r="O250" s="1295"/>
      <c r="P250" s="1295"/>
      <c r="Q250" s="1295"/>
      <c r="R250" s="1295"/>
      <c r="S250" s="1295"/>
      <c r="T250" s="1295"/>
      <c r="U250" s="1295"/>
      <c r="V250" s="1295"/>
      <c r="W250" s="1295"/>
      <c r="X250" s="1295"/>
      <c r="Y250" s="1295"/>
      <c r="Z250" s="1295"/>
      <c r="AA250" s="1295"/>
      <c r="AB250" s="1295"/>
      <c r="AC250" s="1295"/>
      <c r="AD250" s="1295"/>
      <c r="AE250" s="1295"/>
      <c r="AF250" s="1295"/>
      <c r="AG250" s="1295"/>
      <c r="AH250" s="1295"/>
      <c r="AI250" s="1295"/>
      <c r="AJ250" s="1793"/>
    </row>
    <row r="251" spans="1:44" ht="13.5" customHeight="1">
      <c r="A251" s="204"/>
      <c r="B251" s="205"/>
      <c r="C251" s="1105" t="s">
        <v>309</v>
      </c>
      <c r="D251" s="1105"/>
      <c r="E251" s="1105"/>
      <c r="F251" s="1105"/>
      <c r="G251" s="1105"/>
      <c r="H251" s="1105"/>
      <c r="I251" s="1295"/>
      <c r="J251" s="1295"/>
      <c r="K251" s="1295"/>
      <c r="L251" s="1295"/>
      <c r="M251" s="1295"/>
      <c r="N251" s="1295"/>
      <c r="O251" s="1295"/>
      <c r="P251" s="1295"/>
      <c r="Q251" s="1295"/>
      <c r="R251" s="1295"/>
      <c r="S251" s="1295"/>
      <c r="T251" s="1295"/>
      <c r="U251" s="1295"/>
      <c r="V251" s="1295"/>
      <c r="W251" s="1295"/>
      <c r="X251" s="1295"/>
      <c r="Y251" s="1295"/>
      <c r="Z251" s="1295"/>
      <c r="AA251" s="1295"/>
      <c r="AB251" s="1295"/>
      <c r="AC251" s="1295"/>
      <c r="AD251" s="1295"/>
      <c r="AE251" s="1295"/>
      <c r="AF251" s="1295"/>
      <c r="AG251" s="1295"/>
      <c r="AH251" s="1295"/>
      <c r="AI251" s="1295"/>
      <c r="AJ251" s="1793"/>
    </row>
    <row r="252" spans="1:44" ht="13.5" customHeight="1">
      <c r="A252" s="204"/>
      <c r="B252" s="205"/>
      <c r="C252" s="1151" t="s">
        <v>556</v>
      </c>
      <c r="D252" s="1151"/>
      <c r="E252" s="1151"/>
      <c r="F252" s="1151"/>
      <c r="G252" s="1151"/>
      <c r="H252" s="1151"/>
      <c r="I252" s="1298"/>
      <c r="J252" s="1298"/>
      <c r="K252" s="1298"/>
      <c r="L252" s="1298"/>
      <c r="M252" s="1298"/>
      <c r="N252" s="1298"/>
      <c r="O252" s="1298"/>
      <c r="P252" s="1298"/>
      <c r="Q252" s="1298"/>
      <c r="R252" s="1298"/>
      <c r="S252" s="1298"/>
      <c r="T252" s="1298"/>
      <c r="U252" s="1298"/>
      <c r="V252" s="1298"/>
      <c r="W252" s="1298"/>
      <c r="X252" s="1298"/>
      <c r="Y252" s="1298"/>
      <c r="Z252" s="1298"/>
      <c r="AA252" s="1298"/>
      <c r="AB252" s="1298"/>
      <c r="AC252" s="1298"/>
      <c r="AD252" s="1298"/>
      <c r="AE252" s="1298"/>
      <c r="AF252" s="1298"/>
      <c r="AG252" s="1298"/>
      <c r="AH252" s="1298"/>
      <c r="AI252" s="1298"/>
      <c r="AJ252" s="1792"/>
    </row>
    <row r="253" spans="1:44" ht="13.5" customHeight="1">
      <c r="A253" s="204"/>
      <c r="B253" s="205"/>
      <c r="C253" s="1285" t="s">
        <v>600</v>
      </c>
      <c r="D253" s="1338"/>
      <c r="E253" s="1338"/>
      <c r="F253" s="1338"/>
      <c r="G253" s="1338"/>
      <c r="H253" s="1339"/>
      <c r="I253" s="1299"/>
      <c r="J253" s="1300"/>
      <c r="K253" s="1300"/>
      <c r="L253" s="1300"/>
      <c r="M253" s="1300"/>
      <c r="N253" s="1300"/>
      <c r="O253" s="1301" t="s">
        <v>386</v>
      </c>
      <c r="P253" s="1301"/>
      <c r="Q253" s="1301"/>
      <c r="R253" s="1301"/>
      <c r="S253" s="1301"/>
      <c r="T253" s="1301"/>
      <c r="U253" s="1301"/>
      <c r="V253" s="1301"/>
      <c r="W253" s="1301"/>
      <c r="X253" s="1301"/>
      <c r="Y253" s="1301"/>
      <c r="Z253" s="1301"/>
      <c r="AA253" s="1301"/>
      <c r="AB253" s="1301"/>
      <c r="AC253" s="1301"/>
      <c r="AD253" s="1301"/>
      <c r="AE253" s="1301"/>
      <c r="AF253" s="1301"/>
      <c r="AG253" s="1301"/>
      <c r="AH253" s="1301"/>
      <c r="AI253" s="1301"/>
      <c r="AJ253" s="1302"/>
    </row>
    <row r="254" spans="1:44" ht="13.5" customHeight="1">
      <c r="A254" s="204"/>
      <c r="B254" s="205"/>
      <c r="C254" s="1285" t="s">
        <v>660</v>
      </c>
      <c r="D254" s="1338"/>
      <c r="E254" s="1338"/>
      <c r="F254" s="1338"/>
      <c r="G254" s="1338"/>
      <c r="H254" s="1339"/>
      <c r="I254" s="1299"/>
      <c r="J254" s="1300"/>
      <c r="K254" s="1300"/>
      <c r="L254" s="1300"/>
      <c r="M254" s="1300"/>
      <c r="N254" s="1300"/>
      <c r="O254" s="1301" t="s">
        <v>321</v>
      </c>
      <c r="P254" s="1301"/>
      <c r="Q254" s="1301"/>
      <c r="R254" s="1301"/>
      <c r="S254" s="1301"/>
      <c r="T254" s="1301"/>
      <c r="U254" s="1301"/>
      <c r="V254" s="1301"/>
      <c r="W254" s="1301"/>
      <c r="X254" s="1301"/>
      <c r="Y254" s="1301"/>
      <c r="Z254" s="1301"/>
      <c r="AA254" s="1301"/>
      <c r="AB254" s="1301"/>
      <c r="AC254" s="1301"/>
      <c r="AD254" s="1301"/>
      <c r="AE254" s="1301"/>
      <c r="AF254" s="1301"/>
      <c r="AG254" s="1301"/>
      <c r="AH254" s="1301"/>
      <c r="AI254" s="1301"/>
      <c r="AJ254" s="1302"/>
    </row>
    <row r="255" spans="1:44" ht="13.5" customHeight="1">
      <c r="A255" s="204"/>
      <c r="B255" s="205"/>
      <c r="C255" s="940" t="s">
        <v>566</v>
      </c>
      <c r="D255" s="1274"/>
      <c r="E255" s="1274"/>
      <c r="F255" s="1274"/>
      <c r="G255" s="1274"/>
      <c r="H255" s="941"/>
      <c r="I255" s="1296"/>
      <c r="J255" s="1297"/>
      <c r="K255" s="1297"/>
      <c r="L255" s="1297"/>
      <c r="M255" s="1297"/>
      <c r="N255" s="1297"/>
      <c r="O255" s="1301" t="s">
        <v>114</v>
      </c>
      <c r="P255" s="1301"/>
      <c r="Q255" s="1301"/>
      <c r="R255" s="1301"/>
      <c r="S255" s="1301"/>
      <c r="T255" s="1301"/>
      <c r="U255" s="1301"/>
      <c r="V255" s="1301"/>
      <c r="W255" s="1301"/>
      <c r="X255" s="1301"/>
      <c r="Y255" s="1301"/>
      <c r="Z255" s="1301"/>
      <c r="AA255" s="1301"/>
      <c r="AB255" s="1301"/>
      <c r="AC255" s="1301"/>
      <c r="AD255" s="1301"/>
      <c r="AE255" s="1301"/>
      <c r="AF255" s="1301"/>
      <c r="AG255" s="1301"/>
      <c r="AH255" s="1301"/>
      <c r="AI255" s="1301"/>
      <c r="AJ255" s="1302"/>
    </row>
    <row r="256" spans="1:44" ht="18" customHeight="1">
      <c r="A256" s="204"/>
      <c r="B256" s="205"/>
      <c r="C256" s="1081" t="s">
        <v>240</v>
      </c>
      <c r="D256" s="1081"/>
      <c r="E256" s="1081"/>
      <c r="F256" s="1081"/>
      <c r="G256" s="1081"/>
      <c r="H256" s="1081"/>
      <c r="I256" s="1125"/>
      <c r="J256" s="1126"/>
      <c r="K256" s="1126"/>
      <c r="L256" s="1126"/>
      <c r="M256" s="1126"/>
      <c r="N256" s="1126"/>
      <c r="O256" s="1126"/>
      <c r="P256" s="1126"/>
      <c r="Q256" s="1126"/>
      <c r="R256" s="1126"/>
      <c r="S256" s="1126"/>
      <c r="T256" s="1126"/>
      <c r="U256" s="1126"/>
      <c r="V256" s="1126"/>
      <c r="W256" s="1126"/>
      <c r="X256" s="1126"/>
      <c r="Y256" s="1126"/>
      <c r="Z256" s="1126"/>
      <c r="AA256" s="1126"/>
      <c r="AB256" s="1126"/>
      <c r="AC256" s="1126"/>
      <c r="AD256" s="1126"/>
      <c r="AE256" s="1126"/>
      <c r="AF256" s="1126"/>
      <c r="AG256" s="1126"/>
      <c r="AH256" s="1126"/>
      <c r="AI256" s="1126"/>
      <c r="AJ256" s="1127"/>
      <c r="AL256" s="38" t="b">
        <v>0</v>
      </c>
      <c r="AM256" s="38" t="b">
        <v>0</v>
      </c>
      <c r="AN256" s="38" t="b">
        <v>0</v>
      </c>
      <c r="AO256" s="38" t="b">
        <v>0</v>
      </c>
      <c r="AP256" s="38" t="b">
        <v>0</v>
      </c>
      <c r="AQ256" s="38" t="b">
        <v>0</v>
      </c>
      <c r="AR256" s="38" t="b">
        <v>0</v>
      </c>
    </row>
    <row r="257" spans="1:44" ht="13.5" customHeight="1">
      <c r="A257" s="204"/>
      <c r="B257" s="205"/>
      <c r="C257" s="1081" t="s">
        <v>241</v>
      </c>
      <c r="D257" s="1081"/>
      <c r="E257" s="1081"/>
      <c r="F257" s="1081"/>
      <c r="G257" s="1081"/>
      <c r="H257" s="1081"/>
      <c r="I257" s="1077" t="s">
        <v>242</v>
      </c>
      <c r="J257" s="1081"/>
      <c r="K257" s="1081"/>
      <c r="L257" s="1080" t="s">
        <v>205</v>
      </c>
      <c r="M257" s="1080"/>
      <c r="N257" s="1106"/>
      <c r="O257" s="1077" t="s">
        <v>372</v>
      </c>
      <c r="P257" s="1078"/>
      <c r="Q257" s="1079" t="s">
        <v>205</v>
      </c>
      <c r="R257" s="1080"/>
      <c r="S257" s="1080"/>
      <c r="T257" s="1081" t="s">
        <v>243</v>
      </c>
      <c r="U257" s="1081"/>
      <c r="V257" s="1081"/>
      <c r="W257" s="1080" t="s">
        <v>205</v>
      </c>
      <c r="X257" s="1080"/>
      <c r="Y257" s="1106"/>
      <c r="Z257" s="1077" t="s">
        <v>373</v>
      </c>
      <c r="AA257" s="1078"/>
      <c r="AB257" s="1079" t="s">
        <v>205</v>
      </c>
      <c r="AC257" s="1080"/>
      <c r="AD257" s="1080"/>
      <c r="AE257" s="1081" t="s">
        <v>37</v>
      </c>
      <c r="AF257" s="1081"/>
      <c r="AG257" s="1081"/>
      <c r="AH257" s="1081"/>
      <c r="AI257" s="1081"/>
      <c r="AJ257" s="1094"/>
      <c r="AL257" s="33"/>
      <c r="AM257" s="33"/>
      <c r="AN257" s="33"/>
      <c r="AO257" s="33"/>
      <c r="AP257" s="33"/>
      <c r="AQ257" s="33"/>
      <c r="AR257" s="33"/>
    </row>
    <row r="258" spans="1:44" ht="13.5" customHeight="1">
      <c r="A258" s="204"/>
      <c r="B258" s="205"/>
      <c r="C258" s="1081"/>
      <c r="D258" s="1081"/>
      <c r="E258" s="1081"/>
      <c r="F258" s="1081"/>
      <c r="G258" s="1081"/>
      <c r="H258" s="1081"/>
      <c r="I258" s="1077" t="s">
        <v>35</v>
      </c>
      <c r="J258" s="1081"/>
      <c r="K258" s="1081"/>
      <c r="L258" s="1080" t="s">
        <v>205</v>
      </c>
      <c r="M258" s="1080"/>
      <c r="N258" s="1106"/>
      <c r="O258" s="1077" t="s">
        <v>244</v>
      </c>
      <c r="P258" s="1078"/>
      <c r="Q258" s="1079" t="s">
        <v>205</v>
      </c>
      <c r="R258" s="1080"/>
      <c r="S258" s="1080"/>
      <c r="T258" s="1081" t="s">
        <v>36</v>
      </c>
      <c r="U258" s="1081"/>
      <c r="V258" s="1081"/>
      <c r="W258" s="1080" t="s">
        <v>205</v>
      </c>
      <c r="X258" s="1080"/>
      <c r="Y258" s="1106"/>
      <c r="Z258" s="1077" t="s">
        <v>245</v>
      </c>
      <c r="AA258" s="1078"/>
      <c r="AB258" s="1079" t="s">
        <v>205</v>
      </c>
      <c r="AC258" s="1080"/>
      <c r="AD258" s="1080"/>
      <c r="AE258" s="1095"/>
      <c r="AF258" s="1096"/>
      <c r="AG258" s="1096"/>
      <c r="AH258" s="1096"/>
      <c r="AI258" s="1096"/>
      <c r="AJ258" s="1097"/>
      <c r="AL258" s="33"/>
      <c r="AM258" s="33"/>
      <c r="AN258" s="33"/>
      <c r="AO258" s="33"/>
      <c r="AP258" s="33"/>
      <c r="AQ258" s="33"/>
      <c r="AR258" s="33"/>
    </row>
    <row r="259" spans="1:44" ht="18" customHeight="1">
      <c r="A259" s="204"/>
      <c r="B259" s="205"/>
      <c r="C259" s="1078" t="s">
        <v>657</v>
      </c>
      <c r="D259" s="1223"/>
      <c r="E259" s="1223"/>
      <c r="F259" s="1223"/>
      <c r="G259" s="1223"/>
      <c r="H259" s="1077"/>
      <c r="I259" s="1223" t="s">
        <v>126</v>
      </c>
      <c r="J259" s="1223"/>
      <c r="K259" s="1223"/>
      <c r="L259" s="1223"/>
      <c r="M259" s="1077"/>
      <c r="N259" s="2090"/>
      <c r="O259" s="2091"/>
      <c r="P259" s="2091"/>
      <c r="Q259" s="2091"/>
      <c r="R259" s="2091"/>
      <c r="S259" s="2091"/>
      <c r="T259" s="2091"/>
      <c r="U259" s="2091"/>
      <c r="V259" s="2091"/>
      <c r="W259" s="2091"/>
      <c r="X259" s="2091"/>
      <c r="Y259" s="2091"/>
      <c r="Z259" s="2091"/>
      <c r="AA259" s="2091"/>
      <c r="AB259" s="2091"/>
      <c r="AC259" s="2091"/>
      <c r="AD259" s="2091"/>
      <c r="AE259" s="2091"/>
      <c r="AF259" s="2091"/>
      <c r="AG259" s="2091"/>
      <c r="AH259" s="2091"/>
      <c r="AI259" s="2091"/>
      <c r="AJ259" s="2092"/>
      <c r="AL259" s="38" t="b">
        <v>0</v>
      </c>
      <c r="AM259" s="38" t="b">
        <v>0</v>
      </c>
      <c r="AN259" s="38" t="b">
        <v>0</v>
      </c>
      <c r="AO259" s="38" t="b">
        <v>0</v>
      </c>
      <c r="AP259" s="38" t="b">
        <v>0</v>
      </c>
      <c r="AQ259" s="33"/>
      <c r="AR259" s="33"/>
    </row>
    <row r="260" spans="1:44" ht="18" customHeight="1" thickBot="1">
      <c r="A260" s="208"/>
      <c r="B260" s="209"/>
      <c r="C260" s="2184"/>
      <c r="D260" s="2185"/>
      <c r="E260" s="2185"/>
      <c r="F260" s="2185"/>
      <c r="G260" s="2185"/>
      <c r="H260" s="2186"/>
      <c r="I260" s="2124" t="s">
        <v>702</v>
      </c>
      <c r="J260" s="2124"/>
      <c r="K260" s="2124"/>
      <c r="L260" s="2124"/>
      <c r="M260" s="2124"/>
      <c r="N260" s="2125"/>
      <c r="O260" s="2125"/>
      <c r="P260" s="2125"/>
      <c r="Q260" s="2125"/>
      <c r="R260" s="2125"/>
      <c r="S260" s="2125"/>
      <c r="T260" s="2125"/>
      <c r="U260" s="2125"/>
      <c r="V260" s="2125"/>
      <c r="W260" s="1290" t="s">
        <v>442</v>
      </c>
      <c r="X260" s="1290"/>
      <c r="Y260" s="1290"/>
      <c r="Z260" s="1290"/>
      <c r="AA260" s="1290"/>
      <c r="AB260" s="2125"/>
      <c r="AC260" s="2125"/>
      <c r="AD260" s="2125"/>
      <c r="AE260" s="2125"/>
      <c r="AF260" s="2125"/>
      <c r="AG260" s="2125"/>
      <c r="AH260" s="2125"/>
      <c r="AI260" s="2125"/>
      <c r="AJ260" s="2126"/>
      <c r="AL260" s="38" t="b">
        <v>0</v>
      </c>
      <c r="AM260" s="38" t="b">
        <v>0</v>
      </c>
      <c r="AN260" s="38" t="b">
        <v>0</v>
      </c>
      <c r="AO260" s="33"/>
      <c r="AP260" s="33"/>
      <c r="AQ260" s="33"/>
      <c r="AR260" s="33"/>
    </row>
    <row r="261" spans="1:44" ht="13.5" customHeight="1">
      <c r="A261" s="182" t="s">
        <v>733</v>
      </c>
      <c r="B261" s="46"/>
      <c r="C261" s="46"/>
      <c r="D261" s="46"/>
      <c r="E261" s="46"/>
      <c r="F261" s="46"/>
      <c r="G261" s="46"/>
      <c r="H261" s="46"/>
      <c r="I261" s="46"/>
      <c r="J261" s="46"/>
      <c r="K261" s="46"/>
      <c r="L261" s="46"/>
      <c r="M261" s="46"/>
      <c r="N261" s="46"/>
      <c r="O261" s="46"/>
      <c r="P261" s="46"/>
      <c r="Q261" s="46"/>
      <c r="R261" s="46"/>
      <c r="S261" s="46"/>
      <c r="T261" s="46"/>
      <c r="U261" s="46"/>
      <c r="V261" s="46"/>
      <c r="W261" s="46"/>
      <c r="X261" s="46"/>
      <c r="Y261" s="46"/>
      <c r="Z261" s="46"/>
      <c r="AA261" s="46"/>
      <c r="AB261" s="46"/>
      <c r="AC261" s="46"/>
      <c r="AD261" s="46"/>
      <c r="AE261" s="46"/>
      <c r="AF261" s="46"/>
      <c r="AG261" s="46"/>
      <c r="AH261" s="46"/>
      <c r="AI261" s="46"/>
      <c r="AJ261" s="46"/>
    </row>
    <row r="262" spans="1:44" ht="13.5" customHeight="1">
      <c r="A262" s="46"/>
      <c r="B262" s="46"/>
      <c r="C262" s="46"/>
      <c r="D262" s="193"/>
      <c r="E262" s="46"/>
      <c r="F262" s="46"/>
      <c r="G262" s="46"/>
      <c r="H262" s="46"/>
      <c r="I262" s="46"/>
      <c r="J262" s="46"/>
      <c r="K262" s="46"/>
      <c r="L262" s="46"/>
      <c r="M262" s="46"/>
      <c r="N262" s="46"/>
      <c r="O262" s="46"/>
      <c r="P262" s="46"/>
      <c r="Q262" s="46"/>
      <c r="R262" s="46"/>
      <c r="S262" s="46"/>
      <c r="T262" s="46"/>
      <c r="U262" s="46"/>
      <c r="V262" s="46"/>
      <c r="W262" s="46"/>
      <c r="X262" s="46"/>
      <c r="Y262" s="46"/>
      <c r="Z262" s="46"/>
      <c r="AA262" s="184"/>
      <c r="AB262" s="184"/>
      <c r="AC262" s="184"/>
      <c r="AD262" s="184"/>
      <c r="AE262" s="225"/>
      <c r="AF262" s="225"/>
      <c r="AG262" s="225"/>
      <c r="AH262" s="225"/>
      <c r="AI262" s="225"/>
      <c r="AJ262" s="225"/>
    </row>
    <row r="263" spans="1:44" ht="13.5" customHeight="1" thickBot="1">
      <c r="A263" s="46"/>
      <c r="B263" s="46"/>
      <c r="C263" s="46"/>
      <c r="D263" s="194"/>
      <c r="E263" s="46"/>
      <c r="F263" s="46"/>
      <c r="G263" s="46"/>
      <c r="H263" s="46"/>
      <c r="I263" s="46"/>
      <c r="J263" s="46"/>
      <c r="K263" s="46"/>
      <c r="L263" s="46"/>
      <c r="M263" s="46"/>
      <c r="N263" s="46"/>
      <c r="O263" s="46"/>
      <c r="P263" s="46"/>
      <c r="Q263" s="46"/>
      <c r="R263" s="46"/>
      <c r="S263" s="46"/>
      <c r="T263" s="46"/>
      <c r="U263" s="46"/>
      <c r="V263" s="46"/>
      <c r="W263" s="46"/>
      <c r="X263" s="46"/>
      <c r="Y263" s="1880"/>
      <c r="Z263" s="1880"/>
      <c r="AA263" s="1880"/>
      <c r="AB263" s="1888" t="s">
        <v>169</v>
      </c>
      <c r="AC263" s="1888"/>
      <c r="AD263" s="1888"/>
      <c r="AE263" s="1889"/>
      <c r="AF263" s="1889"/>
      <c r="AG263" s="1889"/>
      <c r="AH263" s="1946" t="s">
        <v>546</v>
      </c>
      <c r="AI263" s="1947"/>
      <c r="AJ263" s="1948"/>
    </row>
    <row r="264" spans="1:44" ht="13.5" customHeight="1">
      <c r="A264" s="2175" t="s">
        <v>695</v>
      </c>
      <c r="B264" s="2176"/>
      <c r="C264" s="2176"/>
      <c r="D264" s="2176"/>
      <c r="E264" s="2176"/>
      <c r="F264" s="2176"/>
      <c r="G264" s="2176"/>
      <c r="H264" s="2177"/>
      <c r="I264" s="2178"/>
      <c r="J264" s="2179"/>
      <c r="K264" s="2179"/>
      <c r="L264" s="2179"/>
      <c r="M264" s="2179"/>
      <c r="N264" s="2179"/>
      <c r="O264" s="2179"/>
      <c r="P264" s="2179"/>
      <c r="Q264" s="2179"/>
      <c r="R264" s="2179"/>
      <c r="S264" s="2179"/>
      <c r="T264" s="2179"/>
      <c r="U264" s="2179"/>
      <c r="V264" s="2179"/>
      <c r="W264" s="2179"/>
      <c r="X264" s="2179"/>
      <c r="Y264" s="2179"/>
      <c r="Z264" s="2179"/>
      <c r="AA264" s="2179"/>
      <c r="AB264" s="2179"/>
      <c r="AC264" s="2179"/>
      <c r="AD264" s="2180"/>
      <c r="AE264" s="1912" t="s">
        <v>565</v>
      </c>
      <c r="AF264" s="1912"/>
      <c r="AG264" s="1912"/>
      <c r="AH264" s="1912"/>
      <c r="AI264" s="1913">
        <v>0</v>
      </c>
      <c r="AJ264" s="1914"/>
    </row>
    <row r="265" spans="1:44" ht="13.5" customHeight="1">
      <c r="A265" s="2189" t="s">
        <v>773</v>
      </c>
      <c r="B265" s="2190"/>
      <c r="C265" s="1794" t="s">
        <v>451</v>
      </c>
      <c r="D265" s="1795"/>
      <c r="E265" s="1795"/>
      <c r="F265" s="1795"/>
      <c r="G265" s="1795"/>
      <c r="H265" s="1796"/>
      <c r="I265" s="2127" t="s">
        <v>60</v>
      </c>
      <c r="J265" s="2128"/>
      <c r="K265" s="2128"/>
      <c r="L265" s="2129"/>
      <c r="M265" s="2122" t="s">
        <v>769</v>
      </c>
      <c r="N265" s="2067"/>
      <c r="O265" s="2067"/>
      <c r="P265" s="2068"/>
      <c r="Q265" s="2122" t="s">
        <v>599</v>
      </c>
      <c r="R265" s="2067"/>
      <c r="S265" s="2067"/>
      <c r="T265" s="2067"/>
      <c r="U265" s="1797" t="s">
        <v>685</v>
      </c>
      <c r="V265" s="1798"/>
      <c r="W265" s="1798"/>
      <c r="X265" s="1798"/>
      <c r="Y265" s="1798"/>
      <c r="Z265" s="1798"/>
      <c r="AA265" s="1798"/>
      <c r="AB265" s="1798"/>
      <c r="AC265" s="1798"/>
      <c r="AD265" s="1798"/>
      <c r="AE265" s="1798"/>
      <c r="AF265" s="1798"/>
      <c r="AG265" s="2122" t="s">
        <v>59</v>
      </c>
      <c r="AH265" s="2067"/>
      <c r="AI265" s="2067"/>
      <c r="AJ265" s="2123"/>
    </row>
    <row r="266" spans="1:44" ht="13.5" customHeight="1">
      <c r="A266" s="2191"/>
      <c r="B266" s="2192"/>
      <c r="C266" s="1794"/>
      <c r="D266" s="1795"/>
      <c r="E266" s="1795"/>
      <c r="F266" s="1795"/>
      <c r="G266" s="1795"/>
      <c r="H266" s="1796"/>
      <c r="I266" s="1803"/>
      <c r="J266" s="1804"/>
      <c r="K266" s="1804"/>
      <c r="L266" s="1805"/>
      <c r="M266" s="1797"/>
      <c r="N266" s="1798"/>
      <c r="O266" s="1798"/>
      <c r="P266" s="1799"/>
      <c r="Q266" s="1797"/>
      <c r="R266" s="1798"/>
      <c r="S266" s="1798"/>
      <c r="T266" s="1798"/>
      <c r="U266" s="1105" t="s">
        <v>683</v>
      </c>
      <c r="V266" s="1105"/>
      <c r="W266" s="1105"/>
      <c r="X266" s="1105"/>
      <c r="Y266" s="1105" t="s">
        <v>130</v>
      </c>
      <c r="Z266" s="1105"/>
      <c r="AA266" s="1105"/>
      <c r="AB266" s="1105"/>
      <c r="AC266" s="1105" t="s">
        <v>471</v>
      </c>
      <c r="AD266" s="1105"/>
      <c r="AE266" s="1105"/>
      <c r="AF266" s="1285"/>
      <c r="AG266" s="1797"/>
      <c r="AH266" s="1798"/>
      <c r="AI266" s="1798"/>
      <c r="AJ266" s="1831"/>
    </row>
    <row r="267" spans="1:44" ht="13.5" customHeight="1">
      <c r="A267" s="2191"/>
      <c r="B267" s="2192"/>
      <c r="C267" s="1155"/>
      <c r="D267" s="1156"/>
      <c r="E267" s="1156"/>
      <c r="F267" s="1156"/>
      <c r="G267" s="1156"/>
      <c r="H267" s="1157"/>
      <c r="I267" s="1105" t="s">
        <v>466</v>
      </c>
      <c r="J267" s="1105"/>
      <c r="K267" s="1105" t="s">
        <v>395</v>
      </c>
      <c r="L267" s="1105"/>
      <c r="M267" s="1105" t="s">
        <v>466</v>
      </c>
      <c r="N267" s="1105"/>
      <c r="O267" s="1105" t="s">
        <v>395</v>
      </c>
      <c r="P267" s="1105"/>
      <c r="Q267" s="1105" t="s">
        <v>466</v>
      </c>
      <c r="R267" s="1105"/>
      <c r="S267" s="1105" t="s">
        <v>395</v>
      </c>
      <c r="T267" s="1105"/>
      <c r="U267" s="1105" t="s">
        <v>466</v>
      </c>
      <c r="V267" s="1105"/>
      <c r="W267" s="1105" t="s">
        <v>395</v>
      </c>
      <c r="X267" s="1105"/>
      <c r="Y267" s="1105" t="s">
        <v>466</v>
      </c>
      <c r="Z267" s="1105"/>
      <c r="AA267" s="1105" t="s">
        <v>395</v>
      </c>
      <c r="AB267" s="1105"/>
      <c r="AC267" s="1105" t="s">
        <v>466</v>
      </c>
      <c r="AD267" s="1105"/>
      <c r="AE267" s="1105" t="s">
        <v>395</v>
      </c>
      <c r="AF267" s="1285"/>
      <c r="AG267" s="1105" t="s">
        <v>466</v>
      </c>
      <c r="AH267" s="1105"/>
      <c r="AI267" s="1105" t="s">
        <v>395</v>
      </c>
      <c r="AJ267" s="1832"/>
    </row>
    <row r="268" spans="1:44" ht="13.5" customHeight="1">
      <c r="A268" s="2191"/>
      <c r="B268" s="2192"/>
      <c r="C268" s="1105" t="s">
        <v>239</v>
      </c>
      <c r="D268" s="1105"/>
      <c r="E268" s="1105"/>
      <c r="F268" s="1105" t="s">
        <v>307</v>
      </c>
      <c r="G268" s="1105"/>
      <c r="H268" s="1105"/>
      <c r="I268" s="1295"/>
      <c r="J268" s="1295"/>
      <c r="K268" s="1295"/>
      <c r="L268" s="1295"/>
      <c r="M268" s="1295"/>
      <c r="N268" s="1295"/>
      <c r="O268" s="1295"/>
      <c r="P268" s="1295"/>
      <c r="Q268" s="1295"/>
      <c r="R268" s="1295"/>
      <c r="S268" s="1295"/>
      <c r="T268" s="1295"/>
      <c r="U268" s="1295"/>
      <c r="V268" s="1295"/>
      <c r="W268" s="1295"/>
      <c r="X268" s="1295"/>
      <c r="Y268" s="1295"/>
      <c r="Z268" s="1295"/>
      <c r="AA268" s="1295"/>
      <c r="AB268" s="1295"/>
      <c r="AC268" s="1295"/>
      <c r="AD268" s="1295"/>
      <c r="AE268" s="1295"/>
      <c r="AF268" s="1159"/>
      <c r="AG268" s="1295"/>
      <c r="AH268" s="1295"/>
      <c r="AI268" s="1295"/>
      <c r="AJ268" s="1793"/>
    </row>
    <row r="269" spans="1:44" ht="13.5" customHeight="1">
      <c r="A269" s="2191"/>
      <c r="B269" s="2192"/>
      <c r="C269" s="1105"/>
      <c r="D269" s="1105"/>
      <c r="E269" s="1105"/>
      <c r="F269" s="1105" t="s">
        <v>308</v>
      </c>
      <c r="G269" s="1105"/>
      <c r="H269" s="1105"/>
      <c r="I269" s="1295"/>
      <c r="J269" s="1295"/>
      <c r="K269" s="1295"/>
      <c r="L269" s="1295"/>
      <c r="M269" s="1295"/>
      <c r="N269" s="1295"/>
      <c r="O269" s="1295"/>
      <c r="P269" s="1295"/>
      <c r="Q269" s="1295"/>
      <c r="R269" s="1295"/>
      <c r="S269" s="1295"/>
      <c r="T269" s="1295"/>
      <c r="U269" s="1295"/>
      <c r="V269" s="1295"/>
      <c r="W269" s="1295"/>
      <c r="X269" s="1295"/>
      <c r="Y269" s="1295"/>
      <c r="Z269" s="1295"/>
      <c r="AA269" s="1295"/>
      <c r="AB269" s="1295"/>
      <c r="AC269" s="1295"/>
      <c r="AD269" s="1295"/>
      <c r="AE269" s="1295"/>
      <c r="AF269" s="1159"/>
      <c r="AG269" s="1295"/>
      <c r="AH269" s="1295"/>
      <c r="AI269" s="1295"/>
      <c r="AJ269" s="1793"/>
    </row>
    <row r="270" spans="1:44" ht="13.5" customHeight="1">
      <c r="A270" s="2191"/>
      <c r="B270" s="2192"/>
      <c r="C270" s="1105" t="s">
        <v>309</v>
      </c>
      <c r="D270" s="1105"/>
      <c r="E270" s="1105"/>
      <c r="F270" s="1105"/>
      <c r="G270" s="1105"/>
      <c r="H270" s="1105"/>
      <c r="I270" s="1295"/>
      <c r="J270" s="1295"/>
      <c r="K270" s="1295"/>
      <c r="L270" s="1295"/>
      <c r="M270" s="1295"/>
      <c r="N270" s="1295"/>
      <c r="O270" s="1295"/>
      <c r="P270" s="1295"/>
      <c r="Q270" s="1295"/>
      <c r="R270" s="1295"/>
      <c r="S270" s="1295"/>
      <c r="T270" s="1295"/>
      <c r="U270" s="1295"/>
      <c r="V270" s="1295"/>
      <c r="W270" s="1295"/>
      <c r="X270" s="1295"/>
      <c r="Y270" s="1295"/>
      <c r="Z270" s="1295"/>
      <c r="AA270" s="1295"/>
      <c r="AB270" s="1295"/>
      <c r="AC270" s="1295"/>
      <c r="AD270" s="1295"/>
      <c r="AE270" s="1295"/>
      <c r="AF270" s="1159"/>
      <c r="AG270" s="1295"/>
      <c r="AH270" s="1295"/>
      <c r="AI270" s="1295"/>
      <c r="AJ270" s="1793"/>
    </row>
    <row r="271" spans="1:44" ht="13.5" customHeight="1">
      <c r="A271" s="2191"/>
      <c r="B271" s="2192"/>
      <c r="C271" s="1151" t="s">
        <v>556</v>
      </c>
      <c r="D271" s="1151"/>
      <c r="E271" s="1151"/>
      <c r="F271" s="1151"/>
      <c r="G271" s="1151"/>
      <c r="H271" s="1151"/>
      <c r="I271" s="1298"/>
      <c r="J271" s="1298"/>
      <c r="K271" s="1298"/>
      <c r="L271" s="1298"/>
      <c r="M271" s="1298"/>
      <c r="N271" s="1298"/>
      <c r="O271" s="1298"/>
      <c r="P271" s="1298"/>
      <c r="Q271" s="1298"/>
      <c r="R271" s="1298"/>
      <c r="S271" s="1298"/>
      <c r="T271" s="1298"/>
      <c r="U271" s="1298"/>
      <c r="V271" s="1298"/>
      <c r="W271" s="1298"/>
      <c r="X271" s="1298"/>
      <c r="Y271" s="1298"/>
      <c r="Z271" s="1298"/>
      <c r="AA271" s="1298"/>
      <c r="AB271" s="1298"/>
      <c r="AC271" s="1298"/>
      <c r="AD271" s="1298"/>
      <c r="AE271" s="1298"/>
      <c r="AF271" s="1296"/>
      <c r="AG271" s="1298"/>
      <c r="AH271" s="1298"/>
      <c r="AI271" s="1298"/>
      <c r="AJ271" s="1792"/>
    </row>
    <row r="272" spans="1:44" ht="13.5" customHeight="1">
      <c r="A272" s="2191"/>
      <c r="B272" s="2192"/>
      <c r="C272" s="1152" t="s">
        <v>451</v>
      </c>
      <c r="D272" s="1153"/>
      <c r="E272" s="1153"/>
      <c r="F272" s="1153"/>
      <c r="G272" s="1153"/>
      <c r="H272" s="1154"/>
      <c r="I272" s="1285" t="s">
        <v>706</v>
      </c>
      <c r="J272" s="1338"/>
      <c r="K272" s="1338"/>
      <c r="L272" s="1338"/>
      <c r="M272" s="1338"/>
      <c r="N272" s="1338"/>
      <c r="O272" s="1338"/>
      <c r="P272" s="1338"/>
      <c r="Q272" s="1338"/>
      <c r="R272" s="1338"/>
      <c r="S272" s="1338"/>
      <c r="T272" s="1339"/>
      <c r="U272" s="1628" t="s">
        <v>199</v>
      </c>
      <c r="V272" s="1629"/>
      <c r="W272" s="1629"/>
      <c r="X272" s="1629"/>
      <c r="Y272" s="1629"/>
      <c r="Z272" s="1629"/>
      <c r="AA272" s="1629"/>
      <c r="AB272" s="1629"/>
      <c r="AC272" s="1629"/>
      <c r="AD272" s="1629"/>
      <c r="AE272" s="1629"/>
      <c r="AF272" s="1629"/>
      <c r="AG272" s="1628" t="s">
        <v>142</v>
      </c>
      <c r="AH272" s="1629"/>
      <c r="AI272" s="1629"/>
      <c r="AJ272" s="1830"/>
    </row>
    <row r="273" spans="1:36" ht="13.5" customHeight="1">
      <c r="A273" s="2191"/>
      <c r="B273" s="2192"/>
      <c r="C273" s="1794"/>
      <c r="D273" s="1795"/>
      <c r="E273" s="1795"/>
      <c r="F273" s="1795"/>
      <c r="G273" s="1795"/>
      <c r="H273" s="1796"/>
      <c r="I273" s="1285" t="s">
        <v>683</v>
      </c>
      <c r="J273" s="1338"/>
      <c r="K273" s="1338"/>
      <c r="L273" s="1339"/>
      <c r="M273" s="1285" t="s">
        <v>143</v>
      </c>
      <c r="N273" s="1338"/>
      <c r="O273" s="1338"/>
      <c r="P273" s="1339"/>
      <c r="Q273" s="1285" t="s">
        <v>707</v>
      </c>
      <c r="R273" s="1338"/>
      <c r="S273" s="1338"/>
      <c r="T273" s="1339"/>
      <c r="U273" s="1105" t="s">
        <v>683</v>
      </c>
      <c r="V273" s="1105"/>
      <c r="W273" s="1105"/>
      <c r="X273" s="1105"/>
      <c r="Y273" s="2105" t="s">
        <v>140</v>
      </c>
      <c r="Z273" s="2106"/>
      <c r="AA273" s="2106"/>
      <c r="AB273" s="2107"/>
      <c r="AC273" s="1285" t="s">
        <v>141</v>
      </c>
      <c r="AD273" s="1338"/>
      <c r="AE273" s="1338"/>
      <c r="AF273" s="1338"/>
      <c r="AG273" s="1797"/>
      <c r="AH273" s="1798"/>
      <c r="AI273" s="1798"/>
      <c r="AJ273" s="1831"/>
    </row>
    <row r="274" spans="1:36" ht="13.5" customHeight="1">
      <c r="A274" s="2191"/>
      <c r="B274" s="2192"/>
      <c r="C274" s="1155"/>
      <c r="D274" s="1156"/>
      <c r="E274" s="1156"/>
      <c r="F274" s="1156"/>
      <c r="G274" s="1156"/>
      <c r="H274" s="1157"/>
      <c r="I274" s="1105" t="s">
        <v>466</v>
      </c>
      <c r="J274" s="1105"/>
      <c r="K274" s="1105" t="s">
        <v>395</v>
      </c>
      <c r="L274" s="1105"/>
      <c r="M274" s="1105" t="s">
        <v>466</v>
      </c>
      <c r="N274" s="1105"/>
      <c r="O274" s="1105" t="s">
        <v>395</v>
      </c>
      <c r="P274" s="1105"/>
      <c r="Q274" s="1105" t="s">
        <v>466</v>
      </c>
      <c r="R274" s="1105"/>
      <c r="S274" s="1105" t="s">
        <v>395</v>
      </c>
      <c r="T274" s="1105"/>
      <c r="U274" s="1105" t="s">
        <v>466</v>
      </c>
      <c r="V274" s="1105"/>
      <c r="W274" s="1105" t="s">
        <v>395</v>
      </c>
      <c r="X274" s="1105"/>
      <c r="Y274" s="1105" t="s">
        <v>466</v>
      </c>
      <c r="Z274" s="1105"/>
      <c r="AA274" s="1105" t="s">
        <v>395</v>
      </c>
      <c r="AB274" s="1105"/>
      <c r="AC274" s="1105" t="s">
        <v>466</v>
      </c>
      <c r="AD274" s="1105"/>
      <c r="AE274" s="1105" t="s">
        <v>395</v>
      </c>
      <c r="AF274" s="1285"/>
      <c r="AG274" s="1105" t="s">
        <v>466</v>
      </c>
      <c r="AH274" s="1105"/>
      <c r="AI274" s="1105" t="s">
        <v>395</v>
      </c>
      <c r="AJ274" s="1832"/>
    </row>
    <row r="275" spans="1:36" ht="13.5" customHeight="1">
      <c r="A275" s="2191"/>
      <c r="B275" s="2192"/>
      <c r="C275" s="1105" t="s">
        <v>239</v>
      </c>
      <c r="D275" s="1105"/>
      <c r="E275" s="1105"/>
      <c r="F275" s="1105" t="s">
        <v>307</v>
      </c>
      <c r="G275" s="1105"/>
      <c r="H275" s="1105"/>
      <c r="I275" s="1295"/>
      <c r="J275" s="1295"/>
      <c r="K275" s="1295"/>
      <c r="L275" s="1295"/>
      <c r="M275" s="1295"/>
      <c r="N275" s="1295"/>
      <c r="O275" s="1295"/>
      <c r="P275" s="1295"/>
      <c r="Q275" s="1295"/>
      <c r="R275" s="1295"/>
      <c r="S275" s="1295"/>
      <c r="T275" s="1295"/>
      <c r="U275" s="1295"/>
      <c r="V275" s="1295"/>
      <c r="W275" s="1295"/>
      <c r="X275" s="1295"/>
      <c r="Y275" s="1295"/>
      <c r="Z275" s="1295"/>
      <c r="AA275" s="1295"/>
      <c r="AB275" s="1295"/>
      <c r="AC275" s="1295"/>
      <c r="AD275" s="1295"/>
      <c r="AE275" s="1295"/>
      <c r="AF275" s="1159"/>
      <c r="AG275" s="1295"/>
      <c r="AH275" s="1295"/>
      <c r="AI275" s="1295"/>
      <c r="AJ275" s="1793"/>
    </row>
    <row r="276" spans="1:36" ht="13.5" customHeight="1">
      <c r="A276" s="2191"/>
      <c r="B276" s="2192"/>
      <c r="C276" s="1105"/>
      <c r="D276" s="1105"/>
      <c r="E276" s="1105"/>
      <c r="F276" s="1105" t="s">
        <v>308</v>
      </c>
      <c r="G276" s="1105"/>
      <c r="H276" s="1105"/>
      <c r="I276" s="1295"/>
      <c r="J276" s="1295"/>
      <c r="K276" s="1295"/>
      <c r="L276" s="1295"/>
      <c r="M276" s="1295"/>
      <c r="N276" s="1295"/>
      <c r="O276" s="1295"/>
      <c r="P276" s="1295"/>
      <c r="Q276" s="1295"/>
      <c r="R276" s="1295"/>
      <c r="S276" s="1295"/>
      <c r="T276" s="1295"/>
      <c r="U276" s="1295"/>
      <c r="V276" s="1295"/>
      <c r="W276" s="1295"/>
      <c r="X276" s="1295"/>
      <c r="Y276" s="1295"/>
      <c r="Z276" s="1295"/>
      <c r="AA276" s="1295"/>
      <c r="AB276" s="1295"/>
      <c r="AC276" s="1295"/>
      <c r="AD276" s="1295"/>
      <c r="AE276" s="1295"/>
      <c r="AF276" s="1159"/>
      <c r="AG276" s="1295"/>
      <c r="AH276" s="1295"/>
      <c r="AI276" s="1295"/>
      <c r="AJ276" s="1793"/>
    </row>
    <row r="277" spans="1:36" ht="13.5" customHeight="1">
      <c r="A277" s="2191"/>
      <c r="B277" s="2192"/>
      <c r="C277" s="1105" t="s">
        <v>309</v>
      </c>
      <c r="D277" s="1105"/>
      <c r="E277" s="1105"/>
      <c r="F277" s="1105"/>
      <c r="G277" s="1105"/>
      <c r="H277" s="1105"/>
      <c r="I277" s="1295"/>
      <c r="J277" s="1295"/>
      <c r="K277" s="1295"/>
      <c r="L277" s="1295"/>
      <c r="M277" s="1295"/>
      <c r="N277" s="1295"/>
      <c r="O277" s="1295"/>
      <c r="P277" s="1295"/>
      <c r="Q277" s="1295"/>
      <c r="R277" s="1295"/>
      <c r="S277" s="1295"/>
      <c r="T277" s="1295"/>
      <c r="U277" s="1295"/>
      <c r="V277" s="1295"/>
      <c r="W277" s="1295"/>
      <c r="X277" s="1295"/>
      <c r="Y277" s="1295"/>
      <c r="Z277" s="1295"/>
      <c r="AA277" s="1295"/>
      <c r="AB277" s="1295"/>
      <c r="AC277" s="1295"/>
      <c r="AD277" s="1295"/>
      <c r="AE277" s="1295"/>
      <c r="AF277" s="1159"/>
      <c r="AG277" s="1295"/>
      <c r="AH277" s="1295"/>
      <c r="AI277" s="1295"/>
      <c r="AJ277" s="1793"/>
    </row>
    <row r="278" spans="1:36" ht="13.5" customHeight="1">
      <c r="A278" s="2191"/>
      <c r="B278" s="2192"/>
      <c r="C278" s="1151" t="s">
        <v>556</v>
      </c>
      <c r="D278" s="1151"/>
      <c r="E278" s="1151"/>
      <c r="F278" s="1151"/>
      <c r="G278" s="1151"/>
      <c r="H278" s="1151"/>
      <c r="I278" s="1298"/>
      <c r="J278" s="1298"/>
      <c r="K278" s="1298"/>
      <c r="L278" s="1298"/>
      <c r="M278" s="1298"/>
      <c r="N278" s="1298"/>
      <c r="O278" s="1298"/>
      <c r="P278" s="1298"/>
      <c r="Q278" s="1298"/>
      <c r="R278" s="1298"/>
      <c r="S278" s="1298"/>
      <c r="T278" s="1298"/>
      <c r="U278" s="1298"/>
      <c r="V278" s="1298"/>
      <c r="W278" s="1298"/>
      <c r="X278" s="1298"/>
      <c r="Y278" s="1298"/>
      <c r="Z278" s="1298"/>
      <c r="AA278" s="1298"/>
      <c r="AB278" s="1298"/>
      <c r="AC278" s="1298"/>
      <c r="AD278" s="1298"/>
      <c r="AE278" s="1298"/>
      <c r="AF278" s="1296"/>
      <c r="AG278" s="1298"/>
      <c r="AH278" s="1298"/>
      <c r="AI278" s="1298"/>
      <c r="AJ278" s="1792"/>
    </row>
    <row r="279" spans="1:36" ht="13.5" customHeight="1">
      <c r="A279" s="2191"/>
      <c r="B279" s="2192"/>
      <c r="C279" s="1152" t="s">
        <v>451</v>
      </c>
      <c r="D279" s="1153"/>
      <c r="E279" s="1153"/>
      <c r="F279" s="1153"/>
      <c r="G279" s="1153"/>
      <c r="H279" s="1154"/>
      <c r="I279" s="1285" t="s">
        <v>465</v>
      </c>
      <c r="J279" s="1338"/>
      <c r="K279" s="1338"/>
      <c r="L279" s="1338"/>
      <c r="M279" s="1338"/>
      <c r="N279" s="1338"/>
      <c r="O279" s="1338"/>
      <c r="P279" s="1338"/>
      <c r="Q279" s="1338"/>
      <c r="R279" s="1338"/>
      <c r="S279" s="1338"/>
      <c r="T279" s="1338"/>
      <c r="U279" s="1338"/>
      <c r="V279" s="1338"/>
      <c r="W279" s="1338"/>
      <c r="X279" s="1338"/>
      <c r="Y279" s="1338"/>
      <c r="Z279" s="1338"/>
      <c r="AA279" s="1338"/>
      <c r="AB279" s="1338"/>
      <c r="AC279" s="1338"/>
      <c r="AD279" s="1338"/>
      <c r="AE279" s="1338"/>
      <c r="AF279" s="1338"/>
      <c r="AG279" s="1338"/>
      <c r="AH279" s="1338"/>
      <c r="AI279" s="1338"/>
      <c r="AJ279" s="2102"/>
    </row>
    <row r="280" spans="1:36" ht="13.5" customHeight="1">
      <c r="A280" s="2187" t="s">
        <v>4</v>
      </c>
      <c r="B280" s="2188"/>
      <c r="C280" s="1794"/>
      <c r="D280" s="1795"/>
      <c r="E280" s="1795"/>
      <c r="F280" s="1795"/>
      <c r="G280" s="1795"/>
      <c r="H280" s="1796"/>
      <c r="I280" s="2130"/>
      <c r="J280" s="2131"/>
      <c r="K280" s="2131"/>
      <c r="L280" s="2132"/>
      <c r="M280" s="2130"/>
      <c r="N280" s="2131"/>
      <c r="O280" s="2131"/>
      <c r="P280" s="2132"/>
      <c r="Q280" s="2130"/>
      <c r="R280" s="2131"/>
      <c r="S280" s="2131"/>
      <c r="T280" s="2132"/>
      <c r="U280" s="2130"/>
      <c r="V280" s="2131"/>
      <c r="W280" s="2131"/>
      <c r="X280" s="2132"/>
      <c r="Y280" s="2130"/>
      <c r="Z280" s="2131"/>
      <c r="AA280" s="2131"/>
      <c r="AB280" s="2132"/>
      <c r="AC280" s="2130"/>
      <c r="AD280" s="2131"/>
      <c r="AE280" s="2131"/>
      <c r="AF280" s="2132"/>
      <c r="AG280" s="2130"/>
      <c r="AH280" s="2131"/>
      <c r="AI280" s="2131"/>
      <c r="AJ280" s="2166"/>
    </row>
    <row r="281" spans="1:36" ht="13.5" customHeight="1">
      <c r="A281" s="204"/>
      <c r="B281" s="205"/>
      <c r="C281" s="1155"/>
      <c r="D281" s="1156"/>
      <c r="E281" s="1156"/>
      <c r="F281" s="1156"/>
      <c r="G281" s="1156"/>
      <c r="H281" s="1157"/>
      <c r="I281" s="1105" t="s">
        <v>466</v>
      </c>
      <c r="J281" s="1105"/>
      <c r="K281" s="1105" t="s">
        <v>395</v>
      </c>
      <c r="L281" s="1105"/>
      <c r="M281" s="1105" t="s">
        <v>466</v>
      </c>
      <c r="N281" s="1105"/>
      <c r="O281" s="1105" t="s">
        <v>395</v>
      </c>
      <c r="P281" s="1105"/>
      <c r="Q281" s="1105" t="s">
        <v>466</v>
      </c>
      <c r="R281" s="1105"/>
      <c r="S281" s="1105" t="s">
        <v>395</v>
      </c>
      <c r="T281" s="1105"/>
      <c r="U281" s="1105" t="s">
        <v>466</v>
      </c>
      <c r="V281" s="1105"/>
      <c r="W281" s="1105" t="s">
        <v>395</v>
      </c>
      <c r="X281" s="1105"/>
      <c r="Y281" s="1105" t="s">
        <v>466</v>
      </c>
      <c r="Z281" s="1105"/>
      <c r="AA281" s="1105" t="s">
        <v>395</v>
      </c>
      <c r="AB281" s="1105"/>
      <c r="AC281" s="1105" t="s">
        <v>466</v>
      </c>
      <c r="AD281" s="1105"/>
      <c r="AE281" s="1105" t="s">
        <v>395</v>
      </c>
      <c r="AF281" s="1105"/>
      <c r="AG281" s="1105" t="s">
        <v>466</v>
      </c>
      <c r="AH281" s="1105"/>
      <c r="AI281" s="1105" t="s">
        <v>395</v>
      </c>
      <c r="AJ281" s="1832"/>
    </row>
    <row r="282" spans="1:36" ht="13.5" customHeight="1">
      <c r="A282" s="204"/>
      <c r="B282" s="205"/>
      <c r="C282" s="1105" t="s">
        <v>239</v>
      </c>
      <c r="D282" s="1105"/>
      <c r="E282" s="1105"/>
      <c r="F282" s="1105" t="s">
        <v>307</v>
      </c>
      <c r="G282" s="1105"/>
      <c r="H282" s="1105"/>
      <c r="I282" s="1295"/>
      <c r="J282" s="1295"/>
      <c r="K282" s="1295"/>
      <c r="L282" s="1295"/>
      <c r="M282" s="1295"/>
      <c r="N282" s="1295"/>
      <c r="O282" s="1295"/>
      <c r="P282" s="1295"/>
      <c r="Q282" s="1295"/>
      <c r="R282" s="1295"/>
      <c r="S282" s="1295"/>
      <c r="T282" s="1295"/>
      <c r="U282" s="1295"/>
      <c r="V282" s="1295"/>
      <c r="W282" s="1295"/>
      <c r="X282" s="1295"/>
      <c r="Y282" s="1295"/>
      <c r="Z282" s="1295"/>
      <c r="AA282" s="1295"/>
      <c r="AB282" s="1295"/>
      <c r="AC282" s="1295"/>
      <c r="AD282" s="1295"/>
      <c r="AE282" s="1295"/>
      <c r="AF282" s="1295"/>
      <c r="AG282" s="1295"/>
      <c r="AH282" s="1295"/>
      <c r="AI282" s="1295"/>
      <c r="AJ282" s="1793"/>
    </row>
    <row r="283" spans="1:36" ht="13.5" customHeight="1">
      <c r="A283" s="204"/>
      <c r="B283" s="205"/>
      <c r="C283" s="1105"/>
      <c r="D283" s="1105"/>
      <c r="E283" s="1105"/>
      <c r="F283" s="1105" t="s">
        <v>308</v>
      </c>
      <c r="G283" s="1105"/>
      <c r="H283" s="1105"/>
      <c r="I283" s="1295"/>
      <c r="J283" s="1295"/>
      <c r="K283" s="1295"/>
      <c r="L283" s="1295"/>
      <c r="M283" s="1295"/>
      <c r="N283" s="1295"/>
      <c r="O283" s="1295"/>
      <c r="P283" s="1295"/>
      <c r="Q283" s="1295"/>
      <c r="R283" s="1295"/>
      <c r="S283" s="1295"/>
      <c r="T283" s="1295"/>
      <c r="U283" s="1295"/>
      <c r="V283" s="1295"/>
      <c r="W283" s="1295"/>
      <c r="X283" s="1295"/>
      <c r="Y283" s="1295"/>
      <c r="Z283" s="1295"/>
      <c r="AA283" s="1295"/>
      <c r="AB283" s="1295"/>
      <c r="AC283" s="1295"/>
      <c r="AD283" s="1295"/>
      <c r="AE283" s="1295"/>
      <c r="AF283" s="1295"/>
      <c r="AG283" s="1295"/>
      <c r="AH283" s="1295"/>
      <c r="AI283" s="1295"/>
      <c r="AJ283" s="1793"/>
    </row>
    <row r="284" spans="1:36" ht="13.5" customHeight="1">
      <c r="A284" s="204"/>
      <c r="B284" s="205"/>
      <c r="C284" s="1105" t="s">
        <v>309</v>
      </c>
      <c r="D284" s="1105"/>
      <c r="E284" s="1105"/>
      <c r="F284" s="1105"/>
      <c r="G284" s="1105"/>
      <c r="H284" s="1105"/>
      <c r="I284" s="1295"/>
      <c r="J284" s="1295"/>
      <c r="K284" s="1295"/>
      <c r="L284" s="1295"/>
      <c r="M284" s="1295"/>
      <c r="N284" s="1295"/>
      <c r="O284" s="1295"/>
      <c r="P284" s="1295"/>
      <c r="Q284" s="1295"/>
      <c r="R284" s="1295"/>
      <c r="S284" s="1295"/>
      <c r="T284" s="1295"/>
      <c r="U284" s="1295"/>
      <c r="V284" s="1295"/>
      <c r="W284" s="1295"/>
      <c r="X284" s="1295"/>
      <c r="Y284" s="1295"/>
      <c r="Z284" s="1295"/>
      <c r="AA284" s="1295"/>
      <c r="AB284" s="1295"/>
      <c r="AC284" s="1295"/>
      <c r="AD284" s="1295"/>
      <c r="AE284" s="1295"/>
      <c r="AF284" s="1295"/>
      <c r="AG284" s="1295"/>
      <c r="AH284" s="1295"/>
      <c r="AI284" s="1295"/>
      <c r="AJ284" s="1793"/>
    </row>
    <row r="285" spans="1:36" ht="13.5" customHeight="1">
      <c r="A285" s="204"/>
      <c r="B285" s="205"/>
      <c r="C285" s="1151" t="s">
        <v>556</v>
      </c>
      <c r="D285" s="1151"/>
      <c r="E285" s="1151"/>
      <c r="F285" s="1151"/>
      <c r="G285" s="1151"/>
      <c r="H285" s="1151"/>
      <c r="I285" s="1298"/>
      <c r="J285" s="1298"/>
      <c r="K285" s="1298"/>
      <c r="L285" s="1298"/>
      <c r="M285" s="1298"/>
      <c r="N285" s="1298"/>
      <c r="O285" s="1298"/>
      <c r="P285" s="1298"/>
      <c r="Q285" s="1298"/>
      <c r="R285" s="1298"/>
      <c r="S285" s="1298"/>
      <c r="T285" s="1298"/>
      <c r="U285" s="1298"/>
      <c r="V285" s="1298"/>
      <c r="W285" s="1298"/>
      <c r="X285" s="1298"/>
      <c r="Y285" s="1298"/>
      <c r="Z285" s="1298"/>
      <c r="AA285" s="1298"/>
      <c r="AB285" s="1298"/>
      <c r="AC285" s="1298"/>
      <c r="AD285" s="1298"/>
      <c r="AE285" s="1298"/>
      <c r="AF285" s="1298"/>
      <c r="AG285" s="1298"/>
      <c r="AH285" s="1298"/>
      <c r="AI285" s="1298"/>
      <c r="AJ285" s="1792"/>
    </row>
    <row r="286" spans="1:36" ht="13.5" customHeight="1">
      <c r="A286" s="204"/>
      <c r="B286" s="205"/>
      <c r="C286" s="1285" t="s">
        <v>600</v>
      </c>
      <c r="D286" s="1338"/>
      <c r="E286" s="1338"/>
      <c r="F286" s="1338"/>
      <c r="G286" s="1338"/>
      <c r="H286" s="1339"/>
      <c r="I286" s="1299"/>
      <c r="J286" s="1300"/>
      <c r="K286" s="1300"/>
      <c r="L286" s="1300"/>
      <c r="M286" s="1300"/>
      <c r="N286" s="1300"/>
      <c r="O286" s="1301" t="s">
        <v>386</v>
      </c>
      <c r="P286" s="1301"/>
      <c r="Q286" s="1301"/>
      <c r="R286" s="1301"/>
      <c r="S286" s="1301"/>
      <c r="T286" s="1301"/>
      <c r="U286" s="1301"/>
      <c r="V286" s="1301"/>
      <c r="W286" s="1301"/>
      <c r="X286" s="1301"/>
      <c r="Y286" s="1301"/>
      <c r="Z286" s="1301"/>
      <c r="AA286" s="1301"/>
      <c r="AB286" s="1301"/>
      <c r="AC286" s="1301"/>
      <c r="AD286" s="1301"/>
      <c r="AE286" s="1301"/>
      <c r="AF286" s="1301"/>
      <c r="AG286" s="1301"/>
      <c r="AH286" s="1301"/>
      <c r="AI286" s="1301"/>
      <c r="AJ286" s="1302"/>
    </row>
    <row r="287" spans="1:36" ht="13.5" customHeight="1">
      <c r="A287" s="204"/>
      <c r="B287" s="205"/>
      <c r="C287" s="1285" t="s">
        <v>660</v>
      </c>
      <c r="D287" s="1338"/>
      <c r="E287" s="1338"/>
      <c r="F287" s="1338"/>
      <c r="G287" s="1338"/>
      <c r="H287" s="1339"/>
      <c r="I287" s="1299"/>
      <c r="J287" s="1300"/>
      <c r="K287" s="1300"/>
      <c r="L287" s="1300"/>
      <c r="M287" s="1300"/>
      <c r="N287" s="1300"/>
      <c r="O287" s="1301" t="s">
        <v>321</v>
      </c>
      <c r="P287" s="1301"/>
      <c r="Q287" s="1301"/>
      <c r="R287" s="1301"/>
      <c r="S287" s="1301"/>
      <c r="T287" s="1301"/>
      <c r="U287" s="1301"/>
      <c r="V287" s="1301"/>
      <c r="W287" s="1301"/>
      <c r="X287" s="1301"/>
      <c r="Y287" s="1301"/>
      <c r="Z287" s="1301"/>
      <c r="AA287" s="1301"/>
      <c r="AB287" s="1301"/>
      <c r="AC287" s="1301"/>
      <c r="AD287" s="1301"/>
      <c r="AE287" s="1301"/>
      <c r="AF287" s="1301"/>
      <c r="AG287" s="1301"/>
      <c r="AH287" s="1301"/>
      <c r="AI287" s="1301"/>
      <c r="AJ287" s="1302"/>
    </row>
    <row r="288" spans="1:36" ht="13.5" customHeight="1">
      <c r="A288" s="204"/>
      <c r="B288" s="205"/>
      <c r="C288" s="940" t="s">
        <v>566</v>
      </c>
      <c r="D288" s="1274"/>
      <c r="E288" s="1274"/>
      <c r="F288" s="1274"/>
      <c r="G288" s="1274"/>
      <c r="H288" s="941"/>
      <c r="I288" s="1296"/>
      <c r="J288" s="1297"/>
      <c r="K288" s="1297"/>
      <c r="L288" s="1297"/>
      <c r="M288" s="1297"/>
      <c r="N288" s="1297"/>
      <c r="O288" s="1301" t="s">
        <v>114</v>
      </c>
      <c r="P288" s="1301"/>
      <c r="Q288" s="1301"/>
      <c r="R288" s="1301"/>
      <c r="S288" s="1301"/>
      <c r="T288" s="1301"/>
      <c r="U288" s="1301"/>
      <c r="V288" s="1301"/>
      <c r="W288" s="1301"/>
      <c r="X288" s="1301"/>
      <c r="Y288" s="1301"/>
      <c r="Z288" s="1301"/>
      <c r="AA288" s="1301"/>
      <c r="AB288" s="1301"/>
      <c r="AC288" s="1301"/>
      <c r="AD288" s="1301"/>
      <c r="AE288" s="1301"/>
      <c r="AF288" s="1301"/>
      <c r="AG288" s="1301"/>
      <c r="AH288" s="1301"/>
      <c r="AI288" s="1301"/>
      <c r="AJ288" s="1302"/>
    </row>
    <row r="289" spans="1:44" ht="18" customHeight="1">
      <c r="A289" s="204"/>
      <c r="B289" s="205"/>
      <c r="C289" s="1081" t="s">
        <v>240</v>
      </c>
      <c r="D289" s="1081"/>
      <c r="E289" s="1081"/>
      <c r="F289" s="1081"/>
      <c r="G289" s="1081"/>
      <c r="H289" s="1081"/>
      <c r="I289" s="1125"/>
      <c r="J289" s="1126"/>
      <c r="K289" s="1126"/>
      <c r="L289" s="1126"/>
      <c r="M289" s="1126"/>
      <c r="N289" s="1126"/>
      <c r="O289" s="1126"/>
      <c r="P289" s="1126"/>
      <c r="Q289" s="1126"/>
      <c r="R289" s="1126"/>
      <c r="S289" s="1126"/>
      <c r="T289" s="1126"/>
      <c r="U289" s="1126"/>
      <c r="V289" s="1126"/>
      <c r="W289" s="1126"/>
      <c r="X289" s="1126"/>
      <c r="Y289" s="1126"/>
      <c r="Z289" s="1126"/>
      <c r="AA289" s="1126"/>
      <c r="AB289" s="1126"/>
      <c r="AC289" s="1126"/>
      <c r="AD289" s="1126"/>
      <c r="AE289" s="1126"/>
      <c r="AF289" s="1126"/>
      <c r="AG289" s="1126"/>
      <c r="AH289" s="1126"/>
      <c r="AI289" s="1126"/>
      <c r="AJ289" s="1127"/>
      <c r="AL289" s="38" t="b">
        <v>0</v>
      </c>
      <c r="AM289" s="38" t="b">
        <v>0</v>
      </c>
      <c r="AN289" s="38" t="b">
        <v>0</v>
      </c>
      <c r="AO289" s="38" t="b">
        <v>0</v>
      </c>
      <c r="AP289" s="38" t="b">
        <v>0</v>
      </c>
      <c r="AQ289" s="38" t="b">
        <v>0</v>
      </c>
      <c r="AR289" s="38" t="b">
        <v>0</v>
      </c>
    </row>
    <row r="290" spans="1:44" ht="13.5" customHeight="1">
      <c r="A290" s="204"/>
      <c r="B290" s="205"/>
      <c r="C290" s="1081" t="s">
        <v>241</v>
      </c>
      <c r="D290" s="1081"/>
      <c r="E290" s="1081"/>
      <c r="F290" s="1081"/>
      <c r="G290" s="1081"/>
      <c r="H290" s="1081"/>
      <c r="I290" s="1077" t="s">
        <v>242</v>
      </c>
      <c r="J290" s="1081"/>
      <c r="K290" s="1081"/>
      <c r="L290" s="1080" t="s">
        <v>205</v>
      </c>
      <c r="M290" s="1080"/>
      <c r="N290" s="1106"/>
      <c r="O290" s="1077" t="s">
        <v>372</v>
      </c>
      <c r="P290" s="1078"/>
      <c r="Q290" s="1079" t="s">
        <v>205</v>
      </c>
      <c r="R290" s="1080"/>
      <c r="S290" s="1080"/>
      <c r="T290" s="1081" t="s">
        <v>243</v>
      </c>
      <c r="U290" s="1081"/>
      <c r="V290" s="1081"/>
      <c r="W290" s="1080" t="s">
        <v>205</v>
      </c>
      <c r="X290" s="1080"/>
      <c r="Y290" s="1106"/>
      <c r="Z290" s="1077" t="s">
        <v>373</v>
      </c>
      <c r="AA290" s="1078"/>
      <c r="AB290" s="1079" t="s">
        <v>205</v>
      </c>
      <c r="AC290" s="1080"/>
      <c r="AD290" s="1080"/>
      <c r="AE290" s="1081" t="s">
        <v>37</v>
      </c>
      <c r="AF290" s="1081"/>
      <c r="AG290" s="1081"/>
      <c r="AH290" s="1081"/>
      <c r="AI290" s="1081"/>
      <c r="AJ290" s="1094"/>
      <c r="AL290" s="33"/>
      <c r="AM290" s="33"/>
      <c r="AN290" s="33"/>
      <c r="AO290" s="33"/>
      <c r="AP290" s="33"/>
      <c r="AQ290" s="33"/>
      <c r="AR290" s="33"/>
    </row>
    <row r="291" spans="1:44" ht="13.5" customHeight="1">
      <c r="A291" s="204"/>
      <c r="B291" s="205"/>
      <c r="C291" s="1081"/>
      <c r="D291" s="1081"/>
      <c r="E291" s="1081"/>
      <c r="F291" s="1081"/>
      <c r="G291" s="1081"/>
      <c r="H291" s="1081"/>
      <c r="I291" s="1077" t="s">
        <v>35</v>
      </c>
      <c r="J291" s="1081"/>
      <c r="K291" s="1081"/>
      <c r="L291" s="1080" t="s">
        <v>205</v>
      </c>
      <c r="M291" s="1080"/>
      <c r="N291" s="1106"/>
      <c r="O291" s="1077" t="s">
        <v>244</v>
      </c>
      <c r="P291" s="1078"/>
      <c r="Q291" s="1079" t="s">
        <v>205</v>
      </c>
      <c r="R291" s="1080"/>
      <c r="S291" s="1080"/>
      <c r="T291" s="1081" t="s">
        <v>36</v>
      </c>
      <c r="U291" s="1081"/>
      <c r="V291" s="1081"/>
      <c r="W291" s="1080" t="s">
        <v>205</v>
      </c>
      <c r="X291" s="1080"/>
      <c r="Y291" s="1106"/>
      <c r="Z291" s="1077" t="s">
        <v>245</v>
      </c>
      <c r="AA291" s="1078"/>
      <c r="AB291" s="1079" t="s">
        <v>205</v>
      </c>
      <c r="AC291" s="1080"/>
      <c r="AD291" s="1080"/>
      <c r="AE291" s="1095"/>
      <c r="AF291" s="1096"/>
      <c r="AG291" s="1096"/>
      <c r="AH291" s="1096"/>
      <c r="AI291" s="1096"/>
      <c r="AJ291" s="1097"/>
      <c r="AL291" s="33"/>
      <c r="AM291" s="33"/>
      <c r="AN291" s="33"/>
      <c r="AO291" s="33"/>
      <c r="AP291" s="33"/>
      <c r="AQ291" s="33"/>
      <c r="AR291" s="33"/>
    </row>
    <row r="292" spans="1:44" ht="18" customHeight="1">
      <c r="A292" s="204"/>
      <c r="B292" s="205"/>
      <c r="C292" s="1078" t="s">
        <v>657</v>
      </c>
      <c r="D292" s="1223"/>
      <c r="E292" s="1223"/>
      <c r="F292" s="1223"/>
      <c r="G292" s="1223"/>
      <c r="H292" s="1077"/>
      <c r="I292" s="1223" t="s">
        <v>126</v>
      </c>
      <c r="J292" s="1223"/>
      <c r="K292" s="1223"/>
      <c r="L292" s="1223"/>
      <c r="M292" s="1077"/>
      <c r="N292" s="2090"/>
      <c r="O292" s="2091"/>
      <c r="P292" s="2091"/>
      <c r="Q292" s="2091"/>
      <c r="R292" s="2091"/>
      <c r="S292" s="2091"/>
      <c r="T292" s="2091"/>
      <c r="U292" s="2091"/>
      <c r="V292" s="2091"/>
      <c r="W292" s="2091"/>
      <c r="X292" s="2091"/>
      <c r="Y292" s="2091"/>
      <c r="Z292" s="2091"/>
      <c r="AA292" s="2091"/>
      <c r="AB292" s="2091"/>
      <c r="AC292" s="2091"/>
      <c r="AD292" s="2091"/>
      <c r="AE292" s="2091"/>
      <c r="AF292" s="2091"/>
      <c r="AG292" s="2091"/>
      <c r="AH292" s="2091"/>
      <c r="AI292" s="2091"/>
      <c r="AJ292" s="2092"/>
      <c r="AL292" s="38" t="b">
        <v>0</v>
      </c>
      <c r="AM292" s="38" t="b">
        <v>0</v>
      </c>
      <c r="AN292" s="38" t="b">
        <v>0</v>
      </c>
      <c r="AO292" s="38" t="b">
        <v>0</v>
      </c>
      <c r="AP292" s="38" t="b">
        <v>0</v>
      </c>
      <c r="AQ292" s="33"/>
      <c r="AR292" s="33"/>
    </row>
    <row r="293" spans="1:44" ht="18" customHeight="1" thickBot="1">
      <c r="A293" s="208"/>
      <c r="B293" s="209"/>
      <c r="C293" s="2184"/>
      <c r="D293" s="2185"/>
      <c r="E293" s="2185"/>
      <c r="F293" s="2185"/>
      <c r="G293" s="2185"/>
      <c r="H293" s="2186"/>
      <c r="I293" s="2124" t="s">
        <v>702</v>
      </c>
      <c r="J293" s="2124"/>
      <c r="K293" s="2124"/>
      <c r="L293" s="2124"/>
      <c r="M293" s="2124"/>
      <c r="N293" s="2125"/>
      <c r="O293" s="2125"/>
      <c r="P293" s="2125"/>
      <c r="Q293" s="2125"/>
      <c r="R293" s="2125"/>
      <c r="S293" s="2125"/>
      <c r="T293" s="2125"/>
      <c r="U293" s="2125"/>
      <c r="V293" s="2125"/>
      <c r="W293" s="1290" t="s">
        <v>442</v>
      </c>
      <c r="X293" s="1290"/>
      <c r="Y293" s="1290"/>
      <c r="Z293" s="1290"/>
      <c r="AA293" s="1290"/>
      <c r="AB293" s="2125"/>
      <c r="AC293" s="2125"/>
      <c r="AD293" s="2125"/>
      <c r="AE293" s="2125"/>
      <c r="AF293" s="2125"/>
      <c r="AG293" s="2125"/>
      <c r="AH293" s="2125"/>
      <c r="AI293" s="2125"/>
      <c r="AJ293" s="2126"/>
      <c r="AL293" s="38" t="b">
        <v>0</v>
      </c>
      <c r="AM293" s="38" t="b">
        <v>0</v>
      </c>
      <c r="AN293" s="38" t="b">
        <v>0</v>
      </c>
      <c r="AO293" s="33"/>
      <c r="AP293" s="33"/>
      <c r="AQ293" s="33"/>
      <c r="AR293" s="33"/>
    </row>
    <row r="294" spans="1:44" ht="13.5" customHeight="1">
      <c r="A294" s="2175" t="s">
        <v>695</v>
      </c>
      <c r="B294" s="2176"/>
      <c r="C294" s="2176"/>
      <c r="D294" s="2176"/>
      <c r="E294" s="2176"/>
      <c r="F294" s="2176"/>
      <c r="G294" s="2176"/>
      <c r="H294" s="2177"/>
      <c r="I294" s="2178"/>
      <c r="J294" s="2179"/>
      <c r="K294" s="2179"/>
      <c r="L294" s="2179"/>
      <c r="M294" s="2179"/>
      <c r="N294" s="2179"/>
      <c r="O294" s="2179"/>
      <c r="P294" s="2179"/>
      <c r="Q294" s="2179"/>
      <c r="R294" s="2179"/>
      <c r="S294" s="2179"/>
      <c r="T294" s="2179"/>
      <c r="U294" s="2179"/>
      <c r="V294" s="2179"/>
      <c r="W294" s="2179"/>
      <c r="X294" s="2179"/>
      <c r="Y294" s="2179"/>
      <c r="Z294" s="2179"/>
      <c r="AA294" s="2179"/>
      <c r="AB294" s="2179"/>
      <c r="AC294" s="2179"/>
      <c r="AD294" s="2180"/>
      <c r="AE294" s="1912" t="s">
        <v>565</v>
      </c>
      <c r="AF294" s="1912"/>
      <c r="AG294" s="1912"/>
      <c r="AH294" s="1912"/>
      <c r="AI294" s="1913">
        <v>0</v>
      </c>
      <c r="AJ294" s="1914"/>
    </row>
    <row r="295" spans="1:44" ht="13.5" customHeight="1">
      <c r="A295" s="2189" t="s">
        <v>773</v>
      </c>
      <c r="B295" s="2190"/>
      <c r="C295" s="1794" t="s">
        <v>451</v>
      </c>
      <c r="D295" s="1795"/>
      <c r="E295" s="1795"/>
      <c r="F295" s="1795"/>
      <c r="G295" s="1795"/>
      <c r="H295" s="1796"/>
      <c r="I295" s="2127" t="s">
        <v>60</v>
      </c>
      <c r="J295" s="2128"/>
      <c r="K295" s="2128"/>
      <c r="L295" s="2129"/>
      <c r="M295" s="2122" t="s">
        <v>769</v>
      </c>
      <c r="N295" s="2067"/>
      <c r="O295" s="2067"/>
      <c r="P295" s="2068"/>
      <c r="Q295" s="2122" t="s">
        <v>599</v>
      </c>
      <c r="R295" s="2067"/>
      <c r="S295" s="2067"/>
      <c r="T295" s="2067"/>
      <c r="U295" s="1797" t="s">
        <v>685</v>
      </c>
      <c r="V295" s="1798"/>
      <c r="W295" s="1798"/>
      <c r="X295" s="1798"/>
      <c r="Y295" s="1798"/>
      <c r="Z295" s="1798"/>
      <c r="AA295" s="1798"/>
      <c r="AB295" s="1798"/>
      <c r="AC295" s="1798"/>
      <c r="AD295" s="1798"/>
      <c r="AE295" s="1798"/>
      <c r="AF295" s="1798"/>
      <c r="AG295" s="2122" t="s">
        <v>59</v>
      </c>
      <c r="AH295" s="2067"/>
      <c r="AI295" s="2067"/>
      <c r="AJ295" s="2123"/>
    </row>
    <row r="296" spans="1:44" ht="13.5" customHeight="1">
      <c r="A296" s="2191"/>
      <c r="B296" s="2192"/>
      <c r="C296" s="1794"/>
      <c r="D296" s="1795"/>
      <c r="E296" s="1795"/>
      <c r="F296" s="1795"/>
      <c r="G296" s="1795"/>
      <c r="H296" s="1796"/>
      <c r="I296" s="1803"/>
      <c r="J296" s="1804"/>
      <c r="K296" s="1804"/>
      <c r="L296" s="1805"/>
      <c r="M296" s="1797"/>
      <c r="N296" s="1798"/>
      <c r="O296" s="1798"/>
      <c r="P296" s="1799"/>
      <c r="Q296" s="1797"/>
      <c r="R296" s="1798"/>
      <c r="S296" s="1798"/>
      <c r="T296" s="1798"/>
      <c r="U296" s="1105" t="s">
        <v>683</v>
      </c>
      <c r="V296" s="1105"/>
      <c r="W296" s="1105"/>
      <c r="X296" s="1105"/>
      <c r="Y296" s="1105" t="s">
        <v>130</v>
      </c>
      <c r="Z296" s="1105"/>
      <c r="AA296" s="1105"/>
      <c r="AB296" s="1105"/>
      <c r="AC296" s="1105" t="s">
        <v>471</v>
      </c>
      <c r="AD296" s="1105"/>
      <c r="AE296" s="1105"/>
      <c r="AF296" s="1285"/>
      <c r="AG296" s="1797"/>
      <c r="AH296" s="1798"/>
      <c r="AI296" s="1798"/>
      <c r="AJ296" s="1831"/>
    </row>
    <row r="297" spans="1:44" ht="13.5" customHeight="1">
      <c r="A297" s="2191"/>
      <c r="B297" s="2192"/>
      <c r="C297" s="1155"/>
      <c r="D297" s="1156"/>
      <c r="E297" s="1156"/>
      <c r="F297" s="1156"/>
      <c r="G297" s="1156"/>
      <c r="H297" s="1157"/>
      <c r="I297" s="1105" t="s">
        <v>466</v>
      </c>
      <c r="J297" s="1105"/>
      <c r="K297" s="1105" t="s">
        <v>395</v>
      </c>
      <c r="L297" s="1105"/>
      <c r="M297" s="1105" t="s">
        <v>466</v>
      </c>
      <c r="N297" s="1105"/>
      <c r="O297" s="1105" t="s">
        <v>395</v>
      </c>
      <c r="P297" s="1105"/>
      <c r="Q297" s="1105" t="s">
        <v>466</v>
      </c>
      <c r="R297" s="1105"/>
      <c r="S297" s="1105" t="s">
        <v>395</v>
      </c>
      <c r="T297" s="1105"/>
      <c r="U297" s="1105" t="s">
        <v>466</v>
      </c>
      <c r="V297" s="1105"/>
      <c r="W297" s="1105" t="s">
        <v>395</v>
      </c>
      <c r="X297" s="1105"/>
      <c r="Y297" s="1105" t="s">
        <v>466</v>
      </c>
      <c r="Z297" s="1105"/>
      <c r="AA297" s="1105" t="s">
        <v>395</v>
      </c>
      <c r="AB297" s="1105"/>
      <c r="AC297" s="1105" t="s">
        <v>466</v>
      </c>
      <c r="AD297" s="1105"/>
      <c r="AE297" s="1105" t="s">
        <v>395</v>
      </c>
      <c r="AF297" s="1285"/>
      <c r="AG297" s="1105" t="s">
        <v>466</v>
      </c>
      <c r="AH297" s="1105"/>
      <c r="AI297" s="1105" t="s">
        <v>395</v>
      </c>
      <c r="AJ297" s="1832"/>
    </row>
    <row r="298" spans="1:44" ht="13.5" customHeight="1">
      <c r="A298" s="2191"/>
      <c r="B298" s="2192"/>
      <c r="C298" s="1105" t="s">
        <v>239</v>
      </c>
      <c r="D298" s="1105"/>
      <c r="E298" s="1105"/>
      <c r="F298" s="1105" t="s">
        <v>307</v>
      </c>
      <c r="G298" s="1105"/>
      <c r="H298" s="1105"/>
      <c r="I298" s="1295"/>
      <c r="J298" s="1295"/>
      <c r="K298" s="1295"/>
      <c r="L298" s="1295"/>
      <c r="M298" s="1295"/>
      <c r="N298" s="1295"/>
      <c r="O298" s="1295"/>
      <c r="P298" s="1295"/>
      <c r="Q298" s="1295"/>
      <c r="R298" s="1295"/>
      <c r="S298" s="1295"/>
      <c r="T298" s="1295"/>
      <c r="U298" s="1295"/>
      <c r="V298" s="1295"/>
      <c r="W298" s="1295"/>
      <c r="X298" s="1295"/>
      <c r="Y298" s="1295"/>
      <c r="Z298" s="1295"/>
      <c r="AA298" s="1295"/>
      <c r="AB298" s="1295"/>
      <c r="AC298" s="1295"/>
      <c r="AD298" s="1295"/>
      <c r="AE298" s="1295"/>
      <c r="AF298" s="1159"/>
      <c r="AG298" s="1295"/>
      <c r="AH298" s="1295"/>
      <c r="AI298" s="1295"/>
      <c r="AJ298" s="1793"/>
    </row>
    <row r="299" spans="1:44" ht="13.5" customHeight="1">
      <c r="A299" s="2191"/>
      <c r="B299" s="2192"/>
      <c r="C299" s="1105"/>
      <c r="D299" s="1105"/>
      <c r="E299" s="1105"/>
      <c r="F299" s="1105" t="s">
        <v>308</v>
      </c>
      <c r="G299" s="1105"/>
      <c r="H299" s="1105"/>
      <c r="I299" s="1295"/>
      <c r="J299" s="1295"/>
      <c r="K299" s="1295"/>
      <c r="L299" s="1295"/>
      <c r="M299" s="1295"/>
      <c r="N299" s="1295"/>
      <c r="O299" s="1295"/>
      <c r="P299" s="1295"/>
      <c r="Q299" s="1295"/>
      <c r="R299" s="1295"/>
      <c r="S299" s="1295"/>
      <c r="T299" s="1295"/>
      <c r="U299" s="1295"/>
      <c r="V299" s="1295"/>
      <c r="W299" s="1295"/>
      <c r="X299" s="1295"/>
      <c r="Y299" s="1295"/>
      <c r="Z299" s="1295"/>
      <c r="AA299" s="1295"/>
      <c r="AB299" s="1295"/>
      <c r="AC299" s="1295"/>
      <c r="AD299" s="1295"/>
      <c r="AE299" s="1295"/>
      <c r="AF299" s="1159"/>
      <c r="AG299" s="1295"/>
      <c r="AH299" s="1295"/>
      <c r="AI299" s="1295"/>
      <c r="AJ299" s="1793"/>
    </row>
    <row r="300" spans="1:44" ht="13.5" customHeight="1">
      <c r="A300" s="2191"/>
      <c r="B300" s="2192"/>
      <c r="C300" s="1105" t="s">
        <v>309</v>
      </c>
      <c r="D300" s="1105"/>
      <c r="E300" s="1105"/>
      <c r="F300" s="1105"/>
      <c r="G300" s="1105"/>
      <c r="H300" s="1105"/>
      <c r="I300" s="1295"/>
      <c r="J300" s="1295"/>
      <c r="K300" s="1295"/>
      <c r="L300" s="1295"/>
      <c r="M300" s="1295"/>
      <c r="N300" s="1295"/>
      <c r="O300" s="1295"/>
      <c r="P300" s="1295"/>
      <c r="Q300" s="1295"/>
      <c r="R300" s="1295"/>
      <c r="S300" s="1295"/>
      <c r="T300" s="1295"/>
      <c r="U300" s="1295"/>
      <c r="V300" s="1295"/>
      <c r="W300" s="1295"/>
      <c r="X300" s="1295"/>
      <c r="Y300" s="1295"/>
      <c r="Z300" s="1295"/>
      <c r="AA300" s="1295"/>
      <c r="AB300" s="1295"/>
      <c r="AC300" s="1295"/>
      <c r="AD300" s="1295"/>
      <c r="AE300" s="1295"/>
      <c r="AF300" s="1159"/>
      <c r="AG300" s="1295"/>
      <c r="AH300" s="1295"/>
      <c r="AI300" s="1295"/>
      <c r="AJ300" s="1793"/>
    </row>
    <row r="301" spans="1:44" ht="13.5" customHeight="1">
      <c r="A301" s="2191"/>
      <c r="B301" s="2192"/>
      <c r="C301" s="1151" t="s">
        <v>556</v>
      </c>
      <c r="D301" s="1151"/>
      <c r="E301" s="1151"/>
      <c r="F301" s="1151"/>
      <c r="G301" s="1151"/>
      <c r="H301" s="1151"/>
      <c r="I301" s="1298"/>
      <c r="J301" s="1298"/>
      <c r="K301" s="1298"/>
      <c r="L301" s="1298"/>
      <c r="M301" s="1298"/>
      <c r="N301" s="1298"/>
      <c r="O301" s="1298"/>
      <c r="P301" s="1298"/>
      <c r="Q301" s="1298"/>
      <c r="R301" s="1298"/>
      <c r="S301" s="1298"/>
      <c r="T301" s="1298"/>
      <c r="U301" s="1298"/>
      <c r="V301" s="1298"/>
      <c r="W301" s="1298"/>
      <c r="X301" s="1298"/>
      <c r="Y301" s="1298"/>
      <c r="Z301" s="1298"/>
      <c r="AA301" s="1298"/>
      <c r="AB301" s="1298"/>
      <c r="AC301" s="1298"/>
      <c r="AD301" s="1298"/>
      <c r="AE301" s="1298"/>
      <c r="AF301" s="1296"/>
      <c r="AG301" s="1298"/>
      <c r="AH301" s="1298"/>
      <c r="AI301" s="1298"/>
      <c r="AJ301" s="1792"/>
    </row>
    <row r="302" spans="1:44" ht="13.5" customHeight="1">
      <c r="A302" s="2191"/>
      <c r="B302" s="2192"/>
      <c r="C302" s="1152" t="s">
        <v>451</v>
      </c>
      <c r="D302" s="1153"/>
      <c r="E302" s="1153"/>
      <c r="F302" s="1153"/>
      <c r="G302" s="1153"/>
      <c r="H302" s="1154"/>
      <c r="I302" s="1285" t="s">
        <v>706</v>
      </c>
      <c r="J302" s="1338"/>
      <c r="K302" s="1338"/>
      <c r="L302" s="1338"/>
      <c r="M302" s="1338"/>
      <c r="N302" s="1338"/>
      <c r="O302" s="1338"/>
      <c r="P302" s="1338"/>
      <c r="Q302" s="1338"/>
      <c r="R302" s="1338"/>
      <c r="S302" s="1338"/>
      <c r="T302" s="1339"/>
      <c r="U302" s="1628" t="s">
        <v>199</v>
      </c>
      <c r="V302" s="1629"/>
      <c r="W302" s="1629"/>
      <c r="X302" s="1629"/>
      <c r="Y302" s="1629"/>
      <c r="Z302" s="1629"/>
      <c r="AA302" s="1629"/>
      <c r="AB302" s="1629"/>
      <c r="AC302" s="1629"/>
      <c r="AD302" s="1629"/>
      <c r="AE302" s="1629"/>
      <c r="AF302" s="1629"/>
      <c r="AG302" s="1628" t="s">
        <v>142</v>
      </c>
      <c r="AH302" s="1629"/>
      <c r="AI302" s="1629"/>
      <c r="AJ302" s="1830"/>
    </row>
    <row r="303" spans="1:44" ht="13.5" customHeight="1">
      <c r="A303" s="2191"/>
      <c r="B303" s="2192"/>
      <c r="C303" s="1794"/>
      <c r="D303" s="1795"/>
      <c r="E303" s="1795"/>
      <c r="F303" s="1795"/>
      <c r="G303" s="1795"/>
      <c r="H303" s="1796"/>
      <c r="I303" s="1285" t="s">
        <v>683</v>
      </c>
      <c r="J303" s="1338"/>
      <c r="K303" s="1338"/>
      <c r="L303" s="1339"/>
      <c r="M303" s="1285" t="s">
        <v>143</v>
      </c>
      <c r="N303" s="1338"/>
      <c r="O303" s="1338"/>
      <c r="P303" s="1339"/>
      <c r="Q303" s="1285" t="s">
        <v>707</v>
      </c>
      <c r="R303" s="1338"/>
      <c r="S303" s="1338"/>
      <c r="T303" s="1339"/>
      <c r="U303" s="1105" t="s">
        <v>683</v>
      </c>
      <c r="V303" s="1105"/>
      <c r="W303" s="1105"/>
      <c r="X303" s="1105"/>
      <c r="Y303" s="2105" t="s">
        <v>140</v>
      </c>
      <c r="Z303" s="2106"/>
      <c r="AA303" s="2106"/>
      <c r="AB303" s="2107"/>
      <c r="AC303" s="1285" t="s">
        <v>141</v>
      </c>
      <c r="AD303" s="1338"/>
      <c r="AE303" s="1338"/>
      <c r="AF303" s="1338"/>
      <c r="AG303" s="1797"/>
      <c r="AH303" s="1798"/>
      <c r="AI303" s="1798"/>
      <c r="AJ303" s="1831"/>
    </row>
    <row r="304" spans="1:44" ht="13.5" customHeight="1">
      <c r="A304" s="2191"/>
      <c r="B304" s="2192"/>
      <c r="C304" s="1155"/>
      <c r="D304" s="1156"/>
      <c r="E304" s="1156"/>
      <c r="F304" s="1156"/>
      <c r="G304" s="1156"/>
      <c r="H304" s="1157"/>
      <c r="I304" s="1105" t="s">
        <v>466</v>
      </c>
      <c r="J304" s="1105"/>
      <c r="K304" s="1105" t="s">
        <v>395</v>
      </c>
      <c r="L304" s="1105"/>
      <c r="M304" s="1105" t="s">
        <v>466</v>
      </c>
      <c r="N304" s="1105"/>
      <c r="O304" s="1105" t="s">
        <v>395</v>
      </c>
      <c r="P304" s="1105"/>
      <c r="Q304" s="1105" t="s">
        <v>466</v>
      </c>
      <c r="R304" s="1105"/>
      <c r="S304" s="1105" t="s">
        <v>395</v>
      </c>
      <c r="T304" s="1105"/>
      <c r="U304" s="1105" t="s">
        <v>466</v>
      </c>
      <c r="V304" s="1105"/>
      <c r="W304" s="1105" t="s">
        <v>395</v>
      </c>
      <c r="X304" s="1105"/>
      <c r="Y304" s="1105" t="s">
        <v>466</v>
      </c>
      <c r="Z304" s="1105"/>
      <c r="AA304" s="1105" t="s">
        <v>395</v>
      </c>
      <c r="AB304" s="1105"/>
      <c r="AC304" s="1105" t="s">
        <v>466</v>
      </c>
      <c r="AD304" s="1105"/>
      <c r="AE304" s="1105" t="s">
        <v>395</v>
      </c>
      <c r="AF304" s="1285"/>
      <c r="AG304" s="1105" t="s">
        <v>466</v>
      </c>
      <c r="AH304" s="1105"/>
      <c r="AI304" s="1105" t="s">
        <v>395</v>
      </c>
      <c r="AJ304" s="1832"/>
    </row>
    <row r="305" spans="1:44" ht="13.5" customHeight="1">
      <c r="A305" s="2191"/>
      <c r="B305" s="2192"/>
      <c r="C305" s="1105" t="s">
        <v>239</v>
      </c>
      <c r="D305" s="1105"/>
      <c r="E305" s="1105"/>
      <c r="F305" s="1105" t="s">
        <v>307</v>
      </c>
      <c r="G305" s="1105"/>
      <c r="H305" s="1105"/>
      <c r="I305" s="1295"/>
      <c r="J305" s="1295"/>
      <c r="K305" s="1295"/>
      <c r="L305" s="1295"/>
      <c r="M305" s="1295"/>
      <c r="N305" s="1295"/>
      <c r="O305" s="1295"/>
      <c r="P305" s="1295"/>
      <c r="Q305" s="1295"/>
      <c r="R305" s="1295"/>
      <c r="S305" s="1295"/>
      <c r="T305" s="1295"/>
      <c r="U305" s="1295"/>
      <c r="V305" s="1295"/>
      <c r="W305" s="1295"/>
      <c r="X305" s="1295"/>
      <c r="Y305" s="1295"/>
      <c r="Z305" s="1295"/>
      <c r="AA305" s="1295"/>
      <c r="AB305" s="1295"/>
      <c r="AC305" s="1295"/>
      <c r="AD305" s="1295"/>
      <c r="AE305" s="1295"/>
      <c r="AF305" s="1159"/>
      <c r="AG305" s="1295"/>
      <c r="AH305" s="1295"/>
      <c r="AI305" s="1295"/>
      <c r="AJ305" s="1793"/>
    </row>
    <row r="306" spans="1:44" ht="13.5" customHeight="1">
      <c r="A306" s="2191"/>
      <c r="B306" s="2192"/>
      <c r="C306" s="1105"/>
      <c r="D306" s="1105"/>
      <c r="E306" s="1105"/>
      <c r="F306" s="1105" t="s">
        <v>308</v>
      </c>
      <c r="G306" s="1105"/>
      <c r="H306" s="1105"/>
      <c r="I306" s="1295"/>
      <c r="J306" s="1295"/>
      <c r="K306" s="1295"/>
      <c r="L306" s="1295"/>
      <c r="M306" s="1295"/>
      <c r="N306" s="1295"/>
      <c r="O306" s="1295"/>
      <c r="P306" s="1295"/>
      <c r="Q306" s="1295"/>
      <c r="R306" s="1295"/>
      <c r="S306" s="1295"/>
      <c r="T306" s="1295"/>
      <c r="U306" s="1295"/>
      <c r="V306" s="1295"/>
      <c r="W306" s="1295"/>
      <c r="X306" s="1295"/>
      <c r="Y306" s="1295"/>
      <c r="Z306" s="1295"/>
      <c r="AA306" s="1295"/>
      <c r="AB306" s="1295"/>
      <c r="AC306" s="1295"/>
      <c r="AD306" s="1295"/>
      <c r="AE306" s="1295"/>
      <c r="AF306" s="1159"/>
      <c r="AG306" s="1295"/>
      <c r="AH306" s="1295"/>
      <c r="AI306" s="1295"/>
      <c r="AJ306" s="1793"/>
    </row>
    <row r="307" spans="1:44" ht="13.5" customHeight="1">
      <c r="A307" s="2191"/>
      <c r="B307" s="2192"/>
      <c r="C307" s="1105" t="s">
        <v>309</v>
      </c>
      <c r="D307" s="1105"/>
      <c r="E307" s="1105"/>
      <c r="F307" s="1105"/>
      <c r="G307" s="1105"/>
      <c r="H307" s="1105"/>
      <c r="I307" s="1295"/>
      <c r="J307" s="1295"/>
      <c r="K307" s="1295"/>
      <c r="L307" s="1295"/>
      <c r="M307" s="1295"/>
      <c r="N307" s="1295"/>
      <c r="O307" s="1295"/>
      <c r="P307" s="1295"/>
      <c r="Q307" s="1295"/>
      <c r="R307" s="1295"/>
      <c r="S307" s="1295"/>
      <c r="T307" s="1295"/>
      <c r="U307" s="1295"/>
      <c r="V307" s="1295"/>
      <c r="W307" s="1295"/>
      <c r="X307" s="1295"/>
      <c r="Y307" s="1295"/>
      <c r="Z307" s="1295"/>
      <c r="AA307" s="1295"/>
      <c r="AB307" s="1295"/>
      <c r="AC307" s="1295"/>
      <c r="AD307" s="1295"/>
      <c r="AE307" s="1295"/>
      <c r="AF307" s="1159"/>
      <c r="AG307" s="1295"/>
      <c r="AH307" s="1295"/>
      <c r="AI307" s="1295"/>
      <c r="AJ307" s="1793"/>
    </row>
    <row r="308" spans="1:44" ht="13.5" customHeight="1">
      <c r="A308" s="2191"/>
      <c r="B308" s="2192"/>
      <c r="C308" s="1151" t="s">
        <v>556</v>
      </c>
      <c r="D308" s="1151"/>
      <c r="E308" s="1151"/>
      <c r="F308" s="1151"/>
      <c r="G308" s="1151"/>
      <c r="H308" s="1151"/>
      <c r="I308" s="1298"/>
      <c r="J308" s="1298"/>
      <c r="K308" s="1298"/>
      <c r="L308" s="1298"/>
      <c r="M308" s="1298"/>
      <c r="N308" s="1298"/>
      <c r="O308" s="1298"/>
      <c r="P308" s="1298"/>
      <c r="Q308" s="1298"/>
      <c r="R308" s="1298"/>
      <c r="S308" s="1298"/>
      <c r="T308" s="1298"/>
      <c r="U308" s="1298"/>
      <c r="V308" s="1298"/>
      <c r="W308" s="1298"/>
      <c r="X308" s="1298"/>
      <c r="Y308" s="1298"/>
      <c r="Z308" s="1298"/>
      <c r="AA308" s="1298"/>
      <c r="AB308" s="1298"/>
      <c r="AC308" s="1298"/>
      <c r="AD308" s="1298"/>
      <c r="AE308" s="1298"/>
      <c r="AF308" s="1296"/>
      <c r="AG308" s="1298"/>
      <c r="AH308" s="1298"/>
      <c r="AI308" s="1298"/>
      <c r="AJ308" s="1792"/>
    </row>
    <row r="309" spans="1:44" ht="13.5" customHeight="1">
      <c r="A309" s="2191"/>
      <c r="B309" s="2192"/>
      <c r="C309" s="1152" t="s">
        <v>451</v>
      </c>
      <c r="D309" s="1153"/>
      <c r="E309" s="1153"/>
      <c r="F309" s="1153"/>
      <c r="G309" s="1153"/>
      <c r="H309" s="1154"/>
      <c r="I309" s="1285" t="s">
        <v>465</v>
      </c>
      <c r="J309" s="1338"/>
      <c r="K309" s="1338"/>
      <c r="L309" s="1338"/>
      <c r="M309" s="1338"/>
      <c r="N309" s="1338"/>
      <c r="O309" s="1338"/>
      <c r="P309" s="1338"/>
      <c r="Q309" s="1338"/>
      <c r="R309" s="1338"/>
      <c r="S309" s="1338"/>
      <c r="T309" s="1338"/>
      <c r="U309" s="1338"/>
      <c r="V309" s="1338"/>
      <c r="W309" s="1338"/>
      <c r="X309" s="1338"/>
      <c r="Y309" s="1338"/>
      <c r="Z309" s="1338"/>
      <c r="AA309" s="1338"/>
      <c r="AB309" s="1338"/>
      <c r="AC309" s="1338"/>
      <c r="AD309" s="1338"/>
      <c r="AE309" s="1338"/>
      <c r="AF309" s="1338"/>
      <c r="AG309" s="1338"/>
      <c r="AH309" s="1338"/>
      <c r="AI309" s="1338"/>
      <c r="AJ309" s="2102"/>
    </row>
    <row r="310" spans="1:44" ht="13.5" customHeight="1">
      <c r="A310" s="2187" t="s">
        <v>5</v>
      </c>
      <c r="B310" s="2188"/>
      <c r="C310" s="1794"/>
      <c r="D310" s="1795"/>
      <c r="E310" s="1795"/>
      <c r="F310" s="1795"/>
      <c r="G310" s="1795"/>
      <c r="H310" s="1796"/>
      <c r="I310" s="2130"/>
      <c r="J310" s="2131"/>
      <c r="K310" s="2131"/>
      <c r="L310" s="2132"/>
      <c r="M310" s="2130"/>
      <c r="N310" s="2131"/>
      <c r="O310" s="2131"/>
      <c r="P310" s="2132"/>
      <c r="Q310" s="2130"/>
      <c r="R310" s="2131"/>
      <c r="S310" s="2131"/>
      <c r="T310" s="2132"/>
      <c r="U310" s="2130"/>
      <c r="V310" s="2131"/>
      <c r="W310" s="2131"/>
      <c r="X310" s="2132"/>
      <c r="Y310" s="2130"/>
      <c r="Z310" s="2131"/>
      <c r="AA310" s="2131"/>
      <c r="AB310" s="2132"/>
      <c r="AC310" s="2130"/>
      <c r="AD310" s="2131"/>
      <c r="AE310" s="2131"/>
      <c r="AF310" s="2132"/>
      <c r="AG310" s="2130"/>
      <c r="AH310" s="2131"/>
      <c r="AI310" s="2131"/>
      <c r="AJ310" s="2166"/>
    </row>
    <row r="311" spans="1:44" ht="13.5" customHeight="1">
      <c r="A311" s="204"/>
      <c r="B311" s="205"/>
      <c r="C311" s="1155"/>
      <c r="D311" s="1156"/>
      <c r="E311" s="1156"/>
      <c r="F311" s="1156"/>
      <c r="G311" s="1156"/>
      <c r="H311" s="1157"/>
      <c r="I311" s="1105" t="s">
        <v>466</v>
      </c>
      <c r="J311" s="1105"/>
      <c r="K311" s="1105" t="s">
        <v>395</v>
      </c>
      <c r="L311" s="1105"/>
      <c r="M311" s="1105" t="s">
        <v>466</v>
      </c>
      <c r="N311" s="1105"/>
      <c r="O311" s="1105" t="s">
        <v>395</v>
      </c>
      <c r="P311" s="1105"/>
      <c r="Q311" s="1105" t="s">
        <v>466</v>
      </c>
      <c r="R311" s="1105"/>
      <c r="S311" s="1105" t="s">
        <v>395</v>
      </c>
      <c r="T311" s="1105"/>
      <c r="U311" s="1105" t="s">
        <v>466</v>
      </c>
      <c r="V311" s="1105"/>
      <c r="W311" s="1105" t="s">
        <v>395</v>
      </c>
      <c r="X311" s="1105"/>
      <c r="Y311" s="1105" t="s">
        <v>466</v>
      </c>
      <c r="Z311" s="1105"/>
      <c r="AA311" s="1105" t="s">
        <v>395</v>
      </c>
      <c r="AB311" s="1105"/>
      <c r="AC311" s="1105" t="s">
        <v>466</v>
      </c>
      <c r="AD311" s="1105"/>
      <c r="AE311" s="1105" t="s">
        <v>395</v>
      </c>
      <c r="AF311" s="1105"/>
      <c r="AG311" s="1105" t="s">
        <v>466</v>
      </c>
      <c r="AH311" s="1105"/>
      <c r="AI311" s="1105" t="s">
        <v>395</v>
      </c>
      <c r="AJ311" s="1832"/>
    </row>
    <row r="312" spans="1:44" ht="13.5" customHeight="1">
      <c r="A312" s="204"/>
      <c r="B312" s="205"/>
      <c r="C312" s="1105" t="s">
        <v>239</v>
      </c>
      <c r="D312" s="1105"/>
      <c r="E312" s="1105"/>
      <c r="F312" s="1105" t="s">
        <v>307</v>
      </c>
      <c r="G312" s="1105"/>
      <c r="H312" s="1105"/>
      <c r="I312" s="1295"/>
      <c r="J312" s="1295"/>
      <c r="K312" s="1295"/>
      <c r="L312" s="1295"/>
      <c r="M312" s="1295"/>
      <c r="N312" s="1295"/>
      <c r="O312" s="1295"/>
      <c r="P312" s="1295"/>
      <c r="Q312" s="1295"/>
      <c r="R312" s="1295"/>
      <c r="S312" s="1295"/>
      <c r="T312" s="1295"/>
      <c r="U312" s="1295"/>
      <c r="V312" s="1295"/>
      <c r="W312" s="1295"/>
      <c r="X312" s="1295"/>
      <c r="Y312" s="1295"/>
      <c r="Z312" s="1295"/>
      <c r="AA312" s="1295"/>
      <c r="AB312" s="1295"/>
      <c r="AC312" s="1295"/>
      <c r="AD312" s="1295"/>
      <c r="AE312" s="1295"/>
      <c r="AF312" s="1295"/>
      <c r="AG312" s="1295"/>
      <c r="AH312" s="1295"/>
      <c r="AI312" s="1295"/>
      <c r="AJ312" s="1793"/>
    </row>
    <row r="313" spans="1:44" ht="13.5" customHeight="1">
      <c r="A313" s="204"/>
      <c r="B313" s="205"/>
      <c r="C313" s="1105"/>
      <c r="D313" s="1105"/>
      <c r="E313" s="1105"/>
      <c r="F313" s="1105" t="s">
        <v>308</v>
      </c>
      <c r="G313" s="1105"/>
      <c r="H313" s="1105"/>
      <c r="I313" s="1295"/>
      <c r="J313" s="1295"/>
      <c r="K313" s="1295"/>
      <c r="L313" s="1295"/>
      <c r="M313" s="1295"/>
      <c r="N313" s="1295"/>
      <c r="O313" s="1295"/>
      <c r="P313" s="1295"/>
      <c r="Q313" s="1295"/>
      <c r="R313" s="1295"/>
      <c r="S313" s="1295"/>
      <c r="T313" s="1295"/>
      <c r="U313" s="1295"/>
      <c r="V313" s="1295"/>
      <c r="W313" s="1295"/>
      <c r="X313" s="1295"/>
      <c r="Y313" s="1295"/>
      <c r="Z313" s="1295"/>
      <c r="AA313" s="1295"/>
      <c r="AB313" s="1295"/>
      <c r="AC313" s="1295"/>
      <c r="AD313" s="1295"/>
      <c r="AE313" s="1295"/>
      <c r="AF313" s="1295"/>
      <c r="AG313" s="1295"/>
      <c r="AH313" s="1295"/>
      <c r="AI313" s="1295"/>
      <c r="AJ313" s="1793"/>
    </row>
    <row r="314" spans="1:44" ht="13.5" customHeight="1">
      <c r="A314" s="204"/>
      <c r="B314" s="205"/>
      <c r="C314" s="1105" t="s">
        <v>309</v>
      </c>
      <c r="D314" s="1105"/>
      <c r="E314" s="1105"/>
      <c r="F314" s="1105"/>
      <c r="G314" s="1105"/>
      <c r="H314" s="1105"/>
      <c r="I314" s="1295"/>
      <c r="J314" s="1295"/>
      <c r="K314" s="1295"/>
      <c r="L314" s="1295"/>
      <c r="M314" s="1295"/>
      <c r="N314" s="1295"/>
      <c r="O314" s="1295"/>
      <c r="P314" s="1295"/>
      <c r="Q314" s="1295"/>
      <c r="R314" s="1295"/>
      <c r="S314" s="1295"/>
      <c r="T314" s="1295"/>
      <c r="U314" s="1295"/>
      <c r="V314" s="1295"/>
      <c r="W314" s="1295"/>
      <c r="X314" s="1295"/>
      <c r="Y314" s="1295"/>
      <c r="Z314" s="1295"/>
      <c r="AA314" s="1295"/>
      <c r="AB314" s="1295"/>
      <c r="AC314" s="1295"/>
      <c r="AD314" s="1295"/>
      <c r="AE314" s="1295"/>
      <c r="AF314" s="1295"/>
      <c r="AG314" s="1295"/>
      <c r="AH314" s="1295"/>
      <c r="AI314" s="1295"/>
      <c r="AJ314" s="1793"/>
    </row>
    <row r="315" spans="1:44" ht="13.5" customHeight="1">
      <c r="A315" s="204"/>
      <c r="B315" s="205"/>
      <c r="C315" s="1151" t="s">
        <v>556</v>
      </c>
      <c r="D315" s="1151"/>
      <c r="E315" s="1151"/>
      <c r="F315" s="1151"/>
      <c r="G315" s="1151"/>
      <c r="H315" s="1151"/>
      <c r="I315" s="1298"/>
      <c r="J315" s="1298"/>
      <c r="K315" s="1298"/>
      <c r="L315" s="1298"/>
      <c r="M315" s="1298"/>
      <c r="N315" s="1298"/>
      <c r="O315" s="1298"/>
      <c r="P315" s="1298"/>
      <c r="Q315" s="1298"/>
      <c r="R315" s="1298"/>
      <c r="S315" s="1298"/>
      <c r="T315" s="1298"/>
      <c r="U315" s="1298"/>
      <c r="V315" s="1298"/>
      <c r="W315" s="1298"/>
      <c r="X315" s="1298"/>
      <c r="Y315" s="1298"/>
      <c r="Z315" s="1298"/>
      <c r="AA315" s="1298"/>
      <c r="AB315" s="1298"/>
      <c r="AC315" s="1298"/>
      <c r="AD315" s="1298"/>
      <c r="AE315" s="1298"/>
      <c r="AF315" s="1298"/>
      <c r="AG315" s="1298"/>
      <c r="AH315" s="1298"/>
      <c r="AI315" s="1298"/>
      <c r="AJ315" s="1792"/>
    </row>
    <row r="316" spans="1:44" ht="13.5" customHeight="1">
      <c r="A316" s="204"/>
      <c r="B316" s="205"/>
      <c r="C316" s="1285" t="s">
        <v>600</v>
      </c>
      <c r="D316" s="1338"/>
      <c r="E316" s="1338"/>
      <c r="F316" s="1338"/>
      <c r="G316" s="1338"/>
      <c r="H316" s="1339"/>
      <c r="I316" s="1299"/>
      <c r="J316" s="1300"/>
      <c r="K316" s="1300"/>
      <c r="L316" s="1300"/>
      <c r="M316" s="1300"/>
      <c r="N316" s="1300"/>
      <c r="O316" s="1301" t="s">
        <v>386</v>
      </c>
      <c r="P316" s="1301"/>
      <c r="Q316" s="1301"/>
      <c r="R316" s="1301"/>
      <c r="S316" s="1301"/>
      <c r="T316" s="1301"/>
      <c r="U316" s="1301"/>
      <c r="V316" s="1301"/>
      <c r="W316" s="1301"/>
      <c r="X316" s="1301"/>
      <c r="Y316" s="1301"/>
      <c r="Z316" s="1301"/>
      <c r="AA316" s="1301"/>
      <c r="AB316" s="1301"/>
      <c r="AC316" s="1301"/>
      <c r="AD316" s="1301"/>
      <c r="AE316" s="1301"/>
      <c r="AF316" s="1301"/>
      <c r="AG316" s="1301"/>
      <c r="AH316" s="1301"/>
      <c r="AI316" s="1301"/>
      <c r="AJ316" s="1302"/>
    </row>
    <row r="317" spans="1:44" ht="13.5" customHeight="1">
      <c r="A317" s="204"/>
      <c r="B317" s="205"/>
      <c r="C317" s="1285" t="s">
        <v>660</v>
      </c>
      <c r="D317" s="1338"/>
      <c r="E317" s="1338"/>
      <c r="F317" s="1338"/>
      <c r="G317" s="1338"/>
      <c r="H317" s="1339"/>
      <c r="I317" s="1299"/>
      <c r="J317" s="1300"/>
      <c r="K317" s="1300"/>
      <c r="L317" s="1300"/>
      <c r="M317" s="1300"/>
      <c r="N317" s="1300"/>
      <c r="O317" s="1301" t="s">
        <v>321</v>
      </c>
      <c r="P317" s="1301"/>
      <c r="Q317" s="1301"/>
      <c r="R317" s="1301"/>
      <c r="S317" s="1301"/>
      <c r="T317" s="1301"/>
      <c r="U317" s="1301"/>
      <c r="V317" s="1301"/>
      <c r="W317" s="1301"/>
      <c r="X317" s="1301"/>
      <c r="Y317" s="1301"/>
      <c r="Z317" s="1301"/>
      <c r="AA317" s="1301"/>
      <c r="AB317" s="1301"/>
      <c r="AC317" s="1301"/>
      <c r="AD317" s="1301"/>
      <c r="AE317" s="1301"/>
      <c r="AF317" s="1301"/>
      <c r="AG317" s="1301"/>
      <c r="AH317" s="1301"/>
      <c r="AI317" s="1301"/>
      <c r="AJ317" s="1302"/>
    </row>
    <row r="318" spans="1:44" ht="13.5" customHeight="1">
      <c r="A318" s="204"/>
      <c r="B318" s="205"/>
      <c r="C318" s="940" t="s">
        <v>566</v>
      </c>
      <c r="D318" s="1274"/>
      <c r="E318" s="1274"/>
      <c r="F318" s="1274"/>
      <c r="G318" s="1274"/>
      <c r="H318" s="941"/>
      <c r="I318" s="1296"/>
      <c r="J318" s="1297"/>
      <c r="K318" s="1297"/>
      <c r="L318" s="1297"/>
      <c r="M318" s="1297"/>
      <c r="N318" s="1297"/>
      <c r="O318" s="1301" t="s">
        <v>114</v>
      </c>
      <c r="P318" s="1301"/>
      <c r="Q318" s="1301"/>
      <c r="R318" s="1301"/>
      <c r="S318" s="1301"/>
      <c r="T318" s="1301"/>
      <c r="U318" s="1301"/>
      <c r="V318" s="1301"/>
      <c r="W318" s="1301"/>
      <c r="X318" s="1301"/>
      <c r="Y318" s="1301"/>
      <c r="Z318" s="1301"/>
      <c r="AA318" s="1301"/>
      <c r="AB318" s="1301"/>
      <c r="AC318" s="1301"/>
      <c r="AD318" s="1301"/>
      <c r="AE318" s="1301"/>
      <c r="AF318" s="1301"/>
      <c r="AG318" s="1301"/>
      <c r="AH318" s="1301"/>
      <c r="AI318" s="1301"/>
      <c r="AJ318" s="1302"/>
    </row>
    <row r="319" spans="1:44" ht="18" customHeight="1">
      <c r="A319" s="204"/>
      <c r="B319" s="205"/>
      <c r="C319" s="1081" t="s">
        <v>240</v>
      </c>
      <c r="D319" s="1081"/>
      <c r="E319" s="1081"/>
      <c r="F319" s="1081"/>
      <c r="G319" s="1081"/>
      <c r="H319" s="1081"/>
      <c r="I319" s="1125"/>
      <c r="J319" s="1126"/>
      <c r="K319" s="1126"/>
      <c r="L319" s="1126"/>
      <c r="M319" s="1126"/>
      <c r="N319" s="1126"/>
      <c r="O319" s="1126"/>
      <c r="P319" s="1126"/>
      <c r="Q319" s="1126"/>
      <c r="R319" s="1126"/>
      <c r="S319" s="1126"/>
      <c r="T319" s="1126"/>
      <c r="U319" s="1126"/>
      <c r="V319" s="1126"/>
      <c r="W319" s="1126"/>
      <c r="X319" s="1126"/>
      <c r="Y319" s="1126"/>
      <c r="Z319" s="1126"/>
      <c r="AA319" s="1126"/>
      <c r="AB319" s="1126"/>
      <c r="AC319" s="1126"/>
      <c r="AD319" s="1126"/>
      <c r="AE319" s="1126"/>
      <c r="AF319" s="1126"/>
      <c r="AG319" s="1126"/>
      <c r="AH319" s="1126"/>
      <c r="AI319" s="1126"/>
      <c r="AJ319" s="1127"/>
      <c r="AL319" s="38" t="b">
        <v>0</v>
      </c>
      <c r="AM319" s="38" t="b">
        <v>0</v>
      </c>
      <c r="AN319" s="38" t="b">
        <v>0</v>
      </c>
      <c r="AO319" s="38" t="b">
        <v>0</v>
      </c>
      <c r="AP319" s="38" t="b">
        <v>0</v>
      </c>
      <c r="AQ319" s="38" t="b">
        <v>0</v>
      </c>
      <c r="AR319" s="38" t="b">
        <v>0</v>
      </c>
    </row>
    <row r="320" spans="1:44" ht="13.5" customHeight="1">
      <c r="A320" s="204"/>
      <c r="B320" s="205"/>
      <c r="C320" s="1081" t="s">
        <v>241</v>
      </c>
      <c r="D320" s="1081"/>
      <c r="E320" s="1081"/>
      <c r="F320" s="1081"/>
      <c r="G320" s="1081"/>
      <c r="H320" s="1081"/>
      <c r="I320" s="1077" t="s">
        <v>242</v>
      </c>
      <c r="J320" s="1081"/>
      <c r="K320" s="1081"/>
      <c r="L320" s="1080" t="s">
        <v>205</v>
      </c>
      <c r="M320" s="1080"/>
      <c r="N320" s="1106"/>
      <c r="O320" s="1077" t="s">
        <v>372</v>
      </c>
      <c r="P320" s="1078"/>
      <c r="Q320" s="1079" t="s">
        <v>205</v>
      </c>
      <c r="R320" s="1080"/>
      <c r="S320" s="1080"/>
      <c r="T320" s="1081" t="s">
        <v>243</v>
      </c>
      <c r="U320" s="1081"/>
      <c r="V320" s="1081"/>
      <c r="W320" s="1080" t="s">
        <v>205</v>
      </c>
      <c r="X320" s="1080"/>
      <c r="Y320" s="1106"/>
      <c r="Z320" s="1077" t="s">
        <v>373</v>
      </c>
      <c r="AA320" s="1078"/>
      <c r="AB320" s="1079" t="s">
        <v>205</v>
      </c>
      <c r="AC320" s="1080"/>
      <c r="AD320" s="1080"/>
      <c r="AE320" s="1081" t="s">
        <v>37</v>
      </c>
      <c r="AF320" s="1081"/>
      <c r="AG320" s="1081"/>
      <c r="AH320" s="1081"/>
      <c r="AI320" s="1081"/>
      <c r="AJ320" s="1094"/>
      <c r="AL320" s="33"/>
      <c r="AM320" s="33"/>
      <c r="AN320" s="33"/>
      <c r="AO320" s="33"/>
      <c r="AP320" s="33"/>
      <c r="AQ320" s="33"/>
      <c r="AR320" s="33"/>
    </row>
    <row r="321" spans="1:44" ht="13.5" customHeight="1">
      <c r="A321" s="204"/>
      <c r="B321" s="205"/>
      <c r="C321" s="1081"/>
      <c r="D321" s="1081"/>
      <c r="E321" s="1081"/>
      <c r="F321" s="1081"/>
      <c r="G321" s="1081"/>
      <c r="H321" s="1081"/>
      <c r="I321" s="1077" t="s">
        <v>35</v>
      </c>
      <c r="J321" s="1081"/>
      <c r="K321" s="1081"/>
      <c r="L321" s="1080" t="s">
        <v>205</v>
      </c>
      <c r="M321" s="1080"/>
      <c r="N321" s="1106"/>
      <c r="O321" s="1077" t="s">
        <v>244</v>
      </c>
      <c r="P321" s="1078"/>
      <c r="Q321" s="1079" t="s">
        <v>205</v>
      </c>
      <c r="R321" s="1080"/>
      <c r="S321" s="1080"/>
      <c r="T321" s="1081" t="s">
        <v>36</v>
      </c>
      <c r="U321" s="1081"/>
      <c r="V321" s="1081"/>
      <c r="W321" s="1080" t="s">
        <v>205</v>
      </c>
      <c r="X321" s="1080"/>
      <c r="Y321" s="1106"/>
      <c r="Z321" s="1077" t="s">
        <v>245</v>
      </c>
      <c r="AA321" s="1078"/>
      <c r="AB321" s="1079" t="s">
        <v>205</v>
      </c>
      <c r="AC321" s="1080"/>
      <c r="AD321" s="1080"/>
      <c r="AE321" s="1095"/>
      <c r="AF321" s="1096"/>
      <c r="AG321" s="1096"/>
      <c r="AH321" s="1096"/>
      <c r="AI321" s="1096"/>
      <c r="AJ321" s="1097"/>
      <c r="AL321" s="33"/>
      <c r="AM321" s="33"/>
      <c r="AN321" s="33"/>
      <c r="AO321" s="33"/>
      <c r="AP321" s="33"/>
      <c r="AQ321" s="33"/>
      <c r="AR321" s="33"/>
    </row>
    <row r="322" spans="1:44" ht="18" customHeight="1">
      <c r="A322" s="204"/>
      <c r="B322" s="205"/>
      <c r="C322" s="1078" t="s">
        <v>657</v>
      </c>
      <c r="D322" s="1223"/>
      <c r="E322" s="1223"/>
      <c r="F322" s="1223"/>
      <c r="G322" s="1223"/>
      <c r="H322" s="1077"/>
      <c r="I322" s="1223" t="s">
        <v>126</v>
      </c>
      <c r="J322" s="1223"/>
      <c r="K322" s="1223"/>
      <c r="L322" s="1223"/>
      <c r="M322" s="1077"/>
      <c r="N322" s="2090"/>
      <c r="O322" s="2091"/>
      <c r="P322" s="2091"/>
      <c r="Q322" s="2091"/>
      <c r="R322" s="2091"/>
      <c r="S322" s="2091"/>
      <c r="T322" s="2091"/>
      <c r="U322" s="2091"/>
      <c r="V322" s="2091"/>
      <c r="W322" s="2091"/>
      <c r="X322" s="2091"/>
      <c r="Y322" s="2091"/>
      <c r="Z322" s="2091"/>
      <c r="AA322" s="2091"/>
      <c r="AB322" s="2091"/>
      <c r="AC322" s="2091"/>
      <c r="AD322" s="2091"/>
      <c r="AE322" s="2091"/>
      <c r="AF322" s="2091"/>
      <c r="AG322" s="2091"/>
      <c r="AH322" s="2091"/>
      <c r="AI322" s="2091"/>
      <c r="AJ322" s="2092"/>
      <c r="AL322" s="38" t="b">
        <v>0</v>
      </c>
      <c r="AM322" s="38" t="b">
        <v>0</v>
      </c>
      <c r="AN322" s="38" t="b">
        <v>0</v>
      </c>
      <c r="AO322" s="38" t="b">
        <v>0</v>
      </c>
      <c r="AP322" s="38" t="b">
        <v>0</v>
      </c>
      <c r="AQ322" s="33"/>
      <c r="AR322" s="33"/>
    </row>
    <row r="323" spans="1:44" ht="18" customHeight="1" thickBot="1">
      <c r="A323" s="208"/>
      <c r="B323" s="209"/>
      <c r="C323" s="2184"/>
      <c r="D323" s="2185"/>
      <c r="E323" s="2185"/>
      <c r="F323" s="2185"/>
      <c r="G323" s="2185"/>
      <c r="H323" s="2186"/>
      <c r="I323" s="2124" t="s">
        <v>702</v>
      </c>
      <c r="J323" s="2124"/>
      <c r="K323" s="2124"/>
      <c r="L323" s="2124"/>
      <c r="M323" s="2124"/>
      <c r="N323" s="2125"/>
      <c r="O323" s="2125"/>
      <c r="P323" s="2125"/>
      <c r="Q323" s="2125"/>
      <c r="R323" s="2125"/>
      <c r="S323" s="2125"/>
      <c r="T323" s="2125"/>
      <c r="U323" s="2125"/>
      <c r="V323" s="2125"/>
      <c r="W323" s="1290" t="s">
        <v>442</v>
      </c>
      <c r="X323" s="1290"/>
      <c r="Y323" s="1290"/>
      <c r="Z323" s="1290"/>
      <c r="AA323" s="1290"/>
      <c r="AB323" s="2125"/>
      <c r="AC323" s="2125"/>
      <c r="AD323" s="2125"/>
      <c r="AE323" s="2125"/>
      <c r="AF323" s="2125"/>
      <c r="AG323" s="2125"/>
      <c r="AH323" s="2125"/>
      <c r="AI323" s="2125"/>
      <c r="AJ323" s="2126"/>
      <c r="AL323" s="38" t="b">
        <v>0</v>
      </c>
      <c r="AM323" s="38" t="b">
        <v>0</v>
      </c>
      <c r="AN323" s="38" t="b">
        <v>0</v>
      </c>
      <c r="AO323" s="33"/>
      <c r="AP323" s="33"/>
      <c r="AQ323" s="33"/>
      <c r="AR323" s="33"/>
    </row>
    <row r="324" spans="1:44" ht="13.5" customHeight="1">
      <c r="A324" s="182" t="s">
        <v>733</v>
      </c>
      <c r="B324" s="46"/>
      <c r="C324" s="46"/>
      <c r="D324" s="46"/>
      <c r="E324" s="46"/>
      <c r="F324" s="46"/>
      <c r="G324" s="46"/>
      <c r="H324" s="46"/>
      <c r="I324" s="46"/>
      <c r="J324" s="46"/>
      <c r="K324" s="46"/>
      <c r="L324" s="46"/>
      <c r="M324" s="46"/>
      <c r="N324" s="46"/>
      <c r="O324" s="46"/>
      <c r="P324" s="46"/>
      <c r="Q324" s="46"/>
      <c r="R324" s="46"/>
      <c r="S324" s="46"/>
      <c r="T324" s="46"/>
      <c r="U324" s="46"/>
      <c r="V324" s="46"/>
      <c r="W324" s="46"/>
      <c r="X324" s="46"/>
      <c r="Y324" s="46"/>
      <c r="Z324" s="46"/>
      <c r="AA324" s="46"/>
      <c r="AB324" s="46"/>
      <c r="AC324" s="46"/>
      <c r="AD324" s="46"/>
      <c r="AE324" s="46"/>
      <c r="AF324" s="46"/>
      <c r="AG324" s="46"/>
      <c r="AH324" s="46"/>
      <c r="AI324" s="46"/>
      <c r="AJ324" s="46"/>
    </row>
    <row r="325" spans="1:44" ht="13.5" customHeight="1">
      <c r="A325" s="46"/>
      <c r="B325" s="46"/>
      <c r="C325" s="46"/>
      <c r="D325" s="193"/>
      <c r="E325" s="46"/>
      <c r="F325" s="46"/>
      <c r="G325" s="46"/>
      <c r="H325" s="46"/>
      <c r="I325" s="46"/>
      <c r="J325" s="46"/>
      <c r="K325" s="46"/>
      <c r="L325" s="46"/>
      <c r="M325" s="46"/>
      <c r="N325" s="46"/>
      <c r="O325" s="46"/>
      <c r="P325" s="46"/>
      <c r="Q325" s="46"/>
      <c r="R325" s="46"/>
      <c r="S325" s="46"/>
      <c r="T325" s="46"/>
      <c r="U325" s="46"/>
      <c r="V325" s="46"/>
      <c r="W325" s="46"/>
      <c r="X325" s="46"/>
      <c r="Y325" s="46"/>
      <c r="Z325" s="46"/>
      <c r="AA325" s="184"/>
      <c r="AB325" s="184"/>
      <c r="AC325" s="184"/>
      <c r="AD325" s="184"/>
      <c r="AE325" s="225"/>
      <c r="AF325" s="225"/>
      <c r="AG325" s="225"/>
      <c r="AH325" s="225"/>
      <c r="AI325" s="225"/>
      <c r="AJ325" s="225"/>
    </row>
    <row r="326" spans="1:44" ht="13.5" customHeight="1" thickBot="1">
      <c r="A326" s="46"/>
      <c r="B326" s="46"/>
      <c r="C326" s="46"/>
      <c r="D326" s="194"/>
      <c r="E326" s="46"/>
      <c r="F326" s="46"/>
      <c r="G326" s="46"/>
      <c r="H326" s="46"/>
      <c r="I326" s="46"/>
      <c r="J326" s="46"/>
      <c r="K326" s="46"/>
      <c r="L326" s="46"/>
      <c r="M326" s="46"/>
      <c r="N326" s="46"/>
      <c r="O326" s="46"/>
      <c r="P326" s="46"/>
      <c r="Q326" s="46"/>
      <c r="R326" s="46"/>
      <c r="S326" s="46"/>
      <c r="T326" s="46"/>
      <c r="U326" s="46"/>
      <c r="V326" s="46"/>
      <c r="W326" s="46"/>
      <c r="X326" s="46"/>
      <c r="Y326" s="1880"/>
      <c r="Z326" s="1880"/>
      <c r="AA326" s="1880"/>
      <c r="AB326" s="1888" t="s">
        <v>169</v>
      </c>
      <c r="AC326" s="1888"/>
      <c r="AD326" s="1888"/>
      <c r="AE326" s="1889"/>
      <c r="AF326" s="1889"/>
      <c r="AG326" s="1889"/>
      <c r="AH326" s="1946" t="s">
        <v>546</v>
      </c>
      <c r="AI326" s="1947"/>
      <c r="AJ326" s="1948"/>
    </row>
    <row r="327" spans="1:44" ht="13.5" customHeight="1">
      <c r="A327" s="2175" t="s">
        <v>695</v>
      </c>
      <c r="B327" s="2176"/>
      <c r="C327" s="2176"/>
      <c r="D327" s="2176"/>
      <c r="E327" s="2176"/>
      <c r="F327" s="2176"/>
      <c r="G327" s="2176"/>
      <c r="H327" s="2177"/>
      <c r="I327" s="2178"/>
      <c r="J327" s="2179"/>
      <c r="K327" s="2179"/>
      <c r="L327" s="2179"/>
      <c r="M327" s="2179"/>
      <c r="N327" s="2179"/>
      <c r="O327" s="2179"/>
      <c r="P327" s="2179"/>
      <c r="Q327" s="2179"/>
      <c r="R327" s="2179"/>
      <c r="S327" s="2179"/>
      <c r="T327" s="2179"/>
      <c r="U327" s="2179"/>
      <c r="V327" s="2179"/>
      <c r="W327" s="2179"/>
      <c r="X327" s="2179"/>
      <c r="Y327" s="2179"/>
      <c r="Z327" s="2179"/>
      <c r="AA327" s="2179"/>
      <c r="AB327" s="2179"/>
      <c r="AC327" s="2179"/>
      <c r="AD327" s="2180"/>
      <c r="AE327" s="1912" t="s">
        <v>565</v>
      </c>
      <c r="AF327" s="1912"/>
      <c r="AG327" s="1912"/>
      <c r="AH327" s="1912"/>
      <c r="AI327" s="1913">
        <v>0</v>
      </c>
      <c r="AJ327" s="1914"/>
    </row>
    <row r="328" spans="1:44" ht="13.5" customHeight="1">
      <c r="A328" s="2189" t="s">
        <v>773</v>
      </c>
      <c r="B328" s="2190"/>
      <c r="C328" s="1794" t="s">
        <v>451</v>
      </c>
      <c r="D328" s="1795"/>
      <c r="E328" s="1795"/>
      <c r="F328" s="1795"/>
      <c r="G328" s="1795"/>
      <c r="H328" s="1796"/>
      <c r="I328" s="2127" t="s">
        <v>60</v>
      </c>
      <c r="J328" s="2128"/>
      <c r="K328" s="2128"/>
      <c r="L328" s="2129"/>
      <c r="M328" s="2122" t="s">
        <v>769</v>
      </c>
      <c r="N328" s="2067"/>
      <c r="O328" s="2067"/>
      <c r="P328" s="2068"/>
      <c r="Q328" s="2122" t="s">
        <v>599</v>
      </c>
      <c r="R328" s="2067"/>
      <c r="S328" s="2067"/>
      <c r="T328" s="2067"/>
      <c r="U328" s="1797" t="s">
        <v>685</v>
      </c>
      <c r="V328" s="1798"/>
      <c r="W328" s="1798"/>
      <c r="X328" s="1798"/>
      <c r="Y328" s="1798"/>
      <c r="Z328" s="1798"/>
      <c r="AA328" s="1798"/>
      <c r="AB328" s="1798"/>
      <c r="AC328" s="1798"/>
      <c r="AD328" s="1798"/>
      <c r="AE328" s="1798"/>
      <c r="AF328" s="1798"/>
      <c r="AG328" s="2122" t="s">
        <v>59</v>
      </c>
      <c r="AH328" s="2067"/>
      <c r="AI328" s="2067"/>
      <c r="AJ328" s="2123"/>
    </row>
    <row r="329" spans="1:44" ht="13.5" customHeight="1">
      <c r="A329" s="2191"/>
      <c r="B329" s="2192"/>
      <c r="C329" s="1794"/>
      <c r="D329" s="1795"/>
      <c r="E329" s="1795"/>
      <c r="F329" s="1795"/>
      <c r="G329" s="1795"/>
      <c r="H329" s="1796"/>
      <c r="I329" s="1803"/>
      <c r="J329" s="1804"/>
      <c r="K329" s="1804"/>
      <c r="L329" s="1805"/>
      <c r="M329" s="1797"/>
      <c r="N329" s="1798"/>
      <c r="O329" s="1798"/>
      <c r="P329" s="1799"/>
      <c r="Q329" s="1797"/>
      <c r="R329" s="1798"/>
      <c r="S329" s="1798"/>
      <c r="T329" s="1798"/>
      <c r="U329" s="1105" t="s">
        <v>683</v>
      </c>
      <c r="V329" s="1105"/>
      <c r="W329" s="1105"/>
      <c r="X329" s="1105"/>
      <c r="Y329" s="1105" t="s">
        <v>130</v>
      </c>
      <c r="Z329" s="1105"/>
      <c r="AA329" s="1105"/>
      <c r="AB329" s="1105"/>
      <c r="AC329" s="1105" t="s">
        <v>471</v>
      </c>
      <c r="AD329" s="1105"/>
      <c r="AE329" s="1105"/>
      <c r="AF329" s="1285"/>
      <c r="AG329" s="1797"/>
      <c r="AH329" s="1798"/>
      <c r="AI329" s="1798"/>
      <c r="AJ329" s="1831"/>
    </row>
    <row r="330" spans="1:44" ht="13.5" customHeight="1">
      <c r="A330" s="2191"/>
      <c r="B330" s="2192"/>
      <c r="C330" s="1155"/>
      <c r="D330" s="1156"/>
      <c r="E330" s="1156"/>
      <c r="F330" s="1156"/>
      <c r="G330" s="1156"/>
      <c r="H330" s="1157"/>
      <c r="I330" s="1105" t="s">
        <v>466</v>
      </c>
      <c r="J330" s="1105"/>
      <c r="K330" s="1105" t="s">
        <v>395</v>
      </c>
      <c r="L330" s="1105"/>
      <c r="M330" s="1105" t="s">
        <v>466</v>
      </c>
      <c r="N330" s="1105"/>
      <c r="O330" s="1105" t="s">
        <v>395</v>
      </c>
      <c r="P330" s="1105"/>
      <c r="Q330" s="1105" t="s">
        <v>466</v>
      </c>
      <c r="R330" s="1105"/>
      <c r="S330" s="1105" t="s">
        <v>395</v>
      </c>
      <c r="T330" s="1105"/>
      <c r="U330" s="1105" t="s">
        <v>466</v>
      </c>
      <c r="V330" s="1105"/>
      <c r="W330" s="1105" t="s">
        <v>395</v>
      </c>
      <c r="X330" s="1105"/>
      <c r="Y330" s="1105" t="s">
        <v>466</v>
      </c>
      <c r="Z330" s="1105"/>
      <c r="AA330" s="1105" t="s">
        <v>395</v>
      </c>
      <c r="AB330" s="1105"/>
      <c r="AC330" s="1105" t="s">
        <v>466</v>
      </c>
      <c r="AD330" s="1105"/>
      <c r="AE330" s="1105" t="s">
        <v>395</v>
      </c>
      <c r="AF330" s="1285"/>
      <c r="AG330" s="1105" t="s">
        <v>466</v>
      </c>
      <c r="AH330" s="1105"/>
      <c r="AI330" s="1105" t="s">
        <v>395</v>
      </c>
      <c r="AJ330" s="1832"/>
    </row>
    <row r="331" spans="1:44" ht="13.5" customHeight="1">
      <c r="A331" s="2191"/>
      <c r="B331" s="2192"/>
      <c r="C331" s="1105" t="s">
        <v>239</v>
      </c>
      <c r="D331" s="1105"/>
      <c r="E331" s="1105"/>
      <c r="F331" s="1105" t="s">
        <v>307</v>
      </c>
      <c r="G331" s="1105"/>
      <c r="H331" s="1105"/>
      <c r="I331" s="1295"/>
      <c r="J331" s="1295"/>
      <c r="K331" s="1295"/>
      <c r="L331" s="1295"/>
      <c r="M331" s="1295"/>
      <c r="N331" s="1295"/>
      <c r="O331" s="1295"/>
      <c r="P331" s="1295"/>
      <c r="Q331" s="1295"/>
      <c r="R331" s="1295"/>
      <c r="S331" s="1295"/>
      <c r="T331" s="1295"/>
      <c r="U331" s="1295"/>
      <c r="V331" s="1295"/>
      <c r="W331" s="1295"/>
      <c r="X331" s="1295"/>
      <c r="Y331" s="1295"/>
      <c r="Z331" s="1295"/>
      <c r="AA331" s="1295"/>
      <c r="AB331" s="1295"/>
      <c r="AC331" s="1295"/>
      <c r="AD331" s="1295"/>
      <c r="AE331" s="1295"/>
      <c r="AF331" s="1159"/>
      <c r="AG331" s="1295"/>
      <c r="AH331" s="1295"/>
      <c r="AI331" s="1295"/>
      <c r="AJ331" s="1793"/>
    </row>
    <row r="332" spans="1:44" ht="13.5" customHeight="1">
      <c r="A332" s="2191"/>
      <c r="B332" s="2192"/>
      <c r="C332" s="1105"/>
      <c r="D332" s="1105"/>
      <c r="E332" s="1105"/>
      <c r="F332" s="1105" t="s">
        <v>308</v>
      </c>
      <c r="G332" s="1105"/>
      <c r="H332" s="1105"/>
      <c r="I332" s="1295"/>
      <c r="J332" s="1295"/>
      <c r="K332" s="1295"/>
      <c r="L332" s="1295"/>
      <c r="M332" s="1295"/>
      <c r="N332" s="1295"/>
      <c r="O332" s="1295"/>
      <c r="P332" s="1295"/>
      <c r="Q332" s="1295"/>
      <c r="R332" s="1295"/>
      <c r="S332" s="1295"/>
      <c r="T332" s="1295"/>
      <c r="U332" s="1295"/>
      <c r="V332" s="1295"/>
      <c r="W332" s="1295"/>
      <c r="X332" s="1295"/>
      <c r="Y332" s="1295"/>
      <c r="Z332" s="1295"/>
      <c r="AA332" s="1295"/>
      <c r="AB332" s="1295"/>
      <c r="AC332" s="1295"/>
      <c r="AD332" s="1295"/>
      <c r="AE332" s="1295"/>
      <c r="AF332" s="1159"/>
      <c r="AG332" s="1295"/>
      <c r="AH332" s="1295"/>
      <c r="AI332" s="1295"/>
      <c r="AJ332" s="1793"/>
    </row>
    <row r="333" spans="1:44" ht="13.5" customHeight="1">
      <c r="A333" s="2191"/>
      <c r="B333" s="2192"/>
      <c r="C333" s="1105" t="s">
        <v>309</v>
      </c>
      <c r="D333" s="1105"/>
      <c r="E333" s="1105"/>
      <c r="F333" s="1105"/>
      <c r="G333" s="1105"/>
      <c r="H333" s="1105"/>
      <c r="I333" s="1295"/>
      <c r="J333" s="1295"/>
      <c r="K333" s="1295"/>
      <c r="L333" s="1295"/>
      <c r="M333" s="1295"/>
      <c r="N333" s="1295"/>
      <c r="O333" s="1295"/>
      <c r="P333" s="1295"/>
      <c r="Q333" s="1295"/>
      <c r="R333" s="1295"/>
      <c r="S333" s="1295"/>
      <c r="T333" s="1295"/>
      <c r="U333" s="1295"/>
      <c r="V333" s="1295"/>
      <c r="W333" s="1295"/>
      <c r="X333" s="1295"/>
      <c r="Y333" s="1295"/>
      <c r="Z333" s="1295"/>
      <c r="AA333" s="1295"/>
      <c r="AB333" s="1295"/>
      <c r="AC333" s="1295"/>
      <c r="AD333" s="1295"/>
      <c r="AE333" s="1295"/>
      <c r="AF333" s="1159"/>
      <c r="AG333" s="1295"/>
      <c r="AH333" s="1295"/>
      <c r="AI333" s="1295"/>
      <c r="AJ333" s="1793"/>
    </row>
    <row r="334" spans="1:44" ht="13.5" customHeight="1">
      <c r="A334" s="2191"/>
      <c r="B334" s="2192"/>
      <c r="C334" s="1151" t="s">
        <v>556</v>
      </c>
      <c r="D334" s="1151"/>
      <c r="E334" s="1151"/>
      <c r="F334" s="1151"/>
      <c r="G334" s="1151"/>
      <c r="H334" s="1151"/>
      <c r="I334" s="1298"/>
      <c r="J334" s="1298"/>
      <c r="K334" s="1298"/>
      <c r="L334" s="1298"/>
      <c r="M334" s="1298"/>
      <c r="N334" s="1298"/>
      <c r="O334" s="1298"/>
      <c r="P334" s="1298"/>
      <c r="Q334" s="1298"/>
      <c r="R334" s="1298"/>
      <c r="S334" s="1298"/>
      <c r="T334" s="1298"/>
      <c r="U334" s="1298"/>
      <c r="V334" s="1298"/>
      <c r="W334" s="1298"/>
      <c r="X334" s="1298"/>
      <c r="Y334" s="1298"/>
      <c r="Z334" s="1298"/>
      <c r="AA334" s="1298"/>
      <c r="AB334" s="1298"/>
      <c r="AC334" s="1298"/>
      <c r="AD334" s="1298"/>
      <c r="AE334" s="1298"/>
      <c r="AF334" s="1296"/>
      <c r="AG334" s="1298"/>
      <c r="AH334" s="1298"/>
      <c r="AI334" s="1298"/>
      <c r="AJ334" s="1792"/>
    </row>
    <row r="335" spans="1:44" ht="13.5" customHeight="1">
      <c r="A335" s="2191"/>
      <c r="B335" s="2192"/>
      <c r="C335" s="1152" t="s">
        <v>451</v>
      </c>
      <c r="D335" s="1153"/>
      <c r="E335" s="1153"/>
      <c r="F335" s="1153"/>
      <c r="G335" s="1153"/>
      <c r="H335" s="1154"/>
      <c r="I335" s="1285" t="s">
        <v>706</v>
      </c>
      <c r="J335" s="1338"/>
      <c r="K335" s="1338"/>
      <c r="L335" s="1338"/>
      <c r="M335" s="1338"/>
      <c r="N335" s="1338"/>
      <c r="O335" s="1338"/>
      <c r="P335" s="1338"/>
      <c r="Q335" s="1338"/>
      <c r="R335" s="1338"/>
      <c r="S335" s="1338"/>
      <c r="T335" s="1339"/>
      <c r="U335" s="1628" t="s">
        <v>199</v>
      </c>
      <c r="V335" s="1629"/>
      <c r="W335" s="1629"/>
      <c r="X335" s="1629"/>
      <c r="Y335" s="1629"/>
      <c r="Z335" s="1629"/>
      <c r="AA335" s="1629"/>
      <c r="AB335" s="1629"/>
      <c r="AC335" s="1629"/>
      <c r="AD335" s="1629"/>
      <c r="AE335" s="1629"/>
      <c r="AF335" s="1629"/>
      <c r="AG335" s="1628" t="s">
        <v>142</v>
      </c>
      <c r="AH335" s="1629"/>
      <c r="AI335" s="1629"/>
      <c r="AJ335" s="1830"/>
    </row>
    <row r="336" spans="1:44" ht="13.5" customHeight="1">
      <c r="A336" s="2191"/>
      <c r="B336" s="2192"/>
      <c r="C336" s="1794"/>
      <c r="D336" s="1795"/>
      <c r="E336" s="1795"/>
      <c r="F336" s="1795"/>
      <c r="G336" s="1795"/>
      <c r="H336" s="1796"/>
      <c r="I336" s="1285" t="s">
        <v>683</v>
      </c>
      <c r="J336" s="1338"/>
      <c r="K336" s="1338"/>
      <c r="L336" s="1339"/>
      <c r="M336" s="1285" t="s">
        <v>143</v>
      </c>
      <c r="N336" s="1338"/>
      <c r="O336" s="1338"/>
      <c r="P336" s="1339"/>
      <c r="Q336" s="1285" t="s">
        <v>707</v>
      </c>
      <c r="R336" s="1338"/>
      <c r="S336" s="1338"/>
      <c r="T336" s="1339"/>
      <c r="U336" s="1105" t="s">
        <v>683</v>
      </c>
      <c r="V336" s="1105"/>
      <c r="W336" s="1105"/>
      <c r="X336" s="1105"/>
      <c r="Y336" s="2105" t="s">
        <v>140</v>
      </c>
      <c r="Z336" s="2106"/>
      <c r="AA336" s="2106"/>
      <c r="AB336" s="2107"/>
      <c r="AC336" s="1285" t="s">
        <v>141</v>
      </c>
      <c r="AD336" s="1338"/>
      <c r="AE336" s="1338"/>
      <c r="AF336" s="1338"/>
      <c r="AG336" s="1797"/>
      <c r="AH336" s="1798"/>
      <c r="AI336" s="1798"/>
      <c r="AJ336" s="1831"/>
    </row>
    <row r="337" spans="1:44" ht="13.5" customHeight="1">
      <c r="A337" s="2191"/>
      <c r="B337" s="2192"/>
      <c r="C337" s="1155"/>
      <c r="D337" s="1156"/>
      <c r="E337" s="1156"/>
      <c r="F337" s="1156"/>
      <c r="G337" s="1156"/>
      <c r="H337" s="1157"/>
      <c r="I337" s="1105" t="s">
        <v>466</v>
      </c>
      <c r="J337" s="1105"/>
      <c r="K337" s="1105" t="s">
        <v>395</v>
      </c>
      <c r="L337" s="1105"/>
      <c r="M337" s="1105" t="s">
        <v>466</v>
      </c>
      <c r="N337" s="1105"/>
      <c r="O337" s="1105" t="s">
        <v>395</v>
      </c>
      <c r="P337" s="1105"/>
      <c r="Q337" s="1105" t="s">
        <v>466</v>
      </c>
      <c r="R337" s="1105"/>
      <c r="S337" s="1105" t="s">
        <v>395</v>
      </c>
      <c r="T337" s="1105"/>
      <c r="U337" s="1105" t="s">
        <v>466</v>
      </c>
      <c r="V337" s="1105"/>
      <c r="W337" s="1105" t="s">
        <v>395</v>
      </c>
      <c r="X337" s="1105"/>
      <c r="Y337" s="1105" t="s">
        <v>466</v>
      </c>
      <c r="Z337" s="1105"/>
      <c r="AA337" s="1105" t="s">
        <v>395</v>
      </c>
      <c r="AB337" s="1105"/>
      <c r="AC337" s="1105" t="s">
        <v>466</v>
      </c>
      <c r="AD337" s="1105"/>
      <c r="AE337" s="1105" t="s">
        <v>395</v>
      </c>
      <c r="AF337" s="1285"/>
      <c r="AG337" s="1105" t="s">
        <v>466</v>
      </c>
      <c r="AH337" s="1105"/>
      <c r="AI337" s="1105" t="s">
        <v>395</v>
      </c>
      <c r="AJ337" s="1832"/>
    </row>
    <row r="338" spans="1:44" ht="13.5" customHeight="1">
      <c r="A338" s="2191"/>
      <c r="B338" s="2192"/>
      <c r="C338" s="1105" t="s">
        <v>239</v>
      </c>
      <c r="D338" s="1105"/>
      <c r="E338" s="1105"/>
      <c r="F338" s="1105" t="s">
        <v>307</v>
      </c>
      <c r="G338" s="1105"/>
      <c r="H338" s="1105"/>
      <c r="I338" s="1295"/>
      <c r="J338" s="1295"/>
      <c r="K338" s="1295"/>
      <c r="L338" s="1295"/>
      <c r="M338" s="1295"/>
      <c r="N338" s="1295"/>
      <c r="O338" s="1295"/>
      <c r="P338" s="1295"/>
      <c r="Q338" s="1295"/>
      <c r="R338" s="1295"/>
      <c r="S338" s="1295"/>
      <c r="T338" s="1295"/>
      <c r="U338" s="1295"/>
      <c r="V338" s="1295"/>
      <c r="W338" s="1295"/>
      <c r="X338" s="1295"/>
      <c r="Y338" s="1295"/>
      <c r="Z338" s="1295"/>
      <c r="AA338" s="1295"/>
      <c r="AB338" s="1295"/>
      <c r="AC338" s="1295"/>
      <c r="AD338" s="1295"/>
      <c r="AE338" s="1295"/>
      <c r="AF338" s="1159"/>
      <c r="AG338" s="1295"/>
      <c r="AH338" s="1295"/>
      <c r="AI338" s="1295"/>
      <c r="AJ338" s="1793"/>
    </row>
    <row r="339" spans="1:44" ht="13.5" customHeight="1">
      <c r="A339" s="2191"/>
      <c r="B339" s="2192"/>
      <c r="C339" s="1105"/>
      <c r="D339" s="1105"/>
      <c r="E339" s="1105"/>
      <c r="F339" s="1105" t="s">
        <v>308</v>
      </c>
      <c r="G339" s="1105"/>
      <c r="H339" s="1105"/>
      <c r="I339" s="1295"/>
      <c r="J339" s="1295"/>
      <c r="K339" s="1295"/>
      <c r="L339" s="1295"/>
      <c r="M339" s="1295"/>
      <c r="N339" s="1295"/>
      <c r="O339" s="1295"/>
      <c r="P339" s="1295"/>
      <c r="Q339" s="1295"/>
      <c r="R339" s="1295"/>
      <c r="S339" s="1295"/>
      <c r="T339" s="1295"/>
      <c r="U339" s="1295"/>
      <c r="V339" s="1295"/>
      <c r="W339" s="1295"/>
      <c r="X339" s="1295"/>
      <c r="Y339" s="1295"/>
      <c r="Z339" s="1295"/>
      <c r="AA339" s="1295"/>
      <c r="AB339" s="1295"/>
      <c r="AC339" s="1295"/>
      <c r="AD339" s="1295"/>
      <c r="AE339" s="1295"/>
      <c r="AF339" s="1159"/>
      <c r="AG339" s="1295"/>
      <c r="AH339" s="1295"/>
      <c r="AI339" s="1295"/>
      <c r="AJ339" s="1793"/>
    </row>
    <row r="340" spans="1:44" ht="13.5" customHeight="1">
      <c r="A340" s="2191"/>
      <c r="B340" s="2192"/>
      <c r="C340" s="1105" t="s">
        <v>309</v>
      </c>
      <c r="D340" s="1105"/>
      <c r="E340" s="1105"/>
      <c r="F340" s="1105"/>
      <c r="G340" s="1105"/>
      <c r="H340" s="1105"/>
      <c r="I340" s="1295"/>
      <c r="J340" s="1295"/>
      <c r="K340" s="1295"/>
      <c r="L340" s="1295"/>
      <c r="M340" s="1295"/>
      <c r="N340" s="1295"/>
      <c r="O340" s="1295"/>
      <c r="P340" s="1295"/>
      <c r="Q340" s="1295"/>
      <c r="R340" s="1295"/>
      <c r="S340" s="1295"/>
      <c r="T340" s="1295"/>
      <c r="U340" s="1295"/>
      <c r="V340" s="1295"/>
      <c r="W340" s="1295"/>
      <c r="X340" s="1295"/>
      <c r="Y340" s="1295"/>
      <c r="Z340" s="1295"/>
      <c r="AA340" s="1295"/>
      <c r="AB340" s="1295"/>
      <c r="AC340" s="1295"/>
      <c r="AD340" s="1295"/>
      <c r="AE340" s="1295"/>
      <c r="AF340" s="1159"/>
      <c r="AG340" s="1295"/>
      <c r="AH340" s="1295"/>
      <c r="AI340" s="1295"/>
      <c r="AJ340" s="1793"/>
    </row>
    <row r="341" spans="1:44" ht="13.5" customHeight="1">
      <c r="A341" s="2191"/>
      <c r="B341" s="2192"/>
      <c r="C341" s="1151" t="s">
        <v>556</v>
      </c>
      <c r="D341" s="1151"/>
      <c r="E341" s="1151"/>
      <c r="F341" s="1151"/>
      <c r="G341" s="1151"/>
      <c r="H341" s="1151"/>
      <c r="I341" s="1298"/>
      <c r="J341" s="1298"/>
      <c r="K341" s="1298"/>
      <c r="L341" s="1298"/>
      <c r="M341" s="1298"/>
      <c r="N341" s="1298"/>
      <c r="O341" s="1298"/>
      <c r="P341" s="1298"/>
      <c r="Q341" s="1298"/>
      <c r="R341" s="1298"/>
      <c r="S341" s="1298"/>
      <c r="T341" s="1298"/>
      <c r="U341" s="1298"/>
      <c r="V341" s="1298"/>
      <c r="W341" s="1298"/>
      <c r="X341" s="1298"/>
      <c r="Y341" s="1298"/>
      <c r="Z341" s="1298"/>
      <c r="AA341" s="1298"/>
      <c r="AB341" s="1298"/>
      <c r="AC341" s="1298"/>
      <c r="AD341" s="1298"/>
      <c r="AE341" s="1298"/>
      <c r="AF341" s="1296"/>
      <c r="AG341" s="1298"/>
      <c r="AH341" s="1298"/>
      <c r="AI341" s="1298"/>
      <c r="AJ341" s="1792"/>
    </row>
    <row r="342" spans="1:44" ht="13.5" customHeight="1">
      <c r="A342" s="2191"/>
      <c r="B342" s="2192"/>
      <c r="C342" s="1152" t="s">
        <v>451</v>
      </c>
      <c r="D342" s="1153"/>
      <c r="E342" s="1153"/>
      <c r="F342" s="1153"/>
      <c r="G342" s="1153"/>
      <c r="H342" s="1154"/>
      <c r="I342" s="1285" t="s">
        <v>465</v>
      </c>
      <c r="J342" s="1338"/>
      <c r="K342" s="1338"/>
      <c r="L342" s="1338"/>
      <c r="M342" s="1338"/>
      <c r="N342" s="1338"/>
      <c r="O342" s="1338"/>
      <c r="P342" s="1338"/>
      <c r="Q342" s="1338"/>
      <c r="R342" s="1338"/>
      <c r="S342" s="1338"/>
      <c r="T342" s="1338"/>
      <c r="U342" s="1338"/>
      <c r="V342" s="1338"/>
      <c r="W342" s="1338"/>
      <c r="X342" s="1338"/>
      <c r="Y342" s="1338"/>
      <c r="Z342" s="1338"/>
      <c r="AA342" s="1338"/>
      <c r="AB342" s="1338"/>
      <c r="AC342" s="1338"/>
      <c r="AD342" s="1338"/>
      <c r="AE342" s="1338"/>
      <c r="AF342" s="1338"/>
      <c r="AG342" s="1338"/>
      <c r="AH342" s="1338"/>
      <c r="AI342" s="1338"/>
      <c r="AJ342" s="2102"/>
    </row>
    <row r="343" spans="1:44" ht="13.5" customHeight="1">
      <c r="A343" s="2187" t="s">
        <v>6</v>
      </c>
      <c r="B343" s="2188"/>
      <c r="C343" s="1794"/>
      <c r="D343" s="1795"/>
      <c r="E343" s="1795"/>
      <c r="F343" s="1795"/>
      <c r="G343" s="1795"/>
      <c r="H343" s="1796"/>
      <c r="I343" s="2130"/>
      <c r="J343" s="2131"/>
      <c r="K343" s="2131"/>
      <c r="L343" s="2132"/>
      <c r="M343" s="2130"/>
      <c r="N343" s="2131"/>
      <c r="O343" s="2131"/>
      <c r="P343" s="2132"/>
      <c r="Q343" s="2130"/>
      <c r="R343" s="2131"/>
      <c r="S343" s="2131"/>
      <c r="T343" s="2132"/>
      <c r="U343" s="2130"/>
      <c r="V343" s="2131"/>
      <c r="W343" s="2131"/>
      <c r="X343" s="2132"/>
      <c r="Y343" s="2130"/>
      <c r="Z343" s="2131"/>
      <c r="AA343" s="2131"/>
      <c r="AB343" s="2132"/>
      <c r="AC343" s="2130"/>
      <c r="AD343" s="2131"/>
      <c r="AE343" s="2131"/>
      <c r="AF343" s="2132"/>
      <c r="AG343" s="2130"/>
      <c r="AH343" s="2131"/>
      <c r="AI343" s="2131"/>
      <c r="AJ343" s="2166"/>
    </row>
    <row r="344" spans="1:44" ht="13.5" customHeight="1">
      <c r="A344" s="204"/>
      <c r="B344" s="205"/>
      <c r="C344" s="1155"/>
      <c r="D344" s="1156"/>
      <c r="E344" s="1156"/>
      <c r="F344" s="1156"/>
      <c r="G344" s="1156"/>
      <c r="H344" s="1157"/>
      <c r="I344" s="1105" t="s">
        <v>466</v>
      </c>
      <c r="J344" s="1105"/>
      <c r="K344" s="1105" t="s">
        <v>395</v>
      </c>
      <c r="L344" s="1105"/>
      <c r="M344" s="1105" t="s">
        <v>466</v>
      </c>
      <c r="N344" s="1105"/>
      <c r="O344" s="1105" t="s">
        <v>395</v>
      </c>
      <c r="P344" s="1105"/>
      <c r="Q344" s="1105" t="s">
        <v>466</v>
      </c>
      <c r="R344" s="1105"/>
      <c r="S344" s="1105" t="s">
        <v>395</v>
      </c>
      <c r="T344" s="1105"/>
      <c r="U344" s="1105" t="s">
        <v>466</v>
      </c>
      <c r="V344" s="1105"/>
      <c r="W344" s="1105" t="s">
        <v>395</v>
      </c>
      <c r="X344" s="1105"/>
      <c r="Y344" s="1105" t="s">
        <v>466</v>
      </c>
      <c r="Z344" s="1105"/>
      <c r="AA344" s="1105" t="s">
        <v>395</v>
      </c>
      <c r="AB344" s="1105"/>
      <c r="AC344" s="1105" t="s">
        <v>466</v>
      </c>
      <c r="AD344" s="1105"/>
      <c r="AE344" s="1105" t="s">
        <v>395</v>
      </c>
      <c r="AF344" s="1105"/>
      <c r="AG344" s="1105" t="s">
        <v>466</v>
      </c>
      <c r="AH344" s="1105"/>
      <c r="AI344" s="1105" t="s">
        <v>395</v>
      </c>
      <c r="AJ344" s="1832"/>
    </row>
    <row r="345" spans="1:44" ht="13.5" customHeight="1">
      <c r="A345" s="204"/>
      <c r="B345" s="205"/>
      <c r="C345" s="1105" t="s">
        <v>239</v>
      </c>
      <c r="D345" s="1105"/>
      <c r="E345" s="1105"/>
      <c r="F345" s="1105" t="s">
        <v>307</v>
      </c>
      <c r="G345" s="1105"/>
      <c r="H345" s="1105"/>
      <c r="I345" s="1295"/>
      <c r="J345" s="1295"/>
      <c r="K345" s="1295"/>
      <c r="L345" s="1295"/>
      <c r="M345" s="1295"/>
      <c r="N345" s="1295"/>
      <c r="O345" s="1295"/>
      <c r="P345" s="1295"/>
      <c r="Q345" s="1295"/>
      <c r="R345" s="1295"/>
      <c r="S345" s="1295"/>
      <c r="T345" s="1295"/>
      <c r="U345" s="1295"/>
      <c r="V345" s="1295"/>
      <c r="W345" s="1295"/>
      <c r="X345" s="1295"/>
      <c r="Y345" s="1295"/>
      <c r="Z345" s="1295"/>
      <c r="AA345" s="1295"/>
      <c r="AB345" s="1295"/>
      <c r="AC345" s="1295"/>
      <c r="AD345" s="1295"/>
      <c r="AE345" s="1295"/>
      <c r="AF345" s="1295"/>
      <c r="AG345" s="1295"/>
      <c r="AH345" s="1295"/>
      <c r="AI345" s="1295"/>
      <c r="AJ345" s="1793"/>
    </row>
    <row r="346" spans="1:44" ht="13.5" customHeight="1">
      <c r="A346" s="204"/>
      <c r="B346" s="205"/>
      <c r="C346" s="1105"/>
      <c r="D346" s="1105"/>
      <c r="E346" s="1105"/>
      <c r="F346" s="1105" t="s">
        <v>308</v>
      </c>
      <c r="G346" s="1105"/>
      <c r="H346" s="1105"/>
      <c r="I346" s="1295"/>
      <c r="J346" s="1295"/>
      <c r="K346" s="1295"/>
      <c r="L346" s="1295"/>
      <c r="M346" s="1295"/>
      <c r="N346" s="1295"/>
      <c r="O346" s="1295"/>
      <c r="P346" s="1295"/>
      <c r="Q346" s="1295"/>
      <c r="R346" s="1295"/>
      <c r="S346" s="1295"/>
      <c r="T346" s="1295"/>
      <c r="U346" s="1295"/>
      <c r="V346" s="1295"/>
      <c r="W346" s="1295"/>
      <c r="X346" s="1295"/>
      <c r="Y346" s="1295"/>
      <c r="Z346" s="1295"/>
      <c r="AA346" s="1295"/>
      <c r="AB346" s="1295"/>
      <c r="AC346" s="1295"/>
      <c r="AD346" s="1295"/>
      <c r="AE346" s="1295"/>
      <c r="AF346" s="1295"/>
      <c r="AG346" s="1295"/>
      <c r="AH346" s="1295"/>
      <c r="AI346" s="1295"/>
      <c r="AJ346" s="1793"/>
    </row>
    <row r="347" spans="1:44" ht="13.5" customHeight="1">
      <c r="A347" s="204"/>
      <c r="B347" s="205"/>
      <c r="C347" s="1105" t="s">
        <v>309</v>
      </c>
      <c r="D347" s="1105"/>
      <c r="E347" s="1105"/>
      <c r="F347" s="1105"/>
      <c r="G347" s="1105"/>
      <c r="H347" s="1105"/>
      <c r="I347" s="1295"/>
      <c r="J347" s="1295"/>
      <c r="K347" s="1295"/>
      <c r="L347" s="1295"/>
      <c r="M347" s="1295"/>
      <c r="N347" s="1295"/>
      <c r="O347" s="1295"/>
      <c r="P347" s="1295"/>
      <c r="Q347" s="1295"/>
      <c r="R347" s="1295"/>
      <c r="S347" s="1295"/>
      <c r="T347" s="1295"/>
      <c r="U347" s="1295"/>
      <c r="V347" s="1295"/>
      <c r="W347" s="1295"/>
      <c r="X347" s="1295"/>
      <c r="Y347" s="1295"/>
      <c r="Z347" s="1295"/>
      <c r="AA347" s="1295"/>
      <c r="AB347" s="1295"/>
      <c r="AC347" s="1295"/>
      <c r="AD347" s="1295"/>
      <c r="AE347" s="1295"/>
      <c r="AF347" s="1295"/>
      <c r="AG347" s="1295"/>
      <c r="AH347" s="1295"/>
      <c r="AI347" s="1295"/>
      <c r="AJ347" s="1793"/>
    </row>
    <row r="348" spans="1:44" ht="13.5" customHeight="1">
      <c r="A348" s="204"/>
      <c r="B348" s="205"/>
      <c r="C348" s="1151" t="s">
        <v>556</v>
      </c>
      <c r="D348" s="1151"/>
      <c r="E348" s="1151"/>
      <c r="F348" s="1151"/>
      <c r="G348" s="1151"/>
      <c r="H348" s="1151"/>
      <c r="I348" s="1298"/>
      <c r="J348" s="1298"/>
      <c r="K348" s="1298"/>
      <c r="L348" s="1298"/>
      <c r="M348" s="1298"/>
      <c r="N348" s="1298"/>
      <c r="O348" s="1298"/>
      <c r="P348" s="1298"/>
      <c r="Q348" s="1298"/>
      <c r="R348" s="1298"/>
      <c r="S348" s="1298"/>
      <c r="T348" s="1298"/>
      <c r="U348" s="1298"/>
      <c r="V348" s="1298"/>
      <c r="W348" s="1298"/>
      <c r="X348" s="1298"/>
      <c r="Y348" s="1298"/>
      <c r="Z348" s="1298"/>
      <c r="AA348" s="1298"/>
      <c r="AB348" s="1298"/>
      <c r="AC348" s="1298"/>
      <c r="AD348" s="1298"/>
      <c r="AE348" s="1298"/>
      <c r="AF348" s="1298"/>
      <c r="AG348" s="1298"/>
      <c r="AH348" s="1298"/>
      <c r="AI348" s="1298"/>
      <c r="AJ348" s="1792"/>
    </row>
    <row r="349" spans="1:44" ht="13.5" customHeight="1">
      <c r="A349" s="204"/>
      <c r="B349" s="205"/>
      <c r="C349" s="1285" t="s">
        <v>600</v>
      </c>
      <c r="D349" s="1338"/>
      <c r="E349" s="1338"/>
      <c r="F349" s="1338"/>
      <c r="G349" s="1338"/>
      <c r="H349" s="1339"/>
      <c r="I349" s="1299"/>
      <c r="J349" s="1300"/>
      <c r="K349" s="1300"/>
      <c r="L349" s="1300"/>
      <c r="M349" s="1300"/>
      <c r="N349" s="1300"/>
      <c r="O349" s="1301" t="s">
        <v>386</v>
      </c>
      <c r="P349" s="1301"/>
      <c r="Q349" s="1301"/>
      <c r="R349" s="1301"/>
      <c r="S349" s="1301"/>
      <c r="T349" s="1301"/>
      <c r="U349" s="1301"/>
      <c r="V349" s="1301"/>
      <c r="W349" s="1301"/>
      <c r="X349" s="1301"/>
      <c r="Y349" s="1301"/>
      <c r="Z349" s="1301"/>
      <c r="AA349" s="1301"/>
      <c r="AB349" s="1301"/>
      <c r="AC349" s="1301"/>
      <c r="AD349" s="1301"/>
      <c r="AE349" s="1301"/>
      <c r="AF349" s="1301"/>
      <c r="AG349" s="1301"/>
      <c r="AH349" s="1301"/>
      <c r="AI349" s="1301"/>
      <c r="AJ349" s="1302"/>
    </row>
    <row r="350" spans="1:44" ht="13.5" customHeight="1">
      <c r="A350" s="204"/>
      <c r="B350" s="205"/>
      <c r="C350" s="1285" t="s">
        <v>660</v>
      </c>
      <c r="D350" s="1338"/>
      <c r="E350" s="1338"/>
      <c r="F350" s="1338"/>
      <c r="G350" s="1338"/>
      <c r="H350" s="1339"/>
      <c r="I350" s="1299"/>
      <c r="J350" s="1300"/>
      <c r="K350" s="1300"/>
      <c r="L350" s="1300"/>
      <c r="M350" s="1300"/>
      <c r="N350" s="1300"/>
      <c r="O350" s="1301" t="s">
        <v>321</v>
      </c>
      <c r="P350" s="1301"/>
      <c r="Q350" s="1301"/>
      <c r="R350" s="1301"/>
      <c r="S350" s="1301"/>
      <c r="T350" s="1301"/>
      <c r="U350" s="1301"/>
      <c r="V350" s="1301"/>
      <c r="W350" s="1301"/>
      <c r="X350" s="1301"/>
      <c r="Y350" s="1301"/>
      <c r="Z350" s="1301"/>
      <c r="AA350" s="1301"/>
      <c r="AB350" s="1301"/>
      <c r="AC350" s="1301"/>
      <c r="AD350" s="1301"/>
      <c r="AE350" s="1301"/>
      <c r="AF350" s="1301"/>
      <c r="AG350" s="1301"/>
      <c r="AH350" s="1301"/>
      <c r="AI350" s="1301"/>
      <c r="AJ350" s="1302"/>
    </row>
    <row r="351" spans="1:44" ht="13.5" customHeight="1">
      <c r="A351" s="204"/>
      <c r="B351" s="205"/>
      <c r="C351" s="940" t="s">
        <v>566</v>
      </c>
      <c r="D351" s="1274"/>
      <c r="E351" s="1274"/>
      <c r="F351" s="1274"/>
      <c r="G351" s="1274"/>
      <c r="H351" s="941"/>
      <c r="I351" s="1296"/>
      <c r="J351" s="1297"/>
      <c r="K351" s="1297"/>
      <c r="L351" s="1297"/>
      <c r="M351" s="1297"/>
      <c r="N351" s="1297"/>
      <c r="O351" s="1301" t="s">
        <v>114</v>
      </c>
      <c r="P351" s="1301"/>
      <c r="Q351" s="1301"/>
      <c r="R351" s="1301"/>
      <c r="S351" s="1301"/>
      <c r="T351" s="1301"/>
      <c r="U351" s="1301"/>
      <c r="V351" s="1301"/>
      <c r="W351" s="1301"/>
      <c r="X351" s="1301"/>
      <c r="Y351" s="1301"/>
      <c r="Z351" s="1301"/>
      <c r="AA351" s="1301"/>
      <c r="AB351" s="1301"/>
      <c r="AC351" s="1301"/>
      <c r="AD351" s="1301"/>
      <c r="AE351" s="1301"/>
      <c r="AF351" s="1301"/>
      <c r="AG351" s="1301"/>
      <c r="AH351" s="1301"/>
      <c r="AI351" s="1301"/>
      <c r="AJ351" s="1302"/>
    </row>
    <row r="352" spans="1:44" ht="18" customHeight="1">
      <c r="A352" s="204"/>
      <c r="B352" s="205"/>
      <c r="C352" s="1081" t="s">
        <v>240</v>
      </c>
      <c r="D352" s="1081"/>
      <c r="E352" s="1081"/>
      <c r="F352" s="1081"/>
      <c r="G352" s="1081"/>
      <c r="H352" s="1081"/>
      <c r="I352" s="1125"/>
      <c r="J352" s="1126"/>
      <c r="K352" s="1126"/>
      <c r="L352" s="1126"/>
      <c r="M352" s="1126"/>
      <c r="N352" s="1126"/>
      <c r="O352" s="1126"/>
      <c r="P352" s="1126"/>
      <c r="Q352" s="1126"/>
      <c r="R352" s="1126"/>
      <c r="S352" s="1126"/>
      <c r="T352" s="1126"/>
      <c r="U352" s="1126"/>
      <c r="V352" s="1126"/>
      <c r="W352" s="1126"/>
      <c r="X352" s="1126"/>
      <c r="Y352" s="1126"/>
      <c r="Z352" s="1126"/>
      <c r="AA352" s="1126"/>
      <c r="AB352" s="1126"/>
      <c r="AC352" s="1126"/>
      <c r="AD352" s="1126"/>
      <c r="AE352" s="1126"/>
      <c r="AF352" s="1126"/>
      <c r="AG352" s="1126"/>
      <c r="AH352" s="1126"/>
      <c r="AI352" s="1126"/>
      <c r="AJ352" s="1127"/>
      <c r="AL352" s="38" t="b">
        <v>0</v>
      </c>
      <c r="AM352" s="38" t="b">
        <v>0</v>
      </c>
      <c r="AN352" s="38" t="b">
        <v>0</v>
      </c>
      <c r="AO352" s="38" t="b">
        <v>0</v>
      </c>
      <c r="AP352" s="38" t="b">
        <v>0</v>
      </c>
      <c r="AQ352" s="38" t="b">
        <v>0</v>
      </c>
      <c r="AR352" s="38" t="b">
        <v>0</v>
      </c>
    </row>
    <row r="353" spans="1:44" ht="13.5" customHeight="1">
      <c r="A353" s="204"/>
      <c r="B353" s="205"/>
      <c r="C353" s="1081" t="s">
        <v>241</v>
      </c>
      <c r="D353" s="1081"/>
      <c r="E353" s="1081"/>
      <c r="F353" s="1081"/>
      <c r="G353" s="1081"/>
      <c r="H353" s="1081"/>
      <c r="I353" s="1077" t="s">
        <v>242</v>
      </c>
      <c r="J353" s="1081"/>
      <c r="K353" s="1081"/>
      <c r="L353" s="1080" t="s">
        <v>205</v>
      </c>
      <c r="M353" s="1080"/>
      <c r="N353" s="1106"/>
      <c r="O353" s="1077" t="s">
        <v>372</v>
      </c>
      <c r="P353" s="1078"/>
      <c r="Q353" s="1079" t="s">
        <v>205</v>
      </c>
      <c r="R353" s="1080"/>
      <c r="S353" s="1080"/>
      <c r="T353" s="1081" t="s">
        <v>243</v>
      </c>
      <c r="U353" s="1081"/>
      <c r="V353" s="1081"/>
      <c r="W353" s="1080" t="s">
        <v>205</v>
      </c>
      <c r="X353" s="1080"/>
      <c r="Y353" s="1106"/>
      <c r="Z353" s="1077" t="s">
        <v>373</v>
      </c>
      <c r="AA353" s="1078"/>
      <c r="AB353" s="1079" t="s">
        <v>205</v>
      </c>
      <c r="AC353" s="1080"/>
      <c r="AD353" s="1080"/>
      <c r="AE353" s="1081" t="s">
        <v>37</v>
      </c>
      <c r="AF353" s="1081"/>
      <c r="AG353" s="1081"/>
      <c r="AH353" s="1081"/>
      <c r="AI353" s="1081"/>
      <c r="AJ353" s="1094"/>
      <c r="AL353" s="33"/>
      <c r="AM353" s="33"/>
      <c r="AN353" s="33"/>
      <c r="AO353" s="33"/>
      <c r="AP353" s="33"/>
      <c r="AQ353" s="33"/>
      <c r="AR353" s="33"/>
    </row>
    <row r="354" spans="1:44" ht="13.5" customHeight="1">
      <c r="A354" s="204"/>
      <c r="B354" s="205"/>
      <c r="C354" s="1081"/>
      <c r="D354" s="1081"/>
      <c r="E354" s="1081"/>
      <c r="F354" s="1081"/>
      <c r="G354" s="1081"/>
      <c r="H354" s="1081"/>
      <c r="I354" s="1077" t="s">
        <v>35</v>
      </c>
      <c r="J354" s="1081"/>
      <c r="K354" s="1081"/>
      <c r="L354" s="1080" t="s">
        <v>205</v>
      </c>
      <c r="M354" s="1080"/>
      <c r="N354" s="1106"/>
      <c r="O354" s="1077" t="s">
        <v>244</v>
      </c>
      <c r="P354" s="1078"/>
      <c r="Q354" s="1079" t="s">
        <v>205</v>
      </c>
      <c r="R354" s="1080"/>
      <c r="S354" s="1080"/>
      <c r="T354" s="1081" t="s">
        <v>36</v>
      </c>
      <c r="U354" s="1081"/>
      <c r="V354" s="1081"/>
      <c r="W354" s="1080" t="s">
        <v>205</v>
      </c>
      <c r="X354" s="1080"/>
      <c r="Y354" s="1106"/>
      <c r="Z354" s="1077" t="s">
        <v>245</v>
      </c>
      <c r="AA354" s="1078"/>
      <c r="AB354" s="1079" t="s">
        <v>205</v>
      </c>
      <c r="AC354" s="1080"/>
      <c r="AD354" s="1080"/>
      <c r="AE354" s="1095"/>
      <c r="AF354" s="1096"/>
      <c r="AG354" s="1096"/>
      <c r="AH354" s="1096"/>
      <c r="AI354" s="1096"/>
      <c r="AJ354" s="1097"/>
      <c r="AL354" s="33"/>
      <c r="AM354" s="33"/>
      <c r="AN354" s="33"/>
      <c r="AO354" s="33"/>
      <c r="AP354" s="33"/>
      <c r="AQ354" s="33"/>
      <c r="AR354" s="33"/>
    </row>
    <row r="355" spans="1:44" ht="18" customHeight="1">
      <c r="A355" s="204"/>
      <c r="B355" s="205"/>
      <c r="C355" s="1078" t="s">
        <v>657</v>
      </c>
      <c r="D355" s="1223"/>
      <c r="E355" s="1223"/>
      <c r="F355" s="1223"/>
      <c r="G355" s="1223"/>
      <c r="H355" s="1077"/>
      <c r="I355" s="1223" t="s">
        <v>126</v>
      </c>
      <c r="J355" s="1223"/>
      <c r="K355" s="1223"/>
      <c r="L355" s="1223"/>
      <c r="M355" s="1077"/>
      <c r="N355" s="2090"/>
      <c r="O355" s="2091"/>
      <c r="P355" s="2091"/>
      <c r="Q355" s="2091"/>
      <c r="R355" s="2091"/>
      <c r="S355" s="2091"/>
      <c r="T355" s="2091"/>
      <c r="U355" s="2091"/>
      <c r="V355" s="2091"/>
      <c r="W355" s="2091"/>
      <c r="X355" s="2091"/>
      <c r="Y355" s="2091"/>
      <c r="Z355" s="2091"/>
      <c r="AA355" s="2091"/>
      <c r="AB355" s="2091"/>
      <c r="AC355" s="2091"/>
      <c r="AD355" s="2091"/>
      <c r="AE355" s="2091"/>
      <c r="AF355" s="2091"/>
      <c r="AG355" s="2091"/>
      <c r="AH355" s="2091"/>
      <c r="AI355" s="2091"/>
      <c r="AJ355" s="2092"/>
      <c r="AL355" s="38" t="b">
        <v>0</v>
      </c>
      <c r="AM355" s="38" t="b">
        <v>0</v>
      </c>
      <c r="AN355" s="38" t="b">
        <v>0</v>
      </c>
      <c r="AO355" s="38" t="b">
        <v>0</v>
      </c>
      <c r="AP355" s="38" t="b">
        <v>0</v>
      </c>
      <c r="AQ355" s="33"/>
      <c r="AR355" s="33"/>
    </row>
    <row r="356" spans="1:44" ht="18" customHeight="1" thickBot="1">
      <c r="A356" s="208"/>
      <c r="B356" s="209"/>
      <c r="C356" s="2184"/>
      <c r="D356" s="2185"/>
      <c r="E356" s="2185"/>
      <c r="F356" s="2185"/>
      <c r="G356" s="2185"/>
      <c r="H356" s="2186"/>
      <c r="I356" s="2124" t="s">
        <v>702</v>
      </c>
      <c r="J356" s="2124"/>
      <c r="K356" s="2124"/>
      <c r="L356" s="2124"/>
      <c r="M356" s="2124"/>
      <c r="N356" s="2125"/>
      <c r="O356" s="2125"/>
      <c r="P356" s="2125"/>
      <c r="Q356" s="2125"/>
      <c r="R356" s="2125"/>
      <c r="S356" s="2125"/>
      <c r="T356" s="2125"/>
      <c r="U356" s="2125"/>
      <c r="V356" s="2125"/>
      <c r="W356" s="1290" t="s">
        <v>442</v>
      </c>
      <c r="X356" s="1290"/>
      <c r="Y356" s="1290"/>
      <c r="Z356" s="1290"/>
      <c r="AA356" s="1290"/>
      <c r="AB356" s="2125"/>
      <c r="AC356" s="2125"/>
      <c r="AD356" s="2125"/>
      <c r="AE356" s="2125"/>
      <c r="AF356" s="2125"/>
      <c r="AG356" s="2125"/>
      <c r="AH356" s="2125"/>
      <c r="AI356" s="2125"/>
      <c r="AJ356" s="2126"/>
      <c r="AL356" s="38" t="b">
        <v>0</v>
      </c>
      <c r="AM356" s="38" t="b">
        <v>0</v>
      </c>
      <c r="AN356" s="38" t="b">
        <v>0</v>
      </c>
      <c r="AO356" s="33"/>
      <c r="AP356" s="33"/>
      <c r="AQ356" s="33"/>
      <c r="AR356" s="33"/>
    </row>
    <row r="357" spans="1:44" ht="13.5" customHeight="1">
      <c r="A357" s="2175" t="s">
        <v>695</v>
      </c>
      <c r="B357" s="2176"/>
      <c r="C357" s="2176"/>
      <c r="D357" s="2176"/>
      <c r="E357" s="2176"/>
      <c r="F357" s="2176"/>
      <c r="G357" s="2176"/>
      <c r="H357" s="2177"/>
      <c r="I357" s="2178"/>
      <c r="J357" s="2179"/>
      <c r="K357" s="2179"/>
      <c r="L357" s="2179"/>
      <c r="M357" s="2179"/>
      <c r="N357" s="2179"/>
      <c r="O357" s="2179"/>
      <c r="P357" s="2179"/>
      <c r="Q357" s="2179"/>
      <c r="R357" s="2179"/>
      <c r="S357" s="2179"/>
      <c r="T357" s="2179"/>
      <c r="U357" s="2179"/>
      <c r="V357" s="2179"/>
      <c r="W357" s="2179"/>
      <c r="X357" s="2179"/>
      <c r="Y357" s="2179"/>
      <c r="Z357" s="2179"/>
      <c r="AA357" s="2179"/>
      <c r="AB357" s="2179"/>
      <c r="AC357" s="2179"/>
      <c r="AD357" s="2180"/>
      <c r="AE357" s="1912" t="s">
        <v>565</v>
      </c>
      <c r="AF357" s="1912"/>
      <c r="AG357" s="1912"/>
      <c r="AH357" s="1912"/>
      <c r="AI357" s="1913">
        <v>0</v>
      </c>
      <c r="AJ357" s="1914"/>
    </row>
    <row r="358" spans="1:44" ht="13.5" customHeight="1">
      <c r="A358" s="2189" t="s">
        <v>773</v>
      </c>
      <c r="B358" s="2190"/>
      <c r="C358" s="1794" t="s">
        <v>451</v>
      </c>
      <c r="D358" s="1795"/>
      <c r="E358" s="1795"/>
      <c r="F358" s="1795"/>
      <c r="G358" s="1795"/>
      <c r="H358" s="1796"/>
      <c r="I358" s="2127" t="s">
        <v>60</v>
      </c>
      <c r="J358" s="2128"/>
      <c r="K358" s="2128"/>
      <c r="L358" s="2129"/>
      <c r="M358" s="2122" t="s">
        <v>769</v>
      </c>
      <c r="N358" s="2067"/>
      <c r="O358" s="2067"/>
      <c r="P358" s="2068"/>
      <c r="Q358" s="2122" t="s">
        <v>599</v>
      </c>
      <c r="R358" s="2067"/>
      <c r="S358" s="2067"/>
      <c r="T358" s="2067"/>
      <c r="U358" s="1797" t="s">
        <v>685</v>
      </c>
      <c r="V358" s="1798"/>
      <c r="W358" s="1798"/>
      <c r="X358" s="1798"/>
      <c r="Y358" s="1798"/>
      <c r="Z358" s="1798"/>
      <c r="AA358" s="1798"/>
      <c r="AB358" s="1798"/>
      <c r="AC358" s="1798"/>
      <c r="AD358" s="1798"/>
      <c r="AE358" s="1798"/>
      <c r="AF358" s="1798"/>
      <c r="AG358" s="2122" t="s">
        <v>59</v>
      </c>
      <c r="AH358" s="2067"/>
      <c r="AI358" s="2067"/>
      <c r="AJ358" s="2123"/>
    </row>
    <row r="359" spans="1:44" ht="13.5" customHeight="1">
      <c r="A359" s="2191"/>
      <c r="B359" s="2192"/>
      <c r="C359" s="1794"/>
      <c r="D359" s="1795"/>
      <c r="E359" s="1795"/>
      <c r="F359" s="1795"/>
      <c r="G359" s="1795"/>
      <c r="H359" s="1796"/>
      <c r="I359" s="1803"/>
      <c r="J359" s="1804"/>
      <c r="K359" s="1804"/>
      <c r="L359" s="1805"/>
      <c r="M359" s="1797"/>
      <c r="N359" s="1798"/>
      <c r="O359" s="1798"/>
      <c r="P359" s="1799"/>
      <c r="Q359" s="1797"/>
      <c r="R359" s="1798"/>
      <c r="S359" s="1798"/>
      <c r="T359" s="1798"/>
      <c r="U359" s="1105" t="s">
        <v>683</v>
      </c>
      <c r="V359" s="1105"/>
      <c r="W359" s="1105"/>
      <c r="X359" s="1105"/>
      <c r="Y359" s="1105" t="s">
        <v>130</v>
      </c>
      <c r="Z359" s="1105"/>
      <c r="AA359" s="1105"/>
      <c r="AB359" s="1105"/>
      <c r="AC359" s="1105" t="s">
        <v>471</v>
      </c>
      <c r="AD359" s="1105"/>
      <c r="AE359" s="1105"/>
      <c r="AF359" s="1285"/>
      <c r="AG359" s="1797"/>
      <c r="AH359" s="1798"/>
      <c r="AI359" s="1798"/>
      <c r="AJ359" s="1831"/>
    </row>
    <row r="360" spans="1:44" ht="13.5" customHeight="1">
      <c r="A360" s="2191"/>
      <c r="B360" s="2192"/>
      <c r="C360" s="1155"/>
      <c r="D360" s="1156"/>
      <c r="E360" s="1156"/>
      <c r="F360" s="1156"/>
      <c r="G360" s="1156"/>
      <c r="H360" s="1157"/>
      <c r="I360" s="1105" t="s">
        <v>466</v>
      </c>
      <c r="J360" s="1105"/>
      <c r="K360" s="1105" t="s">
        <v>395</v>
      </c>
      <c r="L360" s="1105"/>
      <c r="M360" s="1105" t="s">
        <v>466</v>
      </c>
      <c r="N360" s="1105"/>
      <c r="O360" s="1105" t="s">
        <v>395</v>
      </c>
      <c r="P360" s="1105"/>
      <c r="Q360" s="1105" t="s">
        <v>466</v>
      </c>
      <c r="R360" s="1105"/>
      <c r="S360" s="1105" t="s">
        <v>395</v>
      </c>
      <c r="T360" s="1105"/>
      <c r="U360" s="1105" t="s">
        <v>466</v>
      </c>
      <c r="V360" s="1105"/>
      <c r="W360" s="1105" t="s">
        <v>395</v>
      </c>
      <c r="X360" s="1105"/>
      <c r="Y360" s="1105" t="s">
        <v>466</v>
      </c>
      <c r="Z360" s="1105"/>
      <c r="AA360" s="1105" t="s">
        <v>395</v>
      </c>
      <c r="AB360" s="1105"/>
      <c r="AC360" s="1105" t="s">
        <v>466</v>
      </c>
      <c r="AD360" s="1105"/>
      <c r="AE360" s="1105" t="s">
        <v>395</v>
      </c>
      <c r="AF360" s="1285"/>
      <c r="AG360" s="1105" t="s">
        <v>466</v>
      </c>
      <c r="AH360" s="1105"/>
      <c r="AI360" s="1105" t="s">
        <v>395</v>
      </c>
      <c r="AJ360" s="1832"/>
    </row>
    <row r="361" spans="1:44" ht="13.5" customHeight="1">
      <c r="A361" s="2191"/>
      <c r="B361" s="2192"/>
      <c r="C361" s="1105" t="s">
        <v>239</v>
      </c>
      <c r="D361" s="1105"/>
      <c r="E361" s="1105"/>
      <c r="F361" s="1105" t="s">
        <v>307</v>
      </c>
      <c r="G361" s="1105"/>
      <c r="H361" s="1105"/>
      <c r="I361" s="1295"/>
      <c r="J361" s="1295"/>
      <c r="K361" s="1295"/>
      <c r="L361" s="1295"/>
      <c r="M361" s="1295"/>
      <c r="N361" s="1295"/>
      <c r="O361" s="1295"/>
      <c r="P361" s="1295"/>
      <c r="Q361" s="1295"/>
      <c r="R361" s="1295"/>
      <c r="S361" s="1295"/>
      <c r="T361" s="1295"/>
      <c r="U361" s="1295"/>
      <c r="V361" s="1295"/>
      <c r="W361" s="1295"/>
      <c r="X361" s="1295"/>
      <c r="Y361" s="1295"/>
      <c r="Z361" s="1295"/>
      <c r="AA361" s="1295"/>
      <c r="AB361" s="1295"/>
      <c r="AC361" s="1295"/>
      <c r="AD361" s="1295"/>
      <c r="AE361" s="1295"/>
      <c r="AF361" s="1159"/>
      <c r="AG361" s="1295"/>
      <c r="AH361" s="1295"/>
      <c r="AI361" s="1295"/>
      <c r="AJ361" s="1793"/>
    </row>
    <row r="362" spans="1:44" ht="13.5" customHeight="1">
      <c r="A362" s="2191"/>
      <c r="B362" s="2192"/>
      <c r="C362" s="1105"/>
      <c r="D362" s="1105"/>
      <c r="E362" s="1105"/>
      <c r="F362" s="1105" t="s">
        <v>308</v>
      </c>
      <c r="G362" s="1105"/>
      <c r="H362" s="1105"/>
      <c r="I362" s="1295"/>
      <c r="J362" s="1295"/>
      <c r="K362" s="1295"/>
      <c r="L362" s="1295"/>
      <c r="M362" s="1295"/>
      <c r="N362" s="1295"/>
      <c r="O362" s="1295"/>
      <c r="P362" s="1295"/>
      <c r="Q362" s="1295"/>
      <c r="R362" s="1295"/>
      <c r="S362" s="1295"/>
      <c r="T362" s="1295"/>
      <c r="U362" s="1295"/>
      <c r="V362" s="1295"/>
      <c r="W362" s="1295"/>
      <c r="X362" s="1295"/>
      <c r="Y362" s="1295"/>
      <c r="Z362" s="1295"/>
      <c r="AA362" s="1295"/>
      <c r="AB362" s="1295"/>
      <c r="AC362" s="1295"/>
      <c r="AD362" s="1295"/>
      <c r="AE362" s="1295"/>
      <c r="AF362" s="1159"/>
      <c r="AG362" s="1295"/>
      <c r="AH362" s="1295"/>
      <c r="AI362" s="1295"/>
      <c r="AJ362" s="1793"/>
    </row>
    <row r="363" spans="1:44" ht="13.5" customHeight="1">
      <c r="A363" s="2191"/>
      <c r="B363" s="2192"/>
      <c r="C363" s="1105" t="s">
        <v>309</v>
      </c>
      <c r="D363" s="1105"/>
      <c r="E363" s="1105"/>
      <c r="F363" s="1105"/>
      <c r="G363" s="1105"/>
      <c r="H363" s="1105"/>
      <c r="I363" s="1295"/>
      <c r="J363" s="1295"/>
      <c r="K363" s="1295"/>
      <c r="L363" s="1295"/>
      <c r="M363" s="1295"/>
      <c r="N363" s="1295"/>
      <c r="O363" s="1295"/>
      <c r="P363" s="1295"/>
      <c r="Q363" s="1295"/>
      <c r="R363" s="1295"/>
      <c r="S363" s="1295"/>
      <c r="T363" s="1295"/>
      <c r="U363" s="1295"/>
      <c r="V363" s="1295"/>
      <c r="W363" s="1295"/>
      <c r="X363" s="1295"/>
      <c r="Y363" s="1295"/>
      <c r="Z363" s="1295"/>
      <c r="AA363" s="1295"/>
      <c r="AB363" s="1295"/>
      <c r="AC363" s="1295"/>
      <c r="AD363" s="1295"/>
      <c r="AE363" s="1295"/>
      <c r="AF363" s="1159"/>
      <c r="AG363" s="1295"/>
      <c r="AH363" s="1295"/>
      <c r="AI363" s="1295"/>
      <c r="AJ363" s="1793"/>
    </row>
    <row r="364" spans="1:44" ht="13.5" customHeight="1">
      <c r="A364" s="2191"/>
      <c r="B364" s="2192"/>
      <c r="C364" s="1151" t="s">
        <v>556</v>
      </c>
      <c r="D364" s="1151"/>
      <c r="E364" s="1151"/>
      <c r="F364" s="1151"/>
      <c r="G364" s="1151"/>
      <c r="H364" s="1151"/>
      <c r="I364" s="1298"/>
      <c r="J364" s="1298"/>
      <c r="K364" s="1298"/>
      <c r="L364" s="1298"/>
      <c r="M364" s="1298"/>
      <c r="N364" s="1298"/>
      <c r="O364" s="1298"/>
      <c r="P364" s="1298"/>
      <c r="Q364" s="1298"/>
      <c r="R364" s="1298"/>
      <c r="S364" s="1298"/>
      <c r="T364" s="1298"/>
      <c r="U364" s="1298"/>
      <c r="V364" s="1298"/>
      <c r="W364" s="1298"/>
      <c r="X364" s="1298"/>
      <c r="Y364" s="1298"/>
      <c r="Z364" s="1298"/>
      <c r="AA364" s="1298"/>
      <c r="AB364" s="1298"/>
      <c r="AC364" s="1298"/>
      <c r="AD364" s="1298"/>
      <c r="AE364" s="1298"/>
      <c r="AF364" s="1296"/>
      <c r="AG364" s="1298"/>
      <c r="AH364" s="1298"/>
      <c r="AI364" s="1298"/>
      <c r="AJ364" s="1792"/>
    </row>
    <row r="365" spans="1:44" ht="13.5" customHeight="1">
      <c r="A365" s="2191"/>
      <c r="B365" s="2192"/>
      <c r="C365" s="1152" t="s">
        <v>451</v>
      </c>
      <c r="D365" s="1153"/>
      <c r="E365" s="1153"/>
      <c r="F365" s="1153"/>
      <c r="G365" s="1153"/>
      <c r="H365" s="1154"/>
      <c r="I365" s="1285" t="s">
        <v>706</v>
      </c>
      <c r="J365" s="1338"/>
      <c r="K365" s="1338"/>
      <c r="L365" s="1338"/>
      <c r="M365" s="1338"/>
      <c r="N365" s="1338"/>
      <c r="O365" s="1338"/>
      <c r="P365" s="1338"/>
      <c r="Q365" s="1338"/>
      <c r="R365" s="1338"/>
      <c r="S365" s="1338"/>
      <c r="T365" s="1339"/>
      <c r="U365" s="1628" t="s">
        <v>199</v>
      </c>
      <c r="V365" s="1629"/>
      <c r="W365" s="1629"/>
      <c r="X365" s="1629"/>
      <c r="Y365" s="1629"/>
      <c r="Z365" s="1629"/>
      <c r="AA365" s="1629"/>
      <c r="AB365" s="1629"/>
      <c r="AC365" s="1629"/>
      <c r="AD365" s="1629"/>
      <c r="AE365" s="1629"/>
      <c r="AF365" s="1629"/>
      <c r="AG365" s="1628" t="s">
        <v>142</v>
      </c>
      <c r="AH365" s="1629"/>
      <c r="AI365" s="1629"/>
      <c r="AJ365" s="1830"/>
    </row>
    <row r="366" spans="1:44" ht="13.5" customHeight="1">
      <c r="A366" s="2191"/>
      <c r="B366" s="2192"/>
      <c r="C366" s="1794"/>
      <c r="D366" s="1795"/>
      <c r="E366" s="1795"/>
      <c r="F366" s="1795"/>
      <c r="G366" s="1795"/>
      <c r="H366" s="1796"/>
      <c r="I366" s="1285" t="s">
        <v>683</v>
      </c>
      <c r="J366" s="1338"/>
      <c r="K366" s="1338"/>
      <c r="L366" s="1339"/>
      <c r="M366" s="1285" t="s">
        <v>143</v>
      </c>
      <c r="N366" s="1338"/>
      <c r="O366" s="1338"/>
      <c r="P366" s="1339"/>
      <c r="Q366" s="1285" t="s">
        <v>707</v>
      </c>
      <c r="R366" s="1338"/>
      <c r="S366" s="1338"/>
      <c r="T366" s="1339"/>
      <c r="U366" s="1105" t="s">
        <v>683</v>
      </c>
      <c r="V366" s="1105"/>
      <c r="W366" s="1105"/>
      <c r="X366" s="1105"/>
      <c r="Y366" s="2105" t="s">
        <v>140</v>
      </c>
      <c r="Z366" s="2106"/>
      <c r="AA366" s="2106"/>
      <c r="AB366" s="2107"/>
      <c r="AC366" s="1285" t="s">
        <v>141</v>
      </c>
      <c r="AD366" s="1338"/>
      <c r="AE366" s="1338"/>
      <c r="AF366" s="1338"/>
      <c r="AG366" s="1797"/>
      <c r="AH366" s="1798"/>
      <c r="AI366" s="1798"/>
      <c r="AJ366" s="1831"/>
    </row>
    <row r="367" spans="1:44" ht="13.5" customHeight="1">
      <c r="A367" s="2191"/>
      <c r="B367" s="2192"/>
      <c r="C367" s="1155"/>
      <c r="D367" s="1156"/>
      <c r="E367" s="1156"/>
      <c r="F367" s="1156"/>
      <c r="G367" s="1156"/>
      <c r="H367" s="1157"/>
      <c r="I367" s="1105" t="s">
        <v>466</v>
      </c>
      <c r="J367" s="1105"/>
      <c r="K367" s="1105" t="s">
        <v>395</v>
      </c>
      <c r="L367" s="1105"/>
      <c r="M367" s="1105" t="s">
        <v>466</v>
      </c>
      <c r="N367" s="1105"/>
      <c r="O367" s="1105" t="s">
        <v>395</v>
      </c>
      <c r="P367" s="1105"/>
      <c r="Q367" s="1105" t="s">
        <v>466</v>
      </c>
      <c r="R367" s="1105"/>
      <c r="S367" s="1105" t="s">
        <v>395</v>
      </c>
      <c r="T367" s="1105"/>
      <c r="U367" s="1105" t="s">
        <v>466</v>
      </c>
      <c r="V367" s="1105"/>
      <c r="W367" s="1105" t="s">
        <v>395</v>
      </c>
      <c r="X367" s="1105"/>
      <c r="Y367" s="1105" t="s">
        <v>466</v>
      </c>
      <c r="Z367" s="1105"/>
      <c r="AA367" s="1105" t="s">
        <v>395</v>
      </c>
      <c r="AB367" s="1105"/>
      <c r="AC367" s="1105" t="s">
        <v>466</v>
      </c>
      <c r="AD367" s="1105"/>
      <c r="AE367" s="1105" t="s">
        <v>395</v>
      </c>
      <c r="AF367" s="1285"/>
      <c r="AG367" s="1105" t="s">
        <v>466</v>
      </c>
      <c r="AH367" s="1105"/>
      <c r="AI367" s="1105" t="s">
        <v>395</v>
      </c>
      <c r="AJ367" s="1832"/>
    </row>
    <row r="368" spans="1:44" ht="13.5" customHeight="1">
      <c r="A368" s="2191"/>
      <c r="B368" s="2192"/>
      <c r="C368" s="1105" t="s">
        <v>239</v>
      </c>
      <c r="D368" s="1105"/>
      <c r="E368" s="1105"/>
      <c r="F368" s="1105" t="s">
        <v>307</v>
      </c>
      <c r="G368" s="1105"/>
      <c r="H368" s="1105"/>
      <c r="I368" s="1295"/>
      <c r="J368" s="1295"/>
      <c r="K368" s="1295"/>
      <c r="L368" s="1295"/>
      <c r="M368" s="1295"/>
      <c r="N368" s="1295"/>
      <c r="O368" s="1295"/>
      <c r="P368" s="1295"/>
      <c r="Q368" s="1295"/>
      <c r="R368" s="1295"/>
      <c r="S368" s="1295"/>
      <c r="T368" s="1295"/>
      <c r="U368" s="1295"/>
      <c r="V368" s="1295"/>
      <c r="W368" s="1295"/>
      <c r="X368" s="1295"/>
      <c r="Y368" s="1295"/>
      <c r="Z368" s="1295"/>
      <c r="AA368" s="1295"/>
      <c r="AB368" s="1295"/>
      <c r="AC368" s="1295"/>
      <c r="AD368" s="1295"/>
      <c r="AE368" s="1295"/>
      <c r="AF368" s="1159"/>
      <c r="AG368" s="1295"/>
      <c r="AH368" s="1295"/>
      <c r="AI368" s="1295"/>
      <c r="AJ368" s="1793"/>
    </row>
    <row r="369" spans="1:44" ht="13.5" customHeight="1">
      <c r="A369" s="2191"/>
      <c r="B369" s="2192"/>
      <c r="C369" s="1105"/>
      <c r="D369" s="1105"/>
      <c r="E369" s="1105"/>
      <c r="F369" s="1105" t="s">
        <v>308</v>
      </c>
      <c r="G369" s="1105"/>
      <c r="H369" s="1105"/>
      <c r="I369" s="1295"/>
      <c r="J369" s="1295"/>
      <c r="K369" s="1295"/>
      <c r="L369" s="1295"/>
      <c r="M369" s="1295"/>
      <c r="N369" s="1295"/>
      <c r="O369" s="1295"/>
      <c r="P369" s="1295"/>
      <c r="Q369" s="1295"/>
      <c r="R369" s="1295"/>
      <c r="S369" s="1295"/>
      <c r="T369" s="1295"/>
      <c r="U369" s="1295"/>
      <c r="V369" s="1295"/>
      <c r="W369" s="1295"/>
      <c r="X369" s="1295"/>
      <c r="Y369" s="1295"/>
      <c r="Z369" s="1295"/>
      <c r="AA369" s="1295"/>
      <c r="AB369" s="1295"/>
      <c r="AC369" s="1295"/>
      <c r="AD369" s="1295"/>
      <c r="AE369" s="1295"/>
      <c r="AF369" s="1159"/>
      <c r="AG369" s="1295"/>
      <c r="AH369" s="1295"/>
      <c r="AI369" s="1295"/>
      <c r="AJ369" s="1793"/>
    </row>
    <row r="370" spans="1:44" ht="13.5" customHeight="1">
      <c r="A370" s="2191"/>
      <c r="B370" s="2192"/>
      <c r="C370" s="1105" t="s">
        <v>309</v>
      </c>
      <c r="D370" s="1105"/>
      <c r="E370" s="1105"/>
      <c r="F370" s="1105"/>
      <c r="G370" s="1105"/>
      <c r="H370" s="1105"/>
      <c r="I370" s="1295"/>
      <c r="J370" s="1295"/>
      <c r="K370" s="1295"/>
      <c r="L370" s="1295"/>
      <c r="M370" s="1295"/>
      <c r="N370" s="1295"/>
      <c r="O370" s="1295"/>
      <c r="P370" s="1295"/>
      <c r="Q370" s="1295"/>
      <c r="R370" s="1295"/>
      <c r="S370" s="1295"/>
      <c r="T370" s="1295"/>
      <c r="U370" s="1295"/>
      <c r="V370" s="1295"/>
      <c r="W370" s="1295"/>
      <c r="X370" s="1295"/>
      <c r="Y370" s="1295"/>
      <c r="Z370" s="1295"/>
      <c r="AA370" s="1295"/>
      <c r="AB370" s="1295"/>
      <c r="AC370" s="1295"/>
      <c r="AD370" s="1295"/>
      <c r="AE370" s="1295"/>
      <c r="AF370" s="1159"/>
      <c r="AG370" s="1295"/>
      <c r="AH370" s="1295"/>
      <c r="AI370" s="1295"/>
      <c r="AJ370" s="1793"/>
    </row>
    <row r="371" spans="1:44" ht="13.5" customHeight="1">
      <c r="A371" s="2191"/>
      <c r="B371" s="2192"/>
      <c r="C371" s="1151" t="s">
        <v>556</v>
      </c>
      <c r="D371" s="1151"/>
      <c r="E371" s="1151"/>
      <c r="F371" s="1151"/>
      <c r="G371" s="1151"/>
      <c r="H371" s="1151"/>
      <c r="I371" s="1298"/>
      <c r="J371" s="1298"/>
      <c r="K371" s="1298"/>
      <c r="L371" s="1298"/>
      <c r="M371" s="1298"/>
      <c r="N371" s="1298"/>
      <c r="O371" s="1298"/>
      <c r="P371" s="1298"/>
      <c r="Q371" s="1298"/>
      <c r="R371" s="1298"/>
      <c r="S371" s="1298"/>
      <c r="T371" s="1298"/>
      <c r="U371" s="1298"/>
      <c r="V371" s="1298"/>
      <c r="W371" s="1298"/>
      <c r="X371" s="1298"/>
      <c r="Y371" s="1298"/>
      <c r="Z371" s="1298"/>
      <c r="AA371" s="1298"/>
      <c r="AB371" s="1298"/>
      <c r="AC371" s="1298"/>
      <c r="AD371" s="1298"/>
      <c r="AE371" s="1298"/>
      <c r="AF371" s="1296"/>
      <c r="AG371" s="1298"/>
      <c r="AH371" s="1298"/>
      <c r="AI371" s="1298"/>
      <c r="AJ371" s="1792"/>
    </row>
    <row r="372" spans="1:44" ht="13.5" customHeight="1">
      <c r="A372" s="2191"/>
      <c r="B372" s="2192"/>
      <c r="C372" s="1152" t="s">
        <v>451</v>
      </c>
      <c r="D372" s="1153"/>
      <c r="E372" s="1153"/>
      <c r="F372" s="1153"/>
      <c r="G372" s="1153"/>
      <c r="H372" s="1154"/>
      <c r="I372" s="1285" t="s">
        <v>465</v>
      </c>
      <c r="J372" s="1338"/>
      <c r="K372" s="1338"/>
      <c r="L372" s="1338"/>
      <c r="M372" s="1338"/>
      <c r="N372" s="1338"/>
      <c r="O372" s="1338"/>
      <c r="P372" s="1338"/>
      <c r="Q372" s="1338"/>
      <c r="R372" s="1338"/>
      <c r="S372" s="1338"/>
      <c r="T372" s="1338"/>
      <c r="U372" s="1338"/>
      <c r="V372" s="1338"/>
      <c r="W372" s="1338"/>
      <c r="X372" s="1338"/>
      <c r="Y372" s="1338"/>
      <c r="Z372" s="1338"/>
      <c r="AA372" s="1338"/>
      <c r="AB372" s="1338"/>
      <c r="AC372" s="1338"/>
      <c r="AD372" s="1338"/>
      <c r="AE372" s="1338"/>
      <c r="AF372" s="1338"/>
      <c r="AG372" s="1338"/>
      <c r="AH372" s="1338"/>
      <c r="AI372" s="1338"/>
      <c r="AJ372" s="2102"/>
    </row>
    <row r="373" spans="1:44" ht="13.5" customHeight="1">
      <c r="A373" s="2187" t="s">
        <v>7</v>
      </c>
      <c r="B373" s="2188"/>
      <c r="C373" s="1794"/>
      <c r="D373" s="1795"/>
      <c r="E373" s="1795"/>
      <c r="F373" s="1795"/>
      <c r="G373" s="1795"/>
      <c r="H373" s="1796"/>
      <c r="I373" s="2130"/>
      <c r="J373" s="2131"/>
      <c r="K373" s="2131"/>
      <c r="L373" s="2132"/>
      <c r="M373" s="2130"/>
      <c r="N373" s="2131"/>
      <c r="O373" s="2131"/>
      <c r="P373" s="2132"/>
      <c r="Q373" s="2130"/>
      <c r="R373" s="2131"/>
      <c r="S373" s="2131"/>
      <c r="T373" s="2132"/>
      <c r="U373" s="2130"/>
      <c r="V373" s="2131"/>
      <c r="W373" s="2131"/>
      <c r="X373" s="2132"/>
      <c r="Y373" s="2130"/>
      <c r="Z373" s="2131"/>
      <c r="AA373" s="2131"/>
      <c r="AB373" s="2132"/>
      <c r="AC373" s="2130"/>
      <c r="AD373" s="2131"/>
      <c r="AE373" s="2131"/>
      <c r="AF373" s="2132"/>
      <c r="AG373" s="2130"/>
      <c r="AH373" s="2131"/>
      <c r="AI373" s="2131"/>
      <c r="AJ373" s="2166"/>
    </row>
    <row r="374" spans="1:44" ht="13.5" customHeight="1">
      <c r="A374" s="204"/>
      <c r="B374" s="205"/>
      <c r="C374" s="1155"/>
      <c r="D374" s="1156"/>
      <c r="E374" s="1156"/>
      <c r="F374" s="1156"/>
      <c r="G374" s="1156"/>
      <c r="H374" s="1157"/>
      <c r="I374" s="1105" t="s">
        <v>466</v>
      </c>
      <c r="J374" s="1105"/>
      <c r="K374" s="1105" t="s">
        <v>395</v>
      </c>
      <c r="L374" s="1105"/>
      <c r="M374" s="1105" t="s">
        <v>466</v>
      </c>
      <c r="N374" s="1105"/>
      <c r="O374" s="1105" t="s">
        <v>395</v>
      </c>
      <c r="P374" s="1105"/>
      <c r="Q374" s="1105" t="s">
        <v>466</v>
      </c>
      <c r="R374" s="1105"/>
      <c r="S374" s="1105" t="s">
        <v>395</v>
      </c>
      <c r="T374" s="1105"/>
      <c r="U374" s="1105" t="s">
        <v>466</v>
      </c>
      <c r="V374" s="1105"/>
      <c r="W374" s="1105" t="s">
        <v>395</v>
      </c>
      <c r="X374" s="1105"/>
      <c r="Y374" s="1105" t="s">
        <v>466</v>
      </c>
      <c r="Z374" s="1105"/>
      <c r="AA374" s="1105" t="s">
        <v>395</v>
      </c>
      <c r="AB374" s="1105"/>
      <c r="AC374" s="1105" t="s">
        <v>466</v>
      </c>
      <c r="AD374" s="1105"/>
      <c r="AE374" s="1105" t="s">
        <v>395</v>
      </c>
      <c r="AF374" s="1105"/>
      <c r="AG374" s="1105" t="s">
        <v>466</v>
      </c>
      <c r="AH374" s="1105"/>
      <c r="AI374" s="1105" t="s">
        <v>395</v>
      </c>
      <c r="AJ374" s="1832"/>
    </row>
    <row r="375" spans="1:44" ht="13.5" customHeight="1">
      <c r="A375" s="204"/>
      <c r="B375" s="205"/>
      <c r="C375" s="1105" t="s">
        <v>239</v>
      </c>
      <c r="D375" s="1105"/>
      <c r="E375" s="1105"/>
      <c r="F375" s="1105" t="s">
        <v>307</v>
      </c>
      <c r="G375" s="1105"/>
      <c r="H375" s="1105"/>
      <c r="I375" s="1295"/>
      <c r="J375" s="1295"/>
      <c r="K375" s="1295"/>
      <c r="L375" s="1295"/>
      <c r="M375" s="1295"/>
      <c r="N375" s="1295"/>
      <c r="O375" s="1295"/>
      <c r="P375" s="1295"/>
      <c r="Q375" s="1295"/>
      <c r="R375" s="1295"/>
      <c r="S375" s="1295"/>
      <c r="T375" s="1295"/>
      <c r="U375" s="1295"/>
      <c r="V375" s="1295"/>
      <c r="W375" s="1295"/>
      <c r="X375" s="1295"/>
      <c r="Y375" s="1295"/>
      <c r="Z375" s="1295"/>
      <c r="AA375" s="1295"/>
      <c r="AB375" s="1295"/>
      <c r="AC375" s="1295"/>
      <c r="AD375" s="1295"/>
      <c r="AE375" s="1295"/>
      <c r="AF375" s="1295"/>
      <c r="AG375" s="1295"/>
      <c r="AH375" s="1295"/>
      <c r="AI375" s="1295"/>
      <c r="AJ375" s="1793"/>
    </row>
    <row r="376" spans="1:44" ht="13.5" customHeight="1">
      <c r="A376" s="204"/>
      <c r="B376" s="205"/>
      <c r="C376" s="1105"/>
      <c r="D376" s="1105"/>
      <c r="E376" s="1105"/>
      <c r="F376" s="1105" t="s">
        <v>308</v>
      </c>
      <c r="G376" s="1105"/>
      <c r="H376" s="1105"/>
      <c r="I376" s="1295"/>
      <c r="J376" s="1295"/>
      <c r="K376" s="1295"/>
      <c r="L376" s="1295"/>
      <c r="M376" s="1295"/>
      <c r="N376" s="1295"/>
      <c r="O376" s="1295"/>
      <c r="P376" s="1295"/>
      <c r="Q376" s="1295"/>
      <c r="R376" s="1295"/>
      <c r="S376" s="1295"/>
      <c r="T376" s="1295"/>
      <c r="U376" s="1295"/>
      <c r="V376" s="1295"/>
      <c r="W376" s="1295"/>
      <c r="X376" s="1295"/>
      <c r="Y376" s="1295"/>
      <c r="Z376" s="1295"/>
      <c r="AA376" s="1295"/>
      <c r="AB376" s="1295"/>
      <c r="AC376" s="1295"/>
      <c r="AD376" s="1295"/>
      <c r="AE376" s="1295"/>
      <c r="AF376" s="1295"/>
      <c r="AG376" s="1295"/>
      <c r="AH376" s="1295"/>
      <c r="AI376" s="1295"/>
      <c r="AJ376" s="1793"/>
    </row>
    <row r="377" spans="1:44" ht="13.5" customHeight="1">
      <c r="A377" s="204"/>
      <c r="B377" s="205"/>
      <c r="C377" s="1105" t="s">
        <v>309</v>
      </c>
      <c r="D377" s="1105"/>
      <c r="E377" s="1105"/>
      <c r="F377" s="1105"/>
      <c r="G377" s="1105"/>
      <c r="H377" s="1105"/>
      <c r="I377" s="1295"/>
      <c r="J377" s="1295"/>
      <c r="K377" s="1295"/>
      <c r="L377" s="1295"/>
      <c r="M377" s="1295"/>
      <c r="N377" s="1295"/>
      <c r="O377" s="1295"/>
      <c r="P377" s="1295"/>
      <c r="Q377" s="1295"/>
      <c r="R377" s="1295"/>
      <c r="S377" s="1295"/>
      <c r="T377" s="1295"/>
      <c r="U377" s="1295"/>
      <c r="V377" s="1295"/>
      <c r="W377" s="1295"/>
      <c r="X377" s="1295"/>
      <c r="Y377" s="1295"/>
      <c r="Z377" s="1295"/>
      <c r="AA377" s="1295"/>
      <c r="AB377" s="1295"/>
      <c r="AC377" s="1295"/>
      <c r="AD377" s="1295"/>
      <c r="AE377" s="1295"/>
      <c r="AF377" s="1295"/>
      <c r="AG377" s="1295"/>
      <c r="AH377" s="1295"/>
      <c r="AI377" s="1295"/>
      <c r="AJ377" s="1793"/>
    </row>
    <row r="378" spans="1:44" ht="13.5" customHeight="1">
      <c r="A378" s="204"/>
      <c r="B378" s="205"/>
      <c r="C378" s="1151" t="s">
        <v>556</v>
      </c>
      <c r="D378" s="1151"/>
      <c r="E378" s="1151"/>
      <c r="F378" s="1151"/>
      <c r="G378" s="1151"/>
      <c r="H378" s="1151"/>
      <c r="I378" s="1298"/>
      <c r="J378" s="1298"/>
      <c r="K378" s="1298"/>
      <c r="L378" s="1298"/>
      <c r="M378" s="1298"/>
      <c r="N378" s="1298"/>
      <c r="O378" s="1298"/>
      <c r="P378" s="1298"/>
      <c r="Q378" s="1298"/>
      <c r="R378" s="1298"/>
      <c r="S378" s="1298"/>
      <c r="T378" s="1298"/>
      <c r="U378" s="1298"/>
      <c r="V378" s="1298"/>
      <c r="W378" s="1298"/>
      <c r="X378" s="1298"/>
      <c r="Y378" s="1298"/>
      <c r="Z378" s="1298"/>
      <c r="AA378" s="1298"/>
      <c r="AB378" s="1298"/>
      <c r="AC378" s="1298"/>
      <c r="AD378" s="1298"/>
      <c r="AE378" s="1298"/>
      <c r="AF378" s="1298"/>
      <c r="AG378" s="1298"/>
      <c r="AH378" s="1298"/>
      <c r="AI378" s="1298"/>
      <c r="AJ378" s="1792"/>
    </row>
    <row r="379" spans="1:44" ht="13.5" customHeight="1">
      <c r="A379" s="204"/>
      <c r="B379" s="205"/>
      <c r="C379" s="1285" t="s">
        <v>600</v>
      </c>
      <c r="D379" s="1338"/>
      <c r="E379" s="1338"/>
      <c r="F379" s="1338"/>
      <c r="G379" s="1338"/>
      <c r="H379" s="1339"/>
      <c r="I379" s="1299"/>
      <c r="J379" s="1300"/>
      <c r="K379" s="1300"/>
      <c r="L379" s="1300"/>
      <c r="M379" s="1300"/>
      <c r="N379" s="1300"/>
      <c r="O379" s="1301" t="s">
        <v>386</v>
      </c>
      <c r="P379" s="1301"/>
      <c r="Q379" s="1301"/>
      <c r="R379" s="1301"/>
      <c r="S379" s="1301"/>
      <c r="T379" s="1301"/>
      <c r="U379" s="1301"/>
      <c r="V379" s="1301"/>
      <c r="W379" s="1301"/>
      <c r="X379" s="1301"/>
      <c r="Y379" s="1301"/>
      <c r="Z379" s="1301"/>
      <c r="AA379" s="1301"/>
      <c r="AB379" s="1301"/>
      <c r="AC379" s="1301"/>
      <c r="AD379" s="1301"/>
      <c r="AE379" s="1301"/>
      <c r="AF379" s="1301"/>
      <c r="AG379" s="1301"/>
      <c r="AH379" s="1301"/>
      <c r="AI379" s="1301"/>
      <c r="AJ379" s="1302"/>
    </row>
    <row r="380" spans="1:44" ht="13.5" customHeight="1">
      <c r="A380" s="204"/>
      <c r="B380" s="205"/>
      <c r="C380" s="1285" t="s">
        <v>660</v>
      </c>
      <c r="D380" s="1338"/>
      <c r="E380" s="1338"/>
      <c r="F380" s="1338"/>
      <c r="G380" s="1338"/>
      <c r="H380" s="1339"/>
      <c r="I380" s="1299"/>
      <c r="J380" s="1300"/>
      <c r="K380" s="1300"/>
      <c r="L380" s="1300"/>
      <c r="M380" s="1300"/>
      <c r="N380" s="1300"/>
      <c r="O380" s="1301" t="s">
        <v>321</v>
      </c>
      <c r="P380" s="1301"/>
      <c r="Q380" s="1301"/>
      <c r="R380" s="1301"/>
      <c r="S380" s="1301"/>
      <c r="T380" s="1301"/>
      <c r="U380" s="1301"/>
      <c r="V380" s="1301"/>
      <c r="W380" s="1301"/>
      <c r="X380" s="1301"/>
      <c r="Y380" s="1301"/>
      <c r="Z380" s="1301"/>
      <c r="AA380" s="1301"/>
      <c r="AB380" s="1301"/>
      <c r="AC380" s="1301"/>
      <c r="AD380" s="1301"/>
      <c r="AE380" s="1301"/>
      <c r="AF380" s="1301"/>
      <c r="AG380" s="1301"/>
      <c r="AH380" s="1301"/>
      <c r="AI380" s="1301"/>
      <c r="AJ380" s="1302"/>
    </row>
    <row r="381" spans="1:44" ht="13.5" customHeight="1">
      <c r="A381" s="204"/>
      <c r="B381" s="205"/>
      <c r="C381" s="940" t="s">
        <v>566</v>
      </c>
      <c r="D381" s="1274"/>
      <c r="E381" s="1274"/>
      <c r="F381" s="1274"/>
      <c r="G381" s="1274"/>
      <c r="H381" s="941"/>
      <c r="I381" s="1296"/>
      <c r="J381" s="1297"/>
      <c r="K381" s="1297"/>
      <c r="L381" s="1297"/>
      <c r="M381" s="1297"/>
      <c r="N381" s="1297"/>
      <c r="O381" s="1301" t="s">
        <v>114</v>
      </c>
      <c r="P381" s="1301"/>
      <c r="Q381" s="1301"/>
      <c r="R381" s="1301"/>
      <c r="S381" s="1301"/>
      <c r="T381" s="1301"/>
      <c r="U381" s="1301"/>
      <c r="V381" s="1301"/>
      <c r="W381" s="1301"/>
      <c r="X381" s="1301"/>
      <c r="Y381" s="1301"/>
      <c r="Z381" s="1301"/>
      <c r="AA381" s="1301"/>
      <c r="AB381" s="1301"/>
      <c r="AC381" s="1301"/>
      <c r="AD381" s="1301"/>
      <c r="AE381" s="1301"/>
      <c r="AF381" s="1301"/>
      <c r="AG381" s="1301"/>
      <c r="AH381" s="1301"/>
      <c r="AI381" s="1301"/>
      <c r="AJ381" s="1302"/>
    </row>
    <row r="382" spans="1:44" ht="18" customHeight="1">
      <c r="A382" s="204"/>
      <c r="B382" s="205"/>
      <c r="C382" s="1081" t="s">
        <v>240</v>
      </c>
      <c r="D382" s="1081"/>
      <c r="E382" s="1081"/>
      <c r="F382" s="1081"/>
      <c r="G382" s="1081"/>
      <c r="H382" s="1081"/>
      <c r="I382" s="1125"/>
      <c r="J382" s="1126"/>
      <c r="K382" s="1126"/>
      <c r="L382" s="1126"/>
      <c r="M382" s="1126"/>
      <c r="N382" s="1126"/>
      <c r="O382" s="1126"/>
      <c r="P382" s="1126"/>
      <c r="Q382" s="1126"/>
      <c r="R382" s="1126"/>
      <c r="S382" s="1126"/>
      <c r="T382" s="1126"/>
      <c r="U382" s="1126"/>
      <c r="V382" s="1126"/>
      <c r="W382" s="1126"/>
      <c r="X382" s="1126"/>
      <c r="Y382" s="1126"/>
      <c r="Z382" s="1126"/>
      <c r="AA382" s="1126"/>
      <c r="AB382" s="1126"/>
      <c r="AC382" s="1126"/>
      <c r="AD382" s="1126"/>
      <c r="AE382" s="1126"/>
      <c r="AF382" s="1126"/>
      <c r="AG382" s="1126"/>
      <c r="AH382" s="1126"/>
      <c r="AI382" s="1126"/>
      <c r="AJ382" s="1127"/>
      <c r="AL382" s="38" t="b">
        <v>0</v>
      </c>
      <c r="AM382" s="38" t="b">
        <v>0</v>
      </c>
      <c r="AN382" s="38" t="b">
        <v>0</v>
      </c>
      <c r="AO382" s="38" t="b">
        <v>0</v>
      </c>
      <c r="AP382" s="38" t="b">
        <v>0</v>
      </c>
      <c r="AQ382" s="38" t="b">
        <v>0</v>
      </c>
      <c r="AR382" s="38" t="b">
        <v>0</v>
      </c>
    </row>
    <row r="383" spans="1:44" ht="13.5" customHeight="1">
      <c r="A383" s="204"/>
      <c r="B383" s="205"/>
      <c r="C383" s="1081" t="s">
        <v>241</v>
      </c>
      <c r="D383" s="1081"/>
      <c r="E383" s="1081"/>
      <c r="F383" s="1081"/>
      <c r="G383" s="1081"/>
      <c r="H383" s="1081"/>
      <c r="I383" s="1077" t="s">
        <v>242</v>
      </c>
      <c r="J383" s="1081"/>
      <c r="K383" s="1081"/>
      <c r="L383" s="1080" t="s">
        <v>205</v>
      </c>
      <c r="M383" s="1080"/>
      <c r="N383" s="1106"/>
      <c r="O383" s="1077" t="s">
        <v>372</v>
      </c>
      <c r="P383" s="1078"/>
      <c r="Q383" s="1079" t="s">
        <v>205</v>
      </c>
      <c r="R383" s="1080"/>
      <c r="S383" s="1080"/>
      <c r="T383" s="1081" t="s">
        <v>243</v>
      </c>
      <c r="U383" s="1081"/>
      <c r="V383" s="1081"/>
      <c r="W383" s="1080" t="s">
        <v>205</v>
      </c>
      <c r="X383" s="1080"/>
      <c r="Y383" s="1106"/>
      <c r="Z383" s="1077" t="s">
        <v>373</v>
      </c>
      <c r="AA383" s="1078"/>
      <c r="AB383" s="1079" t="s">
        <v>205</v>
      </c>
      <c r="AC383" s="1080"/>
      <c r="AD383" s="1080"/>
      <c r="AE383" s="1081" t="s">
        <v>37</v>
      </c>
      <c r="AF383" s="1081"/>
      <c r="AG383" s="1081"/>
      <c r="AH383" s="1081"/>
      <c r="AI383" s="1081"/>
      <c r="AJ383" s="1094"/>
      <c r="AL383" s="33"/>
      <c r="AM383" s="33"/>
      <c r="AN383" s="33"/>
      <c r="AO383" s="33"/>
      <c r="AP383" s="33"/>
      <c r="AQ383" s="33"/>
      <c r="AR383" s="33"/>
    </row>
    <row r="384" spans="1:44" ht="13.5" customHeight="1">
      <c r="A384" s="204"/>
      <c r="B384" s="205"/>
      <c r="C384" s="1081"/>
      <c r="D384" s="1081"/>
      <c r="E384" s="1081"/>
      <c r="F384" s="1081"/>
      <c r="G384" s="1081"/>
      <c r="H384" s="1081"/>
      <c r="I384" s="1077" t="s">
        <v>35</v>
      </c>
      <c r="J384" s="1081"/>
      <c r="K384" s="1081"/>
      <c r="L384" s="1080" t="s">
        <v>205</v>
      </c>
      <c r="M384" s="1080"/>
      <c r="N384" s="1106"/>
      <c r="O384" s="1077" t="s">
        <v>244</v>
      </c>
      <c r="P384" s="1078"/>
      <c r="Q384" s="1079" t="s">
        <v>205</v>
      </c>
      <c r="R384" s="1080"/>
      <c r="S384" s="1080"/>
      <c r="T384" s="1081" t="s">
        <v>36</v>
      </c>
      <c r="U384" s="1081"/>
      <c r="V384" s="1081"/>
      <c r="W384" s="1080" t="s">
        <v>205</v>
      </c>
      <c r="X384" s="1080"/>
      <c r="Y384" s="1106"/>
      <c r="Z384" s="1077" t="s">
        <v>245</v>
      </c>
      <c r="AA384" s="1078"/>
      <c r="AB384" s="1079" t="s">
        <v>205</v>
      </c>
      <c r="AC384" s="1080"/>
      <c r="AD384" s="1080"/>
      <c r="AE384" s="1095"/>
      <c r="AF384" s="1096"/>
      <c r="AG384" s="1096"/>
      <c r="AH384" s="1096"/>
      <c r="AI384" s="1096"/>
      <c r="AJ384" s="1097"/>
      <c r="AL384" s="33"/>
      <c r="AM384" s="33"/>
      <c r="AN384" s="33"/>
      <c r="AO384" s="33"/>
      <c r="AP384" s="33"/>
      <c r="AQ384" s="33"/>
      <c r="AR384" s="33"/>
    </row>
    <row r="385" spans="1:44" ht="18" customHeight="1">
      <c r="A385" s="204"/>
      <c r="B385" s="205"/>
      <c r="C385" s="1078" t="s">
        <v>657</v>
      </c>
      <c r="D385" s="1223"/>
      <c r="E385" s="1223"/>
      <c r="F385" s="1223"/>
      <c r="G385" s="1223"/>
      <c r="H385" s="1077"/>
      <c r="I385" s="1223" t="s">
        <v>126</v>
      </c>
      <c r="J385" s="1223"/>
      <c r="K385" s="1223"/>
      <c r="L385" s="1223"/>
      <c r="M385" s="1077"/>
      <c r="N385" s="2090"/>
      <c r="O385" s="2091"/>
      <c r="P385" s="2091"/>
      <c r="Q385" s="2091"/>
      <c r="R385" s="2091"/>
      <c r="S385" s="2091"/>
      <c r="T385" s="2091"/>
      <c r="U385" s="2091"/>
      <c r="V385" s="2091"/>
      <c r="W385" s="2091"/>
      <c r="X385" s="2091"/>
      <c r="Y385" s="2091"/>
      <c r="Z385" s="2091"/>
      <c r="AA385" s="2091"/>
      <c r="AB385" s="2091"/>
      <c r="AC385" s="2091"/>
      <c r="AD385" s="2091"/>
      <c r="AE385" s="2091"/>
      <c r="AF385" s="2091"/>
      <c r="AG385" s="2091"/>
      <c r="AH385" s="2091"/>
      <c r="AI385" s="2091"/>
      <c r="AJ385" s="2092"/>
      <c r="AL385" s="38" t="b">
        <v>0</v>
      </c>
      <c r="AM385" s="38" t="b">
        <v>0</v>
      </c>
      <c r="AN385" s="38" t="b">
        <v>0</v>
      </c>
      <c r="AO385" s="38" t="b">
        <v>0</v>
      </c>
      <c r="AP385" s="38" t="b">
        <v>0</v>
      </c>
      <c r="AQ385" s="33"/>
      <c r="AR385" s="33"/>
    </row>
    <row r="386" spans="1:44" ht="18" customHeight="1" thickBot="1">
      <c r="A386" s="208"/>
      <c r="B386" s="209"/>
      <c r="C386" s="2184"/>
      <c r="D386" s="2185"/>
      <c r="E386" s="2185"/>
      <c r="F386" s="2185"/>
      <c r="G386" s="2185"/>
      <c r="H386" s="2186"/>
      <c r="I386" s="2124" t="s">
        <v>702</v>
      </c>
      <c r="J386" s="2124"/>
      <c r="K386" s="2124"/>
      <c r="L386" s="2124"/>
      <c r="M386" s="2124"/>
      <c r="N386" s="2125"/>
      <c r="O386" s="2125"/>
      <c r="P386" s="2125"/>
      <c r="Q386" s="2125"/>
      <c r="R386" s="2125"/>
      <c r="S386" s="2125"/>
      <c r="T386" s="2125"/>
      <c r="U386" s="2125"/>
      <c r="V386" s="2125"/>
      <c r="W386" s="1290" t="s">
        <v>442</v>
      </c>
      <c r="X386" s="1290"/>
      <c r="Y386" s="1290"/>
      <c r="Z386" s="1290"/>
      <c r="AA386" s="1290"/>
      <c r="AB386" s="2125"/>
      <c r="AC386" s="2125"/>
      <c r="AD386" s="2125"/>
      <c r="AE386" s="2125"/>
      <c r="AF386" s="2125"/>
      <c r="AG386" s="2125"/>
      <c r="AH386" s="2125"/>
      <c r="AI386" s="2125"/>
      <c r="AJ386" s="2126"/>
      <c r="AL386" s="38" t="b">
        <v>0</v>
      </c>
      <c r="AM386" s="38" t="b">
        <v>0</v>
      </c>
      <c r="AN386" s="38" t="b">
        <v>0</v>
      </c>
      <c r="AO386" s="33"/>
      <c r="AP386" s="33"/>
      <c r="AQ386" s="33"/>
      <c r="AR386" s="33"/>
    </row>
    <row r="387" spans="1:44" ht="15" customHeight="1">
      <c r="A387" s="46"/>
      <c r="B387" s="46"/>
      <c r="C387" s="46"/>
      <c r="D387" s="46"/>
      <c r="E387" s="46"/>
      <c r="F387" s="46"/>
      <c r="G387" s="46"/>
      <c r="H387" s="46"/>
      <c r="I387" s="46"/>
      <c r="J387" s="46"/>
      <c r="K387" s="46"/>
      <c r="L387" s="46"/>
      <c r="M387" s="46"/>
      <c r="N387" s="46"/>
      <c r="O387" s="46"/>
      <c r="P387" s="46"/>
      <c r="Q387" s="46"/>
      <c r="R387" s="46"/>
      <c r="S387" s="46"/>
      <c r="T387" s="46"/>
      <c r="U387" s="46"/>
      <c r="V387" s="46"/>
      <c r="W387" s="46"/>
      <c r="X387" s="46"/>
      <c r="Y387" s="46"/>
      <c r="Z387" s="46"/>
      <c r="AA387" s="46"/>
      <c r="AB387" s="46"/>
      <c r="AC387" s="46"/>
      <c r="AD387" s="46"/>
      <c r="AE387" s="46"/>
      <c r="AF387" s="46"/>
      <c r="AG387" s="46"/>
      <c r="AH387" s="46"/>
      <c r="AI387" s="46"/>
      <c r="AJ387" s="46"/>
    </row>
  </sheetData>
  <customSheetViews>
    <customSheetView guid="{DDFB4891-8D6C-4C1E-BD9F-97DEF428EC5B}" showRowCol="0" showRuler="0">
      <selection activeCell="P21" sqref="P21:AJ21"/>
      <rowBreaks count="1" manualBreakCount="1">
        <brk id="133" max="35" man="1"/>
      </rowBreaks>
      <pageMargins left="0.59055118110236227" right="0.59055118110236227" top="0.19685039370078741" bottom="0.39370078740157483" header="0" footer="0.19685039370078741"/>
      <printOptions horizontalCentered="1"/>
      <pageSetup paperSize="9" scale="87" orientation="portrait" r:id="rId1"/>
      <headerFooter alignWithMargins="0"/>
    </customSheetView>
  </customSheetViews>
  <mergeCells count="2928">
    <mergeCell ref="A34:B48"/>
    <mergeCell ref="A49:B49"/>
    <mergeCell ref="A76:B90"/>
    <mergeCell ref="A91:B91"/>
    <mergeCell ref="A106:B120"/>
    <mergeCell ref="A373:B373"/>
    <mergeCell ref="A310:B310"/>
    <mergeCell ref="A328:B342"/>
    <mergeCell ref="A121:B121"/>
    <mergeCell ref="A139:B153"/>
    <mergeCell ref="A154:B154"/>
    <mergeCell ref="A169:B183"/>
    <mergeCell ref="A138:H138"/>
    <mergeCell ref="C133:H133"/>
    <mergeCell ref="C129:H129"/>
    <mergeCell ref="C127:H127"/>
    <mergeCell ref="C125:H125"/>
    <mergeCell ref="C120:H122"/>
    <mergeCell ref="A280:B280"/>
    <mergeCell ref="C371:H371"/>
    <mergeCell ref="C363:H363"/>
    <mergeCell ref="F361:H361"/>
    <mergeCell ref="C348:H348"/>
    <mergeCell ref="C340:H340"/>
    <mergeCell ref="C341:H341"/>
    <mergeCell ref="C342:H344"/>
    <mergeCell ref="C333:H333"/>
    <mergeCell ref="C318:H318"/>
    <mergeCell ref="C300:H300"/>
    <mergeCell ref="F298:H298"/>
    <mergeCell ref="C285:H285"/>
    <mergeCell ref="C277:H277"/>
    <mergeCell ref="C386:H386"/>
    <mergeCell ref="I386:M386"/>
    <mergeCell ref="C379:H379"/>
    <mergeCell ref="I379:N379"/>
    <mergeCell ref="N386:V386"/>
    <mergeCell ref="C382:H382"/>
    <mergeCell ref="I382:AJ382"/>
    <mergeCell ref="AB383:AD383"/>
    <mergeCell ref="AE383:AJ383"/>
    <mergeCell ref="A343:B343"/>
    <mergeCell ref="M378:P378"/>
    <mergeCell ref="O375:P375"/>
    <mergeCell ref="A184:B184"/>
    <mergeCell ref="A202:B216"/>
    <mergeCell ref="A217:B217"/>
    <mergeCell ref="A232:B246"/>
    <mergeCell ref="A358:B372"/>
    <mergeCell ref="A247:B247"/>
    <mergeCell ref="A265:B279"/>
    <mergeCell ref="A295:B309"/>
    <mergeCell ref="AB386:AJ386"/>
    <mergeCell ref="Q383:S383"/>
    <mergeCell ref="T383:V383"/>
    <mergeCell ref="W383:Y383"/>
    <mergeCell ref="Z383:AA383"/>
    <mergeCell ref="C381:H381"/>
    <mergeCell ref="I381:N381"/>
    <mergeCell ref="O381:AJ381"/>
    <mergeCell ref="W384:Y384"/>
    <mergeCell ref="Z384:AA384"/>
    <mergeCell ref="AB384:AD384"/>
    <mergeCell ref="I384:K384"/>
    <mergeCell ref="L384:N384"/>
    <mergeCell ref="O384:P384"/>
    <mergeCell ref="Q384:S384"/>
    <mergeCell ref="W386:AA386"/>
    <mergeCell ref="AE384:AJ384"/>
    <mergeCell ref="C385:H385"/>
    <mergeCell ref="I385:M385"/>
    <mergeCell ref="N385:AJ385"/>
    <mergeCell ref="C383:H384"/>
    <mergeCell ref="I383:K383"/>
    <mergeCell ref="L383:N383"/>
    <mergeCell ref="O383:P383"/>
    <mergeCell ref="T384:V384"/>
    <mergeCell ref="O379:AJ379"/>
    <mergeCell ref="Q378:T378"/>
    <mergeCell ref="U377:X377"/>
    <mergeCell ref="Y377:AB377"/>
    <mergeCell ref="AC377:AF377"/>
    <mergeCell ref="U378:X378"/>
    <mergeCell ref="Y378:AB378"/>
    <mergeCell ref="AC378:AF378"/>
    <mergeCell ref="AG378:AJ378"/>
    <mergeCell ref="C380:H380"/>
    <mergeCell ref="I380:N380"/>
    <mergeCell ref="O380:AJ380"/>
    <mergeCell ref="C378:H378"/>
    <mergeCell ref="I378:L378"/>
    <mergeCell ref="AG377:AJ377"/>
    <mergeCell ref="C377:H377"/>
    <mergeCell ref="I377:L377"/>
    <mergeCell ref="M377:P377"/>
    <mergeCell ref="Q377:T377"/>
    <mergeCell ref="Q375:R375"/>
    <mergeCell ref="S375:T375"/>
    <mergeCell ref="U375:V375"/>
    <mergeCell ref="AA374:AB374"/>
    <mergeCell ref="W375:X375"/>
    <mergeCell ref="Y375:Z375"/>
    <mergeCell ref="AA375:AB375"/>
    <mergeCell ref="AC375:AD375"/>
    <mergeCell ref="AI374:AJ374"/>
    <mergeCell ref="C375:E376"/>
    <mergeCell ref="F375:H375"/>
    <mergeCell ref="I375:J375"/>
    <mergeCell ref="K375:L375"/>
    <mergeCell ref="M375:N375"/>
    <mergeCell ref="AE375:AF375"/>
    <mergeCell ref="AG375:AH375"/>
    <mergeCell ref="AI375:AJ375"/>
    <mergeCell ref="F376:H376"/>
    <mergeCell ref="I376:J376"/>
    <mergeCell ref="K376:L376"/>
    <mergeCell ref="M376:N376"/>
    <mergeCell ref="O376:P376"/>
    <mergeCell ref="Q376:R376"/>
    <mergeCell ref="S376:T376"/>
    <mergeCell ref="AC376:AD376"/>
    <mergeCell ref="AE376:AF376"/>
    <mergeCell ref="AG376:AH376"/>
    <mergeCell ref="AI376:AJ376"/>
    <mergeCell ref="U376:V376"/>
    <mergeCell ref="W376:X376"/>
    <mergeCell ref="Y376:Z376"/>
    <mergeCell ref="AA376:AB376"/>
    <mergeCell ref="I371:L371"/>
    <mergeCell ref="M371:P371"/>
    <mergeCell ref="Q371:T371"/>
    <mergeCell ref="U371:X371"/>
    <mergeCell ref="Y371:AB371"/>
    <mergeCell ref="AC371:AF371"/>
    <mergeCell ref="AG371:AJ371"/>
    <mergeCell ref="C372:H374"/>
    <mergeCell ref="I372:AJ372"/>
    <mergeCell ref="I373:L373"/>
    <mergeCell ref="M373:P373"/>
    <mergeCell ref="Q373:T373"/>
    <mergeCell ref="U373:X373"/>
    <mergeCell ref="Y373:AB373"/>
    <mergeCell ref="AC373:AF373"/>
    <mergeCell ref="AG373:AJ373"/>
    <mergeCell ref="I374:J374"/>
    <mergeCell ref="AG374:AH374"/>
    <mergeCell ref="S374:T374"/>
    <mergeCell ref="U374:V374"/>
    <mergeCell ref="W374:X374"/>
    <mergeCell ref="Y374:Z374"/>
    <mergeCell ref="AC374:AD374"/>
    <mergeCell ref="AE374:AF374"/>
    <mergeCell ref="K374:L374"/>
    <mergeCell ref="M374:N374"/>
    <mergeCell ref="O374:P374"/>
    <mergeCell ref="Q374:R374"/>
    <mergeCell ref="AC369:AD369"/>
    <mergeCell ref="O369:P369"/>
    <mergeCell ref="Q369:R369"/>
    <mergeCell ref="S369:T369"/>
    <mergeCell ref="U369:V369"/>
    <mergeCell ref="W369:X369"/>
    <mergeCell ref="Y369:Z369"/>
    <mergeCell ref="AE369:AF369"/>
    <mergeCell ref="AG369:AH369"/>
    <mergeCell ref="AI369:AJ369"/>
    <mergeCell ref="C370:H370"/>
    <mergeCell ref="I370:L370"/>
    <mergeCell ref="M370:P370"/>
    <mergeCell ref="Q370:T370"/>
    <mergeCell ref="U370:X370"/>
    <mergeCell ref="Y370:AB370"/>
    <mergeCell ref="AC370:AF370"/>
    <mergeCell ref="AG370:AJ370"/>
    <mergeCell ref="M367:N367"/>
    <mergeCell ref="O367:P367"/>
    <mergeCell ref="U365:AF365"/>
    <mergeCell ref="AC367:AD367"/>
    <mergeCell ref="Q368:R368"/>
    <mergeCell ref="S368:T368"/>
    <mergeCell ref="AE367:AF367"/>
    <mergeCell ref="Q367:R367"/>
    <mergeCell ref="S367:T367"/>
    <mergeCell ref="U367:V367"/>
    <mergeCell ref="W367:X367"/>
    <mergeCell ref="AC368:AD368"/>
    <mergeCell ref="AE368:AF368"/>
    <mergeCell ref="AG367:AH367"/>
    <mergeCell ref="AI367:AJ367"/>
    <mergeCell ref="C368:E369"/>
    <mergeCell ref="F368:H368"/>
    <mergeCell ref="I368:J368"/>
    <mergeCell ref="K368:L368"/>
    <mergeCell ref="M368:N368"/>
    <mergeCell ref="O368:P368"/>
    <mergeCell ref="F369:H369"/>
    <mergeCell ref="I369:J369"/>
    <mergeCell ref="K369:L369"/>
    <mergeCell ref="M369:N369"/>
    <mergeCell ref="AG368:AH368"/>
    <mergeCell ref="AI368:AJ368"/>
    <mergeCell ref="U368:V368"/>
    <mergeCell ref="W368:X368"/>
    <mergeCell ref="Y368:Z368"/>
    <mergeCell ref="AA368:AB368"/>
    <mergeCell ref="AA369:AB369"/>
    <mergeCell ref="I363:L363"/>
    <mergeCell ref="M363:P363"/>
    <mergeCell ref="Q363:T363"/>
    <mergeCell ref="F362:H362"/>
    <mergeCell ref="I362:J362"/>
    <mergeCell ref="AC366:AF366"/>
    <mergeCell ref="AC363:AF363"/>
    <mergeCell ref="AG363:AJ363"/>
    <mergeCell ref="AA362:AB362"/>
    <mergeCell ref="U364:X364"/>
    <mergeCell ref="Y364:AB364"/>
    <mergeCell ref="AC364:AF364"/>
    <mergeCell ref="AG364:AJ364"/>
    <mergeCell ref="U363:X363"/>
    <mergeCell ref="Y363:AB363"/>
    <mergeCell ref="C364:H364"/>
    <mergeCell ref="I364:L364"/>
    <mergeCell ref="M364:P364"/>
    <mergeCell ref="Q364:T364"/>
    <mergeCell ref="AG365:AJ366"/>
    <mergeCell ref="I366:L366"/>
    <mergeCell ref="M366:P366"/>
    <mergeCell ref="Q366:T366"/>
    <mergeCell ref="U366:X366"/>
    <mergeCell ref="Y366:AB366"/>
    <mergeCell ref="C365:H367"/>
    <mergeCell ref="I365:T365"/>
    <mergeCell ref="Y367:Z367"/>
    <mergeCell ref="AA367:AB367"/>
    <mergeCell ref="I367:J367"/>
    <mergeCell ref="K367:L367"/>
    <mergeCell ref="C361:E362"/>
    <mergeCell ref="I361:J361"/>
    <mergeCell ref="K361:L361"/>
    <mergeCell ref="M361:N361"/>
    <mergeCell ref="O361:P361"/>
    <mergeCell ref="Q361:R361"/>
    <mergeCell ref="S361:T361"/>
    <mergeCell ref="AG361:AH361"/>
    <mergeCell ref="AI361:AJ361"/>
    <mergeCell ref="U361:V361"/>
    <mergeCell ref="W361:X361"/>
    <mergeCell ref="Y361:Z361"/>
    <mergeCell ref="AA361:AB361"/>
    <mergeCell ref="AC361:AD361"/>
    <mergeCell ref="AE361:AF361"/>
    <mergeCell ref="AI362:AJ362"/>
    <mergeCell ref="K362:L362"/>
    <mergeCell ref="M362:N362"/>
    <mergeCell ref="O362:P362"/>
    <mergeCell ref="Q362:R362"/>
    <mergeCell ref="AC362:AD362"/>
    <mergeCell ref="AE362:AF362"/>
    <mergeCell ref="S362:T362"/>
    <mergeCell ref="U362:V362"/>
    <mergeCell ref="W362:X362"/>
    <mergeCell ref="AG362:AH362"/>
    <mergeCell ref="Y362:Z362"/>
    <mergeCell ref="C358:H360"/>
    <mergeCell ref="I358:L359"/>
    <mergeCell ref="M358:P359"/>
    <mergeCell ref="I360:J360"/>
    <mergeCell ref="K360:L360"/>
    <mergeCell ref="M360:N360"/>
    <mergeCell ref="O360:P360"/>
    <mergeCell ref="Q358:T359"/>
    <mergeCell ref="U358:AF358"/>
    <mergeCell ref="AG358:AJ359"/>
    <mergeCell ref="U359:X359"/>
    <mergeCell ref="Y359:AB359"/>
    <mergeCell ref="AC359:AF359"/>
    <mergeCell ref="Y360:Z360"/>
    <mergeCell ref="AA360:AB360"/>
    <mergeCell ref="AC360:AD360"/>
    <mergeCell ref="AE360:AF360"/>
    <mergeCell ref="Q360:R360"/>
    <mergeCell ref="S360:T360"/>
    <mergeCell ref="U360:V360"/>
    <mergeCell ref="W360:X360"/>
    <mergeCell ref="AG360:AH360"/>
    <mergeCell ref="AI360:AJ360"/>
    <mergeCell ref="C355:H355"/>
    <mergeCell ref="I355:M355"/>
    <mergeCell ref="N355:AJ355"/>
    <mergeCell ref="C353:H354"/>
    <mergeCell ref="I353:K353"/>
    <mergeCell ref="L353:N353"/>
    <mergeCell ref="O353:P353"/>
    <mergeCell ref="AB353:AD353"/>
    <mergeCell ref="T354:V354"/>
    <mergeCell ref="AB356:AJ356"/>
    <mergeCell ref="A357:H357"/>
    <mergeCell ref="I357:AD357"/>
    <mergeCell ref="AE357:AH357"/>
    <mergeCell ref="AI357:AJ357"/>
    <mergeCell ref="C356:H356"/>
    <mergeCell ref="I356:M356"/>
    <mergeCell ref="N356:V356"/>
    <mergeCell ref="W356:AA356"/>
    <mergeCell ref="C349:H349"/>
    <mergeCell ref="I349:N349"/>
    <mergeCell ref="O349:AJ349"/>
    <mergeCell ref="C350:H350"/>
    <mergeCell ref="I350:N350"/>
    <mergeCell ref="O350:AJ350"/>
    <mergeCell ref="T353:V353"/>
    <mergeCell ref="W353:Y353"/>
    <mergeCell ref="Z353:AA353"/>
    <mergeCell ref="C351:H351"/>
    <mergeCell ref="I351:N351"/>
    <mergeCell ref="O351:AJ351"/>
    <mergeCell ref="C352:H352"/>
    <mergeCell ref="I352:AJ352"/>
    <mergeCell ref="AE353:AJ353"/>
    <mergeCell ref="Q353:S353"/>
    <mergeCell ref="W354:Y354"/>
    <mergeCell ref="Z354:AA354"/>
    <mergeCell ref="AB354:AD354"/>
    <mergeCell ref="I354:K354"/>
    <mergeCell ref="L354:N354"/>
    <mergeCell ref="O354:P354"/>
    <mergeCell ref="Q354:S354"/>
    <mergeCell ref="AE354:AJ354"/>
    <mergeCell ref="AG345:AH345"/>
    <mergeCell ref="AI345:AJ345"/>
    <mergeCell ref="AC345:AD345"/>
    <mergeCell ref="AE345:AF345"/>
    <mergeCell ref="AE346:AF346"/>
    <mergeCell ref="AG346:AH346"/>
    <mergeCell ref="AI346:AJ346"/>
    <mergeCell ref="C347:H347"/>
    <mergeCell ref="I347:L347"/>
    <mergeCell ref="M347:P347"/>
    <mergeCell ref="Q347:T347"/>
    <mergeCell ref="U347:X347"/>
    <mergeCell ref="Y347:AB347"/>
    <mergeCell ref="AC347:AF347"/>
    <mergeCell ref="AG347:AJ347"/>
    <mergeCell ref="I348:L348"/>
    <mergeCell ref="M348:P348"/>
    <mergeCell ref="Q348:T348"/>
    <mergeCell ref="U348:X348"/>
    <mergeCell ref="Y348:AB348"/>
    <mergeCell ref="AC348:AF348"/>
    <mergeCell ref="AG348:AJ348"/>
    <mergeCell ref="AG343:AJ343"/>
    <mergeCell ref="I344:J344"/>
    <mergeCell ref="K344:L344"/>
    <mergeCell ref="M344:N344"/>
    <mergeCell ref="C345:E346"/>
    <mergeCell ref="F345:H345"/>
    <mergeCell ref="I345:J345"/>
    <mergeCell ref="K345:L345"/>
    <mergeCell ref="O345:P345"/>
    <mergeCell ref="Q345:R345"/>
    <mergeCell ref="F346:H346"/>
    <mergeCell ref="I346:J346"/>
    <mergeCell ref="K346:L346"/>
    <mergeCell ref="M346:N346"/>
    <mergeCell ref="M345:N345"/>
    <mergeCell ref="AE344:AF344"/>
    <mergeCell ref="AG344:AH344"/>
    <mergeCell ref="S344:T344"/>
    <mergeCell ref="U344:V344"/>
    <mergeCell ref="W345:X345"/>
    <mergeCell ref="Y345:Z345"/>
    <mergeCell ref="AA345:AB345"/>
    <mergeCell ref="S345:T345"/>
    <mergeCell ref="U345:V345"/>
    <mergeCell ref="O346:P346"/>
    <mergeCell ref="Q346:R346"/>
    <mergeCell ref="W346:X346"/>
    <mergeCell ref="Y346:Z346"/>
    <mergeCell ref="AA346:AB346"/>
    <mergeCell ref="AC346:AD346"/>
    <mergeCell ref="S346:T346"/>
    <mergeCell ref="U346:V346"/>
    <mergeCell ref="I340:L340"/>
    <mergeCell ref="M340:P340"/>
    <mergeCell ref="Q340:T340"/>
    <mergeCell ref="U340:X340"/>
    <mergeCell ref="Y340:AB340"/>
    <mergeCell ref="AG341:AJ341"/>
    <mergeCell ref="AE339:AF339"/>
    <mergeCell ref="AG339:AH339"/>
    <mergeCell ref="AI339:AJ339"/>
    <mergeCell ref="AC340:AF340"/>
    <mergeCell ref="AG340:AJ340"/>
    <mergeCell ref="AC339:AD339"/>
    <mergeCell ref="O344:P344"/>
    <mergeCell ref="Q344:R344"/>
    <mergeCell ref="W344:X344"/>
    <mergeCell ref="Y344:Z344"/>
    <mergeCell ref="Q343:T343"/>
    <mergeCell ref="U343:X343"/>
    <mergeCell ref="I341:L341"/>
    <mergeCell ref="M341:P341"/>
    <mergeCell ref="Q341:T341"/>
    <mergeCell ref="Y343:AB343"/>
    <mergeCell ref="AC343:AF343"/>
    <mergeCell ref="Y341:AB341"/>
    <mergeCell ref="AC341:AF341"/>
    <mergeCell ref="U341:X341"/>
    <mergeCell ref="I342:AJ342"/>
    <mergeCell ref="I343:L343"/>
    <mergeCell ref="M343:P343"/>
    <mergeCell ref="AI344:AJ344"/>
    <mergeCell ref="AA344:AB344"/>
    <mergeCell ref="AC344:AD344"/>
    <mergeCell ref="Q338:R338"/>
    <mergeCell ref="S338:T338"/>
    <mergeCell ref="F339:H339"/>
    <mergeCell ref="I339:J339"/>
    <mergeCell ref="K339:L339"/>
    <mergeCell ref="M339:N339"/>
    <mergeCell ref="AI338:AJ338"/>
    <mergeCell ref="U338:V338"/>
    <mergeCell ref="W338:X338"/>
    <mergeCell ref="Y338:Z338"/>
    <mergeCell ref="AA338:AB338"/>
    <mergeCell ref="AC338:AD338"/>
    <mergeCell ref="AA339:AB339"/>
    <mergeCell ref="W339:X339"/>
    <mergeCell ref="Y339:Z339"/>
    <mergeCell ref="O339:P339"/>
    <mergeCell ref="Q339:R339"/>
    <mergeCell ref="S339:T339"/>
    <mergeCell ref="U339:V339"/>
    <mergeCell ref="AG335:AJ336"/>
    <mergeCell ref="I336:L336"/>
    <mergeCell ref="M336:P336"/>
    <mergeCell ref="Q336:T336"/>
    <mergeCell ref="U336:X336"/>
    <mergeCell ref="Y336:AB336"/>
    <mergeCell ref="AC336:AF336"/>
    <mergeCell ref="C335:H337"/>
    <mergeCell ref="I335:T335"/>
    <mergeCell ref="Y337:Z337"/>
    <mergeCell ref="AA337:AB337"/>
    <mergeCell ref="I337:J337"/>
    <mergeCell ref="K337:L337"/>
    <mergeCell ref="M337:N337"/>
    <mergeCell ref="O337:P337"/>
    <mergeCell ref="U335:AF335"/>
    <mergeCell ref="AG338:AH338"/>
    <mergeCell ref="AE337:AF337"/>
    <mergeCell ref="Q337:R337"/>
    <mergeCell ref="S337:T337"/>
    <mergeCell ref="U337:V337"/>
    <mergeCell ref="W337:X337"/>
    <mergeCell ref="AC337:AD337"/>
    <mergeCell ref="AG337:AH337"/>
    <mergeCell ref="AE338:AF338"/>
    <mergeCell ref="AI337:AJ337"/>
    <mergeCell ref="C338:E339"/>
    <mergeCell ref="F338:H338"/>
    <mergeCell ref="I338:J338"/>
    <mergeCell ref="K338:L338"/>
    <mergeCell ref="M338:N338"/>
    <mergeCell ref="O338:P338"/>
    <mergeCell ref="I333:L333"/>
    <mergeCell ref="M333:P333"/>
    <mergeCell ref="Q333:T333"/>
    <mergeCell ref="U333:X333"/>
    <mergeCell ref="Y333:AB333"/>
    <mergeCell ref="AC333:AF333"/>
    <mergeCell ref="AG333:AJ333"/>
    <mergeCell ref="AA332:AB332"/>
    <mergeCell ref="C334:H334"/>
    <mergeCell ref="I334:L334"/>
    <mergeCell ref="M334:P334"/>
    <mergeCell ref="Q334:T334"/>
    <mergeCell ref="U334:X334"/>
    <mergeCell ref="Y334:AB334"/>
    <mergeCell ref="AC334:AF334"/>
    <mergeCell ref="AG334:AJ334"/>
    <mergeCell ref="AA331:AB331"/>
    <mergeCell ref="AC331:AD331"/>
    <mergeCell ref="AE331:AF331"/>
    <mergeCell ref="AG331:AH331"/>
    <mergeCell ref="S331:T331"/>
    <mergeCell ref="U331:V331"/>
    <mergeCell ref="W331:X331"/>
    <mergeCell ref="Y331:Z331"/>
    <mergeCell ref="AI331:AJ331"/>
    <mergeCell ref="K332:L332"/>
    <mergeCell ref="M332:N332"/>
    <mergeCell ref="O332:P332"/>
    <mergeCell ref="Q332:R332"/>
    <mergeCell ref="AC332:AD332"/>
    <mergeCell ref="AE332:AF332"/>
    <mergeCell ref="AG332:AH332"/>
    <mergeCell ref="S332:T332"/>
    <mergeCell ref="U332:V332"/>
    <mergeCell ref="W332:X332"/>
    <mergeCell ref="Y332:Z332"/>
    <mergeCell ref="AI332:AJ332"/>
    <mergeCell ref="C328:H330"/>
    <mergeCell ref="I328:L329"/>
    <mergeCell ref="M328:P329"/>
    <mergeCell ref="I330:J330"/>
    <mergeCell ref="K330:L330"/>
    <mergeCell ref="M330:N330"/>
    <mergeCell ref="Y329:AB329"/>
    <mergeCell ref="AC329:AF329"/>
    <mergeCell ref="AG328:AJ329"/>
    <mergeCell ref="U329:X329"/>
    <mergeCell ref="F332:H332"/>
    <mergeCell ref="I332:J332"/>
    <mergeCell ref="O330:P330"/>
    <mergeCell ref="Q330:R330"/>
    <mergeCell ref="S330:T330"/>
    <mergeCell ref="U330:V330"/>
    <mergeCell ref="AG330:AH330"/>
    <mergeCell ref="Y330:Z330"/>
    <mergeCell ref="AA330:AB330"/>
    <mergeCell ref="AC330:AD330"/>
    <mergeCell ref="Q328:T329"/>
    <mergeCell ref="U328:AF328"/>
    <mergeCell ref="AE330:AF330"/>
    <mergeCell ref="W330:X330"/>
    <mergeCell ref="AI330:AJ330"/>
    <mergeCell ref="C331:E332"/>
    <mergeCell ref="F331:H331"/>
    <mergeCell ref="I331:J331"/>
    <mergeCell ref="K331:L331"/>
    <mergeCell ref="M331:N331"/>
    <mergeCell ref="O331:P331"/>
    <mergeCell ref="Q331:R331"/>
    <mergeCell ref="C323:H323"/>
    <mergeCell ref="I323:M323"/>
    <mergeCell ref="N323:V323"/>
    <mergeCell ref="W323:AA323"/>
    <mergeCell ref="AE321:AJ321"/>
    <mergeCell ref="C322:H322"/>
    <mergeCell ref="I322:M322"/>
    <mergeCell ref="N322:AJ322"/>
    <mergeCell ref="C320:H321"/>
    <mergeCell ref="I320:K320"/>
    <mergeCell ref="I321:K321"/>
    <mergeCell ref="L321:N321"/>
    <mergeCell ref="O321:P321"/>
    <mergeCell ref="L320:N320"/>
    <mergeCell ref="O320:P320"/>
    <mergeCell ref="AE327:AH327"/>
    <mergeCell ref="AI327:AJ327"/>
    <mergeCell ref="AB323:AJ323"/>
    <mergeCell ref="Y326:AA326"/>
    <mergeCell ref="AB326:AD326"/>
    <mergeCell ref="AE326:AG326"/>
    <mergeCell ref="AH326:AJ326"/>
    <mergeCell ref="A327:H327"/>
    <mergeCell ref="I327:AD327"/>
    <mergeCell ref="I318:N318"/>
    <mergeCell ref="O318:AJ318"/>
    <mergeCell ref="C319:H319"/>
    <mergeCell ref="I319:AJ319"/>
    <mergeCell ref="C316:H316"/>
    <mergeCell ref="I316:N316"/>
    <mergeCell ref="O316:AJ316"/>
    <mergeCell ref="C317:H317"/>
    <mergeCell ref="I317:N317"/>
    <mergeCell ref="Z321:AA321"/>
    <mergeCell ref="AB321:AD321"/>
    <mergeCell ref="Q320:S320"/>
    <mergeCell ref="T320:V320"/>
    <mergeCell ref="W320:Y320"/>
    <mergeCell ref="Z320:AA320"/>
    <mergeCell ref="T321:V321"/>
    <mergeCell ref="W321:Y321"/>
    <mergeCell ref="AB320:AD320"/>
    <mergeCell ref="Q321:S321"/>
    <mergeCell ref="AE320:AJ320"/>
    <mergeCell ref="AI312:AJ312"/>
    <mergeCell ref="AC312:AD312"/>
    <mergeCell ref="AE312:AF312"/>
    <mergeCell ref="AE313:AF313"/>
    <mergeCell ref="AG313:AH313"/>
    <mergeCell ref="AI313:AJ313"/>
    <mergeCell ref="C314:H314"/>
    <mergeCell ref="I314:L314"/>
    <mergeCell ref="M314:P314"/>
    <mergeCell ref="Q314:T314"/>
    <mergeCell ref="U314:X314"/>
    <mergeCell ref="Y314:AB314"/>
    <mergeCell ref="AC314:AF314"/>
    <mergeCell ref="O317:AJ317"/>
    <mergeCell ref="AG314:AJ314"/>
    <mergeCell ref="C315:H315"/>
    <mergeCell ref="I315:L315"/>
    <mergeCell ref="M315:P315"/>
    <mergeCell ref="Q315:T315"/>
    <mergeCell ref="U315:X315"/>
    <mergeCell ref="Y315:AB315"/>
    <mergeCell ref="AC315:AF315"/>
    <mergeCell ref="AG315:AJ315"/>
    <mergeCell ref="C312:E313"/>
    <mergeCell ref="F312:H312"/>
    <mergeCell ref="I312:J312"/>
    <mergeCell ref="K312:L312"/>
    <mergeCell ref="O312:P312"/>
    <mergeCell ref="Q312:R312"/>
    <mergeCell ref="F313:H313"/>
    <mergeCell ref="I313:J313"/>
    <mergeCell ref="K313:L313"/>
    <mergeCell ref="M313:N313"/>
    <mergeCell ref="M312:N312"/>
    <mergeCell ref="AE311:AF311"/>
    <mergeCell ref="AG311:AH311"/>
    <mergeCell ref="S311:T311"/>
    <mergeCell ref="U311:V311"/>
    <mergeCell ref="W312:X312"/>
    <mergeCell ref="Y312:Z312"/>
    <mergeCell ref="AA312:AB312"/>
    <mergeCell ref="S312:T312"/>
    <mergeCell ref="U312:V312"/>
    <mergeCell ref="O313:P313"/>
    <mergeCell ref="Q313:R313"/>
    <mergeCell ref="W313:X313"/>
    <mergeCell ref="Y313:Z313"/>
    <mergeCell ref="AA313:AB313"/>
    <mergeCell ref="AC313:AD313"/>
    <mergeCell ref="S313:T313"/>
    <mergeCell ref="U313:V313"/>
    <mergeCell ref="AG312:AH312"/>
    <mergeCell ref="O311:P311"/>
    <mergeCell ref="Q311:R311"/>
    <mergeCell ref="W311:X311"/>
    <mergeCell ref="Y311:Z311"/>
    <mergeCell ref="Q310:T310"/>
    <mergeCell ref="U310:X310"/>
    <mergeCell ref="C308:H308"/>
    <mergeCell ref="I308:L308"/>
    <mergeCell ref="M308:P308"/>
    <mergeCell ref="Q308:T308"/>
    <mergeCell ref="Y310:AB310"/>
    <mergeCell ref="AC310:AF310"/>
    <mergeCell ref="Y308:AB308"/>
    <mergeCell ref="AC308:AF308"/>
    <mergeCell ref="U308:X308"/>
    <mergeCell ref="C309:H311"/>
    <mergeCell ref="I309:AJ309"/>
    <mergeCell ref="I310:L310"/>
    <mergeCell ref="M310:P310"/>
    <mergeCell ref="AI311:AJ311"/>
    <mergeCell ref="AA311:AB311"/>
    <mergeCell ref="AC311:AD311"/>
    <mergeCell ref="AG310:AJ310"/>
    <mergeCell ref="I311:J311"/>
    <mergeCell ref="K311:L311"/>
    <mergeCell ref="M311:N311"/>
    <mergeCell ref="AC306:AD306"/>
    <mergeCell ref="W306:X306"/>
    <mergeCell ref="Y306:Z306"/>
    <mergeCell ref="O306:P306"/>
    <mergeCell ref="Q306:R306"/>
    <mergeCell ref="S306:T306"/>
    <mergeCell ref="U306:V306"/>
    <mergeCell ref="C307:H307"/>
    <mergeCell ref="I307:L307"/>
    <mergeCell ref="M307:P307"/>
    <mergeCell ref="Q307:T307"/>
    <mergeCell ref="U307:X307"/>
    <mergeCell ref="Y307:AB307"/>
    <mergeCell ref="AG308:AJ308"/>
    <mergeCell ref="AE306:AF306"/>
    <mergeCell ref="AG306:AH306"/>
    <mergeCell ref="AI306:AJ306"/>
    <mergeCell ref="AC307:AF307"/>
    <mergeCell ref="AG307:AJ307"/>
    <mergeCell ref="M304:N304"/>
    <mergeCell ref="O304:P304"/>
    <mergeCell ref="U302:AF302"/>
    <mergeCell ref="AC304:AD304"/>
    <mergeCell ref="Q305:R305"/>
    <mergeCell ref="S305:T305"/>
    <mergeCell ref="AE304:AF304"/>
    <mergeCell ref="Q304:R304"/>
    <mergeCell ref="S304:T304"/>
    <mergeCell ref="U304:V304"/>
    <mergeCell ref="W304:X304"/>
    <mergeCell ref="AC305:AD305"/>
    <mergeCell ref="AE305:AF305"/>
    <mergeCell ref="AG304:AH304"/>
    <mergeCell ref="AI304:AJ304"/>
    <mergeCell ref="C305:E306"/>
    <mergeCell ref="F305:H305"/>
    <mergeCell ref="I305:J305"/>
    <mergeCell ref="K305:L305"/>
    <mergeCell ref="M305:N305"/>
    <mergeCell ref="O305:P305"/>
    <mergeCell ref="F306:H306"/>
    <mergeCell ref="I306:J306"/>
    <mergeCell ref="K306:L306"/>
    <mergeCell ref="M306:N306"/>
    <mergeCell ref="AG305:AH305"/>
    <mergeCell ref="AI305:AJ305"/>
    <mergeCell ref="U305:V305"/>
    <mergeCell ref="W305:X305"/>
    <mergeCell ref="Y305:Z305"/>
    <mergeCell ref="AA305:AB305"/>
    <mergeCell ref="AA306:AB306"/>
    <mergeCell ref="I300:L300"/>
    <mergeCell ref="M300:P300"/>
    <mergeCell ref="Q300:T300"/>
    <mergeCell ref="F299:H299"/>
    <mergeCell ref="I299:J299"/>
    <mergeCell ref="AC303:AF303"/>
    <mergeCell ref="AC300:AF300"/>
    <mergeCell ref="AG300:AJ300"/>
    <mergeCell ref="AA299:AB299"/>
    <mergeCell ref="U301:X301"/>
    <mergeCell ref="Y301:AB301"/>
    <mergeCell ref="AC301:AF301"/>
    <mergeCell ref="AG301:AJ301"/>
    <mergeCell ref="U300:X300"/>
    <mergeCell ref="Y300:AB300"/>
    <mergeCell ref="C301:H301"/>
    <mergeCell ref="I301:L301"/>
    <mergeCell ref="M301:P301"/>
    <mergeCell ref="Q301:T301"/>
    <mergeCell ref="AG302:AJ303"/>
    <mergeCell ref="I303:L303"/>
    <mergeCell ref="M303:P303"/>
    <mergeCell ref="Q303:T303"/>
    <mergeCell ref="U303:X303"/>
    <mergeCell ref="Y303:AB303"/>
    <mergeCell ref="C302:H304"/>
    <mergeCell ref="I302:T302"/>
    <mergeCell ref="Y304:Z304"/>
    <mergeCell ref="AA304:AB304"/>
    <mergeCell ref="I304:J304"/>
    <mergeCell ref="K304:L304"/>
    <mergeCell ref="C298:E299"/>
    <mergeCell ref="I298:J298"/>
    <mergeCell ref="K298:L298"/>
    <mergeCell ref="M298:N298"/>
    <mergeCell ref="O298:P298"/>
    <mergeCell ref="Q298:R298"/>
    <mergeCell ref="S298:T298"/>
    <mergeCell ref="AG298:AH298"/>
    <mergeCell ref="AI298:AJ298"/>
    <mergeCell ref="U298:V298"/>
    <mergeCell ref="W298:X298"/>
    <mergeCell ref="Y298:Z298"/>
    <mergeCell ref="AA298:AB298"/>
    <mergeCell ref="AC298:AD298"/>
    <mergeCell ref="AE298:AF298"/>
    <mergeCell ref="AI299:AJ299"/>
    <mergeCell ref="K299:L299"/>
    <mergeCell ref="M299:N299"/>
    <mergeCell ref="O299:P299"/>
    <mergeCell ref="Q299:R299"/>
    <mergeCell ref="AC299:AD299"/>
    <mergeCell ref="AE299:AF299"/>
    <mergeCell ref="S299:T299"/>
    <mergeCell ref="U299:V299"/>
    <mergeCell ref="W299:X299"/>
    <mergeCell ref="AG299:AH299"/>
    <mergeCell ref="Y299:Z299"/>
    <mergeCell ref="C295:H297"/>
    <mergeCell ref="I295:L296"/>
    <mergeCell ref="M295:P296"/>
    <mergeCell ref="I297:J297"/>
    <mergeCell ref="K297:L297"/>
    <mergeCell ref="M297:N297"/>
    <mergeCell ref="O297:P297"/>
    <mergeCell ref="Q295:T296"/>
    <mergeCell ref="U295:AF295"/>
    <mergeCell ref="AG295:AJ296"/>
    <mergeCell ref="U296:X296"/>
    <mergeCell ref="Y296:AB296"/>
    <mergeCell ref="AC296:AF296"/>
    <mergeCell ref="Y297:Z297"/>
    <mergeCell ref="AA297:AB297"/>
    <mergeCell ref="AC297:AD297"/>
    <mergeCell ref="AE297:AF297"/>
    <mergeCell ref="Q297:R297"/>
    <mergeCell ref="S297:T297"/>
    <mergeCell ref="U297:V297"/>
    <mergeCell ref="W297:X297"/>
    <mergeCell ref="AG297:AH297"/>
    <mergeCell ref="AI297:AJ297"/>
    <mergeCell ref="C292:H292"/>
    <mergeCell ref="I292:M292"/>
    <mergeCell ref="N292:AJ292"/>
    <mergeCell ref="C290:H291"/>
    <mergeCell ref="I290:K290"/>
    <mergeCell ref="L290:N290"/>
    <mergeCell ref="O290:P290"/>
    <mergeCell ref="AB290:AD290"/>
    <mergeCell ref="T291:V291"/>
    <mergeCell ref="AB293:AJ293"/>
    <mergeCell ref="A294:H294"/>
    <mergeCell ref="I294:AD294"/>
    <mergeCell ref="AE294:AH294"/>
    <mergeCell ref="AI294:AJ294"/>
    <mergeCell ref="C293:H293"/>
    <mergeCell ref="I293:M293"/>
    <mergeCell ref="N293:V293"/>
    <mergeCell ref="W293:AA293"/>
    <mergeCell ref="C286:H286"/>
    <mergeCell ref="I286:N286"/>
    <mergeCell ref="O286:AJ286"/>
    <mergeCell ref="C287:H287"/>
    <mergeCell ref="I287:N287"/>
    <mergeCell ref="O287:AJ287"/>
    <mergeCell ref="T290:V290"/>
    <mergeCell ref="W290:Y290"/>
    <mergeCell ref="Z290:AA290"/>
    <mergeCell ref="C288:H288"/>
    <mergeCell ref="I288:N288"/>
    <mergeCell ref="O288:AJ288"/>
    <mergeCell ref="C289:H289"/>
    <mergeCell ref="I289:AJ289"/>
    <mergeCell ref="AE290:AJ290"/>
    <mergeCell ref="Q290:S290"/>
    <mergeCell ref="W291:Y291"/>
    <mergeCell ref="Z291:AA291"/>
    <mergeCell ref="AB291:AD291"/>
    <mergeCell ref="I291:K291"/>
    <mergeCell ref="L291:N291"/>
    <mergeCell ref="O291:P291"/>
    <mergeCell ref="Q291:S291"/>
    <mergeCell ref="AE291:AJ291"/>
    <mergeCell ref="C284:H284"/>
    <mergeCell ref="I284:L284"/>
    <mergeCell ref="M284:P284"/>
    <mergeCell ref="Q284:T284"/>
    <mergeCell ref="U284:X284"/>
    <mergeCell ref="Y284:AB284"/>
    <mergeCell ref="AC284:AF284"/>
    <mergeCell ref="AG284:AJ284"/>
    <mergeCell ref="I285:L285"/>
    <mergeCell ref="M285:P285"/>
    <mergeCell ref="Q285:T285"/>
    <mergeCell ref="U285:X285"/>
    <mergeCell ref="Y285:AB285"/>
    <mergeCell ref="AC285:AF285"/>
    <mergeCell ref="AG285:AJ285"/>
    <mergeCell ref="C282:E283"/>
    <mergeCell ref="F282:H282"/>
    <mergeCell ref="I282:J282"/>
    <mergeCell ref="K282:L282"/>
    <mergeCell ref="O282:P282"/>
    <mergeCell ref="Q282:R282"/>
    <mergeCell ref="F283:H283"/>
    <mergeCell ref="I283:J283"/>
    <mergeCell ref="K283:L283"/>
    <mergeCell ref="M283:N283"/>
    <mergeCell ref="M282:N282"/>
    <mergeCell ref="W282:X282"/>
    <mergeCell ref="Y282:Z282"/>
    <mergeCell ref="AA282:AB282"/>
    <mergeCell ref="S282:T282"/>
    <mergeCell ref="U282:V282"/>
    <mergeCell ref="O283:P283"/>
    <mergeCell ref="Q283:R283"/>
    <mergeCell ref="W283:X283"/>
    <mergeCell ref="Y283:Z283"/>
    <mergeCell ref="AA283:AB283"/>
    <mergeCell ref="AC283:AD283"/>
    <mergeCell ref="S283:T283"/>
    <mergeCell ref="U283:V283"/>
    <mergeCell ref="AG282:AH282"/>
    <mergeCell ref="AI282:AJ282"/>
    <mergeCell ref="AC282:AD282"/>
    <mergeCell ref="AE282:AF282"/>
    <mergeCell ref="AE283:AF283"/>
    <mergeCell ref="AG283:AH283"/>
    <mergeCell ref="AI283:AJ283"/>
    <mergeCell ref="I277:L277"/>
    <mergeCell ref="M277:P277"/>
    <mergeCell ref="Q277:T277"/>
    <mergeCell ref="U277:X277"/>
    <mergeCell ref="Y277:AB277"/>
    <mergeCell ref="AG278:AJ278"/>
    <mergeCell ref="AE276:AF276"/>
    <mergeCell ref="AG276:AH276"/>
    <mergeCell ref="AI276:AJ276"/>
    <mergeCell ref="AC277:AF277"/>
    <mergeCell ref="AG277:AJ277"/>
    <mergeCell ref="AC276:AD276"/>
    <mergeCell ref="O281:P281"/>
    <mergeCell ref="Q281:R281"/>
    <mergeCell ref="W281:X281"/>
    <mergeCell ref="Y281:Z281"/>
    <mergeCell ref="Q280:T280"/>
    <mergeCell ref="U280:X280"/>
    <mergeCell ref="AI281:AJ281"/>
    <mergeCell ref="AA281:AB281"/>
    <mergeCell ref="AC281:AD281"/>
    <mergeCell ref="AG280:AJ280"/>
    <mergeCell ref="I281:J281"/>
    <mergeCell ref="K281:L281"/>
    <mergeCell ref="M281:N281"/>
    <mergeCell ref="AE281:AF281"/>
    <mergeCell ref="AG281:AH281"/>
    <mergeCell ref="S281:T281"/>
    <mergeCell ref="U281:V281"/>
    <mergeCell ref="C278:H278"/>
    <mergeCell ref="I278:L278"/>
    <mergeCell ref="M278:P278"/>
    <mergeCell ref="Q278:T278"/>
    <mergeCell ref="Y280:AB280"/>
    <mergeCell ref="AC280:AF280"/>
    <mergeCell ref="Y278:AB278"/>
    <mergeCell ref="AC278:AF278"/>
    <mergeCell ref="U278:X278"/>
    <mergeCell ref="C279:H281"/>
    <mergeCell ref="I279:AJ279"/>
    <mergeCell ref="I280:L280"/>
    <mergeCell ref="M280:P280"/>
    <mergeCell ref="Q275:R275"/>
    <mergeCell ref="S275:T275"/>
    <mergeCell ref="F276:H276"/>
    <mergeCell ref="I276:J276"/>
    <mergeCell ref="K276:L276"/>
    <mergeCell ref="M276:N276"/>
    <mergeCell ref="AI275:AJ275"/>
    <mergeCell ref="U275:V275"/>
    <mergeCell ref="W275:X275"/>
    <mergeCell ref="Y275:Z275"/>
    <mergeCell ref="AA275:AB275"/>
    <mergeCell ref="AC275:AD275"/>
    <mergeCell ref="AA276:AB276"/>
    <mergeCell ref="W276:X276"/>
    <mergeCell ref="Y276:Z276"/>
    <mergeCell ref="O276:P276"/>
    <mergeCell ref="Q276:R276"/>
    <mergeCell ref="S276:T276"/>
    <mergeCell ref="U276:V276"/>
    <mergeCell ref="AG272:AJ273"/>
    <mergeCell ref="I273:L273"/>
    <mergeCell ref="M273:P273"/>
    <mergeCell ref="Q273:T273"/>
    <mergeCell ref="U273:X273"/>
    <mergeCell ref="Y273:AB273"/>
    <mergeCell ref="AC273:AF273"/>
    <mergeCell ref="C272:H274"/>
    <mergeCell ref="I272:T272"/>
    <mergeCell ref="Y274:Z274"/>
    <mergeCell ref="AA274:AB274"/>
    <mergeCell ref="I274:J274"/>
    <mergeCell ref="K274:L274"/>
    <mergeCell ref="M274:N274"/>
    <mergeCell ref="O274:P274"/>
    <mergeCell ref="U272:AF272"/>
    <mergeCell ref="AG275:AH275"/>
    <mergeCell ref="AE274:AF274"/>
    <mergeCell ref="Q274:R274"/>
    <mergeCell ref="S274:T274"/>
    <mergeCell ref="U274:V274"/>
    <mergeCell ref="W274:X274"/>
    <mergeCell ref="AC274:AD274"/>
    <mergeCell ref="AG274:AH274"/>
    <mergeCell ref="AE275:AF275"/>
    <mergeCell ref="AI274:AJ274"/>
    <mergeCell ref="C275:E276"/>
    <mergeCell ref="F275:H275"/>
    <mergeCell ref="I275:J275"/>
    <mergeCell ref="K275:L275"/>
    <mergeCell ref="M275:N275"/>
    <mergeCell ref="O275:P275"/>
    <mergeCell ref="C270:H270"/>
    <mergeCell ref="I270:L270"/>
    <mergeCell ref="M270:P270"/>
    <mergeCell ref="Q270:T270"/>
    <mergeCell ref="U270:X270"/>
    <mergeCell ref="Y270:AB270"/>
    <mergeCell ref="AC270:AF270"/>
    <mergeCell ref="AG270:AJ270"/>
    <mergeCell ref="AA269:AB269"/>
    <mergeCell ref="C271:H271"/>
    <mergeCell ref="I271:L271"/>
    <mergeCell ref="M271:P271"/>
    <mergeCell ref="Q271:T271"/>
    <mergeCell ref="U271:X271"/>
    <mergeCell ref="Y271:AB271"/>
    <mergeCell ref="AC271:AF271"/>
    <mergeCell ref="AG271:AJ271"/>
    <mergeCell ref="AA268:AB268"/>
    <mergeCell ref="AC268:AD268"/>
    <mergeCell ref="AE268:AF268"/>
    <mergeCell ref="AG268:AH268"/>
    <mergeCell ref="S268:T268"/>
    <mergeCell ref="U268:V268"/>
    <mergeCell ref="W268:X268"/>
    <mergeCell ref="Y268:Z268"/>
    <mergeCell ref="AI268:AJ268"/>
    <mergeCell ref="K269:L269"/>
    <mergeCell ref="M269:N269"/>
    <mergeCell ref="O269:P269"/>
    <mergeCell ref="Q269:R269"/>
    <mergeCell ref="AC269:AD269"/>
    <mergeCell ref="AE269:AF269"/>
    <mergeCell ref="AG269:AH269"/>
    <mergeCell ref="S269:T269"/>
    <mergeCell ref="U269:V269"/>
    <mergeCell ref="W269:X269"/>
    <mergeCell ref="Y269:Z269"/>
    <mergeCell ref="AI269:AJ269"/>
    <mergeCell ref="C265:H267"/>
    <mergeCell ref="I265:L266"/>
    <mergeCell ref="M265:P266"/>
    <mergeCell ref="I267:J267"/>
    <mergeCell ref="K267:L267"/>
    <mergeCell ref="M267:N267"/>
    <mergeCell ref="Y266:AB266"/>
    <mergeCell ref="AC266:AF266"/>
    <mergeCell ref="AG265:AJ266"/>
    <mergeCell ref="U266:X266"/>
    <mergeCell ref="F269:H269"/>
    <mergeCell ref="I269:J269"/>
    <mergeCell ref="O267:P267"/>
    <mergeCell ref="Q267:R267"/>
    <mergeCell ref="S267:T267"/>
    <mergeCell ref="U267:V267"/>
    <mergeCell ref="AG267:AH267"/>
    <mergeCell ref="Y267:Z267"/>
    <mergeCell ref="AA267:AB267"/>
    <mergeCell ref="AC267:AD267"/>
    <mergeCell ref="Q265:T266"/>
    <mergeCell ref="U265:AF265"/>
    <mergeCell ref="AE267:AF267"/>
    <mergeCell ref="W267:X267"/>
    <mergeCell ref="AI267:AJ267"/>
    <mergeCell ref="C268:E269"/>
    <mergeCell ref="F268:H268"/>
    <mergeCell ref="I268:J268"/>
    <mergeCell ref="K268:L268"/>
    <mergeCell ref="M268:N268"/>
    <mergeCell ref="O268:P268"/>
    <mergeCell ref="Q268:R268"/>
    <mergeCell ref="C260:H260"/>
    <mergeCell ref="I260:M260"/>
    <mergeCell ref="N260:V260"/>
    <mergeCell ref="W260:AA260"/>
    <mergeCell ref="AE258:AJ258"/>
    <mergeCell ref="C259:H259"/>
    <mergeCell ref="I259:M259"/>
    <mergeCell ref="N259:AJ259"/>
    <mergeCell ref="C257:H258"/>
    <mergeCell ref="I257:K257"/>
    <mergeCell ref="I258:K258"/>
    <mergeCell ref="L258:N258"/>
    <mergeCell ref="O258:P258"/>
    <mergeCell ref="L257:N257"/>
    <mergeCell ref="O257:P257"/>
    <mergeCell ref="AE264:AH264"/>
    <mergeCell ref="AI264:AJ264"/>
    <mergeCell ref="AB260:AJ260"/>
    <mergeCell ref="Y263:AA263"/>
    <mergeCell ref="AB263:AD263"/>
    <mergeCell ref="AE263:AG263"/>
    <mergeCell ref="AH263:AJ263"/>
    <mergeCell ref="A264:H264"/>
    <mergeCell ref="I264:AD264"/>
    <mergeCell ref="C255:H255"/>
    <mergeCell ref="I255:N255"/>
    <mergeCell ref="O255:AJ255"/>
    <mergeCell ref="C256:H256"/>
    <mergeCell ref="I256:AJ256"/>
    <mergeCell ref="C253:H253"/>
    <mergeCell ref="I253:N253"/>
    <mergeCell ref="O253:AJ253"/>
    <mergeCell ref="C254:H254"/>
    <mergeCell ref="I254:N254"/>
    <mergeCell ref="Z258:AA258"/>
    <mergeCell ref="AB258:AD258"/>
    <mergeCell ref="Q257:S257"/>
    <mergeCell ref="T257:V257"/>
    <mergeCell ref="W257:Y257"/>
    <mergeCell ref="Z257:AA257"/>
    <mergeCell ref="T258:V258"/>
    <mergeCell ref="W258:Y258"/>
    <mergeCell ref="AB257:AD257"/>
    <mergeCell ref="Q258:S258"/>
    <mergeCell ref="AE257:AJ257"/>
    <mergeCell ref="AI249:AJ249"/>
    <mergeCell ref="AC249:AD249"/>
    <mergeCell ref="AE249:AF249"/>
    <mergeCell ref="AE250:AF250"/>
    <mergeCell ref="AG250:AH250"/>
    <mergeCell ref="AI250:AJ250"/>
    <mergeCell ref="C251:H251"/>
    <mergeCell ref="I251:L251"/>
    <mergeCell ref="M251:P251"/>
    <mergeCell ref="Q251:T251"/>
    <mergeCell ref="U251:X251"/>
    <mergeCell ref="Y251:AB251"/>
    <mergeCell ref="AC251:AF251"/>
    <mergeCell ref="O254:AJ254"/>
    <mergeCell ref="AG251:AJ251"/>
    <mergeCell ref="C252:H252"/>
    <mergeCell ref="I252:L252"/>
    <mergeCell ref="M252:P252"/>
    <mergeCell ref="Q252:T252"/>
    <mergeCell ref="U252:X252"/>
    <mergeCell ref="Y252:AB252"/>
    <mergeCell ref="AC252:AF252"/>
    <mergeCell ref="AG252:AJ252"/>
    <mergeCell ref="C249:E250"/>
    <mergeCell ref="F249:H249"/>
    <mergeCell ref="I249:J249"/>
    <mergeCell ref="K249:L249"/>
    <mergeCell ref="O249:P249"/>
    <mergeCell ref="Q249:R249"/>
    <mergeCell ref="F250:H250"/>
    <mergeCell ref="I250:J250"/>
    <mergeCell ref="K250:L250"/>
    <mergeCell ref="M250:N250"/>
    <mergeCell ref="M249:N249"/>
    <mergeCell ref="AE248:AF248"/>
    <mergeCell ref="AG248:AH248"/>
    <mergeCell ref="S248:T248"/>
    <mergeCell ref="U248:V248"/>
    <mergeCell ref="W249:X249"/>
    <mergeCell ref="Y249:Z249"/>
    <mergeCell ref="AA249:AB249"/>
    <mergeCell ref="S249:T249"/>
    <mergeCell ref="U249:V249"/>
    <mergeCell ref="O250:P250"/>
    <mergeCell ref="Q250:R250"/>
    <mergeCell ref="W250:X250"/>
    <mergeCell ref="Y250:Z250"/>
    <mergeCell ref="AA250:AB250"/>
    <mergeCell ref="AC250:AD250"/>
    <mergeCell ref="S250:T250"/>
    <mergeCell ref="U250:V250"/>
    <mergeCell ref="AG249:AH249"/>
    <mergeCell ref="O248:P248"/>
    <mergeCell ref="Q248:R248"/>
    <mergeCell ref="W248:X248"/>
    <mergeCell ref="Y248:Z248"/>
    <mergeCell ref="Q247:T247"/>
    <mergeCell ref="U247:X247"/>
    <mergeCell ref="C245:H245"/>
    <mergeCell ref="I245:L245"/>
    <mergeCell ref="M245:P245"/>
    <mergeCell ref="Q245:T245"/>
    <mergeCell ref="Y247:AB247"/>
    <mergeCell ref="AC247:AF247"/>
    <mergeCell ref="Y245:AB245"/>
    <mergeCell ref="AC245:AF245"/>
    <mergeCell ref="U245:X245"/>
    <mergeCell ref="C246:H248"/>
    <mergeCell ref="I246:AJ246"/>
    <mergeCell ref="I247:L247"/>
    <mergeCell ref="M247:P247"/>
    <mergeCell ref="AI248:AJ248"/>
    <mergeCell ref="AA248:AB248"/>
    <mergeCell ref="AC248:AD248"/>
    <mergeCell ref="AG247:AJ247"/>
    <mergeCell ref="I248:J248"/>
    <mergeCell ref="K248:L248"/>
    <mergeCell ref="M248:N248"/>
    <mergeCell ref="AC243:AD243"/>
    <mergeCell ref="W243:X243"/>
    <mergeCell ref="Y243:Z243"/>
    <mergeCell ref="O243:P243"/>
    <mergeCell ref="Q243:R243"/>
    <mergeCell ref="S243:T243"/>
    <mergeCell ref="U243:V243"/>
    <mergeCell ref="C244:H244"/>
    <mergeCell ref="I244:L244"/>
    <mergeCell ref="M244:P244"/>
    <mergeCell ref="Q244:T244"/>
    <mergeCell ref="U244:X244"/>
    <mergeCell ref="Y244:AB244"/>
    <mergeCell ref="AG245:AJ245"/>
    <mergeCell ref="AE243:AF243"/>
    <mergeCell ref="AG243:AH243"/>
    <mergeCell ref="AI243:AJ243"/>
    <mergeCell ref="AC244:AF244"/>
    <mergeCell ref="AG244:AJ244"/>
    <mergeCell ref="M241:N241"/>
    <mergeCell ref="O241:P241"/>
    <mergeCell ref="U239:AF239"/>
    <mergeCell ref="AC241:AD241"/>
    <mergeCell ref="Q242:R242"/>
    <mergeCell ref="S242:T242"/>
    <mergeCell ref="AE241:AF241"/>
    <mergeCell ref="Q241:R241"/>
    <mergeCell ref="S241:T241"/>
    <mergeCell ref="U241:V241"/>
    <mergeCell ref="W241:X241"/>
    <mergeCell ref="AC242:AD242"/>
    <mergeCell ref="AE242:AF242"/>
    <mergeCell ref="AG241:AH241"/>
    <mergeCell ref="AI241:AJ241"/>
    <mergeCell ref="C242:E243"/>
    <mergeCell ref="F242:H242"/>
    <mergeCell ref="I242:J242"/>
    <mergeCell ref="K242:L242"/>
    <mergeCell ref="M242:N242"/>
    <mergeCell ref="O242:P242"/>
    <mergeCell ref="F243:H243"/>
    <mergeCell ref="I243:J243"/>
    <mergeCell ref="K243:L243"/>
    <mergeCell ref="M243:N243"/>
    <mergeCell ref="AG242:AH242"/>
    <mergeCell ref="AI242:AJ242"/>
    <mergeCell ref="U242:V242"/>
    <mergeCell ref="W242:X242"/>
    <mergeCell ref="Y242:Z242"/>
    <mergeCell ref="AA242:AB242"/>
    <mergeCell ref="AA243:AB243"/>
    <mergeCell ref="C237:H237"/>
    <mergeCell ref="I237:L237"/>
    <mergeCell ref="M237:P237"/>
    <mergeCell ref="Q237:T237"/>
    <mergeCell ref="F236:H236"/>
    <mergeCell ref="I236:J236"/>
    <mergeCell ref="AC240:AF240"/>
    <mergeCell ref="AC237:AF237"/>
    <mergeCell ref="AG237:AJ237"/>
    <mergeCell ref="AA236:AB236"/>
    <mergeCell ref="U238:X238"/>
    <mergeCell ref="Y238:AB238"/>
    <mergeCell ref="AC238:AF238"/>
    <mergeCell ref="AG238:AJ238"/>
    <mergeCell ref="U237:X237"/>
    <mergeCell ref="Y237:AB237"/>
    <mergeCell ref="C238:H238"/>
    <mergeCell ref="I238:L238"/>
    <mergeCell ref="M238:P238"/>
    <mergeCell ref="Q238:T238"/>
    <mergeCell ref="AG239:AJ240"/>
    <mergeCell ref="I240:L240"/>
    <mergeCell ref="M240:P240"/>
    <mergeCell ref="Q240:T240"/>
    <mergeCell ref="U240:X240"/>
    <mergeCell ref="Y240:AB240"/>
    <mergeCell ref="C239:H241"/>
    <mergeCell ref="I239:T239"/>
    <mergeCell ref="Y241:Z241"/>
    <mergeCell ref="AA241:AB241"/>
    <mergeCell ref="I241:J241"/>
    <mergeCell ref="K241:L241"/>
    <mergeCell ref="C235:E236"/>
    <mergeCell ref="F235:H235"/>
    <mergeCell ref="I235:J235"/>
    <mergeCell ref="K235:L235"/>
    <mergeCell ref="M235:N235"/>
    <mergeCell ref="O235:P235"/>
    <mergeCell ref="Q235:R235"/>
    <mergeCell ref="S235:T235"/>
    <mergeCell ref="AG235:AH235"/>
    <mergeCell ref="AI235:AJ235"/>
    <mergeCell ref="U235:V235"/>
    <mergeCell ref="W235:X235"/>
    <mergeCell ref="Y235:Z235"/>
    <mergeCell ref="AA235:AB235"/>
    <mergeCell ref="AC235:AD235"/>
    <mergeCell ref="AE235:AF235"/>
    <mergeCell ref="AI236:AJ236"/>
    <mergeCell ref="K236:L236"/>
    <mergeCell ref="M236:N236"/>
    <mergeCell ref="O236:P236"/>
    <mergeCell ref="Q236:R236"/>
    <mergeCell ref="AC236:AD236"/>
    <mergeCell ref="AE236:AF236"/>
    <mergeCell ref="S236:T236"/>
    <mergeCell ref="U236:V236"/>
    <mergeCell ref="W236:X236"/>
    <mergeCell ref="AG236:AH236"/>
    <mergeCell ref="Y236:Z236"/>
    <mergeCell ref="AB230:AJ230"/>
    <mergeCell ref="A231:H231"/>
    <mergeCell ref="I231:AD231"/>
    <mergeCell ref="AE231:AH231"/>
    <mergeCell ref="AI231:AJ231"/>
    <mergeCell ref="C230:H230"/>
    <mergeCell ref="I230:M230"/>
    <mergeCell ref="N230:V230"/>
    <mergeCell ref="W230:AA230"/>
    <mergeCell ref="C232:H234"/>
    <mergeCell ref="I232:L233"/>
    <mergeCell ref="M232:P233"/>
    <mergeCell ref="I234:J234"/>
    <mergeCell ref="K234:L234"/>
    <mergeCell ref="M234:N234"/>
    <mergeCell ref="O234:P234"/>
    <mergeCell ref="Q232:T233"/>
    <mergeCell ref="U232:AF232"/>
    <mergeCell ref="AG232:AJ233"/>
    <mergeCell ref="U233:X233"/>
    <mergeCell ref="Y233:AB233"/>
    <mergeCell ref="AC233:AF233"/>
    <mergeCell ref="Y234:Z234"/>
    <mergeCell ref="AA234:AB234"/>
    <mergeCell ref="AC234:AD234"/>
    <mergeCell ref="AE234:AF234"/>
    <mergeCell ref="Q234:R234"/>
    <mergeCell ref="S234:T234"/>
    <mergeCell ref="U234:V234"/>
    <mergeCell ref="W234:X234"/>
    <mergeCell ref="AG234:AH234"/>
    <mergeCell ref="AI234:AJ234"/>
    <mergeCell ref="W228:Y228"/>
    <mergeCell ref="Z228:AA228"/>
    <mergeCell ref="AB228:AD228"/>
    <mergeCell ref="I228:K228"/>
    <mergeCell ref="L228:N228"/>
    <mergeCell ref="O228:P228"/>
    <mergeCell ref="Q228:S228"/>
    <mergeCell ref="AE228:AJ228"/>
    <mergeCell ref="C229:H229"/>
    <mergeCell ref="I229:M229"/>
    <mergeCell ref="N229:AJ229"/>
    <mergeCell ref="C227:H228"/>
    <mergeCell ref="I227:K227"/>
    <mergeCell ref="L227:N227"/>
    <mergeCell ref="O227:P227"/>
    <mergeCell ref="AB227:AD227"/>
    <mergeCell ref="T228:V228"/>
    <mergeCell ref="C222:H222"/>
    <mergeCell ref="I222:L222"/>
    <mergeCell ref="M222:P222"/>
    <mergeCell ref="Q222:T222"/>
    <mergeCell ref="U222:X222"/>
    <mergeCell ref="Y222:AB222"/>
    <mergeCell ref="AC222:AF222"/>
    <mergeCell ref="AG222:AJ222"/>
    <mergeCell ref="C223:H223"/>
    <mergeCell ref="I223:N223"/>
    <mergeCell ref="O223:AJ223"/>
    <mergeCell ref="C224:H224"/>
    <mergeCell ref="I224:N224"/>
    <mergeCell ref="O224:AJ224"/>
    <mergeCell ref="T227:V227"/>
    <mergeCell ref="W227:Y227"/>
    <mergeCell ref="Z227:AA227"/>
    <mergeCell ref="C225:H225"/>
    <mergeCell ref="I225:N225"/>
    <mergeCell ref="O225:AJ225"/>
    <mergeCell ref="C226:H226"/>
    <mergeCell ref="I226:AJ226"/>
    <mergeCell ref="AE227:AJ227"/>
    <mergeCell ref="Q227:S227"/>
    <mergeCell ref="AC220:AD220"/>
    <mergeCell ref="S220:T220"/>
    <mergeCell ref="U220:V220"/>
    <mergeCell ref="AG219:AH219"/>
    <mergeCell ref="AI219:AJ219"/>
    <mergeCell ref="AC219:AD219"/>
    <mergeCell ref="AE219:AF219"/>
    <mergeCell ref="AE220:AF220"/>
    <mergeCell ref="AG220:AH220"/>
    <mergeCell ref="AI220:AJ220"/>
    <mergeCell ref="C221:H221"/>
    <mergeCell ref="I221:L221"/>
    <mergeCell ref="M221:P221"/>
    <mergeCell ref="Q221:T221"/>
    <mergeCell ref="U221:X221"/>
    <mergeCell ref="Y221:AB221"/>
    <mergeCell ref="AC221:AF221"/>
    <mergeCell ref="AG221:AJ221"/>
    <mergeCell ref="AI218:AJ218"/>
    <mergeCell ref="AA218:AB218"/>
    <mergeCell ref="AC218:AD218"/>
    <mergeCell ref="AG217:AJ217"/>
    <mergeCell ref="I218:J218"/>
    <mergeCell ref="K218:L218"/>
    <mergeCell ref="M218:N218"/>
    <mergeCell ref="C219:E220"/>
    <mergeCell ref="F219:H219"/>
    <mergeCell ref="I219:J219"/>
    <mergeCell ref="K219:L219"/>
    <mergeCell ref="O219:P219"/>
    <mergeCell ref="Q219:R219"/>
    <mergeCell ref="F220:H220"/>
    <mergeCell ref="I220:J220"/>
    <mergeCell ref="K220:L220"/>
    <mergeCell ref="M220:N220"/>
    <mergeCell ref="M219:N219"/>
    <mergeCell ref="AE218:AF218"/>
    <mergeCell ref="AG218:AH218"/>
    <mergeCell ref="S218:T218"/>
    <mergeCell ref="U218:V218"/>
    <mergeCell ref="W219:X219"/>
    <mergeCell ref="Y219:Z219"/>
    <mergeCell ref="AA219:AB219"/>
    <mergeCell ref="S219:T219"/>
    <mergeCell ref="U219:V219"/>
    <mergeCell ref="O220:P220"/>
    <mergeCell ref="Q220:R220"/>
    <mergeCell ref="W220:X220"/>
    <mergeCell ref="Y220:Z220"/>
    <mergeCell ref="AA220:AB220"/>
    <mergeCell ref="C214:H214"/>
    <mergeCell ref="I214:L214"/>
    <mergeCell ref="M214:P214"/>
    <mergeCell ref="Q214:T214"/>
    <mergeCell ref="U214:X214"/>
    <mergeCell ref="Y214:AB214"/>
    <mergeCell ref="AG215:AJ215"/>
    <mergeCell ref="AE213:AF213"/>
    <mergeCell ref="AG213:AH213"/>
    <mergeCell ref="AI213:AJ213"/>
    <mergeCell ref="AC214:AF214"/>
    <mergeCell ref="AG214:AJ214"/>
    <mergeCell ref="AC213:AD213"/>
    <mergeCell ref="O218:P218"/>
    <mergeCell ref="Q218:R218"/>
    <mergeCell ref="W218:X218"/>
    <mergeCell ref="Y218:Z218"/>
    <mergeCell ref="Q217:T217"/>
    <mergeCell ref="U217:X217"/>
    <mergeCell ref="C215:H215"/>
    <mergeCell ref="I215:L215"/>
    <mergeCell ref="M215:P215"/>
    <mergeCell ref="Q215:T215"/>
    <mergeCell ref="Y217:AB217"/>
    <mergeCell ref="AC217:AF217"/>
    <mergeCell ref="Y215:AB215"/>
    <mergeCell ref="AC215:AF215"/>
    <mergeCell ref="U215:X215"/>
    <mergeCell ref="C216:H218"/>
    <mergeCell ref="I216:AJ216"/>
    <mergeCell ref="I217:L217"/>
    <mergeCell ref="M217:P217"/>
    <mergeCell ref="Q212:R212"/>
    <mergeCell ref="S212:T212"/>
    <mergeCell ref="F213:H213"/>
    <mergeCell ref="I213:J213"/>
    <mergeCell ref="K213:L213"/>
    <mergeCell ref="M213:N213"/>
    <mergeCell ref="AI212:AJ212"/>
    <mergeCell ref="U212:V212"/>
    <mergeCell ref="W212:X212"/>
    <mergeCell ref="Y212:Z212"/>
    <mergeCell ref="AA212:AB212"/>
    <mergeCell ref="AC212:AD212"/>
    <mergeCell ref="AA213:AB213"/>
    <mergeCell ref="W213:X213"/>
    <mergeCell ref="Y213:Z213"/>
    <mergeCell ref="O213:P213"/>
    <mergeCell ref="Q213:R213"/>
    <mergeCell ref="S213:T213"/>
    <mergeCell ref="U213:V213"/>
    <mergeCell ref="AG209:AJ210"/>
    <mergeCell ref="I210:L210"/>
    <mergeCell ref="M210:P210"/>
    <mergeCell ref="Q210:T210"/>
    <mergeCell ref="U210:X210"/>
    <mergeCell ref="Y210:AB210"/>
    <mergeCell ref="AC210:AF210"/>
    <mergeCell ref="C209:H211"/>
    <mergeCell ref="I209:T209"/>
    <mergeCell ref="Y211:Z211"/>
    <mergeCell ref="AA211:AB211"/>
    <mergeCell ref="I211:J211"/>
    <mergeCell ref="K211:L211"/>
    <mergeCell ref="M211:N211"/>
    <mergeCell ref="O211:P211"/>
    <mergeCell ref="U209:AF209"/>
    <mergeCell ref="AG212:AH212"/>
    <mergeCell ref="AE211:AF211"/>
    <mergeCell ref="Q211:R211"/>
    <mergeCell ref="S211:T211"/>
    <mergeCell ref="U211:V211"/>
    <mergeCell ref="W211:X211"/>
    <mergeCell ref="AC211:AD211"/>
    <mergeCell ref="AG211:AH211"/>
    <mergeCell ref="AE212:AF212"/>
    <mergeCell ref="AI211:AJ211"/>
    <mergeCell ref="C212:E213"/>
    <mergeCell ref="F212:H212"/>
    <mergeCell ref="I212:J212"/>
    <mergeCell ref="K212:L212"/>
    <mergeCell ref="M212:N212"/>
    <mergeCell ref="O212:P212"/>
    <mergeCell ref="Y206:Z206"/>
    <mergeCell ref="AI206:AJ206"/>
    <mergeCell ref="C207:H207"/>
    <mergeCell ref="I207:L207"/>
    <mergeCell ref="M207:P207"/>
    <mergeCell ref="Q207:T207"/>
    <mergeCell ref="U207:X207"/>
    <mergeCell ref="Y207:AB207"/>
    <mergeCell ref="AC207:AF207"/>
    <mergeCell ref="AG207:AJ207"/>
    <mergeCell ref="AA206:AB206"/>
    <mergeCell ref="F206:H206"/>
    <mergeCell ref="I206:J206"/>
    <mergeCell ref="C208:H208"/>
    <mergeCell ref="I208:L208"/>
    <mergeCell ref="M208:P208"/>
    <mergeCell ref="Q208:T208"/>
    <mergeCell ref="U208:X208"/>
    <mergeCell ref="Y208:AB208"/>
    <mergeCell ref="AC208:AF208"/>
    <mergeCell ref="AG208:AJ208"/>
    <mergeCell ref="AC204:AD204"/>
    <mergeCell ref="Q202:T203"/>
    <mergeCell ref="U202:AF202"/>
    <mergeCell ref="AE204:AF204"/>
    <mergeCell ref="W204:X204"/>
    <mergeCell ref="AI204:AJ204"/>
    <mergeCell ref="C205:E206"/>
    <mergeCell ref="F205:H205"/>
    <mergeCell ref="I205:J205"/>
    <mergeCell ref="K205:L205"/>
    <mergeCell ref="M205:N205"/>
    <mergeCell ref="O205:P205"/>
    <mergeCell ref="Q205:R205"/>
    <mergeCell ref="AA205:AB205"/>
    <mergeCell ref="AC205:AD205"/>
    <mergeCell ref="AE205:AF205"/>
    <mergeCell ref="AG205:AH205"/>
    <mergeCell ref="S205:T205"/>
    <mergeCell ref="U205:V205"/>
    <mergeCell ref="W205:X205"/>
    <mergeCell ref="Y205:Z205"/>
    <mergeCell ref="AI205:AJ205"/>
    <mergeCell ref="K206:L206"/>
    <mergeCell ref="M206:N206"/>
    <mergeCell ref="O206:P206"/>
    <mergeCell ref="Q206:R206"/>
    <mergeCell ref="AC206:AD206"/>
    <mergeCell ref="AE206:AF206"/>
    <mergeCell ref="AG206:AH206"/>
    <mergeCell ref="S206:T206"/>
    <mergeCell ref="U206:V206"/>
    <mergeCell ref="W206:X206"/>
    <mergeCell ref="AB197:AJ197"/>
    <mergeCell ref="C197:H197"/>
    <mergeCell ref="I197:M197"/>
    <mergeCell ref="N197:V197"/>
    <mergeCell ref="W197:AA197"/>
    <mergeCell ref="C196:H196"/>
    <mergeCell ref="I196:M196"/>
    <mergeCell ref="AE201:AH201"/>
    <mergeCell ref="AI201:AJ201"/>
    <mergeCell ref="Y200:AA200"/>
    <mergeCell ref="AB200:AD200"/>
    <mergeCell ref="AE200:AG200"/>
    <mergeCell ref="AH200:AJ200"/>
    <mergeCell ref="A201:H201"/>
    <mergeCell ref="I201:AD201"/>
    <mergeCell ref="C202:H204"/>
    <mergeCell ref="I202:L203"/>
    <mergeCell ref="M202:P203"/>
    <mergeCell ref="I204:J204"/>
    <mergeCell ref="K204:L204"/>
    <mergeCell ref="M204:N204"/>
    <mergeCell ref="Y203:AB203"/>
    <mergeCell ref="AC203:AF203"/>
    <mergeCell ref="AG202:AJ203"/>
    <mergeCell ref="U203:X203"/>
    <mergeCell ref="O204:P204"/>
    <mergeCell ref="Q204:R204"/>
    <mergeCell ref="S204:T204"/>
    <mergeCell ref="U204:V204"/>
    <mergeCell ref="AG204:AH204"/>
    <mergeCell ref="Y204:Z204"/>
    <mergeCell ref="AA204:AB204"/>
    <mergeCell ref="Z195:AA195"/>
    <mergeCell ref="AB195:AD195"/>
    <mergeCell ref="Q194:S194"/>
    <mergeCell ref="T194:V194"/>
    <mergeCell ref="W194:Y194"/>
    <mergeCell ref="Z194:AA194"/>
    <mergeCell ref="T195:V195"/>
    <mergeCell ref="N196:AJ196"/>
    <mergeCell ref="AE195:AJ195"/>
    <mergeCell ref="C194:H195"/>
    <mergeCell ref="AE194:AJ194"/>
    <mergeCell ref="I195:K195"/>
    <mergeCell ref="L195:N195"/>
    <mergeCell ref="O195:P195"/>
    <mergeCell ref="Q195:S195"/>
    <mergeCell ref="AB194:AD194"/>
    <mergeCell ref="W195:Y195"/>
    <mergeCell ref="I194:K194"/>
    <mergeCell ref="L194:N194"/>
    <mergeCell ref="O194:P194"/>
    <mergeCell ref="Y189:AB189"/>
    <mergeCell ref="AC189:AF189"/>
    <mergeCell ref="AG189:AJ189"/>
    <mergeCell ref="C188:H188"/>
    <mergeCell ref="I188:L188"/>
    <mergeCell ref="M188:P188"/>
    <mergeCell ref="Q188:T188"/>
    <mergeCell ref="C192:H192"/>
    <mergeCell ref="I192:N192"/>
    <mergeCell ref="O192:AJ192"/>
    <mergeCell ref="C193:H193"/>
    <mergeCell ref="I193:AJ193"/>
    <mergeCell ref="C189:H189"/>
    <mergeCell ref="I189:L189"/>
    <mergeCell ref="M189:P189"/>
    <mergeCell ref="Q189:T189"/>
    <mergeCell ref="U189:X189"/>
    <mergeCell ref="C190:H190"/>
    <mergeCell ref="I190:N190"/>
    <mergeCell ref="O190:AJ190"/>
    <mergeCell ref="C191:H191"/>
    <mergeCell ref="I191:N191"/>
    <mergeCell ref="O191:AJ191"/>
    <mergeCell ref="AC187:AD187"/>
    <mergeCell ref="AG186:AH186"/>
    <mergeCell ref="AI186:AJ186"/>
    <mergeCell ref="F187:H187"/>
    <mergeCell ref="I187:J187"/>
    <mergeCell ref="K187:L187"/>
    <mergeCell ref="M187:N187"/>
    <mergeCell ref="O187:P187"/>
    <mergeCell ref="Q187:R187"/>
    <mergeCell ref="S187:T187"/>
    <mergeCell ref="AE187:AF187"/>
    <mergeCell ref="AG187:AH187"/>
    <mergeCell ref="AI187:AJ187"/>
    <mergeCell ref="U188:X188"/>
    <mergeCell ref="Y188:AB188"/>
    <mergeCell ref="AC188:AF188"/>
    <mergeCell ref="AG188:AJ188"/>
    <mergeCell ref="W187:X187"/>
    <mergeCell ref="Y187:Z187"/>
    <mergeCell ref="AA187:AB187"/>
    <mergeCell ref="C182:H182"/>
    <mergeCell ref="I182:L182"/>
    <mergeCell ref="M182:P182"/>
    <mergeCell ref="Q182:T182"/>
    <mergeCell ref="Y184:AB184"/>
    <mergeCell ref="AG184:AJ184"/>
    <mergeCell ref="Y182:AB182"/>
    <mergeCell ref="AC182:AF182"/>
    <mergeCell ref="U182:X182"/>
    <mergeCell ref="AC184:AF184"/>
    <mergeCell ref="S186:T186"/>
    <mergeCell ref="U186:V186"/>
    <mergeCell ref="U187:V187"/>
    <mergeCell ref="C183:H185"/>
    <mergeCell ref="I183:AJ183"/>
    <mergeCell ref="I184:L184"/>
    <mergeCell ref="M184:P184"/>
    <mergeCell ref="AI185:AJ185"/>
    <mergeCell ref="I185:J185"/>
    <mergeCell ref="K185:L185"/>
    <mergeCell ref="C186:E187"/>
    <mergeCell ref="F186:H186"/>
    <mergeCell ref="I186:J186"/>
    <mergeCell ref="K186:L186"/>
    <mergeCell ref="O186:P186"/>
    <mergeCell ref="Q186:R186"/>
    <mergeCell ref="M186:N186"/>
    <mergeCell ref="W186:X186"/>
    <mergeCell ref="Y186:Z186"/>
    <mergeCell ref="AA186:AB186"/>
    <mergeCell ref="AC186:AD186"/>
    <mergeCell ref="AE186:AF186"/>
    <mergeCell ref="AC180:AD180"/>
    <mergeCell ref="W180:X180"/>
    <mergeCell ref="Y180:Z180"/>
    <mergeCell ref="O180:P180"/>
    <mergeCell ref="Q180:R180"/>
    <mergeCell ref="S180:T180"/>
    <mergeCell ref="U180:V180"/>
    <mergeCell ref="C181:H181"/>
    <mergeCell ref="I181:L181"/>
    <mergeCell ref="M181:P181"/>
    <mergeCell ref="Q181:T181"/>
    <mergeCell ref="U181:X181"/>
    <mergeCell ref="Y181:AB181"/>
    <mergeCell ref="AA185:AB185"/>
    <mergeCell ref="AC185:AD185"/>
    <mergeCell ref="AG182:AJ182"/>
    <mergeCell ref="AE180:AF180"/>
    <mergeCell ref="AG180:AH180"/>
    <mergeCell ref="AI180:AJ180"/>
    <mergeCell ref="AC181:AF181"/>
    <mergeCell ref="AG181:AJ181"/>
    <mergeCell ref="AE185:AF185"/>
    <mergeCell ref="AG185:AH185"/>
    <mergeCell ref="M185:N185"/>
    <mergeCell ref="O185:P185"/>
    <mergeCell ref="Q185:R185"/>
    <mergeCell ref="W185:X185"/>
    <mergeCell ref="Y185:Z185"/>
    <mergeCell ref="Q184:T184"/>
    <mergeCell ref="U184:X184"/>
    <mergeCell ref="S185:T185"/>
    <mergeCell ref="U185:V185"/>
    <mergeCell ref="M178:N178"/>
    <mergeCell ref="O178:P178"/>
    <mergeCell ref="U176:AF176"/>
    <mergeCell ref="AC178:AD178"/>
    <mergeCell ref="Q179:R179"/>
    <mergeCell ref="S179:T179"/>
    <mergeCell ref="AE178:AF178"/>
    <mergeCell ref="Q178:R178"/>
    <mergeCell ref="S178:T178"/>
    <mergeCell ref="U178:V178"/>
    <mergeCell ref="W178:X178"/>
    <mergeCell ref="AC179:AD179"/>
    <mergeCell ref="AE179:AF179"/>
    <mergeCell ref="AG178:AH178"/>
    <mergeCell ref="AI178:AJ178"/>
    <mergeCell ref="C179:E180"/>
    <mergeCell ref="F179:H179"/>
    <mergeCell ref="I179:J179"/>
    <mergeCell ref="K179:L179"/>
    <mergeCell ref="M179:N179"/>
    <mergeCell ref="O179:P179"/>
    <mergeCell ref="F180:H180"/>
    <mergeCell ref="I180:J180"/>
    <mergeCell ref="K180:L180"/>
    <mergeCell ref="M180:N180"/>
    <mergeCell ref="AG179:AH179"/>
    <mergeCell ref="AI179:AJ179"/>
    <mergeCell ref="U179:V179"/>
    <mergeCell ref="W179:X179"/>
    <mergeCell ref="Y179:Z179"/>
    <mergeCell ref="AA179:AB179"/>
    <mergeCell ref="AA180:AB180"/>
    <mergeCell ref="C174:H174"/>
    <mergeCell ref="I174:L174"/>
    <mergeCell ref="M174:P174"/>
    <mergeCell ref="Q174:T174"/>
    <mergeCell ref="F173:H173"/>
    <mergeCell ref="I173:J173"/>
    <mergeCell ref="AC177:AF177"/>
    <mergeCell ref="AC174:AF174"/>
    <mergeCell ref="AG174:AJ174"/>
    <mergeCell ref="AA173:AB173"/>
    <mergeCell ref="U175:X175"/>
    <mergeCell ref="Y175:AB175"/>
    <mergeCell ref="AC175:AF175"/>
    <mergeCell ref="AG175:AJ175"/>
    <mergeCell ref="U174:X174"/>
    <mergeCell ref="Y174:AB174"/>
    <mergeCell ref="C175:H175"/>
    <mergeCell ref="I175:L175"/>
    <mergeCell ref="M175:P175"/>
    <mergeCell ref="Q175:T175"/>
    <mergeCell ref="AG176:AJ177"/>
    <mergeCell ref="I177:L177"/>
    <mergeCell ref="M177:P177"/>
    <mergeCell ref="Q177:T177"/>
    <mergeCell ref="U177:X177"/>
    <mergeCell ref="Y177:AB177"/>
    <mergeCell ref="C176:H178"/>
    <mergeCell ref="I176:T176"/>
    <mergeCell ref="Y178:Z178"/>
    <mergeCell ref="AA178:AB178"/>
    <mergeCell ref="I178:J178"/>
    <mergeCell ref="K178:L178"/>
    <mergeCell ref="C172:E173"/>
    <mergeCell ref="F172:H172"/>
    <mergeCell ref="I172:J172"/>
    <mergeCell ref="K172:L172"/>
    <mergeCell ref="M172:N172"/>
    <mergeCell ref="O172:P172"/>
    <mergeCell ref="Q172:R172"/>
    <mergeCell ref="S172:T172"/>
    <mergeCell ref="AG172:AH172"/>
    <mergeCell ref="AI172:AJ172"/>
    <mergeCell ref="U172:V172"/>
    <mergeCell ref="W172:X172"/>
    <mergeCell ref="Y172:Z172"/>
    <mergeCell ref="AA172:AB172"/>
    <mergeCell ref="AC172:AD172"/>
    <mergeCell ref="AE172:AF172"/>
    <mergeCell ref="AI173:AJ173"/>
    <mergeCell ref="K173:L173"/>
    <mergeCell ref="M173:N173"/>
    <mergeCell ref="O173:P173"/>
    <mergeCell ref="Q173:R173"/>
    <mergeCell ref="AC173:AD173"/>
    <mergeCell ref="AE173:AF173"/>
    <mergeCell ref="S173:T173"/>
    <mergeCell ref="U173:V173"/>
    <mergeCell ref="W173:X173"/>
    <mergeCell ref="AG173:AH173"/>
    <mergeCell ref="Y173:Z173"/>
    <mergeCell ref="AB167:AJ167"/>
    <mergeCell ref="A168:H168"/>
    <mergeCell ref="I168:AD168"/>
    <mergeCell ref="AE168:AH168"/>
    <mergeCell ref="AI168:AJ168"/>
    <mergeCell ref="C167:H167"/>
    <mergeCell ref="I167:M167"/>
    <mergeCell ref="N167:V167"/>
    <mergeCell ref="W167:AA167"/>
    <mergeCell ref="C169:H171"/>
    <mergeCell ref="I169:L170"/>
    <mergeCell ref="M169:P170"/>
    <mergeCell ref="I171:J171"/>
    <mergeCell ref="K171:L171"/>
    <mergeCell ref="M171:N171"/>
    <mergeCell ref="O171:P171"/>
    <mergeCell ref="Q169:T170"/>
    <mergeCell ref="U169:AF169"/>
    <mergeCell ref="AG169:AJ170"/>
    <mergeCell ref="U170:X170"/>
    <mergeCell ref="Y170:AB170"/>
    <mergeCell ref="AC170:AF170"/>
    <mergeCell ref="Y171:Z171"/>
    <mergeCell ref="AA171:AB171"/>
    <mergeCell ref="AC171:AD171"/>
    <mergeCell ref="AE171:AF171"/>
    <mergeCell ref="Q171:R171"/>
    <mergeCell ref="S171:T171"/>
    <mergeCell ref="U171:V171"/>
    <mergeCell ref="W171:X171"/>
    <mergeCell ref="AG171:AH171"/>
    <mergeCell ref="AI171:AJ171"/>
    <mergeCell ref="W165:Y165"/>
    <mergeCell ref="Z165:AA165"/>
    <mergeCell ref="AB165:AD165"/>
    <mergeCell ref="I165:K165"/>
    <mergeCell ref="L165:N165"/>
    <mergeCell ref="O165:P165"/>
    <mergeCell ref="Q165:S165"/>
    <mergeCell ref="AE165:AJ165"/>
    <mergeCell ref="C166:H166"/>
    <mergeCell ref="I166:M166"/>
    <mergeCell ref="N166:AJ166"/>
    <mergeCell ref="C164:H165"/>
    <mergeCell ref="I164:K164"/>
    <mergeCell ref="L164:N164"/>
    <mergeCell ref="O164:P164"/>
    <mergeCell ref="AB164:AD164"/>
    <mergeCell ref="T165:V165"/>
    <mergeCell ref="C159:H159"/>
    <mergeCell ref="I159:L159"/>
    <mergeCell ref="M159:P159"/>
    <mergeCell ref="Q159:T159"/>
    <mergeCell ref="U159:X159"/>
    <mergeCell ref="Y159:AB159"/>
    <mergeCell ref="AC159:AF159"/>
    <mergeCell ref="AG159:AJ159"/>
    <mergeCell ref="C160:H160"/>
    <mergeCell ref="I160:N160"/>
    <mergeCell ref="O160:AJ160"/>
    <mergeCell ref="C161:H161"/>
    <mergeCell ref="I161:N161"/>
    <mergeCell ref="O161:AJ161"/>
    <mergeCell ref="T164:V164"/>
    <mergeCell ref="W164:Y164"/>
    <mergeCell ref="Z164:AA164"/>
    <mergeCell ref="C162:H162"/>
    <mergeCell ref="I162:N162"/>
    <mergeCell ref="O162:AJ162"/>
    <mergeCell ref="C163:H163"/>
    <mergeCell ref="I163:AJ163"/>
    <mergeCell ref="AE164:AJ164"/>
    <mergeCell ref="Q164:S164"/>
    <mergeCell ref="AC157:AD157"/>
    <mergeCell ref="S157:T157"/>
    <mergeCell ref="U157:V157"/>
    <mergeCell ref="AG156:AH156"/>
    <mergeCell ref="AI156:AJ156"/>
    <mergeCell ref="AC156:AD156"/>
    <mergeCell ref="AE156:AF156"/>
    <mergeCell ref="AE157:AF157"/>
    <mergeCell ref="AG157:AH157"/>
    <mergeCell ref="AI157:AJ157"/>
    <mergeCell ref="C158:H158"/>
    <mergeCell ref="I158:L158"/>
    <mergeCell ref="M158:P158"/>
    <mergeCell ref="Q158:T158"/>
    <mergeCell ref="U158:X158"/>
    <mergeCell ref="Y158:AB158"/>
    <mergeCell ref="AC158:AF158"/>
    <mergeCell ref="AG158:AJ158"/>
    <mergeCell ref="AI155:AJ155"/>
    <mergeCell ref="AA155:AB155"/>
    <mergeCell ref="AC155:AD155"/>
    <mergeCell ref="AG154:AJ154"/>
    <mergeCell ref="I155:J155"/>
    <mergeCell ref="K155:L155"/>
    <mergeCell ref="M155:N155"/>
    <mergeCell ref="C156:E157"/>
    <mergeCell ref="F156:H156"/>
    <mergeCell ref="I156:J156"/>
    <mergeCell ref="K156:L156"/>
    <mergeCell ref="O156:P156"/>
    <mergeCell ref="Q156:R156"/>
    <mergeCell ref="F157:H157"/>
    <mergeCell ref="I157:J157"/>
    <mergeCell ref="K157:L157"/>
    <mergeCell ref="M157:N157"/>
    <mergeCell ref="M156:N156"/>
    <mergeCell ref="AE155:AF155"/>
    <mergeCell ref="AG155:AH155"/>
    <mergeCell ref="S155:T155"/>
    <mergeCell ref="U155:V155"/>
    <mergeCell ref="W156:X156"/>
    <mergeCell ref="Y156:Z156"/>
    <mergeCell ref="AA156:AB156"/>
    <mergeCell ref="S156:T156"/>
    <mergeCell ref="U156:V156"/>
    <mergeCell ref="O157:P157"/>
    <mergeCell ref="Q157:R157"/>
    <mergeCell ref="W157:X157"/>
    <mergeCell ref="Y157:Z157"/>
    <mergeCell ref="AA157:AB157"/>
    <mergeCell ref="C151:H151"/>
    <mergeCell ref="I151:L151"/>
    <mergeCell ref="M151:P151"/>
    <mergeCell ref="Q151:T151"/>
    <mergeCell ref="U151:X151"/>
    <mergeCell ref="Y151:AB151"/>
    <mergeCell ref="AG152:AJ152"/>
    <mergeCell ref="AE150:AF150"/>
    <mergeCell ref="AG150:AH150"/>
    <mergeCell ref="AI150:AJ150"/>
    <mergeCell ref="AC151:AF151"/>
    <mergeCell ref="AG151:AJ151"/>
    <mergeCell ref="AC150:AD150"/>
    <mergeCell ref="O155:P155"/>
    <mergeCell ref="Q155:R155"/>
    <mergeCell ref="W155:X155"/>
    <mergeCell ref="Y155:Z155"/>
    <mergeCell ref="Q154:T154"/>
    <mergeCell ref="U154:X154"/>
    <mergeCell ref="C152:H152"/>
    <mergeCell ref="I152:L152"/>
    <mergeCell ref="M152:P152"/>
    <mergeCell ref="Q152:T152"/>
    <mergeCell ref="Y154:AB154"/>
    <mergeCell ref="AC154:AF154"/>
    <mergeCell ref="Y152:AB152"/>
    <mergeCell ref="AC152:AF152"/>
    <mergeCell ref="U152:X152"/>
    <mergeCell ref="C153:H155"/>
    <mergeCell ref="I153:AJ153"/>
    <mergeCell ref="I154:L154"/>
    <mergeCell ref="M154:P154"/>
    <mergeCell ref="Q149:R149"/>
    <mergeCell ref="S149:T149"/>
    <mergeCell ref="F150:H150"/>
    <mergeCell ref="I150:J150"/>
    <mergeCell ref="K150:L150"/>
    <mergeCell ref="M150:N150"/>
    <mergeCell ref="AI149:AJ149"/>
    <mergeCell ref="U149:V149"/>
    <mergeCell ref="W149:X149"/>
    <mergeCell ref="Y149:Z149"/>
    <mergeCell ref="AA149:AB149"/>
    <mergeCell ref="AC149:AD149"/>
    <mergeCell ref="AA150:AB150"/>
    <mergeCell ref="W150:X150"/>
    <mergeCell ref="Y150:Z150"/>
    <mergeCell ref="O150:P150"/>
    <mergeCell ref="Q150:R150"/>
    <mergeCell ref="S150:T150"/>
    <mergeCell ref="U150:V150"/>
    <mergeCell ref="AG146:AJ147"/>
    <mergeCell ref="I147:L147"/>
    <mergeCell ref="M147:P147"/>
    <mergeCell ref="Q147:T147"/>
    <mergeCell ref="U147:X147"/>
    <mergeCell ref="Y147:AB147"/>
    <mergeCell ref="AC147:AF147"/>
    <mergeCell ref="C146:H148"/>
    <mergeCell ref="I146:T146"/>
    <mergeCell ref="Y148:Z148"/>
    <mergeCell ref="AA148:AB148"/>
    <mergeCell ref="I148:J148"/>
    <mergeCell ref="K148:L148"/>
    <mergeCell ref="M148:N148"/>
    <mergeCell ref="O148:P148"/>
    <mergeCell ref="U146:AF146"/>
    <mergeCell ref="AG149:AH149"/>
    <mergeCell ref="AE148:AF148"/>
    <mergeCell ref="Q148:R148"/>
    <mergeCell ref="S148:T148"/>
    <mergeCell ref="U148:V148"/>
    <mergeCell ref="W148:X148"/>
    <mergeCell ref="AC148:AD148"/>
    <mergeCell ref="AG148:AH148"/>
    <mergeCell ref="AE149:AF149"/>
    <mergeCell ref="AI148:AJ148"/>
    <mergeCell ref="C149:E150"/>
    <mergeCell ref="F149:H149"/>
    <mergeCell ref="I149:J149"/>
    <mergeCell ref="K149:L149"/>
    <mergeCell ref="M149:N149"/>
    <mergeCell ref="O149:P149"/>
    <mergeCell ref="C144:H144"/>
    <mergeCell ref="I144:L144"/>
    <mergeCell ref="M144:P144"/>
    <mergeCell ref="Q144:T144"/>
    <mergeCell ref="U144:X144"/>
    <mergeCell ref="Y144:AB144"/>
    <mergeCell ref="AC144:AF144"/>
    <mergeCell ref="AG144:AJ144"/>
    <mergeCell ref="AA143:AB143"/>
    <mergeCell ref="C145:H145"/>
    <mergeCell ref="I145:L145"/>
    <mergeCell ref="M145:P145"/>
    <mergeCell ref="Q145:T145"/>
    <mergeCell ref="U145:X145"/>
    <mergeCell ref="Y145:AB145"/>
    <mergeCell ref="AC145:AF145"/>
    <mergeCell ref="AG145:AJ145"/>
    <mergeCell ref="F143:H143"/>
    <mergeCell ref="I143:J143"/>
    <mergeCell ref="AG142:AH142"/>
    <mergeCell ref="S142:T142"/>
    <mergeCell ref="U142:V142"/>
    <mergeCell ref="W142:X142"/>
    <mergeCell ref="Y142:Z142"/>
    <mergeCell ref="AA142:AB142"/>
    <mergeCell ref="AC142:AD142"/>
    <mergeCell ref="AI142:AJ142"/>
    <mergeCell ref="K143:L143"/>
    <mergeCell ref="M143:N143"/>
    <mergeCell ref="O143:P143"/>
    <mergeCell ref="Q143:R143"/>
    <mergeCell ref="AC143:AD143"/>
    <mergeCell ref="AE143:AF143"/>
    <mergeCell ref="AG143:AH143"/>
    <mergeCell ref="S143:T143"/>
    <mergeCell ref="U143:V143"/>
    <mergeCell ref="W143:X143"/>
    <mergeCell ref="Y143:Z143"/>
    <mergeCell ref="AI143:AJ143"/>
    <mergeCell ref="O141:P141"/>
    <mergeCell ref="M141:N141"/>
    <mergeCell ref="C139:H141"/>
    <mergeCell ref="C142:E143"/>
    <mergeCell ref="F142:H142"/>
    <mergeCell ref="I142:J142"/>
    <mergeCell ref="I139:L140"/>
    <mergeCell ref="K142:L142"/>
    <mergeCell ref="AC141:AD141"/>
    <mergeCell ref="M139:P140"/>
    <mergeCell ref="I141:J141"/>
    <mergeCell ref="K141:L141"/>
    <mergeCell ref="Q139:T140"/>
    <mergeCell ref="U139:AF139"/>
    <mergeCell ref="W141:X141"/>
    <mergeCell ref="Y140:AB140"/>
    <mergeCell ref="AC140:AF140"/>
    <mergeCell ref="M142:N142"/>
    <mergeCell ref="O142:P142"/>
    <mergeCell ref="Q142:R142"/>
    <mergeCell ref="AE142:AF142"/>
    <mergeCell ref="AE141:AF141"/>
    <mergeCell ref="I129:N129"/>
    <mergeCell ref="O129:AJ129"/>
    <mergeCell ref="Q132:S132"/>
    <mergeCell ref="AE132:AJ132"/>
    <mergeCell ref="AE74:AG74"/>
    <mergeCell ref="AH74:AJ74"/>
    <mergeCell ref="AI138:AJ138"/>
    <mergeCell ref="Y137:AA137"/>
    <mergeCell ref="AB137:AD137"/>
    <mergeCell ref="AE137:AG137"/>
    <mergeCell ref="AH137:AJ137"/>
    <mergeCell ref="I138:AD138"/>
    <mergeCell ref="W132:Y132"/>
    <mergeCell ref="Z132:AA132"/>
    <mergeCell ref="AE138:AH138"/>
    <mergeCell ref="S141:T141"/>
    <mergeCell ref="U141:V141"/>
    <mergeCell ref="Q141:R141"/>
    <mergeCell ref="AG139:AJ140"/>
    <mergeCell ref="U140:X140"/>
    <mergeCell ref="AI141:AJ141"/>
    <mergeCell ref="AG141:AH141"/>
    <mergeCell ref="Y141:Z141"/>
    <mergeCell ref="AA141:AB141"/>
    <mergeCell ref="U124:V124"/>
    <mergeCell ref="W124:X124"/>
    <mergeCell ref="AG124:AH124"/>
    <mergeCell ref="AI124:AJ124"/>
    <mergeCell ref="I125:L125"/>
    <mergeCell ref="M125:P125"/>
    <mergeCell ref="Q125:T125"/>
    <mergeCell ref="U125:X125"/>
    <mergeCell ref="C130:H130"/>
    <mergeCell ref="I130:AJ130"/>
    <mergeCell ref="AB131:AD131"/>
    <mergeCell ref="AE131:AJ131"/>
    <mergeCell ref="W131:Y131"/>
    <mergeCell ref="Z131:AA131"/>
    <mergeCell ref="C131:H132"/>
    <mergeCell ref="I131:K131"/>
    <mergeCell ref="L131:N131"/>
    <mergeCell ref="O131:P131"/>
    <mergeCell ref="C134:H134"/>
    <mergeCell ref="I134:M134"/>
    <mergeCell ref="N134:V134"/>
    <mergeCell ref="W134:AA134"/>
    <mergeCell ref="T132:V132"/>
    <mergeCell ref="Q131:S131"/>
    <mergeCell ref="T131:V131"/>
    <mergeCell ref="I132:K132"/>
    <mergeCell ref="L132:N132"/>
    <mergeCell ref="O132:P132"/>
    <mergeCell ref="AB132:AD132"/>
    <mergeCell ref="I133:M133"/>
    <mergeCell ref="N133:AJ133"/>
    <mergeCell ref="AB134:AJ134"/>
    <mergeCell ref="M126:P126"/>
    <mergeCell ref="Q126:T126"/>
    <mergeCell ref="U126:X126"/>
    <mergeCell ref="Y125:AB125"/>
    <mergeCell ref="AC125:AF125"/>
    <mergeCell ref="AG125:AJ125"/>
    <mergeCell ref="I127:N127"/>
    <mergeCell ref="O127:AJ127"/>
    <mergeCell ref="C128:H128"/>
    <mergeCell ref="I128:N128"/>
    <mergeCell ref="O128:AJ128"/>
    <mergeCell ref="Y126:AB126"/>
    <mergeCell ref="AC126:AF126"/>
    <mergeCell ref="AG126:AJ126"/>
    <mergeCell ref="C126:H126"/>
    <mergeCell ref="I126:L126"/>
    <mergeCell ref="W123:X123"/>
    <mergeCell ref="Y123:Z123"/>
    <mergeCell ref="S123:T123"/>
    <mergeCell ref="U123:V123"/>
    <mergeCell ref="AA123:AB123"/>
    <mergeCell ref="M123:N123"/>
    <mergeCell ref="AE123:AF123"/>
    <mergeCell ref="AG123:AH123"/>
    <mergeCell ref="O123:P123"/>
    <mergeCell ref="Q123:R123"/>
    <mergeCell ref="AI123:AJ123"/>
    <mergeCell ref="C123:E124"/>
    <mergeCell ref="F123:H123"/>
    <mergeCell ref="I123:J123"/>
    <mergeCell ref="K123:L123"/>
    <mergeCell ref="O124:P124"/>
    <mergeCell ref="Q124:R124"/>
    <mergeCell ref="AC123:AD123"/>
    <mergeCell ref="Y124:Z124"/>
    <mergeCell ref="AA124:AB124"/>
    <mergeCell ref="AI122:AJ122"/>
    <mergeCell ref="F124:H124"/>
    <mergeCell ref="I124:J124"/>
    <mergeCell ref="K124:L124"/>
    <mergeCell ref="M124:N124"/>
    <mergeCell ref="S124:T124"/>
    <mergeCell ref="AC124:AD124"/>
    <mergeCell ref="AE124:AF124"/>
    <mergeCell ref="AG119:AJ119"/>
    <mergeCell ref="AE122:AF122"/>
    <mergeCell ref="AG122:AH122"/>
    <mergeCell ref="S122:T122"/>
    <mergeCell ref="U122:V122"/>
    <mergeCell ref="I120:AJ120"/>
    <mergeCell ref="I121:L121"/>
    <mergeCell ref="Y119:AB119"/>
    <mergeCell ref="AC119:AF119"/>
    <mergeCell ref="U119:X119"/>
    <mergeCell ref="M121:P121"/>
    <mergeCell ref="Q121:T121"/>
    <mergeCell ref="C119:H119"/>
    <mergeCell ref="I119:L119"/>
    <mergeCell ref="M119:P119"/>
    <mergeCell ref="Q122:R122"/>
    <mergeCell ref="Q119:T119"/>
    <mergeCell ref="I122:J122"/>
    <mergeCell ref="K122:L122"/>
    <mergeCell ref="M122:N122"/>
    <mergeCell ref="O122:P122"/>
    <mergeCell ref="W122:X122"/>
    <mergeCell ref="Y122:Z122"/>
    <mergeCell ref="AA122:AB122"/>
    <mergeCell ref="AC122:AD122"/>
    <mergeCell ref="Y121:AB121"/>
    <mergeCell ref="AC121:AF121"/>
    <mergeCell ref="U121:X121"/>
    <mergeCell ref="AG121:AJ121"/>
    <mergeCell ref="AG117:AH117"/>
    <mergeCell ref="AC117:AD117"/>
    <mergeCell ref="W117:X117"/>
    <mergeCell ref="Y117:Z117"/>
    <mergeCell ref="O117:P117"/>
    <mergeCell ref="Q117:R117"/>
    <mergeCell ref="S117:T117"/>
    <mergeCell ref="U117:V117"/>
    <mergeCell ref="AI117:AJ117"/>
    <mergeCell ref="AC118:AF118"/>
    <mergeCell ref="AG118:AJ118"/>
    <mergeCell ref="C118:H118"/>
    <mergeCell ref="I118:L118"/>
    <mergeCell ref="M118:P118"/>
    <mergeCell ref="Q118:T118"/>
    <mergeCell ref="U118:X118"/>
    <mergeCell ref="Y118:AB118"/>
    <mergeCell ref="AA117:AB117"/>
    <mergeCell ref="M115:N115"/>
    <mergeCell ref="O115:P115"/>
    <mergeCell ref="U113:AF113"/>
    <mergeCell ref="AC115:AD115"/>
    <mergeCell ref="Q116:R116"/>
    <mergeCell ref="S116:T116"/>
    <mergeCell ref="AE115:AF115"/>
    <mergeCell ref="Q115:R115"/>
    <mergeCell ref="S115:T115"/>
    <mergeCell ref="U115:V115"/>
    <mergeCell ref="W115:X115"/>
    <mergeCell ref="AC116:AD116"/>
    <mergeCell ref="AE116:AF116"/>
    <mergeCell ref="AG115:AH115"/>
    <mergeCell ref="AI115:AJ115"/>
    <mergeCell ref="C116:E117"/>
    <mergeCell ref="F116:H116"/>
    <mergeCell ref="I116:J116"/>
    <mergeCell ref="K116:L116"/>
    <mergeCell ref="M116:N116"/>
    <mergeCell ref="O116:P116"/>
    <mergeCell ref="F117:H117"/>
    <mergeCell ref="I117:J117"/>
    <mergeCell ref="K117:L117"/>
    <mergeCell ref="M117:N117"/>
    <mergeCell ref="AG116:AH116"/>
    <mergeCell ref="AI116:AJ116"/>
    <mergeCell ref="U116:V116"/>
    <mergeCell ref="W116:X116"/>
    <mergeCell ref="Y116:Z116"/>
    <mergeCell ref="AA116:AB116"/>
    <mergeCell ref="AE117:AF117"/>
    <mergeCell ref="C111:H111"/>
    <mergeCell ref="I111:L111"/>
    <mergeCell ref="M111:P111"/>
    <mergeCell ref="Q111:T111"/>
    <mergeCell ref="F110:H110"/>
    <mergeCell ref="I110:J110"/>
    <mergeCell ref="AC114:AF114"/>
    <mergeCell ref="AC111:AF111"/>
    <mergeCell ref="AG111:AJ111"/>
    <mergeCell ref="AA110:AB110"/>
    <mergeCell ref="U112:X112"/>
    <mergeCell ref="Y112:AB112"/>
    <mergeCell ref="AC112:AF112"/>
    <mergeCell ref="AG112:AJ112"/>
    <mergeCell ref="U111:X111"/>
    <mergeCell ref="Y111:AB111"/>
    <mergeCell ref="C112:H112"/>
    <mergeCell ref="I112:L112"/>
    <mergeCell ref="M112:P112"/>
    <mergeCell ref="Q112:T112"/>
    <mergeCell ref="AG113:AJ114"/>
    <mergeCell ref="I114:L114"/>
    <mergeCell ref="M114:P114"/>
    <mergeCell ref="Q114:T114"/>
    <mergeCell ref="U114:X114"/>
    <mergeCell ref="Y114:AB114"/>
    <mergeCell ref="C113:H115"/>
    <mergeCell ref="I113:T113"/>
    <mergeCell ref="Y115:Z115"/>
    <mergeCell ref="AA115:AB115"/>
    <mergeCell ref="I115:J115"/>
    <mergeCell ref="K115:L115"/>
    <mergeCell ref="C109:E110"/>
    <mergeCell ref="F109:H109"/>
    <mergeCell ref="I109:J109"/>
    <mergeCell ref="K109:L109"/>
    <mergeCell ref="M109:N109"/>
    <mergeCell ref="O109:P109"/>
    <mergeCell ref="Q109:R109"/>
    <mergeCell ref="S109:T109"/>
    <mergeCell ref="AG109:AH109"/>
    <mergeCell ref="AI109:AJ109"/>
    <mergeCell ref="U109:V109"/>
    <mergeCell ref="W109:X109"/>
    <mergeCell ref="Y109:Z109"/>
    <mergeCell ref="AA109:AB109"/>
    <mergeCell ref="AC109:AD109"/>
    <mergeCell ref="AE109:AF109"/>
    <mergeCell ref="AI110:AJ110"/>
    <mergeCell ref="K110:L110"/>
    <mergeCell ref="M110:N110"/>
    <mergeCell ref="O110:P110"/>
    <mergeCell ref="Q110:R110"/>
    <mergeCell ref="AC110:AD110"/>
    <mergeCell ref="AE110:AF110"/>
    <mergeCell ref="S110:T110"/>
    <mergeCell ref="U110:V110"/>
    <mergeCell ref="W110:X110"/>
    <mergeCell ref="AG110:AH110"/>
    <mergeCell ref="Y110:Z110"/>
    <mergeCell ref="AB104:AJ104"/>
    <mergeCell ref="A105:H105"/>
    <mergeCell ref="I105:AD105"/>
    <mergeCell ref="AE105:AH105"/>
    <mergeCell ref="AI105:AJ105"/>
    <mergeCell ref="C104:H104"/>
    <mergeCell ref="I104:M104"/>
    <mergeCell ref="N104:V104"/>
    <mergeCell ref="W104:AA104"/>
    <mergeCell ref="C106:H108"/>
    <mergeCell ref="I106:L107"/>
    <mergeCell ref="M106:P107"/>
    <mergeCell ref="I108:J108"/>
    <mergeCell ref="K108:L108"/>
    <mergeCell ref="M108:N108"/>
    <mergeCell ref="O108:P108"/>
    <mergeCell ref="Q106:T107"/>
    <mergeCell ref="U106:AF106"/>
    <mergeCell ref="AG106:AJ107"/>
    <mergeCell ref="U107:X107"/>
    <mergeCell ref="Y107:AB107"/>
    <mergeCell ref="AC107:AF107"/>
    <mergeCell ref="Y108:Z108"/>
    <mergeCell ref="AA108:AB108"/>
    <mergeCell ref="AC108:AD108"/>
    <mergeCell ref="AE108:AF108"/>
    <mergeCell ref="Q108:R108"/>
    <mergeCell ref="S108:T108"/>
    <mergeCell ref="U108:V108"/>
    <mergeCell ref="W108:X108"/>
    <mergeCell ref="AG108:AH108"/>
    <mergeCell ref="AI108:AJ108"/>
    <mergeCell ref="W102:Y102"/>
    <mergeCell ref="Z102:AA102"/>
    <mergeCell ref="AB102:AD102"/>
    <mergeCell ref="I102:K102"/>
    <mergeCell ref="L102:N102"/>
    <mergeCell ref="O102:P102"/>
    <mergeCell ref="Q102:S102"/>
    <mergeCell ref="AE102:AJ102"/>
    <mergeCell ref="C103:H103"/>
    <mergeCell ref="I103:M103"/>
    <mergeCell ref="N103:AJ103"/>
    <mergeCell ref="C101:H102"/>
    <mergeCell ref="I101:K101"/>
    <mergeCell ref="L101:N101"/>
    <mergeCell ref="O101:P101"/>
    <mergeCell ref="AB101:AD101"/>
    <mergeCell ref="T102:V102"/>
    <mergeCell ref="C96:H96"/>
    <mergeCell ref="I96:L96"/>
    <mergeCell ref="M96:P96"/>
    <mergeCell ref="Q96:T96"/>
    <mergeCell ref="U96:X96"/>
    <mergeCell ref="Y96:AB96"/>
    <mergeCell ref="AC96:AF96"/>
    <mergeCell ref="AG96:AJ96"/>
    <mergeCell ref="C97:H97"/>
    <mergeCell ref="I97:N97"/>
    <mergeCell ref="O97:AJ97"/>
    <mergeCell ref="C98:H98"/>
    <mergeCell ref="I98:N98"/>
    <mergeCell ref="O98:AJ98"/>
    <mergeCell ref="T101:V101"/>
    <mergeCell ref="W101:Y101"/>
    <mergeCell ref="Z101:AA101"/>
    <mergeCell ref="C99:H99"/>
    <mergeCell ref="I99:N99"/>
    <mergeCell ref="O99:AJ99"/>
    <mergeCell ref="C100:H100"/>
    <mergeCell ref="I100:AJ100"/>
    <mergeCell ref="AE101:AJ101"/>
    <mergeCell ref="Q101:S101"/>
    <mergeCell ref="W94:X94"/>
    <mergeCell ref="Y94:Z94"/>
    <mergeCell ref="AA94:AB94"/>
    <mergeCell ref="AC94:AD94"/>
    <mergeCell ref="S94:T94"/>
    <mergeCell ref="U94:V94"/>
    <mergeCell ref="AG93:AH93"/>
    <mergeCell ref="AI93:AJ93"/>
    <mergeCell ref="AC93:AD93"/>
    <mergeCell ref="AE93:AF93"/>
    <mergeCell ref="AE94:AF94"/>
    <mergeCell ref="AG94:AH94"/>
    <mergeCell ref="AI94:AJ94"/>
    <mergeCell ref="C95:H95"/>
    <mergeCell ref="I95:L95"/>
    <mergeCell ref="M95:P95"/>
    <mergeCell ref="Q95:T95"/>
    <mergeCell ref="U95:X95"/>
    <mergeCell ref="Y95:AB95"/>
    <mergeCell ref="AC95:AF95"/>
    <mergeCell ref="AG95:AJ95"/>
    <mergeCell ref="I90:AJ90"/>
    <mergeCell ref="I91:L91"/>
    <mergeCell ref="M91:P91"/>
    <mergeCell ref="AI92:AJ92"/>
    <mergeCell ref="AA92:AB92"/>
    <mergeCell ref="AC92:AD92"/>
    <mergeCell ref="AG91:AJ91"/>
    <mergeCell ref="I92:J92"/>
    <mergeCell ref="K92:L92"/>
    <mergeCell ref="M92:N92"/>
    <mergeCell ref="C93:E94"/>
    <mergeCell ref="F93:H93"/>
    <mergeCell ref="I93:J93"/>
    <mergeCell ref="K93:L93"/>
    <mergeCell ref="O93:P93"/>
    <mergeCell ref="Q93:R93"/>
    <mergeCell ref="F94:H94"/>
    <mergeCell ref="I94:J94"/>
    <mergeCell ref="K94:L94"/>
    <mergeCell ref="M94:N94"/>
    <mergeCell ref="M93:N93"/>
    <mergeCell ref="AE92:AF92"/>
    <mergeCell ref="AG92:AH92"/>
    <mergeCell ref="S92:T92"/>
    <mergeCell ref="U92:V92"/>
    <mergeCell ref="W93:X93"/>
    <mergeCell ref="Y93:Z93"/>
    <mergeCell ref="AA93:AB93"/>
    <mergeCell ref="S93:T93"/>
    <mergeCell ref="U93:V93"/>
    <mergeCell ref="O94:P94"/>
    <mergeCell ref="Q94:R94"/>
    <mergeCell ref="Q87:R87"/>
    <mergeCell ref="S87:T87"/>
    <mergeCell ref="U87:V87"/>
    <mergeCell ref="C88:H88"/>
    <mergeCell ref="I88:L88"/>
    <mergeCell ref="M88:P88"/>
    <mergeCell ref="Q88:T88"/>
    <mergeCell ref="U88:X88"/>
    <mergeCell ref="Y88:AB88"/>
    <mergeCell ref="AG89:AJ89"/>
    <mergeCell ref="AE87:AF87"/>
    <mergeCell ref="AG87:AH87"/>
    <mergeCell ref="AI87:AJ87"/>
    <mergeCell ref="AC88:AF88"/>
    <mergeCell ref="AG88:AJ88"/>
    <mergeCell ref="AC87:AD87"/>
    <mergeCell ref="O92:P92"/>
    <mergeCell ref="Q92:R92"/>
    <mergeCell ref="W92:X92"/>
    <mergeCell ref="Y92:Z92"/>
    <mergeCell ref="Q91:T91"/>
    <mergeCell ref="U91:X91"/>
    <mergeCell ref="C89:H89"/>
    <mergeCell ref="I89:L89"/>
    <mergeCell ref="M89:P89"/>
    <mergeCell ref="Q89:T89"/>
    <mergeCell ref="Y91:AB91"/>
    <mergeCell ref="AC91:AF91"/>
    <mergeCell ref="Y89:AB89"/>
    <mergeCell ref="AC89:AF89"/>
    <mergeCell ref="U89:X89"/>
    <mergeCell ref="C90:H92"/>
    <mergeCell ref="AG86:AH86"/>
    <mergeCell ref="AE85:AF85"/>
    <mergeCell ref="Q85:R85"/>
    <mergeCell ref="S85:T85"/>
    <mergeCell ref="U85:V85"/>
    <mergeCell ref="W85:X85"/>
    <mergeCell ref="AC85:AD85"/>
    <mergeCell ref="AG85:AH85"/>
    <mergeCell ref="AE86:AF86"/>
    <mergeCell ref="AI85:AJ85"/>
    <mergeCell ref="C86:E87"/>
    <mergeCell ref="F86:H86"/>
    <mergeCell ref="I86:J86"/>
    <mergeCell ref="K86:L86"/>
    <mergeCell ref="M86:N86"/>
    <mergeCell ref="O86:P86"/>
    <mergeCell ref="Q86:R86"/>
    <mergeCell ref="S86:T86"/>
    <mergeCell ref="F87:H87"/>
    <mergeCell ref="I87:J87"/>
    <mergeCell ref="K87:L87"/>
    <mergeCell ref="M87:N87"/>
    <mergeCell ref="AI86:AJ86"/>
    <mergeCell ref="U86:V86"/>
    <mergeCell ref="W86:X86"/>
    <mergeCell ref="Y86:Z86"/>
    <mergeCell ref="AA86:AB86"/>
    <mergeCell ref="AC86:AD86"/>
    <mergeCell ref="AA87:AB87"/>
    <mergeCell ref="W87:X87"/>
    <mergeCell ref="Y87:Z87"/>
    <mergeCell ref="O87:P87"/>
    <mergeCell ref="U82:X82"/>
    <mergeCell ref="Y82:AB82"/>
    <mergeCell ref="AC82:AF82"/>
    <mergeCell ref="AG82:AJ82"/>
    <mergeCell ref="C82:H82"/>
    <mergeCell ref="I82:L82"/>
    <mergeCell ref="M82:P82"/>
    <mergeCell ref="Q82:T82"/>
    <mergeCell ref="AG83:AJ84"/>
    <mergeCell ref="I84:L84"/>
    <mergeCell ref="M84:P84"/>
    <mergeCell ref="Q84:T84"/>
    <mergeCell ref="U84:X84"/>
    <mergeCell ref="Y84:AB84"/>
    <mergeCell ref="AC84:AF84"/>
    <mergeCell ref="C83:H85"/>
    <mergeCell ref="I83:T83"/>
    <mergeCell ref="Y85:Z85"/>
    <mergeCell ref="AA85:AB85"/>
    <mergeCell ref="I85:J85"/>
    <mergeCell ref="K85:L85"/>
    <mergeCell ref="M85:N85"/>
    <mergeCell ref="O85:P85"/>
    <mergeCell ref="U83:AF83"/>
    <mergeCell ref="S44:T44"/>
    <mergeCell ref="AE80:AF80"/>
    <mergeCell ref="AG80:AH80"/>
    <mergeCell ref="AI80:AJ80"/>
    <mergeCell ref="AB60:AD60"/>
    <mergeCell ref="AE60:AJ60"/>
    <mergeCell ref="AE75:AH75"/>
    <mergeCell ref="AI75:AJ75"/>
    <mergeCell ref="W78:X78"/>
    <mergeCell ref="U76:AF76"/>
    <mergeCell ref="U81:X81"/>
    <mergeCell ref="Y81:AB81"/>
    <mergeCell ref="AC81:AF81"/>
    <mergeCell ref="AG81:AJ81"/>
    <mergeCell ref="C81:H81"/>
    <mergeCell ref="I81:L81"/>
    <mergeCell ref="M81:P81"/>
    <mergeCell ref="Q81:T81"/>
    <mergeCell ref="M76:P77"/>
    <mergeCell ref="Y74:AA74"/>
    <mergeCell ref="AB74:AD74"/>
    <mergeCell ref="A75:H75"/>
    <mergeCell ref="I75:AD75"/>
    <mergeCell ref="C79:E80"/>
    <mergeCell ref="F79:H79"/>
    <mergeCell ref="AC77:AF77"/>
    <mergeCell ref="AC80:AD80"/>
    <mergeCell ref="I79:J79"/>
    <mergeCell ref="K79:L79"/>
    <mergeCell ref="U77:X77"/>
    <mergeCell ref="Q76:T77"/>
    <mergeCell ref="C76:H78"/>
    <mergeCell ref="AD30:AH30"/>
    <mergeCell ref="Q34:T35"/>
    <mergeCell ref="Q36:R36"/>
    <mergeCell ref="AG34:AJ35"/>
    <mergeCell ref="AG36:AH36"/>
    <mergeCell ref="AI36:AJ36"/>
    <mergeCell ref="AG37:AH37"/>
    <mergeCell ref="AI37:AJ37"/>
    <mergeCell ref="AG38:AH38"/>
    <mergeCell ref="AI38:AJ38"/>
    <mergeCell ref="AG39:AJ39"/>
    <mergeCell ref="AG44:AH44"/>
    <mergeCell ref="AI44:AJ44"/>
    <mergeCell ref="AG45:AH45"/>
    <mergeCell ref="AI45:AJ45"/>
    <mergeCell ref="AG40:AJ40"/>
    <mergeCell ref="AG41:AJ42"/>
    <mergeCell ref="AG43:AH43"/>
    <mergeCell ref="AI43:AJ43"/>
    <mergeCell ref="W36:X36"/>
    <mergeCell ref="Q40:T40"/>
    <mergeCell ref="U40:X40"/>
    <mergeCell ref="Q38:R38"/>
    <mergeCell ref="S38:T38"/>
    <mergeCell ref="U38:V38"/>
    <mergeCell ref="W38:X38"/>
    <mergeCell ref="AA38:AB38"/>
    <mergeCell ref="Q37:R37"/>
    <mergeCell ref="AE38:AF38"/>
    <mergeCell ref="Q39:T39"/>
    <mergeCell ref="S45:T45"/>
    <mergeCell ref="W43:X43"/>
    <mergeCell ref="AB28:AC28"/>
    <mergeCell ref="AI50:AJ50"/>
    <mergeCell ref="AG51:AH51"/>
    <mergeCell ref="AI51:AJ51"/>
    <mergeCell ref="I29:O29"/>
    <mergeCell ref="P29:V29"/>
    <mergeCell ref="W29:AC29"/>
    <mergeCell ref="AD29:AJ29"/>
    <mergeCell ref="P28:T28"/>
    <mergeCell ref="AI30:AJ30"/>
    <mergeCell ref="AD28:AH28"/>
    <mergeCell ref="Y19:AH19"/>
    <mergeCell ref="AI28:AJ28"/>
    <mergeCell ref="AI19:AJ19"/>
    <mergeCell ref="P23:AJ23"/>
    <mergeCell ref="S19:X19"/>
    <mergeCell ref="U36:V36"/>
    <mergeCell ref="W37:X37"/>
    <mergeCell ref="U37:V37"/>
    <mergeCell ref="I32:AJ32"/>
    <mergeCell ref="I27:AJ27"/>
    <mergeCell ref="I28:M28"/>
    <mergeCell ref="N28:O28"/>
    <mergeCell ref="AD31:AJ31"/>
    <mergeCell ref="W30:AA30"/>
    <mergeCell ref="I31:O31"/>
    <mergeCell ref="P31:V31"/>
    <mergeCell ref="W31:AC31"/>
    <mergeCell ref="I30:M30"/>
    <mergeCell ref="N30:O30"/>
    <mergeCell ref="P30:T30"/>
    <mergeCell ref="W28:AA28"/>
    <mergeCell ref="Y46:AB46"/>
    <mergeCell ref="AA45:AB45"/>
    <mergeCell ref="Y47:AB47"/>
    <mergeCell ref="AC47:AF47"/>
    <mergeCell ref="AC46:AF46"/>
    <mergeCell ref="AC45:AD45"/>
    <mergeCell ref="AE45:AF45"/>
    <mergeCell ref="Y45:Z45"/>
    <mergeCell ref="U45:V45"/>
    <mergeCell ref="W45:X45"/>
    <mergeCell ref="U44:V44"/>
    <mergeCell ref="I15:R16"/>
    <mergeCell ref="P18:Q18"/>
    <mergeCell ref="AE15:AJ15"/>
    <mergeCell ref="AH18:AI18"/>
    <mergeCell ref="I17:L17"/>
    <mergeCell ref="I22:O22"/>
    <mergeCell ref="A21:O21"/>
    <mergeCell ref="A22:B25"/>
    <mergeCell ref="P24:AJ24"/>
    <mergeCell ref="P25:AJ25"/>
    <mergeCell ref="C32:H32"/>
    <mergeCell ref="A26:B32"/>
    <mergeCell ref="C27:H27"/>
    <mergeCell ref="C28:H31"/>
    <mergeCell ref="U30:V30"/>
    <mergeCell ref="AB30:AC30"/>
    <mergeCell ref="A33:H33"/>
    <mergeCell ref="AE33:AH33"/>
    <mergeCell ref="AI33:AJ33"/>
    <mergeCell ref="I33:AD33"/>
    <mergeCell ref="U28:V28"/>
    <mergeCell ref="AC42:AF42"/>
    <mergeCell ref="Y43:Z43"/>
    <mergeCell ref="AC44:AD44"/>
    <mergeCell ref="AA43:AB43"/>
    <mergeCell ref="U41:AF41"/>
    <mergeCell ref="AA9:AJ9"/>
    <mergeCell ref="AC40:AF40"/>
    <mergeCell ref="AC35:AF35"/>
    <mergeCell ref="AC36:AD36"/>
    <mergeCell ref="P21:AJ21"/>
    <mergeCell ref="P22:AJ22"/>
    <mergeCell ref="AC53:AF53"/>
    <mergeCell ref="AG50:AH50"/>
    <mergeCell ref="AG49:AJ49"/>
    <mergeCell ref="AG52:AH52"/>
    <mergeCell ref="AI52:AJ52"/>
    <mergeCell ref="AG53:AJ53"/>
    <mergeCell ref="AC51:AD51"/>
    <mergeCell ref="AE51:AF51"/>
    <mergeCell ref="AC50:AD50"/>
    <mergeCell ref="Y42:AB42"/>
    <mergeCell ref="U47:X47"/>
    <mergeCell ref="U46:X46"/>
    <mergeCell ref="W44:X44"/>
    <mergeCell ref="U42:X42"/>
    <mergeCell ref="U43:V43"/>
    <mergeCell ref="AC43:AD43"/>
    <mergeCell ref="AE43:AF43"/>
    <mergeCell ref="AC52:AD52"/>
    <mergeCell ref="AE52:AF52"/>
    <mergeCell ref="AG46:AJ46"/>
    <mergeCell ref="AG47:AJ47"/>
    <mergeCell ref="V18:W18"/>
    <mergeCell ref="S18:T18"/>
    <mergeCell ref="AE18:AF18"/>
    <mergeCell ref="AB16:AD16"/>
    <mergeCell ref="Y16:AA16"/>
    <mergeCell ref="Y35:AB35"/>
    <mergeCell ref="C11:H11"/>
    <mergeCell ref="U35:X35"/>
    <mergeCell ref="I36:J36"/>
    <mergeCell ref="K36:L36"/>
    <mergeCell ref="M37:N37"/>
    <mergeCell ref="Q45:R45"/>
    <mergeCell ref="U39:X39"/>
    <mergeCell ref="S36:T36"/>
    <mergeCell ref="I9:L9"/>
    <mergeCell ref="M9:V9"/>
    <mergeCell ref="W9:Z9"/>
    <mergeCell ref="S15:X15"/>
    <mergeCell ref="Y15:AD15"/>
    <mergeCell ref="Y36:Z36"/>
    <mergeCell ref="AA36:AB36"/>
    <mergeCell ref="Y39:AB39"/>
    <mergeCell ref="Y37:Z37"/>
    <mergeCell ref="AA37:AB37"/>
    <mergeCell ref="AE36:AF36"/>
    <mergeCell ref="AC37:AD37"/>
    <mergeCell ref="AE37:AF37"/>
    <mergeCell ref="AE44:AF44"/>
    <mergeCell ref="Y40:AB40"/>
    <mergeCell ref="Y38:Z38"/>
    <mergeCell ref="Y44:Z44"/>
    <mergeCell ref="AA44:AB44"/>
    <mergeCell ref="AH16:AJ16"/>
    <mergeCell ref="AE16:AG16"/>
    <mergeCell ref="S16:U16"/>
    <mergeCell ref="V16:X16"/>
    <mergeCell ref="AE2:AJ2"/>
    <mergeCell ref="AA2:AD2"/>
    <mergeCell ref="I5:AJ5"/>
    <mergeCell ref="A4:B9"/>
    <mergeCell ref="C4:H4"/>
    <mergeCell ref="C5:H5"/>
    <mergeCell ref="C6:H8"/>
    <mergeCell ref="C9:H9"/>
    <mergeCell ref="I7:AJ7"/>
    <mergeCell ref="I6:J6"/>
    <mergeCell ref="K6:P6"/>
    <mergeCell ref="I8:AJ8"/>
    <mergeCell ref="I4:AJ4"/>
    <mergeCell ref="Q6:AJ6"/>
    <mergeCell ref="I11:AJ11"/>
    <mergeCell ref="C12:H14"/>
    <mergeCell ref="I12:J12"/>
    <mergeCell ref="K12:P12"/>
    <mergeCell ref="I13:AJ13"/>
    <mergeCell ref="I14:AJ14"/>
    <mergeCell ref="Q12:AJ12"/>
    <mergeCell ref="AC39:AF39"/>
    <mergeCell ref="C39:H39"/>
    <mergeCell ref="F45:H45"/>
    <mergeCell ref="A17:B19"/>
    <mergeCell ref="U34:AF34"/>
    <mergeCell ref="A10:B14"/>
    <mergeCell ref="C10:H10"/>
    <mergeCell ref="I10:AJ10"/>
    <mergeCell ref="C22:H25"/>
    <mergeCell ref="C17:H17"/>
    <mergeCell ref="A15:H16"/>
    <mergeCell ref="M34:P35"/>
    <mergeCell ref="C26:H26"/>
    <mergeCell ref="M18:N18"/>
    <mergeCell ref="I23:O23"/>
    <mergeCell ref="I26:AJ26"/>
    <mergeCell ref="I24:O24"/>
    <mergeCell ref="I25:O25"/>
    <mergeCell ref="C18:H18"/>
    <mergeCell ref="I19:R19"/>
    <mergeCell ref="A20:V20"/>
    <mergeCell ref="W20:AJ20"/>
    <mergeCell ref="C19:H19"/>
    <mergeCell ref="AB18:AC18"/>
    <mergeCell ref="S43:T43"/>
    <mergeCell ref="Q44:R44"/>
    <mergeCell ref="I44:J44"/>
    <mergeCell ref="I38:J38"/>
    <mergeCell ref="I45:J45"/>
    <mergeCell ref="S37:T37"/>
    <mergeCell ref="AC38:AD38"/>
    <mergeCell ref="Y18:Z18"/>
    <mergeCell ref="C37:E38"/>
    <mergeCell ref="F38:H38"/>
    <mergeCell ref="I78:J78"/>
    <mergeCell ref="K78:L78"/>
    <mergeCell ref="M78:N78"/>
    <mergeCell ref="O78:P78"/>
    <mergeCell ref="C34:H36"/>
    <mergeCell ref="N62:V62"/>
    <mergeCell ref="C57:H57"/>
    <mergeCell ref="I57:N57"/>
    <mergeCell ref="O57:AJ57"/>
    <mergeCell ref="M43:N43"/>
    <mergeCell ref="C44:E45"/>
    <mergeCell ref="F44:H44"/>
    <mergeCell ref="M46:P46"/>
    <mergeCell ref="C41:H43"/>
    <mergeCell ref="I34:L35"/>
    <mergeCell ref="M45:N45"/>
    <mergeCell ref="O45:P45"/>
    <mergeCell ref="O38:P38"/>
    <mergeCell ref="K38:L38"/>
    <mergeCell ref="M38:N38"/>
    <mergeCell ref="I39:L39"/>
    <mergeCell ref="K43:L43"/>
    <mergeCell ref="M39:P39"/>
    <mergeCell ref="O37:P37"/>
    <mergeCell ref="M36:N36"/>
    <mergeCell ref="O36:P36"/>
    <mergeCell ref="I37:J37"/>
    <mergeCell ref="F37:H37"/>
    <mergeCell ref="I42:L42"/>
    <mergeCell ref="I41:T41"/>
    <mergeCell ref="M42:P42"/>
    <mergeCell ref="K37:L37"/>
    <mergeCell ref="O43:P43"/>
    <mergeCell ref="Q43:R43"/>
    <mergeCell ref="C40:H40"/>
    <mergeCell ref="Q42:T42"/>
    <mergeCell ref="I43:J43"/>
    <mergeCell ref="C47:H47"/>
    <mergeCell ref="I47:L47"/>
    <mergeCell ref="M47:P47"/>
    <mergeCell ref="Q47:T47"/>
    <mergeCell ref="I40:L40"/>
    <mergeCell ref="M40:P40"/>
    <mergeCell ref="M51:N51"/>
    <mergeCell ref="O51:P51"/>
    <mergeCell ref="C48:H50"/>
    <mergeCell ref="I50:J50"/>
    <mergeCell ref="K44:L44"/>
    <mergeCell ref="C46:H46"/>
    <mergeCell ref="I46:L46"/>
    <mergeCell ref="M44:N44"/>
    <mergeCell ref="O44:P44"/>
    <mergeCell ref="K45:L45"/>
    <mergeCell ref="Q46:T46"/>
    <mergeCell ref="K50:L50"/>
    <mergeCell ref="I49:L49"/>
    <mergeCell ref="M49:P49"/>
    <mergeCell ref="I48:AJ48"/>
    <mergeCell ref="U49:X49"/>
    <mergeCell ref="Q49:T49"/>
    <mergeCell ref="AC49:AF49"/>
    <mergeCell ref="Y49:AB49"/>
    <mergeCell ref="C55:H55"/>
    <mergeCell ref="I55:N55"/>
    <mergeCell ref="O55:AJ55"/>
    <mergeCell ref="C56:H56"/>
    <mergeCell ref="I56:N56"/>
    <mergeCell ref="W59:Y59"/>
    <mergeCell ref="AB59:AD59"/>
    <mergeCell ref="O56:AJ56"/>
    <mergeCell ref="C58:H58"/>
    <mergeCell ref="I58:AJ58"/>
    <mergeCell ref="F80:H80"/>
    <mergeCell ref="I80:J80"/>
    <mergeCell ref="K80:L80"/>
    <mergeCell ref="M80:N80"/>
    <mergeCell ref="AI78:AJ78"/>
    <mergeCell ref="O80:P80"/>
    <mergeCell ref="Q80:R80"/>
    <mergeCell ref="W80:X80"/>
    <mergeCell ref="S79:T79"/>
    <mergeCell ref="U79:V79"/>
    <mergeCell ref="I62:M62"/>
    <mergeCell ref="AI79:AJ79"/>
    <mergeCell ref="AB62:AJ62"/>
    <mergeCell ref="I76:L77"/>
    <mergeCell ref="S80:T80"/>
    <mergeCell ref="U80:V80"/>
    <mergeCell ref="Y80:Z80"/>
    <mergeCell ref="AA80:AB80"/>
    <mergeCell ref="M79:N79"/>
    <mergeCell ref="O79:P79"/>
    <mergeCell ref="Y50:Z50"/>
    <mergeCell ref="Q51:R51"/>
    <mergeCell ref="S51:T51"/>
    <mergeCell ref="AA78:AB78"/>
    <mergeCell ref="AC78:AD78"/>
    <mergeCell ref="AE78:AF78"/>
    <mergeCell ref="Y79:Z79"/>
    <mergeCell ref="N61:AJ61"/>
    <mergeCell ref="AE79:AF79"/>
    <mergeCell ref="AG79:AH79"/>
    <mergeCell ref="AG78:AH78"/>
    <mergeCell ref="AC79:AD79"/>
    <mergeCell ref="AG54:AJ54"/>
    <mergeCell ref="AC54:AF54"/>
    <mergeCell ref="I60:K60"/>
    <mergeCell ref="L60:N60"/>
    <mergeCell ref="O60:P60"/>
    <mergeCell ref="Z59:AA59"/>
    <mergeCell ref="T60:V60"/>
    <mergeCell ref="W60:Y60"/>
    <mergeCell ref="O52:P52"/>
    <mergeCell ref="Q52:R52"/>
    <mergeCell ref="S52:T52"/>
    <mergeCell ref="M52:N52"/>
    <mergeCell ref="O50:P50"/>
    <mergeCell ref="AA50:AB50"/>
    <mergeCell ref="AE50:AF50"/>
    <mergeCell ref="Q50:R50"/>
    <mergeCell ref="S50:T50"/>
    <mergeCell ref="U50:V50"/>
    <mergeCell ref="W50:X50"/>
    <mergeCell ref="U53:X53"/>
    <mergeCell ref="Y53:AB53"/>
    <mergeCell ref="AG76:AJ77"/>
    <mergeCell ref="Z60:AA60"/>
    <mergeCell ref="I59:K59"/>
    <mergeCell ref="L59:N59"/>
    <mergeCell ref="T59:V59"/>
    <mergeCell ref="O59:P59"/>
    <mergeCell ref="Q59:S59"/>
    <mergeCell ref="I61:M61"/>
    <mergeCell ref="AE59:AJ59"/>
    <mergeCell ref="Q60:S60"/>
    <mergeCell ref="W51:X51"/>
    <mergeCell ref="Y51:Z51"/>
    <mergeCell ref="AA51:AB51"/>
    <mergeCell ref="W52:X52"/>
    <mergeCell ref="U51:V51"/>
    <mergeCell ref="U52:V52"/>
    <mergeCell ref="C51:E52"/>
    <mergeCell ref="F51:H51"/>
    <mergeCell ref="I51:J51"/>
    <mergeCell ref="K51:L51"/>
    <mergeCell ref="F52:H52"/>
    <mergeCell ref="I52:J52"/>
    <mergeCell ref="K52:L52"/>
    <mergeCell ref="M50:N50"/>
    <mergeCell ref="Y54:AB54"/>
    <mergeCell ref="AA79:AB79"/>
    <mergeCell ref="S78:T78"/>
    <mergeCell ref="U78:V78"/>
    <mergeCell ref="Q78:R78"/>
    <mergeCell ref="Y77:AB77"/>
    <mergeCell ref="Y78:Z78"/>
    <mergeCell ref="Q79:R79"/>
    <mergeCell ref="W79:X79"/>
    <mergeCell ref="W62:AA62"/>
    <mergeCell ref="C54:H54"/>
    <mergeCell ref="Y52:Z52"/>
    <mergeCell ref="AA52:AB52"/>
    <mergeCell ref="C53:H53"/>
    <mergeCell ref="I53:L53"/>
    <mergeCell ref="M53:P53"/>
    <mergeCell ref="Q53:T53"/>
    <mergeCell ref="I54:L54"/>
    <mergeCell ref="Q54:T54"/>
    <mergeCell ref="U54:X54"/>
    <mergeCell ref="M54:P54"/>
    <mergeCell ref="C61:H61"/>
    <mergeCell ref="C62:H62"/>
    <mergeCell ref="C59:H60"/>
  </mergeCells>
  <phoneticPr fontId="3"/>
  <dataValidations count="4">
    <dataValidation imeMode="off" allowBlank="1" showInputMessage="1" showErrorMessage="1" sqref="Y74:AA74 AE74:AG74 AI75:AJ75 AB164:AD165 W164:Y165 Q164:S165 L164:N165 AI105:AJ105 AB101:AD102 W101:Y102 Q101:S102 L101:N102 Y137:AA137 AE137:AG137 AI138:AJ138 AB131:AD132 W131:Y132 Q131:S132 L131:N132 AI168:AJ168 AB194:AD195 W194:Y195 Q194:S195 L194:N195 L59:N60 Q59:S60 W59:Y60 AB59:AD60 AI33:AJ33 K12:P12 AA9:AJ9 M9:V9 K6:P6 L383:N384 Y200:AA200 AE200:AG200 AI201:AJ201 AB290:AD291 W290:Y291 Q290:S291 L290:N291 AI231:AJ231 AB227:AD228 W227:Y228 Q227:S228 L227:N228 Y263:AA263 AE263:AG263 AI264:AJ264 AB257:AD258 W257:Y258 Q257:S258 L257:N258 AI294:AJ294 AB320:AD321 W320:Y321 Q320:S321 L320:N321 AB353:AD354 W353:Y354 Q353:S354 L353:N354 Y326:AA326 AE326:AG326 AI327:AJ327 AI357:AJ357 AB383:AD384 W383:Y384 Q383:S384"/>
    <dataValidation type="whole" imeMode="off" allowBlank="1" showInputMessage="1" showErrorMessage="1" sqref="I79:AJ80 I86:AJ87 I93:AJ94 I109:AJ110 I97:N99 I116:AJ117 I123:AJ124 I142:AJ143 I127:N129 I149:AJ150 I156:AJ157 I172:AJ173 I160:N162 I179:AJ180 I186:AJ187 I190:N192 I37:AJ38 I55:N57 I51:AJ52 I44:AJ45 Y19:AH19 AH18:AI18 AE18:AF18 AB18:AC18 Y18:Z18 V18:W18 S18:T18 P18:Q18 M18:N18 I205:AJ206 I212:AJ213 I219:AJ220 I235:AJ236 I223:N225 I242:AJ243 I249:AJ250 I268:AJ269 I253:N255 I275:AJ276 I282:AJ283 I298:AJ299 I286:N288 I305:AJ306 I312:AJ313 I316:N318 I331:AJ332 I338:AJ339 I345:AJ346 I361:AJ362 I349:N351 I368:AJ369 I375:AJ376 I379:N381">
      <formula1>0</formula1>
      <formula2>99999</formula2>
    </dataValidation>
    <dataValidation type="decimal" imeMode="off" allowBlank="1" showInputMessage="1" showErrorMessage="1" sqref="I81:AJ82 I88:AJ89 I95:AJ96 I111:AJ112 I118:AJ119 I125:AJ126 I144:AJ145 I151:AJ152 I158:AJ159 I174:AJ175 I181:AJ182 I188:AJ189 I53:AJ54 I46:AJ47 I39:AJ40 I207:AJ208 I214:AJ215 I221:AJ222 I237:AJ238 I244:AJ245 I251:AJ252 I270:AJ271 I277:AJ278 I284:AJ285 I300:AJ301 I307:AJ308 I314:AJ315 I333:AJ334 I340:AJ341 I347:AJ348 I363:AJ364 I370:AJ371 I377:AJ37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scale="87" orientation="portrait" r:id="rId2"/>
  <headerFooter alignWithMargins="0"/>
  <rowBreaks count="5" manualBreakCount="5">
    <brk id="71" max="35" man="1"/>
    <brk id="134" max="16383" man="1"/>
    <brk id="197" max="35" man="1"/>
    <brk id="260" max="35" man="1"/>
    <brk id="32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5370" r:id="rId5" name="Group Box 10">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1" r:id="rId6" name="Check Box 11">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5372" r:id="rId7" name="Check Box 12">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5373" r:id="rId8" name="Check Box 13">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5374" r:id="rId9" name="Check Box 14">
              <controlPr defaultSize="0" autoFill="0" autoLine="0" autoPict="0">
                <anchor moveWithCells="1">
                  <from>
                    <xdr:col>27</xdr:col>
                    <xdr:colOff>0</xdr:colOff>
                    <xdr:row>60</xdr:row>
                    <xdr:rowOff>0</xdr:rowOff>
                  </from>
                  <to>
                    <xdr:col>31</xdr:col>
                    <xdr:colOff>114300</xdr:colOff>
                    <xdr:row>61</xdr:row>
                    <xdr:rowOff>0</xdr:rowOff>
                  </to>
                </anchor>
              </controlPr>
            </control>
          </mc:Choice>
        </mc:AlternateContent>
        <mc:AlternateContent xmlns:mc="http://schemas.openxmlformats.org/markup-compatibility/2006">
          <mc:Choice Requires="x14">
            <control shapeId="15375" r:id="rId10" name="Check Box 15">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6" r:id="rId11" name="Group Box 16">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5377" r:id="rId12" name="Group Box 17">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5378" r:id="rId13" name="Check Box 18">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5379" r:id="rId14" name="Check Box 19">
              <controlPr defaultSize="0" autoFill="0" autoLine="0" autoPict="0">
                <anchor>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5385" r:id="rId15" name="Group Box 25">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6" r:id="rId16" name="Option Button 26">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5387" r:id="rId17" name="Option Button 27">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8" r:id="rId18" name="Group Box 28">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89" r:id="rId19" name="Check Box 29">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5390" r:id="rId20" name="Check Box 30">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5391" r:id="rId21" name="Check Box 31">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5392" r:id="rId22" name="Check Box 32">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5393" r:id="rId23" name="Check Box 33">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5394" r:id="rId24" name="Check Box 34">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95" r:id="rId25" name="Group Box 35">
              <controlPr defaultSize="0" autoFill="0" autoPict="0">
                <anchor moveWithCells="1">
                  <from>
                    <xdr:col>8</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15396" r:id="rId26" name="Option Button 36">
              <controlPr defaultSize="0" autoFill="0" autoLine="0" autoPict="0">
                <anchor moveWithCells="1">
                  <from>
                    <xdr:col>10</xdr:col>
                    <xdr:colOff>0</xdr:colOff>
                    <xdr:row>18</xdr:row>
                    <xdr:rowOff>0</xdr:rowOff>
                  </from>
                  <to>
                    <xdr:col>13</xdr:col>
                    <xdr:colOff>0</xdr:colOff>
                    <xdr:row>19</xdr:row>
                    <xdr:rowOff>0</xdr:rowOff>
                  </to>
                </anchor>
              </controlPr>
            </control>
          </mc:Choice>
        </mc:AlternateContent>
        <mc:AlternateContent xmlns:mc="http://schemas.openxmlformats.org/markup-compatibility/2006">
          <mc:Choice Requires="x14">
            <control shapeId="15397" r:id="rId27" name="Option Button 37">
              <controlPr defaultSize="0" autoFill="0" autoLine="0" autoPict="0">
                <anchor moveWithCells="1">
                  <from>
                    <xdr:col>14</xdr:col>
                    <xdr:colOff>0</xdr:colOff>
                    <xdr:row>18</xdr:row>
                    <xdr:rowOff>0</xdr:rowOff>
                  </from>
                  <to>
                    <xdr:col>17</xdr:col>
                    <xdr:colOff>0</xdr:colOff>
                    <xdr:row>19</xdr:row>
                    <xdr:rowOff>0</xdr:rowOff>
                  </to>
                </anchor>
              </controlPr>
            </control>
          </mc:Choice>
        </mc:AlternateContent>
        <mc:AlternateContent xmlns:mc="http://schemas.openxmlformats.org/markup-compatibility/2006">
          <mc:Choice Requires="x14">
            <control shapeId="15398" r:id="rId28" name="Group Box 38">
              <controlPr defaultSize="0" autoFill="0" autoPict="0">
                <anchor moveWithCells="1">
                  <from>
                    <xdr:col>15</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5399" r:id="rId29" name="Option Button 39">
              <controlPr defaultSize="0" autoFill="0" autoLine="0" autoPict="0">
                <anchor moveWithCells="1">
                  <from>
                    <xdr:col>15</xdr:col>
                    <xdr:colOff>57150</xdr:colOff>
                    <xdr:row>21</xdr:row>
                    <xdr:rowOff>9525</xdr:rowOff>
                  </from>
                  <to>
                    <xdr:col>19</xdr:col>
                    <xdr:colOff>57150</xdr:colOff>
                    <xdr:row>21</xdr:row>
                    <xdr:rowOff>219075</xdr:rowOff>
                  </to>
                </anchor>
              </controlPr>
            </control>
          </mc:Choice>
        </mc:AlternateContent>
        <mc:AlternateContent xmlns:mc="http://schemas.openxmlformats.org/markup-compatibility/2006">
          <mc:Choice Requires="x14">
            <control shapeId="15400" r:id="rId30" name="Option Button 40">
              <controlPr defaultSize="0" autoFill="0" autoLine="0" autoPict="0">
                <anchor moveWithCells="1">
                  <from>
                    <xdr:col>20</xdr:col>
                    <xdr:colOff>9525</xdr:colOff>
                    <xdr:row>21</xdr:row>
                    <xdr:rowOff>9525</xdr:rowOff>
                  </from>
                  <to>
                    <xdr:col>23</xdr:col>
                    <xdr:colOff>76200</xdr:colOff>
                    <xdr:row>21</xdr:row>
                    <xdr:rowOff>219075</xdr:rowOff>
                  </to>
                </anchor>
              </controlPr>
            </control>
          </mc:Choice>
        </mc:AlternateContent>
        <mc:AlternateContent xmlns:mc="http://schemas.openxmlformats.org/markup-compatibility/2006">
          <mc:Choice Requires="x14">
            <control shapeId="15401" r:id="rId31" name="Option Button 41">
              <controlPr defaultSize="0" autoFill="0" autoLine="0" autoPict="0">
                <anchor moveWithCells="1">
                  <from>
                    <xdr:col>24</xdr:col>
                    <xdr:colOff>76200</xdr:colOff>
                    <xdr:row>21</xdr:row>
                    <xdr:rowOff>0</xdr:rowOff>
                  </from>
                  <to>
                    <xdr:col>29</xdr:col>
                    <xdr:colOff>57150</xdr:colOff>
                    <xdr:row>21</xdr:row>
                    <xdr:rowOff>209550</xdr:rowOff>
                  </to>
                </anchor>
              </controlPr>
            </control>
          </mc:Choice>
        </mc:AlternateContent>
        <mc:AlternateContent xmlns:mc="http://schemas.openxmlformats.org/markup-compatibility/2006">
          <mc:Choice Requires="x14">
            <control shapeId="15402" r:id="rId32" name="Group Box 42">
              <controlPr defaultSize="0" autoFill="0" autoPict="0">
                <anchor moveWithCells="1">
                  <from>
                    <xdr:col>15</xdr:col>
                    <xdr:colOff>0</xdr:colOff>
                    <xdr:row>22</xdr:row>
                    <xdr:rowOff>0</xdr:rowOff>
                  </from>
                  <to>
                    <xdr:col>36</xdr:col>
                    <xdr:colOff>0</xdr:colOff>
                    <xdr:row>23</xdr:row>
                    <xdr:rowOff>0</xdr:rowOff>
                  </to>
                </anchor>
              </controlPr>
            </control>
          </mc:Choice>
        </mc:AlternateContent>
        <mc:AlternateContent xmlns:mc="http://schemas.openxmlformats.org/markup-compatibility/2006">
          <mc:Choice Requires="x14">
            <control shapeId="15403" r:id="rId33" name="Group Box 43">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5404" r:id="rId34" name="Group Box 44">
              <controlPr defaultSize="0" autoFill="0" autoPict="0">
                <anchor moveWithCells="1">
                  <from>
                    <xdr:col>15</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15405" r:id="rId35" name="Option Button 45">
              <controlPr defaultSize="0" autoFill="0" autoLine="0" autoPict="0">
                <anchor moveWithCells="1">
                  <from>
                    <xdr:col>15</xdr:col>
                    <xdr:colOff>57150</xdr:colOff>
                    <xdr:row>22</xdr:row>
                    <xdr:rowOff>9525</xdr:rowOff>
                  </from>
                  <to>
                    <xdr:col>19</xdr:col>
                    <xdr:colOff>57150</xdr:colOff>
                    <xdr:row>22</xdr:row>
                    <xdr:rowOff>219075</xdr:rowOff>
                  </to>
                </anchor>
              </controlPr>
            </control>
          </mc:Choice>
        </mc:AlternateContent>
        <mc:AlternateContent xmlns:mc="http://schemas.openxmlformats.org/markup-compatibility/2006">
          <mc:Choice Requires="x14">
            <control shapeId="15406" r:id="rId36" name="Option Button 46">
              <controlPr defaultSize="0" autoFill="0" autoLine="0" autoPict="0">
                <anchor moveWithCells="1">
                  <from>
                    <xdr:col>20</xdr:col>
                    <xdr:colOff>9525</xdr:colOff>
                    <xdr:row>22</xdr:row>
                    <xdr:rowOff>9525</xdr:rowOff>
                  </from>
                  <to>
                    <xdr:col>23</xdr:col>
                    <xdr:colOff>114300</xdr:colOff>
                    <xdr:row>22</xdr:row>
                    <xdr:rowOff>219075</xdr:rowOff>
                  </to>
                </anchor>
              </controlPr>
            </control>
          </mc:Choice>
        </mc:AlternateContent>
        <mc:AlternateContent xmlns:mc="http://schemas.openxmlformats.org/markup-compatibility/2006">
          <mc:Choice Requires="x14">
            <control shapeId="15407" r:id="rId37" name="Option Button 47">
              <controlPr defaultSize="0" autoFill="0" autoLine="0" autoPict="0">
                <anchor moveWithCells="1">
                  <from>
                    <xdr:col>24</xdr:col>
                    <xdr:colOff>76200</xdr:colOff>
                    <xdr:row>22</xdr:row>
                    <xdr:rowOff>9525</xdr:rowOff>
                  </from>
                  <to>
                    <xdr:col>29</xdr:col>
                    <xdr:colOff>57150</xdr:colOff>
                    <xdr:row>22</xdr:row>
                    <xdr:rowOff>219075</xdr:rowOff>
                  </to>
                </anchor>
              </controlPr>
            </control>
          </mc:Choice>
        </mc:AlternateContent>
        <mc:AlternateContent xmlns:mc="http://schemas.openxmlformats.org/markup-compatibility/2006">
          <mc:Choice Requires="x14">
            <control shapeId="15408" r:id="rId38" name="Option Button 48">
              <controlPr defaultSize="0" autoFill="0" autoLine="0" autoPict="0">
                <anchor moveWithCells="1">
                  <from>
                    <xdr:col>15</xdr:col>
                    <xdr:colOff>57150</xdr:colOff>
                    <xdr:row>23</xdr:row>
                    <xdr:rowOff>9525</xdr:rowOff>
                  </from>
                  <to>
                    <xdr:col>19</xdr:col>
                    <xdr:colOff>57150</xdr:colOff>
                    <xdr:row>23</xdr:row>
                    <xdr:rowOff>219075</xdr:rowOff>
                  </to>
                </anchor>
              </controlPr>
            </control>
          </mc:Choice>
        </mc:AlternateContent>
        <mc:AlternateContent xmlns:mc="http://schemas.openxmlformats.org/markup-compatibility/2006">
          <mc:Choice Requires="x14">
            <control shapeId="15409" r:id="rId39" name="Option Button 49">
              <controlPr defaultSize="0" autoFill="0" autoLine="0" autoPict="0">
                <anchor moveWithCells="1">
                  <from>
                    <xdr:col>20</xdr:col>
                    <xdr:colOff>9525</xdr:colOff>
                    <xdr:row>23</xdr:row>
                    <xdr:rowOff>9525</xdr:rowOff>
                  </from>
                  <to>
                    <xdr:col>23</xdr:col>
                    <xdr:colOff>114300</xdr:colOff>
                    <xdr:row>23</xdr:row>
                    <xdr:rowOff>219075</xdr:rowOff>
                  </to>
                </anchor>
              </controlPr>
            </control>
          </mc:Choice>
        </mc:AlternateContent>
        <mc:AlternateContent xmlns:mc="http://schemas.openxmlformats.org/markup-compatibility/2006">
          <mc:Choice Requires="x14">
            <control shapeId="15410" r:id="rId40" name="Option Button 50">
              <controlPr defaultSize="0" autoFill="0" autoLine="0" autoPict="0">
                <anchor moveWithCells="1">
                  <from>
                    <xdr:col>24</xdr:col>
                    <xdr:colOff>76200</xdr:colOff>
                    <xdr:row>23</xdr:row>
                    <xdr:rowOff>0</xdr:rowOff>
                  </from>
                  <to>
                    <xdr:col>29</xdr:col>
                    <xdr:colOff>57150</xdr:colOff>
                    <xdr:row>23</xdr:row>
                    <xdr:rowOff>209550</xdr:rowOff>
                  </to>
                </anchor>
              </controlPr>
            </control>
          </mc:Choice>
        </mc:AlternateContent>
        <mc:AlternateContent xmlns:mc="http://schemas.openxmlformats.org/markup-compatibility/2006">
          <mc:Choice Requires="x14">
            <control shapeId="15411" r:id="rId41" name="Option Button 51">
              <controlPr defaultSize="0" autoFill="0" autoLine="0" autoPict="0">
                <anchor moveWithCells="1">
                  <from>
                    <xdr:col>15</xdr:col>
                    <xdr:colOff>57150</xdr:colOff>
                    <xdr:row>24</xdr:row>
                    <xdr:rowOff>9525</xdr:rowOff>
                  </from>
                  <to>
                    <xdr:col>19</xdr:col>
                    <xdr:colOff>57150</xdr:colOff>
                    <xdr:row>24</xdr:row>
                    <xdr:rowOff>219075</xdr:rowOff>
                  </to>
                </anchor>
              </controlPr>
            </control>
          </mc:Choice>
        </mc:AlternateContent>
        <mc:AlternateContent xmlns:mc="http://schemas.openxmlformats.org/markup-compatibility/2006">
          <mc:Choice Requires="x14">
            <control shapeId="15412" r:id="rId42" name="Option Button 52">
              <controlPr defaultSize="0" autoFill="0" autoLine="0" autoPict="0">
                <anchor moveWithCells="1">
                  <from>
                    <xdr:col>20</xdr:col>
                    <xdr:colOff>9525</xdr:colOff>
                    <xdr:row>24</xdr:row>
                    <xdr:rowOff>9525</xdr:rowOff>
                  </from>
                  <to>
                    <xdr:col>23</xdr:col>
                    <xdr:colOff>114300</xdr:colOff>
                    <xdr:row>24</xdr:row>
                    <xdr:rowOff>219075</xdr:rowOff>
                  </to>
                </anchor>
              </controlPr>
            </control>
          </mc:Choice>
        </mc:AlternateContent>
        <mc:AlternateContent xmlns:mc="http://schemas.openxmlformats.org/markup-compatibility/2006">
          <mc:Choice Requires="x14">
            <control shapeId="15413" r:id="rId43" name="Option Button 53">
              <controlPr defaultSize="0" autoFill="0" autoLine="0" autoPict="0">
                <anchor moveWithCells="1">
                  <from>
                    <xdr:col>24</xdr:col>
                    <xdr:colOff>76200</xdr:colOff>
                    <xdr:row>24</xdr:row>
                    <xdr:rowOff>19050</xdr:rowOff>
                  </from>
                  <to>
                    <xdr:col>29</xdr:col>
                    <xdr:colOff>57150</xdr:colOff>
                    <xdr:row>25</xdr:row>
                    <xdr:rowOff>0</xdr:rowOff>
                  </to>
                </anchor>
              </controlPr>
            </control>
          </mc:Choice>
        </mc:AlternateContent>
        <mc:AlternateContent xmlns:mc="http://schemas.openxmlformats.org/markup-compatibility/2006">
          <mc:Choice Requires="x14">
            <control shapeId="15414" r:id="rId44" name="Group Box 54">
              <controlPr defaultSize="0" autoFill="0" autoPict="0">
                <anchor moveWithCells="1">
                  <from>
                    <xdr:col>8</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15" r:id="rId45" name="Check Box 55">
              <controlPr defaultSize="0" autoFill="0" autoLine="0" autoPict="0">
                <anchor moveWithCells="1">
                  <from>
                    <xdr:col>9</xdr:col>
                    <xdr:colOff>0</xdr:colOff>
                    <xdr:row>57</xdr:row>
                    <xdr:rowOff>0</xdr:rowOff>
                  </from>
                  <to>
                    <xdr:col>12</xdr:col>
                    <xdr:colOff>0</xdr:colOff>
                    <xdr:row>58</xdr:row>
                    <xdr:rowOff>0</xdr:rowOff>
                  </to>
                </anchor>
              </controlPr>
            </control>
          </mc:Choice>
        </mc:AlternateContent>
        <mc:AlternateContent xmlns:mc="http://schemas.openxmlformats.org/markup-compatibility/2006">
          <mc:Choice Requires="x14">
            <control shapeId="15416" r:id="rId46" name="Check Box 56">
              <controlPr defaultSize="0" autoFill="0" autoLine="0" autoPict="0">
                <anchor moveWithCells="1">
                  <from>
                    <xdr:col>13</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5417" r:id="rId47" name="Check Box 57">
              <controlPr defaultSize="0" autoFill="0" autoLine="0" autoPict="0">
                <anchor moveWithCells="1">
                  <from>
                    <xdr:col>17</xdr:col>
                    <xdr:colOff>0</xdr:colOff>
                    <xdr:row>57</xdr:row>
                    <xdr:rowOff>0</xdr:rowOff>
                  </from>
                  <to>
                    <xdr:col>20</xdr:col>
                    <xdr:colOff>0</xdr:colOff>
                    <xdr:row>58</xdr:row>
                    <xdr:rowOff>0</xdr:rowOff>
                  </to>
                </anchor>
              </controlPr>
            </control>
          </mc:Choice>
        </mc:AlternateContent>
        <mc:AlternateContent xmlns:mc="http://schemas.openxmlformats.org/markup-compatibility/2006">
          <mc:Choice Requires="x14">
            <control shapeId="15418" r:id="rId48" name="Check Box 58">
              <controlPr defaultSize="0" autoFill="0" autoLine="0" autoPict="0">
                <anchor moveWithCells="1">
                  <from>
                    <xdr:col>21</xdr:col>
                    <xdr:colOff>0</xdr:colOff>
                    <xdr:row>57</xdr:row>
                    <xdr:rowOff>0</xdr:rowOff>
                  </from>
                  <to>
                    <xdr:col>24</xdr:col>
                    <xdr:colOff>0</xdr:colOff>
                    <xdr:row>58</xdr:row>
                    <xdr:rowOff>0</xdr:rowOff>
                  </to>
                </anchor>
              </controlPr>
            </control>
          </mc:Choice>
        </mc:AlternateContent>
        <mc:AlternateContent xmlns:mc="http://schemas.openxmlformats.org/markup-compatibility/2006">
          <mc:Choice Requires="x14">
            <control shapeId="15419" r:id="rId49" name="Check Box 59">
              <controlPr defaultSize="0" autoFill="0" autoLine="0" autoPict="0">
                <anchor moveWithCells="1">
                  <from>
                    <xdr:col>25</xdr:col>
                    <xdr:colOff>0</xdr:colOff>
                    <xdr:row>57</xdr:row>
                    <xdr:rowOff>0</xdr:rowOff>
                  </from>
                  <to>
                    <xdr:col>28</xdr:col>
                    <xdr:colOff>0</xdr:colOff>
                    <xdr:row>58</xdr:row>
                    <xdr:rowOff>0</xdr:rowOff>
                  </to>
                </anchor>
              </controlPr>
            </control>
          </mc:Choice>
        </mc:AlternateContent>
        <mc:AlternateContent xmlns:mc="http://schemas.openxmlformats.org/markup-compatibility/2006">
          <mc:Choice Requires="x14">
            <control shapeId="15420" r:id="rId50" name="Check Box 60">
              <controlPr defaultSize="0" autoFill="0" autoLine="0" autoPict="0">
                <anchor moveWithCells="1">
                  <from>
                    <xdr:col>29</xdr:col>
                    <xdr:colOff>0</xdr:colOff>
                    <xdr:row>57</xdr:row>
                    <xdr:rowOff>0</xdr:rowOff>
                  </from>
                  <to>
                    <xdr:col>32</xdr:col>
                    <xdr:colOff>0</xdr:colOff>
                    <xdr:row>58</xdr:row>
                    <xdr:rowOff>0</xdr:rowOff>
                  </to>
                </anchor>
              </controlPr>
            </control>
          </mc:Choice>
        </mc:AlternateContent>
        <mc:AlternateContent xmlns:mc="http://schemas.openxmlformats.org/markup-compatibility/2006">
          <mc:Choice Requires="x14">
            <control shapeId="15421" r:id="rId51" name="Check Box 61">
              <controlPr defaultSize="0" autoFill="0" autoLine="0" autoPict="0">
                <anchor moveWithCells="1">
                  <from>
                    <xdr:col>33</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22" r:id="rId52" name="Group Box 62">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5424" r:id="rId53" name="Check Box 64">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5425" r:id="rId54" name="Group Box 65">
              <controlPr defaultSize="0" autoFill="0" autoPict="0">
                <anchor moveWithCells="1">
                  <from>
                    <xdr:col>13</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26" r:id="rId55" name="Check Box 66">
              <controlPr defaultSize="0" autoFill="0" autoLine="0" autoPict="0">
                <anchor moveWithCells="1">
                  <from>
                    <xdr:col>13</xdr:col>
                    <xdr:colOff>0</xdr:colOff>
                    <xdr:row>102</xdr:row>
                    <xdr:rowOff>0</xdr:rowOff>
                  </from>
                  <to>
                    <xdr:col>17</xdr:col>
                    <xdr:colOff>0</xdr:colOff>
                    <xdr:row>103</xdr:row>
                    <xdr:rowOff>0</xdr:rowOff>
                  </to>
                </anchor>
              </controlPr>
            </control>
          </mc:Choice>
        </mc:AlternateContent>
        <mc:AlternateContent xmlns:mc="http://schemas.openxmlformats.org/markup-compatibility/2006">
          <mc:Choice Requires="x14">
            <control shapeId="15427" r:id="rId56" name="Check Box 67">
              <controlPr defaultSize="0" autoFill="0" autoLine="0" autoPict="0">
                <anchor moveWithCells="1">
                  <from>
                    <xdr:col>17</xdr:col>
                    <xdr:colOff>0</xdr:colOff>
                    <xdr:row>102</xdr:row>
                    <xdr:rowOff>0</xdr:rowOff>
                  </from>
                  <to>
                    <xdr:col>22</xdr:col>
                    <xdr:colOff>0</xdr:colOff>
                    <xdr:row>103</xdr:row>
                    <xdr:rowOff>0</xdr:rowOff>
                  </to>
                </anchor>
              </controlPr>
            </control>
          </mc:Choice>
        </mc:AlternateContent>
        <mc:AlternateContent xmlns:mc="http://schemas.openxmlformats.org/markup-compatibility/2006">
          <mc:Choice Requires="x14">
            <control shapeId="15428" r:id="rId57" name="Check Box 68">
              <controlPr defaultSize="0" autoFill="0" autoLine="0" autoPict="0">
                <anchor moveWithCells="1">
                  <from>
                    <xdr:col>22</xdr:col>
                    <xdr:colOff>0</xdr:colOff>
                    <xdr:row>102</xdr:row>
                    <xdr:rowOff>0</xdr:rowOff>
                  </from>
                  <to>
                    <xdr:col>27</xdr:col>
                    <xdr:colOff>0</xdr:colOff>
                    <xdr:row>103</xdr:row>
                    <xdr:rowOff>0</xdr:rowOff>
                  </to>
                </anchor>
              </controlPr>
            </control>
          </mc:Choice>
        </mc:AlternateContent>
        <mc:AlternateContent xmlns:mc="http://schemas.openxmlformats.org/markup-compatibility/2006">
          <mc:Choice Requires="x14">
            <control shapeId="15429" r:id="rId58" name="Check Box 69">
              <controlPr defaultSize="0" autoFill="0" autoLine="0" autoPict="0">
                <anchor moveWithCells="1">
                  <from>
                    <xdr:col>27</xdr:col>
                    <xdr:colOff>0</xdr:colOff>
                    <xdr:row>102</xdr:row>
                    <xdr:rowOff>0</xdr:rowOff>
                  </from>
                  <to>
                    <xdr:col>31</xdr:col>
                    <xdr:colOff>171450</xdr:colOff>
                    <xdr:row>103</xdr:row>
                    <xdr:rowOff>0</xdr:rowOff>
                  </to>
                </anchor>
              </controlPr>
            </control>
          </mc:Choice>
        </mc:AlternateContent>
        <mc:AlternateContent xmlns:mc="http://schemas.openxmlformats.org/markup-compatibility/2006">
          <mc:Choice Requires="x14">
            <control shapeId="15430" r:id="rId59" name="Check Box 70">
              <controlPr defaultSize="0" autoFill="0" autoLine="0" autoPict="0">
                <anchor moveWithCells="1">
                  <from>
                    <xdr:col>32</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31" r:id="rId60" name="Group Box 71">
              <controlPr defaultSize="0" autoFill="0" autoPict="0">
                <anchor moveWithCells="1">
                  <from>
                    <xdr:col>13</xdr:col>
                    <xdr:colOff>0</xdr:colOff>
                    <xdr:row>103</xdr:row>
                    <xdr:rowOff>0</xdr:rowOff>
                  </from>
                  <to>
                    <xdr:col>22</xdr:col>
                    <xdr:colOff>0</xdr:colOff>
                    <xdr:row>104</xdr:row>
                    <xdr:rowOff>0</xdr:rowOff>
                  </to>
                </anchor>
              </controlPr>
            </control>
          </mc:Choice>
        </mc:AlternateContent>
        <mc:AlternateContent xmlns:mc="http://schemas.openxmlformats.org/markup-compatibility/2006">
          <mc:Choice Requires="x14">
            <control shapeId="15432" r:id="rId61" name="Group Box 72">
              <controlPr defaultSize="0" autoFill="0" autoPict="0">
                <anchor moveWithCells="1">
                  <from>
                    <xdr:col>27</xdr:col>
                    <xdr:colOff>0</xdr:colOff>
                    <xdr:row>103</xdr:row>
                    <xdr:rowOff>0</xdr:rowOff>
                  </from>
                  <to>
                    <xdr:col>36</xdr:col>
                    <xdr:colOff>0</xdr:colOff>
                    <xdr:row>104</xdr:row>
                    <xdr:rowOff>0</xdr:rowOff>
                  </to>
                </anchor>
              </controlPr>
            </control>
          </mc:Choice>
        </mc:AlternateContent>
        <mc:AlternateContent xmlns:mc="http://schemas.openxmlformats.org/markup-compatibility/2006">
          <mc:Choice Requires="x14">
            <control shapeId="15433" r:id="rId62" name="Check Box 73">
              <controlPr defaultSize="0" autoFill="0" autoLine="0" autoPict="0">
                <anchor moveWithCells="1">
                  <from>
                    <xdr:col>13</xdr:col>
                    <xdr:colOff>0</xdr:colOff>
                    <xdr:row>103</xdr:row>
                    <xdr:rowOff>0</xdr:rowOff>
                  </from>
                  <to>
                    <xdr:col>18</xdr:col>
                    <xdr:colOff>0</xdr:colOff>
                    <xdr:row>104</xdr:row>
                    <xdr:rowOff>0</xdr:rowOff>
                  </to>
                </anchor>
              </controlPr>
            </control>
          </mc:Choice>
        </mc:AlternateContent>
        <mc:AlternateContent xmlns:mc="http://schemas.openxmlformats.org/markup-compatibility/2006">
          <mc:Choice Requires="x14">
            <control shapeId="15434" r:id="rId63" name="Check Box 74">
              <controlPr defaultSize="0" autoFill="0" autoLine="0" autoPict="0">
                <anchor moveWithCells="1">
                  <from>
                    <xdr:col>27</xdr:col>
                    <xdr:colOff>0</xdr:colOff>
                    <xdr:row>103</xdr:row>
                    <xdr:rowOff>0</xdr:rowOff>
                  </from>
                  <to>
                    <xdr:col>32</xdr:col>
                    <xdr:colOff>0</xdr:colOff>
                    <xdr:row>104</xdr:row>
                    <xdr:rowOff>0</xdr:rowOff>
                  </to>
                </anchor>
              </controlPr>
            </control>
          </mc:Choice>
        </mc:AlternateContent>
        <mc:AlternateContent xmlns:mc="http://schemas.openxmlformats.org/markup-compatibility/2006">
          <mc:Choice Requires="x14">
            <control shapeId="15435" r:id="rId64" name="Group Box 75">
              <controlPr defaultSize="0" autoFill="0" autoPict="0">
                <anchor mov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36" r:id="rId65" name="Check Box 76">
              <controlPr defaultSize="0" autoFill="0" autoLine="0" autoPict="0">
                <anchor moveWithCells="1">
                  <from>
                    <xdr:col>9</xdr:col>
                    <xdr:colOff>0</xdr:colOff>
                    <xdr:row>99</xdr:row>
                    <xdr:rowOff>0</xdr:rowOff>
                  </from>
                  <to>
                    <xdr:col>12</xdr:col>
                    <xdr:colOff>0</xdr:colOff>
                    <xdr:row>100</xdr:row>
                    <xdr:rowOff>0</xdr:rowOff>
                  </to>
                </anchor>
              </controlPr>
            </control>
          </mc:Choice>
        </mc:AlternateContent>
        <mc:AlternateContent xmlns:mc="http://schemas.openxmlformats.org/markup-compatibility/2006">
          <mc:Choice Requires="x14">
            <control shapeId="15437" r:id="rId66" name="Check Box 77">
              <controlPr defaultSize="0" autoFill="0" autoLine="0" autoPict="0">
                <anchor moveWithCells="1">
                  <from>
                    <xdr:col>13</xdr:col>
                    <xdr:colOff>0</xdr:colOff>
                    <xdr:row>99</xdr:row>
                    <xdr:rowOff>0</xdr:rowOff>
                  </from>
                  <to>
                    <xdr:col>16</xdr:col>
                    <xdr:colOff>0</xdr:colOff>
                    <xdr:row>100</xdr:row>
                    <xdr:rowOff>0</xdr:rowOff>
                  </to>
                </anchor>
              </controlPr>
            </control>
          </mc:Choice>
        </mc:AlternateContent>
        <mc:AlternateContent xmlns:mc="http://schemas.openxmlformats.org/markup-compatibility/2006">
          <mc:Choice Requires="x14">
            <control shapeId="15438" r:id="rId67" name="Check Box 78">
              <controlPr defaultSize="0" autoFill="0" autoLine="0" autoPict="0">
                <anchor moveWithCells="1">
                  <from>
                    <xdr:col>17</xdr:col>
                    <xdr:colOff>0</xdr:colOff>
                    <xdr:row>99</xdr:row>
                    <xdr:rowOff>0</xdr:rowOff>
                  </from>
                  <to>
                    <xdr:col>20</xdr:col>
                    <xdr:colOff>0</xdr:colOff>
                    <xdr:row>100</xdr:row>
                    <xdr:rowOff>0</xdr:rowOff>
                  </to>
                </anchor>
              </controlPr>
            </control>
          </mc:Choice>
        </mc:AlternateContent>
        <mc:AlternateContent xmlns:mc="http://schemas.openxmlformats.org/markup-compatibility/2006">
          <mc:Choice Requires="x14">
            <control shapeId="15439" r:id="rId68" name="Check Box 79">
              <controlPr defaultSize="0" autoFill="0" autoLine="0" autoPict="0">
                <anchor moveWithCells="1">
                  <from>
                    <xdr:col>21</xdr:col>
                    <xdr:colOff>0</xdr:colOff>
                    <xdr:row>99</xdr:row>
                    <xdr:rowOff>0</xdr:rowOff>
                  </from>
                  <to>
                    <xdr:col>24</xdr:col>
                    <xdr:colOff>0</xdr:colOff>
                    <xdr:row>100</xdr:row>
                    <xdr:rowOff>0</xdr:rowOff>
                  </to>
                </anchor>
              </controlPr>
            </control>
          </mc:Choice>
        </mc:AlternateContent>
        <mc:AlternateContent xmlns:mc="http://schemas.openxmlformats.org/markup-compatibility/2006">
          <mc:Choice Requires="x14">
            <control shapeId="15440" r:id="rId69" name="Check Box 80">
              <controlPr defaultSize="0" autoFill="0" autoLine="0" autoPict="0">
                <anchor moveWithCells="1">
                  <from>
                    <xdr:col>25</xdr:col>
                    <xdr:colOff>0</xdr:colOff>
                    <xdr:row>99</xdr:row>
                    <xdr:rowOff>0</xdr:rowOff>
                  </from>
                  <to>
                    <xdr:col>28</xdr:col>
                    <xdr:colOff>0</xdr:colOff>
                    <xdr:row>100</xdr:row>
                    <xdr:rowOff>0</xdr:rowOff>
                  </to>
                </anchor>
              </controlPr>
            </control>
          </mc:Choice>
        </mc:AlternateContent>
        <mc:AlternateContent xmlns:mc="http://schemas.openxmlformats.org/markup-compatibility/2006">
          <mc:Choice Requires="x14">
            <control shapeId="15441" r:id="rId70" name="Check Box 81">
              <controlPr defaultSize="0" autoFill="0" autoLine="0" autoPict="0">
                <anchor moveWithCells="1">
                  <from>
                    <xdr:col>29</xdr:col>
                    <xdr:colOff>0</xdr:colOff>
                    <xdr:row>99</xdr:row>
                    <xdr:rowOff>0</xdr:rowOff>
                  </from>
                  <to>
                    <xdr:col>32</xdr:col>
                    <xdr:colOff>0</xdr:colOff>
                    <xdr:row>100</xdr:row>
                    <xdr:rowOff>0</xdr:rowOff>
                  </to>
                </anchor>
              </controlPr>
            </control>
          </mc:Choice>
        </mc:AlternateContent>
        <mc:AlternateContent xmlns:mc="http://schemas.openxmlformats.org/markup-compatibility/2006">
          <mc:Choice Requires="x14">
            <control shapeId="15442" r:id="rId71" name="Check Box 82">
              <controlPr defaultSize="0" autoFill="0" autoLine="0" autoPict="0">
                <anchor moveWithCells="1">
                  <from>
                    <xdr:col>33</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43" r:id="rId72" name="Group Box 83">
              <controlPr defaultSize="0" autoFill="0" autoPict="0">
                <anchor moveWithCells="1">
                  <from>
                    <xdr:col>2</xdr:col>
                    <xdr:colOff>0</xdr:colOff>
                    <xdr:row>103</xdr:row>
                    <xdr:rowOff>0</xdr:rowOff>
                  </from>
                  <to>
                    <xdr:col>8</xdr:col>
                    <xdr:colOff>0</xdr:colOff>
                    <xdr:row>104</xdr:row>
                    <xdr:rowOff>0</xdr:rowOff>
                  </to>
                </anchor>
              </controlPr>
            </control>
          </mc:Choice>
        </mc:AlternateContent>
        <mc:AlternateContent xmlns:mc="http://schemas.openxmlformats.org/markup-compatibility/2006">
          <mc:Choice Requires="x14">
            <control shapeId="15444" r:id="rId73" name="Check Box 84">
              <controlPr defaultSize="0" autoFill="0" autoLine="0" autoPict="0">
                <anchor moveWithCells="1">
                  <from>
                    <xdr:col>3</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5445" r:id="rId74" name="Group Box 85">
              <controlPr defaultSize="0" autoFill="0" autoPict="0">
                <anchor moveWithCells="1">
                  <from>
                    <xdr:col>13</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46" r:id="rId75" name="Check Box 86">
              <controlPr defaultSize="0" autoFill="0" autoLine="0" autoPict="0">
                <anchor moveWithCells="1">
                  <from>
                    <xdr:col>13</xdr:col>
                    <xdr:colOff>0</xdr:colOff>
                    <xdr:row>132</xdr:row>
                    <xdr:rowOff>0</xdr:rowOff>
                  </from>
                  <to>
                    <xdr:col>17</xdr:col>
                    <xdr:colOff>0</xdr:colOff>
                    <xdr:row>133</xdr:row>
                    <xdr:rowOff>0</xdr:rowOff>
                  </to>
                </anchor>
              </controlPr>
            </control>
          </mc:Choice>
        </mc:AlternateContent>
        <mc:AlternateContent xmlns:mc="http://schemas.openxmlformats.org/markup-compatibility/2006">
          <mc:Choice Requires="x14">
            <control shapeId="15447" r:id="rId76" name="Check Box 87">
              <controlPr defaultSize="0" autoFill="0" autoLine="0" autoPict="0">
                <anchor moveWithCells="1">
                  <from>
                    <xdr:col>17</xdr:col>
                    <xdr:colOff>0</xdr:colOff>
                    <xdr:row>132</xdr:row>
                    <xdr:rowOff>0</xdr:rowOff>
                  </from>
                  <to>
                    <xdr:col>22</xdr:col>
                    <xdr:colOff>0</xdr:colOff>
                    <xdr:row>133</xdr:row>
                    <xdr:rowOff>0</xdr:rowOff>
                  </to>
                </anchor>
              </controlPr>
            </control>
          </mc:Choice>
        </mc:AlternateContent>
        <mc:AlternateContent xmlns:mc="http://schemas.openxmlformats.org/markup-compatibility/2006">
          <mc:Choice Requires="x14">
            <control shapeId="15448" r:id="rId77" name="Check Box 88">
              <controlPr defaultSize="0" autoFill="0" autoLine="0" autoPict="0">
                <anchor moveWithCells="1">
                  <from>
                    <xdr:col>22</xdr:col>
                    <xdr:colOff>0</xdr:colOff>
                    <xdr:row>132</xdr:row>
                    <xdr:rowOff>0</xdr:rowOff>
                  </from>
                  <to>
                    <xdr:col>27</xdr:col>
                    <xdr:colOff>0</xdr:colOff>
                    <xdr:row>133</xdr:row>
                    <xdr:rowOff>0</xdr:rowOff>
                  </to>
                </anchor>
              </controlPr>
            </control>
          </mc:Choice>
        </mc:AlternateContent>
        <mc:AlternateContent xmlns:mc="http://schemas.openxmlformats.org/markup-compatibility/2006">
          <mc:Choice Requires="x14">
            <control shapeId="15449" r:id="rId78" name="Check Box 89">
              <controlPr defaultSize="0" autoFill="0" autoLine="0" autoPict="0">
                <anchor moveWithCells="1">
                  <from>
                    <xdr:col>27</xdr:col>
                    <xdr:colOff>0</xdr:colOff>
                    <xdr:row>132</xdr:row>
                    <xdr:rowOff>0</xdr:rowOff>
                  </from>
                  <to>
                    <xdr:col>31</xdr:col>
                    <xdr:colOff>114300</xdr:colOff>
                    <xdr:row>133</xdr:row>
                    <xdr:rowOff>0</xdr:rowOff>
                  </to>
                </anchor>
              </controlPr>
            </control>
          </mc:Choice>
        </mc:AlternateContent>
        <mc:AlternateContent xmlns:mc="http://schemas.openxmlformats.org/markup-compatibility/2006">
          <mc:Choice Requires="x14">
            <control shapeId="15450" r:id="rId79" name="Check Box 90">
              <controlPr defaultSize="0" autoFill="0" autoLine="0" autoPict="0">
                <anchor moveWithCells="1">
                  <from>
                    <xdr:col>32</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51" r:id="rId80" name="Group Box 91">
              <controlPr defaultSize="0" autoFill="0" autoPict="0">
                <anchor moveWithCells="1">
                  <from>
                    <xdr:col>13</xdr:col>
                    <xdr:colOff>0</xdr:colOff>
                    <xdr:row>133</xdr:row>
                    <xdr:rowOff>0</xdr:rowOff>
                  </from>
                  <to>
                    <xdr:col>22</xdr:col>
                    <xdr:colOff>0</xdr:colOff>
                    <xdr:row>134</xdr:row>
                    <xdr:rowOff>0</xdr:rowOff>
                  </to>
                </anchor>
              </controlPr>
            </control>
          </mc:Choice>
        </mc:AlternateContent>
        <mc:AlternateContent xmlns:mc="http://schemas.openxmlformats.org/markup-compatibility/2006">
          <mc:Choice Requires="x14">
            <control shapeId="15452" r:id="rId81" name="Group Box 92">
              <controlPr defaultSize="0" autoFill="0" autoPict="0">
                <anchor moveWithCells="1">
                  <from>
                    <xdr:col>27</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15453" r:id="rId82" name="Check Box 93">
              <controlPr defaultSize="0" autoFill="0" autoLine="0" autoPict="0">
                <anchor moveWithCells="1">
                  <from>
                    <xdr:col>13</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15454" r:id="rId83" name="Check Box 94">
              <controlPr defaultSize="0" autoFill="0" autoLine="0" autoPict="0">
                <anchor moveWithCells="1">
                  <from>
                    <xdr:col>27</xdr:col>
                    <xdr:colOff>0</xdr:colOff>
                    <xdr:row>133</xdr:row>
                    <xdr:rowOff>0</xdr:rowOff>
                  </from>
                  <to>
                    <xdr:col>32</xdr:col>
                    <xdr:colOff>0</xdr:colOff>
                    <xdr:row>134</xdr:row>
                    <xdr:rowOff>0</xdr:rowOff>
                  </to>
                </anchor>
              </controlPr>
            </control>
          </mc:Choice>
        </mc:AlternateContent>
        <mc:AlternateContent xmlns:mc="http://schemas.openxmlformats.org/markup-compatibility/2006">
          <mc:Choice Requires="x14">
            <control shapeId="15455" r:id="rId84" name="Group Box 95">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56" r:id="rId85" name="Check Box 96">
              <controlPr defaultSize="0" autoFill="0" autoLine="0" autoPict="0">
                <anchor moveWithCells="1">
                  <from>
                    <xdr:col>9</xdr:col>
                    <xdr:colOff>0</xdr:colOff>
                    <xdr:row>129</xdr:row>
                    <xdr:rowOff>0</xdr:rowOff>
                  </from>
                  <to>
                    <xdr:col>12</xdr:col>
                    <xdr:colOff>0</xdr:colOff>
                    <xdr:row>130</xdr:row>
                    <xdr:rowOff>0</xdr:rowOff>
                  </to>
                </anchor>
              </controlPr>
            </control>
          </mc:Choice>
        </mc:AlternateContent>
        <mc:AlternateContent xmlns:mc="http://schemas.openxmlformats.org/markup-compatibility/2006">
          <mc:Choice Requires="x14">
            <control shapeId="15457" r:id="rId86" name="Check Box 97">
              <controlPr defaultSize="0" autoFill="0" autoLine="0" autoPict="0">
                <anchor moveWithCells="1">
                  <from>
                    <xdr:col>13</xdr:col>
                    <xdr:colOff>0</xdr:colOff>
                    <xdr:row>129</xdr:row>
                    <xdr:rowOff>0</xdr:rowOff>
                  </from>
                  <to>
                    <xdr:col>16</xdr:col>
                    <xdr:colOff>0</xdr:colOff>
                    <xdr:row>130</xdr:row>
                    <xdr:rowOff>0</xdr:rowOff>
                  </to>
                </anchor>
              </controlPr>
            </control>
          </mc:Choice>
        </mc:AlternateContent>
        <mc:AlternateContent xmlns:mc="http://schemas.openxmlformats.org/markup-compatibility/2006">
          <mc:Choice Requires="x14">
            <control shapeId="15458" r:id="rId87" name="Check Box 98">
              <controlPr defaultSize="0" autoFill="0" autoLine="0" autoPict="0">
                <anchor moveWithCells="1">
                  <from>
                    <xdr:col>17</xdr:col>
                    <xdr:colOff>0</xdr:colOff>
                    <xdr:row>129</xdr:row>
                    <xdr:rowOff>0</xdr:rowOff>
                  </from>
                  <to>
                    <xdr:col>20</xdr:col>
                    <xdr:colOff>0</xdr:colOff>
                    <xdr:row>130</xdr:row>
                    <xdr:rowOff>0</xdr:rowOff>
                  </to>
                </anchor>
              </controlPr>
            </control>
          </mc:Choice>
        </mc:AlternateContent>
        <mc:AlternateContent xmlns:mc="http://schemas.openxmlformats.org/markup-compatibility/2006">
          <mc:Choice Requires="x14">
            <control shapeId="15459" r:id="rId88" name="Check Box 99">
              <controlPr defaultSize="0" autoFill="0" autoLine="0" autoPict="0">
                <anchor moveWithCells="1">
                  <from>
                    <xdr:col>21</xdr:col>
                    <xdr:colOff>0</xdr:colOff>
                    <xdr:row>129</xdr:row>
                    <xdr:rowOff>0</xdr:rowOff>
                  </from>
                  <to>
                    <xdr:col>24</xdr:col>
                    <xdr:colOff>0</xdr:colOff>
                    <xdr:row>130</xdr:row>
                    <xdr:rowOff>0</xdr:rowOff>
                  </to>
                </anchor>
              </controlPr>
            </control>
          </mc:Choice>
        </mc:AlternateContent>
        <mc:AlternateContent xmlns:mc="http://schemas.openxmlformats.org/markup-compatibility/2006">
          <mc:Choice Requires="x14">
            <control shapeId="15460" r:id="rId89" name="Check Box 100">
              <controlPr defaultSize="0" autoFill="0" autoLine="0" autoPict="0">
                <anchor moveWithCells="1">
                  <from>
                    <xdr:col>25</xdr:col>
                    <xdr:colOff>0</xdr:colOff>
                    <xdr:row>129</xdr:row>
                    <xdr:rowOff>0</xdr:rowOff>
                  </from>
                  <to>
                    <xdr:col>28</xdr:col>
                    <xdr:colOff>0</xdr:colOff>
                    <xdr:row>130</xdr:row>
                    <xdr:rowOff>0</xdr:rowOff>
                  </to>
                </anchor>
              </controlPr>
            </control>
          </mc:Choice>
        </mc:AlternateContent>
        <mc:AlternateContent xmlns:mc="http://schemas.openxmlformats.org/markup-compatibility/2006">
          <mc:Choice Requires="x14">
            <control shapeId="15461" r:id="rId90" name="Check Box 101">
              <controlPr defaultSize="0" autoFill="0" autoLine="0" autoPict="0">
                <anchor moveWithCells="1">
                  <from>
                    <xdr:col>29</xdr:col>
                    <xdr:colOff>0</xdr:colOff>
                    <xdr:row>129</xdr:row>
                    <xdr:rowOff>0</xdr:rowOff>
                  </from>
                  <to>
                    <xdr:col>32</xdr:col>
                    <xdr:colOff>0</xdr:colOff>
                    <xdr:row>130</xdr:row>
                    <xdr:rowOff>0</xdr:rowOff>
                  </to>
                </anchor>
              </controlPr>
            </control>
          </mc:Choice>
        </mc:AlternateContent>
        <mc:AlternateContent xmlns:mc="http://schemas.openxmlformats.org/markup-compatibility/2006">
          <mc:Choice Requires="x14">
            <control shapeId="15462" r:id="rId91" name="Check Box 102">
              <controlPr defaultSize="0" autoFill="0" autoLine="0" autoPict="0">
                <anchor moveWithCells="1">
                  <from>
                    <xdr:col>33</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63" r:id="rId92" name="Group Box 103">
              <controlPr defaultSize="0" autoFill="0" autoPict="0">
                <anchor moveWithCells="1">
                  <from>
                    <xdr:col>2</xdr:col>
                    <xdr:colOff>0</xdr:colOff>
                    <xdr:row>133</xdr:row>
                    <xdr:rowOff>0</xdr:rowOff>
                  </from>
                  <to>
                    <xdr:col>8</xdr:col>
                    <xdr:colOff>0</xdr:colOff>
                    <xdr:row>134</xdr:row>
                    <xdr:rowOff>0</xdr:rowOff>
                  </to>
                </anchor>
              </controlPr>
            </control>
          </mc:Choice>
        </mc:AlternateContent>
        <mc:AlternateContent xmlns:mc="http://schemas.openxmlformats.org/markup-compatibility/2006">
          <mc:Choice Requires="x14">
            <control shapeId="15464" r:id="rId93" name="Check Box 104">
              <controlPr defaultSize="0" autoFill="0" autoLine="0" autoPict="0">
                <anchor moveWithCells="1">
                  <from>
                    <xdr:col>3</xdr:col>
                    <xdr:colOff>0</xdr:colOff>
                    <xdr:row>133</xdr:row>
                    <xdr:rowOff>0</xdr:rowOff>
                  </from>
                  <to>
                    <xdr:col>7</xdr:col>
                    <xdr:colOff>0</xdr:colOff>
                    <xdr:row>134</xdr:row>
                    <xdr:rowOff>0</xdr:rowOff>
                  </to>
                </anchor>
              </controlPr>
            </control>
          </mc:Choice>
        </mc:AlternateContent>
        <mc:AlternateContent xmlns:mc="http://schemas.openxmlformats.org/markup-compatibility/2006">
          <mc:Choice Requires="x14">
            <control shapeId="15465" r:id="rId94" name="Group Box 105">
              <controlPr defaultSize="0" autoFill="0" autoPict="0">
                <anchor moveWithCells="1">
                  <from>
                    <xdr:col>13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66" r:id="rId95" name="Check Box 106">
              <controlPr defaultSize="0" autoFill="0" autoLine="0" autoPict="0">
                <anchor moveWithCells="1">
                  <from>
                    <xdr:col>13</xdr:col>
                    <xdr:colOff>0</xdr:colOff>
                    <xdr:row>165</xdr:row>
                    <xdr:rowOff>0</xdr:rowOff>
                  </from>
                  <to>
                    <xdr:col>17</xdr:col>
                    <xdr:colOff>0</xdr:colOff>
                    <xdr:row>166</xdr:row>
                    <xdr:rowOff>0</xdr:rowOff>
                  </to>
                </anchor>
              </controlPr>
            </control>
          </mc:Choice>
        </mc:AlternateContent>
        <mc:AlternateContent xmlns:mc="http://schemas.openxmlformats.org/markup-compatibility/2006">
          <mc:Choice Requires="x14">
            <control shapeId="15467" r:id="rId96" name="Check Box 107">
              <controlPr defaultSize="0" autoFill="0" autoLine="0" autoPict="0">
                <anchor moveWithCells="1">
                  <from>
                    <xdr:col>17</xdr:col>
                    <xdr:colOff>0</xdr:colOff>
                    <xdr:row>165</xdr:row>
                    <xdr:rowOff>0</xdr:rowOff>
                  </from>
                  <to>
                    <xdr:col>22</xdr:col>
                    <xdr:colOff>0</xdr:colOff>
                    <xdr:row>166</xdr:row>
                    <xdr:rowOff>0</xdr:rowOff>
                  </to>
                </anchor>
              </controlPr>
            </control>
          </mc:Choice>
        </mc:AlternateContent>
        <mc:AlternateContent xmlns:mc="http://schemas.openxmlformats.org/markup-compatibility/2006">
          <mc:Choice Requires="x14">
            <control shapeId="15468" r:id="rId97" name="Check Box 108">
              <controlPr defaultSize="0" autoFill="0" autoLine="0" autoPict="0">
                <anchor moveWithCells="1">
                  <from>
                    <xdr:col>22</xdr:col>
                    <xdr:colOff>0</xdr:colOff>
                    <xdr:row>165</xdr:row>
                    <xdr:rowOff>0</xdr:rowOff>
                  </from>
                  <to>
                    <xdr:col>27</xdr:col>
                    <xdr:colOff>0</xdr:colOff>
                    <xdr:row>166</xdr:row>
                    <xdr:rowOff>0</xdr:rowOff>
                  </to>
                </anchor>
              </controlPr>
            </control>
          </mc:Choice>
        </mc:AlternateContent>
        <mc:AlternateContent xmlns:mc="http://schemas.openxmlformats.org/markup-compatibility/2006">
          <mc:Choice Requires="x14">
            <control shapeId="15469" r:id="rId98" name="Check Box 109">
              <controlPr defaultSize="0" autoFill="0" autoLine="0" autoPict="0">
                <anchor moveWithCells="1">
                  <from>
                    <xdr:col>27</xdr:col>
                    <xdr:colOff>0</xdr:colOff>
                    <xdr:row>165</xdr:row>
                    <xdr:rowOff>0</xdr:rowOff>
                  </from>
                  <to>
                    <xdr:col>31</xdr:col>
                    <xdr:colOff>142875</xdr:colOff>
                    <xdr:row>166</xdr:row>
                    <xdr:rowOff>0</xdr:rowOff>
                  </to>
                </anchor>
              </controlPr>
            </control>
          </mc:Choice>
        </mc:AlternateContent>
        <mc:AlternateContent xmlns:mc="http://schemas.openxmlformats.org/markup-compatibility/2006">
          <mc:Choice Requires="x14">
            <control shapeId="15470" r:id="rId99" name="Check Box 110">
              <controlPr defaultSize="0" autoFill="0" autoLine="0" autoPict="0">
                <anchor moveWithCells="1">
                  <from>
                    <xdr:col>32</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71" r:id="rId100" name="Group Box 111">
              <controlPr defaultSize="0" autoFill="0" autoPict="0">
                <anchor moveWithCells="1">
                  <from>
                    <xdr:col>13</xdr:col>
                    <xdr:colOff>0</xdr:colOff>
                    <xdr:row>166</xdr:row>
                    <xdr:rowOff>0</xdr:rowOff>
                  </from>
                  <to>
                    <xdr:col>22</xdr:col>
                    <xdr:colOff>0</xdr:colOff>
                    <xdr:row>167</xdr:row>
                    <xdr:rowOff>0</xdr:rowOff>
                  </to>
                </anchor>
              </controlPr>
            </control>
          </mc:Choice>
        </mc:AlternateContent>
        <mc:AlternateContent xmlns:mc="http://schemas.openxmlformats.org/markup-compatibility/2006">
          <mc:Choice Requires="x14">
            <control shapeId="15472" r:id="rId101" name="Group Box 112">
              <controlPr defaultSize="0" autoFill="0" autoPict="0">
                <anchor moveWithCells="1">
                  <from>
                    <xdr:col>27</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5473" r:id="rId102" name="Check Box 113">
              <controlPr defaultSize="0" autoFill="0" autoLine="0" autoPict="0">
                <anchor moveWithCells="1">
                  <from>
                    <xdr:col>13</xdr:col>
                    <xdr:colOff>0</xdr:colOff>
                    <xdr:row>166</xdr:row>
                    <xdr:rowOff>0</xdr:rowOff>
                  </from>
                  <to>
                    <xdr:col>18</xdr:col>
                    <xdr:colOff>0</xdr:colOff>
                    <xdr:row>167</xdr:row>
                    <xdr:rowOff>0</xdr:rowOff>
                  </to>
                </anchor>
              </controlPr>
            </control>
          </mc:Choice>
        </mc:AlternateContent>
        <mc:AlternateContent xmlns:mc="http://schemas.openxmlformats.org/markup-compatibility/2006">
          <mc:Choice Requires="x14">
            <control shapeId="15474" r:id="rId103" name="Check Box 114">
              <controlPr defaultSize="0" autoFill="0" autoLine="0" autoPict="0">
                <anchor moveWithCells="1">
                  <from>
                    <xdr:col>27</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15475" r:id="rId104" name="Group Box 115">
              <controlPr defaultSize="0" autoFill="0" autoPict="0">
                <anchor moveWithCells="1">
                  <from>
                    <xdr:col>8</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76" r:id="rId105" name="Check Box 116">
              <controlPr defaultSize="0" autoFill="0" autoLine="0" autoPict="0">
                <anchor moveWithCells="1">
                  <from>
                    <xdr:col>9</xdr:col>
                    <xdr:colOff>0</xdr:colOff>
                    <xdr:row>162</xdr:row>
                    <xdr:rowOff>0</xdr:rowOff>
                  </from>
                  <to>
                    <xdr:col>12</xdr:col>
                    <xdr:colOff>0</xdr:colOff>
                    <xdr:row>163</xdr:row>
                    <xdr:rowOff>0</xdr:rowOff>
                  </to>
                </anchor>
              </controlPr>
            </control>
          </mc:Choice>
        </mc:AlternateContent>
        <mc:AlternateContent xmlns:mc="http://schemas.openxmlformats.org/markup-compatibility/2006">
          <mc:Choice Requires="x14">
            <control shapeId="15477" r:id="rId106" name="Check Box 117">
              <controlPr defaultSize="0" autoFill="0" autoLine="0" autoPict="0">
                <anchor moveWithCells="1">
                  <from>
                    <xdr:col>13</xdr:col>
                    <xdr:colOff>0</xdr:colOff>
                    <xdr:row>162</xdr:row>
                    <xdr:rowOff>0</xdr:rowOff>
                  </from>
                  <to>
                    <xdr:col>16</xdr:col>
                    <xdr:colOff>0</xdr:colOff>
                    <xdr:row>163</xdr:row>
                    <xdr:rowOff>0</xdr:rowOff>
                  </to>
                </anchor>
              </controlPr>
            </control>
          </mc:Choice>
        </mc:AlternateContent>
        <mc:AlternateContent xmlns:mc="http://schemas.openxmlformats.org/markup-compatibility/2006">
          <mc:Choice Requires="x14">
            <control shapeId="15478" r:id="rId107" name="Check Box 118">
              <controlPr defaultSize="0" autoFill="0" autoLine="0" autoPict="0">
                <anchor moveWithCells="1">
                  <from>
                    <xdr:col>17</xdr:col>
                    <xdr:colOff>0</xdr:colOff>
                    <xdr:row>162</xdr:row>
                    <xdr:rowOff>0</xdr:rowOff>
                  </from>
                  <to>
                    <xdr:col>20</xdr:col>
                    <xdr:colOff>0</xdr:colOff>
                    <xdr:row>163</xdr:row>
                    <xdr:rowOff>0</xdr:rowOff>
                  </to>
                </anchor>
              </controlPr>
            </control>
          </mc:Choice>
        </mc:AlternateContent>
        <mc:AlternateContent xmlns:mc="http://schemas.openxmlformats.org/markup-compatibility/2006">
          <mc:Choice Requires="x14">
            <control shapeId="15479" r:id="rId108" name="Check Box 119">
              <controlPr defaultSize="0" autoFill="0" autoLine="0" autoPict="0">
                <anchor moveWithCells="1">
                  <from>
                    <xdr:col>21</xdr:col>
                    <xdr:colOff>0</xdr:colOff>
                    <xdr:row>162</xdr:row>
                    <xdr:rowOff>0</xdr:rowOff>
                  </from>
                  <to>
                    <xdr:col>24</xdr:col>
                    <xdr:colOff>0</xdr:colOff>
                    <xdr:row>163</xdr:row>
                    <xdr:rowOff>0</xdr:rowOff>
                  </to>
                </anchor>
              </controlPr>
            </control>
          </mc:Choice>
        </mc:AlternateContent>
        <mc:AlternateContent xmlns:mc="http://schemas.openxmlformats.org/markup-compatibility/2006">
          <mc:Choice Requires="x14">
            <control shapeId="15480" r:id="rId109" name="Check Box 120">
              <controlPr defaultSize="0" autoFill="0" autoLine="0" autoPict="0">
                <anchor moveWithCells="1">
                  <from>
                    <xdr:col>25</xdr:col>
                    <xdr:colOff>0</xdr:colOff>
                    <xdr:row>162</xdr:row>
                    <xdr:rowOff>0</xdr:rowOff>
                  </from>
                  <to>
                    <xdr:col>28</xdr:col>
                    <xdr:colOff>0</xdr:colOff>
                    <xdr:row>163</xdr:row>
                    <xdr:rowOff>0</xdr:rowOff>
                  </to>
                </anchor>
              </controlPr>
            </control>
          </mc:Choice>
        </mc:AlternateContent>
        <mc:AlternateContent xmlns:mc="http://schemas.openxmlformats.org/markup-compatibility/2006">
          <mc:Choice Requires="x14">
            <control shapeId="15481" r:id="rId110" name="Check Box 121">
              <controlPr defaultSize="0" autoFill="0" autoLine="0" autoPict="0">
                <anchor moveWithCells="1">
                  <from>
                    <xdr:col>29</xdr:col>
                    <xdr:colOff>0</xdr:colOff>
                    <xdr:row>162</xdr:row>
                    <xdr:rowOff>0</xdr:rowOff>
                  </from>
                  <to>
                    <xdr:col>32</xdr:col>
                    <xdr:colOff>0</xdr:colOff>
                    <xdr:row>163</xdr:row>
                    <xdr:rowOff>0</xdr:rowOff>
                  </to>
                </anchor>
              </controlPr>
            </control>
          </mc:Choice>
        </mc:AlternateContent>
        <mc:AlternateContent xmlns:mc="http://schemas.openxmlformats.org/markup-compatibility/2006">
          <mc:Choice Requires="x14">
            <control shapeId="15482" r:id="rId111" name="Check Box 122">
              <controlPr defaultSize="0" autoFill="0" autoLine="0" autoPict="0">
                <anchor moveWithCells="1">
                  <from>
                    <xdr:col>33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83" r:id="rId112" name="Group Box 123">
              <controlPr defaultSize="0" autoFill="0" autoPict="0">
                <anchor moveWithCells="1">
                  <from>
                    <xdr:col>2</xdr:col>
                    <xdr:colOff>0</xdr:colOff>
                    <xdr:row>166</xdr:row>
                    <xdr:rowOff>0</xdr:rowOff>
                  </from>
                  <to>
                    <xdr:col>8</xdr:col>
                    <xdr:colOff>0</xdr:colOff>
                    <xdr:row>167</xdr:row>
                    <xdr:rowOff>0</xdr:rowOff>
                  </to>
                </anchor>
              </controlPr>
            </control>
          </mc:Choice>
        </mc:AlternateContent>
        <mc:AlternateContent xmlns:mc="http://schemas.openxmlformats.org/markup-compatibility/2006">
          <mc:Choice Requires="x14">
            <control shapeId="15484" r:id="rId113" name="Check Box 124">
              <controlPr defaultSize="0" autoFill="0" autoLine="0" autoPict="0">
                <anchor moveWithCells="1">
                  <from>
                    <xdr:col>3</xdr:col>
                    <xdr:colOff>0</xdr:colOff>
                    <xdr:row>166</xdr:row>
                    <xdr:rowOff>0</xdr:rowOff>
                  </from>
                  <to>
                    <xdr:col>7</xdr:col>
                    <xdr:colOff>0</xdr:colOff>
                    <xdr:row>167</xdr:row>
                    <xdr:rowOff>0</xdr:rowOff>
                  </to>
                </anchor>
              </controlPr>
            </control>
          </mc:Choice>
        </mc:AlternateContent>
        <mc:AlternateContent xmlns:mc="http://schemas.openxmlformats.org/markup-compatibility/2006">
          <mc:Choice Requires="x14">
            <control shapeId="15485" r:id="rId114" name="Group Box 125">
              <controlPr defaultSize="0" autoFill="0" autoPict="0">
                <anchor moveWithCells="1">
                  <from>
                    <xdr:col>13</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86" r:id="rId115" name="Check Box 126">
              <controlPr defaultSize="0" autoFill="0" autoLine="0" autoPict="0">
                <anchor moveWithCells="1">
                  <from>
                    <xdr:col>13</xdr:col>
                    <xdr:colOff>0</xdr:colOff>
                    <xdr:row>195</xdr:row>
                    <xdr:rowOff>0</xdr:rowOff>
                  </from>
                  <to>
                    <xdr:col>17</xdr:col>
                    <xdr:colOff>0</xdr:colOff>
                    <xdr:row>196</xdr:row>
                    <xdr:rowOff>0</xdr:rowOff>
                  </to>
                </anchor>
              </controlPr>
            </control>
          </mc:Choice>
        </mc:AlternateContent>
        <mc:AlternateContent xmlns:mc="http://schemas.openxmlformats.org/markup-compatibility/2006">
          <mc:Choice Requires="x14">
            <control shapeId="15487" r:id="rId116" name="Check Box 127">
              <controlPr defaultSize="0" autoFill="0" autoLine="0" autoPict="0">
                <anchor moveWithCells="1">
                  <from>
                    <xdr:col>17</xdr:col>
                    <xdr:colOff>0</xdr:colOff>
                    <xdr:row>195</xdr:row>
                    <xdr:rowOff>0</xdr:rowOff>
                  </from>
                  <to>
                    <xdr:col>22</xdr:col>
                    <xdr:colOff>0</xdr:colOff>
                    <xdr:row>196</xdr:row>
                    <xdr:rowOff>0</xdr:rowOff>
                  </to>
                </anchor>
              </controlPr>
            </control>
          </mc:Choice>
        </mc:AlternateContent>
        <mc:AlternateContent xmlns:mc="http://schemas.openxmlformats.org/markup-compatibility/2006">
          <mc:Choice Requires="x14">
            <control shapeId="15488" r:id="rId117" name="Check Box 128">
              <controlPr defaultSize="0" autoFill="0" autoLine="0" autoPict="0">
                <anchor moveWithCells="1">
                  <from>
                    <xdr:col>22</xdr:col>
                    <xdr:colOff>0</xdr:colOff>
                    <xdr:row>195</xdr:row>
                    <xdr:rowOff>0</xdr:rowOff>
                  </from>
                  <to>
                    <xdr:col>27</xdr:col>
                    <xdr:colOff>0</xdr:colOff>
                    <xdr:row>196</xdr:row>
                    <xdr:rowOff>0</xdr:rowOff>
                  </to>
                </anchor>
              </controlPr>
            </control>
          </mc:Choice>
        </mc:AlternateContent>
        <mc:AlternateContent xmlns:mc="http://schemas.openxmlformats.org/markup-compatibility/2006">
          <mc:Choice Requires="x14">
            <control shapeId="15489" r:id="rId118" name="Check Box 129">
              <controlPr defaultSize="0" autoFill="0" autoLine="0" autoPict="0">
                <anchor moveWithCells="1">
                  <from>
                    <xdr:col>27</xdr:col>
                    <xdr:colOff>0</xdr:colOff>
                    <xdr:row>195</xdr:row>
                    <xdr:rowOff>0</xdr:rowOff>
                  </from>
                  <to>
                    <xdr:col>31</xdr:col>
                    <xdr:colOff>85725</xdr:colOff>
                    <xdr:row>196</xdr:row>
                    <xdr:rowOff>0</xdr:rowOff>
                  </to>
                </anchor>
              </controlPr>
            </control>
          </mc:Choice>
        </mc:AlternateContent>
        <mc:AlternateContent xmlns:mc="http://schemas.openxmlformats.org/markup-compatibility/2006">
          <mc:Choice Requires="x14">
            <control shapeId="15490" r:id="rId119" name="Check Box 130">
              <controlPr defaultSize="0" autoFill="0" autoLine="0" autoPict="0">
                <anchor moveWithCells="1">
                  <from>
                    <xdr:col>32</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91" r:id="rId120" name="Group Box 131">
              <controlPr defaultSize="0" autoFill="0" autoPict="0">
                <anchor moveWithCells="1">
                  <from>
                    <xdr:col>13</xdr:col>
                    <xdr:colOff>0</xdr:colOff>
                    <xdr:row>196</xdr:row>
                    <xdr:rowOff>0</xdr:rowOff>
                  </from>
                  <to>
                    <xdr:col>22</xdr:col>
                    <xdr:colOff>0</xdr:colOff>
                    <xdr:row>197</xdr:row>
                    <xdr:rowOff>0</xdr:rowOff>
                  </to>
                </anchor>
              </controlPr>
            </control>
          </mc:Choice>
        </mc:AlternateContent>
        <mc:AlternateContent xmlns:mc="http://schemas.openxmlformats.org/markup-compatibility/2006">
          <mc:Choice Requires="x14">
            <control shapeId="15492" r:id="rId121" name="Group Box 132">
              <controlPr defaultSize="0" autoFill="0" autoPict="0">
                <anchor moveWithCells="1">
                  <from>
                    <xdr:col>27</xdr:col>
                    <xdr:colOff>0</xdr:colOff>
                    <xdr:row>196</xdr:row>
                    <xdr:rowOff>0</xdr:rowOff>
                  </from>
                  <to>
                    <xdr:col>36</xdr:col>
                    <xdr:colOff>0</xdr:colOff>
                    <xdr:row>197</xdr:row>
                    <xdr:rowOff>0</xdr:rowOff>
                  </to>
                </anchor>
              </controlPr>
            </control>
          </mc:Choice>
        </mc:AlternateContent>
        <mc:AlternateContent xmlns:mc="http://schemas.openxmlformats.org/markup-compatibility/2006">
          <mc:Choice Requires="x14">
            <control shapeId="15493" r:id="rId122" name="Check Box 133">
              <controlPr defaultSize="0" autoFill="0" autoLine="0" autoPict="0">
                <anchor moveWithCells="1">
                  <from>
                    <xdr:col>13</xdr:col>
                    <xdr:colOff>0</xdr:colOff>
                    <xdr:row>196</xdr:row>
                    <xdr:rowOff>0</xdr:rowOff>
                  </from>
                  <to>
                    <xdr:col>18</xdr:col>
                    <xdr:colOff>0</xdr:colOff>
                    <xdr:row>197</xdr:row>
                    <xdr:rowOff>0</xdr:rowOff>
                  </to>
                </anchor>
              </controlPr>
            </control>
          </mc:Choice>
        </mc:AlternateContent>
        <mc:AlternateContent xmlns:mc="http://schemas.openxmlformats.org/markup-compatibility/2006">
          <mc:Choice Requires="x14">
            <control shapeId="15494" r:id="rId123" name="Check Box 134">
              <controlPr defaultSize="0" autoFill="0" autoLine="0" autoPict="0">
                <anchor moveWithCells="1">
                  <from>
                    <xdr:col>27</xdr:col>
                    <xdr:colOff>0</xdr:colOff>
                    <xdr:row>196</xdr:row>
                    <xdr:rowOff>0</xdr:rowOff>
                  </from>
                  <to>
                    <xdr:col>32</xdr:col>
                    <xdr:colOff>0</xdr:colOff>
                    <xdr:row>197</xdr:row>
                    <xdr:rowOff>0</xdr:rowOff>
                  </to>
                </anchor>
              </controlPr>
            </control>
          </mc:Choice>
        </mc:AlternateContent>
        <mc:AlternateContent xmlns:mc="http://schemas.openxmlformats.org/markup-compatibility/2006">
          <mc:Choice Requires="x14">
            <control shapeId="15495" r:id="rId124" name="Group Box 135">
              <controlPr defaultSize="0" autoFill="0" autoPict="0">
                <anchor moveWithCells="1">
                  <from>
                    <xdr:col>8</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496" r:id="rId125" name="Check Box 136">
              <controlPr defaultSize="0" autoFill="0" autoLine="0" autoPict="0">
                <anchor moveWithCells="1">
                  <from>
                    <xdr:col>9</xdr:col>
                    <xdr:colOff>0</xdr:colOff>
                    <xdr:row>192</xdr:row>
                    <xdr:rowOff>0</xdr:rowOff>
                  </from>
                  <to>
                    <xdr:col>12</xdr:col>
                    <xdr:colOff>0</xdr:colOff>
                    <xdr:row>193</xdr:row>
                    <xdr:rowOff>0</xdr:rowOff>
                  </to>
                </anchor>
              </controlPr>
            </control>
          </mc:Choice>
        </mc:AlternateContent>
        <mc:AlternateContent xmlns:mc="http://schemas.openxmlformats.org/markup-compatibility/2006">
          <mc:Choice Requires="x14">
            <control shapeId="15497" r:id="rId126" name="Check Box 137">
              <controlPr defaultSize="0" autoFill="0" autoLine="0" autoPict="0">
                <anchor moveWithCells="1">
                  <from>
                    <xdr:col>13</xdr:col>
                    <xdr:colOff>0</xdr:colOff>
                    <xdr:row>192</xdr:row>
                    <xdr:rowOff>0</xdr:rowOff>
                  </from>
                  <to>
                    <xdr:col>16</xdr:col>
                    <xdr:colOff>0</xdr:colOff>
                    <xdr:row>193</xdr:row>
                    <xdr:rowOff>0</xdr:rowOff>
                  </to>
                </anchor>
              </controlPr>
            </control>
          </mc:Choice>
        </mc:AlternateContent>
        <mc:AlternateContent xmlns:mc="http://schemas.openxmlformats.org/markup-compatibility/2006">
          <mc:Choice Requires="x14">
            <control shapeId="15498" r:id="rId127" name="Check Box 138">
              <controlPr defaultSize="0" autoFill="0" autoLine="0" autoPict="0">
                <anchor moveWithCells="1">
                  <from>
                    <xdr:col>17</xdr:col>
                    <xdr:colOff>0</xdr:colOff>
                    <xdr:row>192</xdr:row>
                    <xdr:rowOff>0</xdr:rowOff>
                  </from>
                  <to>
                    <xdr:col>20</xdr:col>
                    <xdr:colOff>0</xdr:colOff>
                    <xdr:row>193</xdr:row>
                    <xdr:rowOff>0</xdr:rowOff>
                  </to>
                </anchor>
              </controlPr>
            </control>
          </mc:Choice>
        </mc:AlternateContent>
        <mc:AlternateContent xmlns:mc="http://schemas.openxmlformats.org/markup-compatibility/2006">
          <mc:Choice Requires="x14">
            <control shapeId="15499" r:id="rId128" name="Check Box 139">
              <controlPr defaultSize="0" autoFill="0" autoLine="0" autoPict="0">
                <anchor moveWithCells="1">
                  <from>
                    <xdr:col>21</xdr:col>
                    <xdr:colOff>0</xdr:colOff>
                    <xdr:row>192</xdr:row>
                    <xdr:rowOff>0</xdr:rowOff>
                  </from>
                  <to>
                    <xdr:col>24</xdr:col>
                    <xdr:colOff>0</xdr:colOff>
                    <xdr:row>193</xdr:row>
                    <xdr:rowOff>0</xdr:rowOff>
                  </to>
                </anchor>
              </controlPr>
            </control>
          </mc:Choice>
        </mc:AlternateContent>
        <mc:AlternateContent xmlns:mc="http://schemas.openxmlformats.org/markup-compatibility/2006">
          <mc:Choice Requires="x14">
            <control shapeId="15500" r:id="rId129" name="Check Box 140">
              <controlPr defaultSize="0" autoFill="0" autoLine="0" autoPict="0">
                <anchor moveWithCells="1">
                  <from>
                    <xdr:col>25</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15501" r:id="rId130" name="Check Box 141">
              <controlPr defaultSize="0" autoFill="0" autoLine="0" autoPict="0">
                <anchor moveWithCells="1">
                  <from>
                    <xdr:col>29</xdr:col>
                    <xdr:colOff>0</xdr:colOff>
                    <xdr:row>192</xdr:row>
                    <xdr:rowOff>0</xdr:rowOff>
                  </from>
                  <to>
                    <xdr:col>32</xdr:col>
                    <xdr:colOff>0</xdr:colOff>
                    <xdr:row>193</xdr:row>
                    <xdr:rowOff>0</xdr:rowOff>
                  </to>
                </anchor>
              </controlPr>
            </control>
          </mc:Choice>
        </mc:AlternateContent>
        <mc:AlternateContent xmlns:mc="http://schemas.openxmlformats.org/markup-compatibility/2006">
          <mc:Choice Requires="x14">
            <control shapeId="15502" r:id="rId131" name="Check Box 142">
              <controlPr defaultSize="0" autoFill="0" autoLine="0" autoPict="0">
                <anchor moveWithCells="1">
                  <from>
                    <xdr:col>33</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503" r:id="rId132" name="Group Box 143">
              <controlPr defaultSize="0" autoFill="0" autoPict="0">
                <anchor moveWithCells="1">
                  <from>
                    <xdr:col>2</xdr:col>
                    <xdr:colOff>0</xdr:colOff>
                    <xdr:row>196</xdr:row>
                    <xdr:rowOff>0</xdr:rowOff>
                  </from>
                  <to>
                    <xdr:col>8</xdr:col>
                    <xdr:colOff>0</xdr:colOff>
                    <xdr:row>197</xdr:row>
                    <xdr:rowOff>0</xdr:rowOff>
                  </to>
                </anchor>
              </controlPr>
            </control>
          </mc:Choice>
        </mc:AlternateContent>
        <mc:AlternateContent xmlns:mc="http://schemas.openxmlformats.org/markup-compatibility/2006">
          <mc:Choice Requires="x14">
            <control shapeId="15504" r:id="rId133" name="Check Box 144">
              <controlPr defaultSize="0" autoFill="0" autoLine="0" autoPict="0">
                <anchor moveWithCells="1">
                  <from>
                    <xdr:col>3</xdr:col>
                    <xdr:colOff>0</xdr:colOff>
                    <xdr:row>196</xdr:row>
                    <xdr:rowOff>0</xdr:rowOff>
                  </from>
                  <to>
                    <xdr:col>7</xdr:col>
                    <xdr:colOff>0</xdr:colOff>
                    <xdr:row>197</xdr:row>
                    <xdr:rowOff>0</xdr:rowOff>
                  </to>
                </anchor>
              </controlPr>
            </control>
          </mc:Choice>
        </mc:AlternateContent>
        <mc:AlternateContent xmlns:mc="http://schemas.openxmlformats.org/markup-compatibility/2006">
          <mc:Choice Requires="x14">
            <control shapeId="15507" r:id="rId134" name="Option Button 147">
              <controlPr defaultSize="0" autoFill="0" autoLine="0" autoPict="0">
                <anchor moveWithCells="1">
                  <from>
                    <xdr:col>30</xdr:col>
                    <xdr:colOff>66675</xdr:colOff>
                    <xdr:row>21</xdr:row>
                    <xdr:rowOff>0</xdr:rowOff>
                  </from>
                  <to>
                    <xdr:col>33</xdr:col>
                    <xdr:colOff>133350</xdr:colOff>
                    <xdr:row>21</xdr:row>
                    <xdr:rowOff>209550</xdr:rowOff>
                  </to>
                </anchor>
              </controlPr>
            </control>
          </mc:Choice>
        </mc:AlternateContent>
        <mc:AlternateContent xmlns:mc="http://schemas.openxmlformats.org/markup-compatibility/2006">
          <mc:Choice Requires="x14">
            <control shapeId="15508" r:id="rId135" name="Option Button 148">
              <controlPr defaultSize="0" autoFill="0" autoLine="0" autoPict="0">
                <anchor moveWithCells="1">
                  <from>
                    <xdr:col>30</xdr:col>
                    <xdr:colOff>66675</xdr:colOff>
                    <xdr:row>22</xdr:row>
                    <xdr:rowOff>9525</xdr:rowOff>
                  </from>
                  <to>
                    <xdr:col>33</xdr:col>
                    <xdr:colOff>171450</xdr:colOff>
                    <xdr:row>22</xdr:row>
                    <xdr:rowOff>219075</xdr:rowOff>
                  </to>
                </anchor>
              </controlPr>
            </control>
          </mc:Choice>
        </mc:AlternateContent>
        <mc:AlternateContent xmlns:mc="http://schemas.openxmlformats.org/markup-compatibility/2006">
          <mc:Choice Requires="x14">
            <control shapeId="15509" r:id="rId136" name="Option Button 149">
              <controlPr defaultSize="0" autoFill="0" autoLine="0" autoPict="0">
                <anchor moveWithCells="1">
                  <from>
                    <xdr:col>30</xdr:col>
                    <xdr:colOff>66675</xdr:colOff>
                    <xdr:row>23</xdr:row>
                    <xdr:rowOff>0</xdr:rowOff>
                  </from>
                  <to>
                    <xdr:col>33</xdr:col>
                    <xdr:colOff>152400</xdr:colOff>
                    <xdr:row>23</xdr:row>
                    <xdr:rowOff>209550</xdr:rowOff>
                  </to>
                </anchor>
              </controlPr>
            </control>
          </mc:Choice>
        </mc:AlternateContent>
        <mc:AlternateContent xmlns:mc="http://schemas.openxmlformats.org/markup-compatibility/2006">
          <mc:Choice Requires="x14">
            <control shapeId="15510" r:id="rId137" name="Option Button 150">
              <controlPr defaultSize="0" autoFill="0" autoLine="0" autoPict="0">
                <anchor moveWithCells="1">
                  <from>
                    <xdr:col>30</xdr:col>
                    <xdr:colOff>66675</xdr:colOff>
                    <xdr:row>24</xdr:row>
                    <xdr:rowOff>0</xdr:rowOff>
                  </from>
                  <to>
                    <xdr:col>33</xdr:col>
                    <xdr:colOff>180975</xdr:colOff>
                    <xdr:row>24</xdr:row>
                    <xdr:rowOff>209550</xdr:rowOff>
                  </to>
                </anchor>
              </controlPr>
            </control>
          </mc:Choice>
        </mc:AlternateContent>
        <mc:AlternateContent xmlns:mc="http://schemas.openxmlformats.org/markup-compatibility/2006">
          <mc:Choice Requires="x14">
            <control shapeId="15512" r:id="rId138" name="Group Box 152">
              <controlPr defaultSize="0" autoFill="0" autoPict="0">
                <anchor moveWithCells="1">
                  <from>
                    <xdr:col>13</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3" r:id="rId139" name="Check Box 153">
              <controlPr defaultSize="0" autoFill="0" autoLine="0" autoPict="0">
                <anchor moveWithCells="1">
                  <from>
                    <xdr:col>13</xdr:col>
                    <xdr:colOff>0</xdr:colOff>
                    <xdr:row>228</xdr:row>
                    <xdr:rowOff>0</xdr:rowOff>
                  </from>
                  <to>
                    <xdr:col>17</xdr:col>
                    <xdr:colOff>0</xdr:colOff>
                    <xdr:row>229</xdr:row>
                    <xdr:rowOff>0</xdr:rowOff>
                  </to>
                </anchor>
              </controlPr>
            </control>
          </mc:Choice>
        </mc:AlternateContent>
        <mc:AlternateContent xmlns:mc="http://schemas.openxmlformats.org/markup-compatibility/2006">
          <mc:Choice Requires="x14">
            <control shapeId="15514" r:id="rId140" name="Check Box 154">
              <controlPr defaultSize="0" autoFill="0" autoLine="0" autoPict="0">
                <anchor moveWithCells="1">
                  <from>
                    <xdr:col>17</xdr:col>
                    <xdr:colOff>0</xdr:colOff>
                    <xdr:row>228</xdr:row>
                    <xdr:rowOff>0</xdr:rowOff>
                  </from>
                  <to>
                    <xdr:col>22</xdr:col>
                    <xdr:colOff>0</xdr:colOff>
                    <xdr:row>229</xdr:row>
                    <xdr:rowOff>0</xdr:rowOff>
                  </to>
                </anchor>
              </controlPr>
            </control>
          </mc:Choice>
        </mc:AlternateContent>
        <mc:AlternateContent xmlns:mc="http://schemas.openxmlformats.org/markup-compatibility/2006">
          <mc:Choice Requires="x14">
            <control shapeId="15515" r:id="rId141" name="Check Box 155">
              <controlPr defaultSize="0" autoFill="0" autoLine="0" autoPict="0">
                <anchor moveWithCells="1">
                  <from>
                    <xdr:col>22</xdr:col>
                    <xdr:colOff>0</xdr:colOff>
                    <xdr:row>228</xdr:row>
                    <xdr:rowOff>0</xdr:rowOff>
                  </from>
                  <to>
                    <xdr:col>27</xdr:col>
                    <xdr:colOff>0</xdr:colOff>
                    <xdr:row>229</xdr:row>
                    <xdr:rowOff>0</xdr:rowOff>
                  </to>
                </anchor>
              </controlPr>
            </control>
          </mc:Choice>
        </mc:AlternateContent>
        <mc:AlternateContent xmlns:mc="http://schemas.openxmlformats.org/markup-compatibility/2006">
          <mc:Choice Requires="x14">
            <control shapeId="15516" r:id="rId142" name="Check Box 156">
              <controlPr defaultSize="0" autoFill="0" autoLine="0" autoPict="0">
                <anchor moveWithCells="1">
                  <from>
                    <xdr:col>27</xdr:col>
                    <xdr:colOff>0</xdr:colOff>
                    <xdr:row>228</xdr:row>
                    <xdr:rowOff>0</xdr:rowOff>
                  </from>
                  <to>
                    <xdr:col>31</xdr:col>
                    <xdr:colOff>171450</xdr:colOff>
                    <xdr:row>229</xdr:row>
                    <xdr:rowOff>0</xdr:rowOff>
                  </to>
                </anchor>
              </controlPr>
            </control>
          </mc:Choice>
        </mc:AlternateContent>
        <mc:AlternateContent xmlns:mc="http://schemas.openxmlformats.org/markup-compatibility/2006">
          <mc:Choice Requires="x14">
            <control shapeId="15517" r:id="rId143" name="Check Box 157">
              <controlPr defaultSize="0" autoFill="0" autoLine="0" autoPict="0">
                <anchor moveWithCells="1">
                  <from>
                    <xdr:col>32</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8" r:id="rId144" name="Group Box 158">
              <controlPr defaultSize="0" autoFill="0" autoPict="0">
                <anchor moveWithCells="1">
                  <from>
                    <xdr:col>13</xdr:col>
                    <xdr:colOff>0</xdr:colOff>
                    <xdr:row>229</xdr:row>
                    <xdr:rowOff>0</xdr:rowOff>
                  </from>
                  <to>
                    <xdr:col>22</xdr:col>
                    <xdr:colOff>0</xdr:colOff>
                    <xdr:row>230</xdr:row>
                    <xdr:rowOff>0</xdr:rowOff>
                  </to>
                </anchor>
              </controlPr>
            </control>
          </mc:Choice>
        </mc:AlternateContent>
        <mc:AlternateContent xmlns:mc="http://schemas.openxmlformats.org/markup-compatibility/2006">
          <mc:Choice Requires="x14">
            <control shapeId="15519" r:id="rId145" name="Group Box 159">
              <controlPr defaultSize="0" autoFill="0" autoPict="0">
                <anchor moveWithCells="1">
                  <from>
                    <xdr:col>27</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15520" r:id="rId146" name="Check Box 160">
              <controlPr defaultSize="0" autoFill="0" autoLine="0" autoPict="0">
                <anchor moveWithCells="1">
                  <from>
                    <xdr:col>13</xdr:col>
                    <xdr:colOff>0</xdr:colOff>
                    <xdr:row>229</xdr:row>
                    <xdr:rowOff>0</xdr:rowOff>
                  </from>
                  <to>
                    <xdr:col>18</xdr:col>
                    <xdr:colOff>0</xdr:colOff>
                    <xdr:row>230</xdr:row>
                    <xdr:rowOff>0</xdr:rowOff>
                  </to>
                </anchor>
              </controlPr>
            </control>
          </mc:Choice>
        </mc:AlternateContent>
        <mc:AlternateContent xmlns:mc="http://schemas.openxmlformats.org/markup-compatibility/2006">
          <mc:Choice Requires="x14">
            <control shapeId="15521" r:id="rId147" name="Check Box 161">
              <controlPr defaultSize="0" autoFill="0" autoLine="0" autoPict="0">
                <anchor moveWithCells="1">
                  <from>
                    <xdr:col>27</xdr:col>
                    <xdr:colOff>0</xdr:colOff>
                    <xdr:row>229</xdr:row>
                    <xdr:rowOff>0</xdr:rowOff>
                  </from>
                  <to>
                    <xdr:col>32</xdr:col>
                    <xdr:colOff>0</xdr:colOff>
                    <xdr:row>230</xdr:row>
                    <xdr:rowOff>0</xdr:rowOff>
                  </to>
                </anchor>
              </controlPr>
            </control>
          </mc:Choice>
        </mc:AlternateContent>
        <mc:AlternateContent xmlns:mc="http://schemas.openxmlformats.org/markup-compatibility/2006">
          <mc:Choice Requires="x14">
            <control shapeId="15522" r:id="rId148" name="Group Box 162">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23" r:id="rId149" name="Check Box 163">
              <controlPr defaultSize="0" autoFill="0" autoLine="0" autoPict="0">
                <anchor moveWithCells="1">
                  <from>
                    <xdr:col>9</xdr:col>
                    <xdr:colOff>0</xdr:colOff>
                    <xdr:row>225</xdr:row>
                    <xdr:rowOff>0</xdr:rowOff>
                  </from>
                  <to>
                    <xdr:col>12</xdr:col>
                    <xdr:colOff>0</xdr:colOff>
                    <xdr:row>226</xdr:row>
                    <xdr:rowOff>0</xdr:rowOff>
                  </to>
                </anchor>
              </controlPr>
            </control>
          </mc:Choice>
        </mc:AlternateContent>
        <mc:AlternateContent xmlns:mc="http://schemas.openxmlformats.org/markup-compatibility/2006">
          <mc:Choice Requires="x14">
            <control shapeId="15524" r:id="rId150" name="Check Box 164">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15525" r:id="rId151" name="Check Box 165">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15526" r:id="rId152" name="Check Box 166">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15527" r:id="rId153" name="Check Box 167">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15528" r:id="rId154" name="Check Box 168">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15529" r:id="rId155" name="Check Box 169">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30" r:id="rId156" name="Group Box 170">
              <controlPr defaultSize="0" autoFill="0" autoPict="0">
                <anchor moveWithCells="1">
                  <from>
                    <xdr:col>2</xdr:col>
                    <xdr:colOff>0</xdr:colOff>
                    <xdr:row>229</xdr:row>
                    <xdr:rowOff>0</xdr:rowOff>
                  </from>
                  <to>
                    <xdr:col>8</xdr:col>
                    <xdr:colOff>0</xdr:colOff>
                    <xdr:row>230</xdr:row>
                    <xdr:rowOff>0</xdr:rowOff>
                  </to>
                </anchor>
              </controlPr>
            </control>
          </mc:Choice>
        </mc:AlternateContent>
        <mc:AlternateContent xmlns:mc="http://schemas.openxmlformats.org/markup-compatibility/2006">
          <mc:Choice Requires="x14">
            <control shapeId="15531" r:id="rId157" name="Check Box 171">
              <controlPr defaultSize="0" autoFill="0" autoLine="0" autoPict="0">
                <anchor moveWithCells="1">
                  <from>
                    <xdr:col>3</xdr:col>
                    <xdr:colOff>0</xdr:colOff>
                    <xdr:row>229</xdr:row>
                    <xdr:rowOff>0</xdr:rowOff>
                  </from>
                  <to>
                    <xdr:col>7</xdr:col>
                    <xdr:colOff>0</xdr:colOff>
                    <xdr:row>230</xdr:row>
                    <xdr:rowOff>0</xdr:rowOff>
                  </to>
                </anchor>
              </controlPr>
            </control>
          </mc:Choice>
        </mc:AlternateContent>
        <mc:AlternateContent xmlns:mc="http://schemas.openxmlformats.org/markup-compatibility/2006">
          <mc:Choice Requires="x14">
            <control shapeId="15532" r:id="rId158" name="Group Box 172">
              <controlPr defaultSize="0" autoFill="0" autoPict="0">
                <anchor moveWithCells="1">
                  <from>
                    <xdr:col>13</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3" r:id="rId159" name="Check Box 173">
              <controlPr defaultSize="0" autoFill="0" autoLine="0" autoPict="0">
                <anchor moveWithCells="1">
                  <from>
                    <xdr:col>13</xdr:col>
                    <xdr:colOff>0</xdr:colOff>
                    <xdr:row>258</xdr:row>
                    <xdr:rowOff>0</xdr:rowOff>
                  </from>
                  <to>
                    <xdr:col>17</xdr:col>
                    <xdr:colOff>0</xdr:colOff>
                    <xdr:row>259</xdr:row>
                    <xdr:rowOff>0</xdr:rowOff>
                  </to>
                </anchor>
              </controlPr>
            </control>
          </mc:Choice>
        </mc:AlternateContent>
        <mc:AlternateContent xmlns:mc="http://schemas.openxmlformats.org/markup-compatibility/2006">
          <mc:Choice Requires="x14">
            <control shapeId="15534" r:id="rId160" name="Check Box 174">
              <controlPr defaultSize="0" autoFill="0" autoLine="0" autoPict="0">
                <anchor moveWithCells="1">
                  <from>
                    <xdr:col>17</xdr:col>
                    <xdr:colOff>0</xdr:colOff>
                    <xdr:row>258</xdr:row>
                    <xdr:rowOff>0</xdr:rowOff>
                  </from>
                  <to>
                    <xdr:col>22</xdr:col>
                    <xdr:colOff>0</xdr:colOff>
                    <xdr:row>259</xdr:row>
                    <xdr:rowOff>0</xdr:rowOff>
                  </to>
                </anchor>
              </controlPr>
            </control>
          </mc:Choice>
        </mc:AlternateContent>
        <mc:AlternateContent xmlns:mc="http://schemas.openxmlformats.org/markup-compatibility/2006">
          <mc:Choice Requires="x14">
            <control shapeId="15535" r:id="rId161" name="Check Box 175">
              <controlPr defaultSize="0" autoFill="0" autoLine="0" autoPict="0">
                <anchor moveWithCells="1">
                  <from>
                    <xdr:col>22</xdr:col>
                    <xdr:colOff>0</xdr:colOff>
                    <xdr:row>258</xdr:row>
                    <xdr:rowOff>0</xdr:rowOff>
                  </from>
                  <to>
                    <xdr:col>27</xdr:col>
                    <xdr:colOff>0</xdr:colOff>
                    <xdr:row>259</xdr:row>
                    <xdr:rowOff>0</xdr:rowOff>
                  </to>
                </anchor>
              </controlPr>
            </control>
          </mc:Choice>
        </mc:AlternateContent>
        <mc:AlternateContent xmlns:mc="http://schemas.openxmlformats.org/markup-compatibility/2006">
          <mc:Choice Requires="x14">
            <control shapeId="15536" r:id="rId162" name="Check Box 176">
              <controlPr defaultSize="0" autoFill="0" autoLine="0" autoPict="0">
                <anchor moveWithCells="1">
                  <from>
                    <xdr:col>27</xdr:col>
                    <xdr:colOff>0</xdr:colOff>
                    <xdr:row>258</xdr:row>
                    <xdr:rowOff>0</xdr:rowOff>
                  </from>
                  <to>
                    <xdr:col>31</xdr:col>
                    <xdr:colOff>114300</xdr:colOff>
                    <xdr:row>259</xdr:row>
                    <xdr:rowOff>0</xdr:rowOff>
                  </to>
                </anchor>
              </controlPr>
            </control>
          </mc:Choice>
        </mc:AlternateContent>
        <mc:AlternateContent xmlns:mc="http://schemas.openxmlformats.org/markup-compatibility/2006">
          <mc:Choice Requires="x14">
            <control shapeId="15537" r:id="rId163" name="Check Box 177">
              <controlPr defaultSize="0" autoFill="0" autoLine="0" autoPict="0">
                <anchor moveWithCells="1">
                  <from>
                    <xdr:col>32</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8" r:id="rId164" name="Group Box 178">
              <controlPr defaultSize="0" autoFill="0" autoPict="0">
                <anchor moveWithCells="1">
                  <from>
                    <xdr:col>13</xdr:col>
                    <xdr:colOff>0</xdr:colOff>
                    <xdr:row>259</xdr:row>
                    <xdr:rowOff>0</xdr:rowOff>
                  </from>
                  <to>
                    <xdr:col>22</xdr:col>
                    <xdr:colOff>0</xdr:colOff>
                    <xdr:row>260</xdr:row>
                    <xdr:rowOff>0</xdr:rowOff>
                  </to>
                </anchor>
              </controlPr>
            </control>
          </mc:Choice>
        </mc:AlternateContent>
        <mc:AlternateContent xmlns:mc="http://schemas.openxmlformats.org/markup-compatibility/2006">
          <mc:Choice Requires="x14">
            <control shapeId="15539" r:id="rId165" name="Group Box 179">
              <controlPr defaultSize="0" autoFill="0" autoPict="0">
                <anchor moveWithCells="1">
                  <from>
                    <xdr:col>27</xdr:col>
                    <xdr:colOff>0</xdr:colOff>
                    <xdr:row>259</xdr:row>
                    <xdr:rowOff>0</xdr:rowOff>
                  </from>
                  <to>
                    <xdr:col>36</xdr:col>
                    <xdr:colOff>0</xdr:colOff>
                    <xdr:row>260</xdr:row>
                    <xdr:rowOff>0</xdr:rowOff>
                  </to>
                </anchor>
              </controlPr>
            </control>
          </mc:Choice>
        </mc:AlternateContent>
        <mc:AlternateContent xmlns:mc="http://schemas.openxmlformats.org/markup-compatibility/2006">
          <mc:Choice Requires="x14">
            <control shapeId="15540" r:id="rId166" name="Check Box 180">
              <controlPr defaultSize="0" autoFill="0" autoLine="0" autoPict="0">
                <anchor moveWithCells="1">
                  <from>
                    <xdr:col>13</xdr:col>
                    <xdr:colOff>0</xdr:colOff>
                    <xdr:row>259</xdr:row>
                    <xdr:rowOff>0</xdr:rowOff>
                  </from>
                  <to>
                    <xdr:col>18</xdr:col>
                    <xdr:colOff>0</xdr:colOff>
                    <xdr:row>260</xdr:row>
                    <xdr:rowOff>0</xdr:rowOff>
                  </to>
                </anchor>
              </controlPr>
            </control>
          </mc:Choice>
        </mc:AlternateContent>
        <mc:AlternateContent xmlns:mc="http://schemas.openxmlformats.org/markup-compatibility/2006">
          <mc:Choice Requires="x14">
            <control shapeId="15541" r:id="rId167" name="Check Box 181">
              <controlPr defaultSize="0" autoFill="0" autoLine="0" autoPict="0">
                <anchor moveWithCells="1">
                  <from>
                    <xdr:col>27</xdr:col>
                    <xdr:colOff>0</xdr:colOff>
                    <xdr:row>259</xdr:row>
                    <xdr:rowOff>0</xdr:rowOff>
                  </from>
                  <to>
                    <xdr:col>32</xdr:col>
                    <xdr:colOff>0</xdr:colOff>
                    <xdr:row>260</xdr:row>
                    <xdr:rowOff>0</xdr:rowOff>
                  </to>
                </anchor>
              </controlPr>
            </control>
          </mc:Choice>
        </mc:AlternateContent>
        <mc:AlternateContent xmlns:mc="http://schemas.openxmlformats.org/markup-compatibility/2006">
          <mc:Choice Requires="x14">
            <control shapeId="15542" r:id="rId168" name="Group Box 182">
              <controlPr defaultSize="0" autoFill="0" autoPict="0">
                <anchor moveWithCells="1">
                  <from>
                    <xdr:col>8</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43" r:id="rId169" name="Check Box 183">
              <controlPr defaultSize="0" autoFill="0" autoLine="0" autoPict="0">
                <anchor moveWithCells="1">
                  <from>
                    <xdr:col>9</xdr:col>
                    <xdr:colOff>0</xdr:colOff>
                    <xdr:row>255</xdr:row>
                    <xdr:rowOff>0</xdr:rowOff>
                  </from>
                  <to>
                    <xdr:col>12</xdr:col>
                    <xdr:colOff>0</xdr:colOff>
                    <xdr:row>256</xdr:row>
                    <xdr:rowOff>0</xdr:rowOff>
                  </to>
                </anchor>
              </controlPr>
            </control>
          </mc:Choice>
        </mc:AlternateContent>
        <mc:AlternateContent xmlns:mc="http://schemas.openxmlformats.org/markup-compatibility/2006">
          <mc:Choice Requires="x14">
            <control shapeId="15544" r:id="rId170" name="Check Box 184">
              <controlPr defaultSize="0" autoFill="0" autoLine="0" autoPict="0">
                <anchor moveWithCells="1">
                  <from>
                    <xdr:col>13</xdr:col>
                    <xdr:colOff>0</xdr:colOff>
                    <xdr:row>255</xdr:row>
                    <xdr:rowOff>0</xdr:rowOff>
                  </from>
                  <to>
                    <xdr:col>16</xdr:col>
                    <xdr:colOff>0</xdr:colOff>
                    <xdr:row>256</xdr:row>
                    <xdr:rowOff>0</xdr:rowOff>
                  </to>
                </anchor>
              </controlPr>
            </control>
          </mc:Choice>
        </mc:AlternateContent>
        <mc:AlternateContent xmlns:mc="http://schemas.openxmlformats.org/markup-compatibility/2006">
          <mc:Choice Requires="x14">
            <control shapeId="15545" r:id="rId171" name="Check Box 185">
              <controlPr defaultSize="0" autoFill="0" autoLine="0" autoPict="0">
                <anchor moveWithCells="1">
                  <from>
                    <xdr:col>17</xdr:col>
                    <xdr:colOff>0</xdr:colOff>
                    <xdr:row>255</xdr:row>
                    <xdr:rowOff>0</xdr:rowOff>
                  </from>
                  <to>
                    <xdr:col>20</xdr:col>
                    <xdr:colOff>0</xdr:colOff>
                    <xdr:row>256</xdr:row>
                    <xdr:rowOff>0</xdr:rowOff>
                  </to>
                </anchor>
              </controlPr>
            </control>
          </mc:Choice>
        </mc:AlternateContent>
        <mc:AlternateContent xmlns:mc="http://schemas.openxmlformats.org/markup-compatibility/2006">
          <mc:Choice Requires="x14">
            <control shapeId="15546" r:id="rId172" name="Check Box 186">
              <controlPr defaultSize="0" autoFill="0" autoLine="0" autoPict="0">
                <anchor moveWithCells="1">
                  <from>
                    <xdr:col>21</xdr:col>
                    <xdr:colOff>0</xdr:colOff>
                    <xdr:row>255</xdr:row>
                    <xdr:rowOff>0</xdr:rowOff>
                  </from>
                  <to>
                    <xdr:col>24</xdr:col>
                    <xdr:colOff>0</xdr:colOff>
                    <xdr:row>256</xdr:row>
                    <xdr:rowOff>0</xdr:rowOff>
                  </to>
                </anchor>
              </controlPr>
            </control>
          </mc:Choice>
        </mc:AlternateContent>
        <mc:AlternateContent xmlns:mc="http://schemas.openxmlformats.org/markup-compatibility/2006">
          <mc:Choice Requires="x14">
            <control shapeId="15547" r:id="rId173" name="Check Box 187">
              <controlPr defaultSize="0" autoFill="0" autoLine="0" autoPict="0">
                <anchor moveWithCells="1">
                  <from>
                    <xdr:col>25</xdr:col>
                    <xdr:colOff>0</xdr:colOff>
                    <xdr:row>255</xdr:row>
                    <xdr:rowOff>0</xdr:rowOff>
                  </from>
                  <to>
                    <xdr:col>28</xdr:col>
                    <xdr:colOff>0</xdr:colOff>
                    <xdr:row>256</xdr:row>
                    <xdr:rowOff>0</xdr:rowOff>
                  </to>
                </anchor>
              </controlPr>
            </control>
          </mc:Choice>
        </mc:AlternateContent>
        <mc:AlternateContent xmlns:mc="http://schemas.openxmlformats.org/markup-compatibility/2006">
          <mc:Choice Requires="x14">
            <control shapeId="15548" r:id="rId174" name="Check Box 188">
              <controlPr defaultSize="0" autoFill="0" autoLine="0" autoPict="0">
                <anchor moveWithCells="1">
                  <from>
                    <xdr:col>29</xdr:col>
                    <xdr:colOff>0</xdr:colOff>
                    <xdr:row>255</xdr:row>
                    <xdr:rowOff>0</xdr:rowOff>
                  </from>
                  <to>
                    <xdr:col>32</xdr:col>
                    <xdr:colOff>0</xdr:colOff>
                    <xdr:row>256</xdr:row>
                    <xdr:rowOff>0</xdr:rowOff>
                  </to>
                </anchor>
              </controlPr>
            </control>
          </mc:Choice>
        </mc:AlternateContent>
        <mc:AlternateContent xmlns:mc="http://schemas.openxmlformats.org/markup-compatibility/2006">
          <mc:Choice Requires="x14">
            <control shapeId="15549" r:id="rId175" name="Check Box 189">
              <controlPr defaultSize="0" autoFill="0" autoLine="0" autoPict="0">
                <anchor moveWithCells="1">
                  <from>
                    <xdr:col>33</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50" r:id="rId176" name="Group Box 190">
              <controlPr defaultSize="0" autoFill="0" autoPict="0">
                <anchor moveWithCells="1">
                  <from>
                    <xdr:col>2</xdr:col>
                    <xdr:colOff>0</xdr:colOff>
                    <xdr:row>259</xdr:row>
                    <xdr:rowOff>0</xdr:rowOff>
                  </from>
                  <to>
                    <xdr:col>8</xdr:col>
                    <xdr:colOff>0</xdr:colOff>
                    <xdr:row>260</xdr:row>
                    <xdr:rowOff>0</xdr:rowOff>
                  </to>
                </anchor>
              </controlPr>
            </control>
          </mc:Choice>
        </mc:AlternateContent>
        <mc:AlternateContent xmlns:mc="http://schemas.openxmlformats.org/markup-compatibility/2006">
          <mc:Choice Requires="x14">
            <control shapeId="15551" r:id="rId177" name="Check Box 191">
              <controlPr defaultSize="0" autoFill="0" autoLine="0" autoPict="0">
                <anchor moveWithCells="1">
                  <from>
                    <xdr:col>3</xdr:col>
                    <xdr:colOff>0</xdr:colOff>
                    <xdr:row>259</xdr:row>
                    <xdr:rowOff>0</xdr:rowOff>
                  </from>
                  <to>
                    <xdr:col>7</xdr:col>
                    <xdr:colOff>0</xdr:colOff>
                    <xdr:row>260</xdr:row>
                    <xdr:rowOff>0</xdr:rowOff>
                  </to>
                </anchor>
              </controlPr>
            </control>
          </mc:Choice>
        </mc:AlternateContent>
        <mc:AlternateContent xmlns:mc="http://schemas.openxmlformats.org/markup-compatibility/2006">
          <mc:Choice Requires="x14">
            <control shapeId="15552" r:id="rId178" name="Group Box 192">
              <controlPr defaultSize="0" autoFill="0" autoPict="0">
                <anchor moveWithCells="1">
                  <from>
                    <xdr:col>13</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3" r:id="rId179" name="Check Box 193">
              <controlPr defaultSize="0" autoFill="0" autoLine="0" autoPict="0">
                <anchor moveWithCells="1">
                  <from>
                    <xdr:col>13</xdr:col>
                    <xdr:colOff>0</xdr:colOff>
                    <xdr:row>291</xdr:row>
                    <xdr:rowOff>0</xdr:rowOff>
                  </from>
                  <to>
                    <xdr:col>17</xdr:col>
                    <xdr:colOff>0</xdr:colOff>
                    <xdr:row>292</xdr:row>
                    <xdr:rowOff>0</xdr:rowOff>
                  </to>
                </anchor>
              </controlPr>
            </control>
          </mc:Choice>
        </mc:AlternateContent>
        <mc:AlternateContent xmlns:mc="http://schemas.openxmlformats.org/markup-compatibility/2006">
          <mc:Choice Requires="x14">
            <control shapeId="15554" r:id="rId180" name="Check Box 194">
              <controlPr defaultSize="0" autoFill="0" autoLine="0" autoPict="0">
                <anchor moveWithCells="1">
                  <from>
                    <xdr:col>17</xdr:col>
                    <xdr:colOff>0</xdr:colOff>
                    <xdr:row>291</xdr:row>
                    <xdr:rowOff>0</xdr:rowOff>
                  </from>
                  <to>
                    <xdr:col>22</xdr:col>
                    <xdr:colOff>0</xdr:colOff>
                    <xdr:row>292</xdr:row>
                    <xdr:rowOff>0</xdr:rowOff>
                  </to>
                </anchor>
              </controlPr>
            </control>
          </mc:Choice>
        </mc:AlternateContent>
        <mc:AlternateContent xmlns:mc="http://schemas.openxmlformats.org/markup-compatibility/2006">
          <mc:Choice Requires="x14">
            <control shapeId="15555" r:id="rId181" name="Check Box 195">
              <controlPr defaultSize="0" autoFill="0" autoLine="0" autoPict="0">
                <anchor moveWithCells="1">
                  <from>
                    <xdr:col>22</xdr:col>
                    <xdr:colOff>0</xdr:colOff>
                    <xdr:row>291</xdr:row>
                    <xdr:rowOff>0</xdr:rowOff>
                  </from>
                  <to>
                    <xdr:col>27</xdr:col>
                    <xdr:colOff>0</xdr:colOff>
                    <xdr:row>292</xdr:row>
                    <xdr:rowOff>0</xdr:rowOff>
                  </to>
                </anchor>
              </controlPr>
            </control>
          </mc:Choice>
        </mc:AlternateContent>
        <mc:AlternateContent xmlns:mc="http://schemas.openxmlformats.org/markup-compatibility/2006">
          <mc:Choice Requires="x14">
            <control shapeId="15556" r:id="rId182" name="Check Box 196">
              <controlPr defaultSize="0" autoFill="0" autoLine="0" autoPict="0">
                <anchor moveWithCells="1">
                  <from>
                    <xdr:col>27</xdr:col>
                    <xdr:colOff>0</xdr:colOff>
                    <xdr:row>291</xdr:row>
                    <xdr:rowOff>0</xdr:rowOff>
                  </from>
                  <to>
                    <xdr:col>31</xdr:col>
                    <xdr:colOff>142875</xdr:colOff>
                    <xdr:row>292</xdr:row>
                    <xdr:rowOff>0</xdr:rowOff>
                  </to>
                </anchor>
              </controlPr>
            </control>
          </mc:Choice>
        </mc:AlternateContent>
        <mc:AlternateContent xmlns:mc="http://schemas.openxmlformats.org/markup-compatibility/2006">
          <mc:Choice Requires="x14">
            <control shapeId="15557" r:id="rId183" name="Check Box 197">
              <controlPr defaultSize="0" autoFill="0" autoLine="0" autoPict="0">
                <anchor moveWithCells="1">
                  <from>
                    <xdr:col>32</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8" r:id="rId184" name="Group Box 198">
              <controlPr defaultSize="0" autoFill="0" autoPict="0">
                <anchor moveWithCells="1">
                  <from>
                    <xdr:col>13</xdr:col>
                    <xdr:colOff>0</xdr:colOff>
                    <xdr:row>292</xdr:row>
                    <xdr:rowOff>0</xdr:rowOff>
                  </from>
                  <to>
                    <xdr:col>22</xdr:col>
                    <xdr:colOff>0</xdr:colOff>
                    <xdr:row>293</xdr:row>
                    <xdr:rowOff>0</xdr:rowOff>
                  </to>
                </anchor>
              </controlPr>
            </control>
          </mc:Choice>
        </mc:AlternateContent>
        <mc:AlternateContent xmlns:mc="http://schemas.openxmlformats.org/markup-compatibility/2006">
          <mc:Choice Requires="x14">
            <control shapeId="15559" r:id="rId185" name="Group Box 199">
              <controlPr defaultSize="0" autoFill="0" autoPict="0">
                <anchor moveWithCells="1">
                  <from>
                    <xdr:col>27</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5560" r:id="rId186" name="Check Box 200">
              <controlPr defaultSize="0" autoFill="0" autoLine="0" autoPict="0">
                <anchor moveWithCells="1">
                  <from>
                    <xdr:col>13</xdr:col>
                    <xdr:colOff>0</xdr:colOff>
                    <xdr:row>292</xdr:row>
                    <xdr:rowOff>0</xdr:rowOff>
                  </from>
                  <to>
                    <xdr:col>18</xdr:col>
                    <xdr:colOff>0</xdr:colOff>
                    <xdr:row>293</xdr:row>
                    <xdr:rowOff>0</xdr:rowOff>
                  </to>
                </anchor>
              </controlPr>
            </control>
          </mc:Choice>
        </mc:AlternateContent>
        <mc:AlternateContent xmlns:mc="http://schemas.openxmlformats.org/markup-compatibility/2006">
          <mc:Choice Requires="x14">
            <control shapeId="15561" r:id="rId187" name="Check Box 201">
              <controlPr defaultSize="0" autoFill="0" autoLine="0" autoPict="0">
                <anchor moveWithCells="1">
                  <from>
                    <xdr:col>27</xdr:col>
                    <xdr:colOff>0</xdr:colOff>
                    <xdr:row>292</xdr:row>
                    <xdr:rowOff>0</xdr:rowOff>
                  </from>
                  <to>
                    <xdr:col>32</xdr:col>
                    <xdr:colOff>0</xdr:colOff>
                    <xdr:row>293</xdr:row>
                    <xdr:rowOff>0</xdr:rowOff>
                  </to>
                </anchor>
              </controlPr>
            </control>
          </mc:Choice>
        </mc:AlternateContent>
        <mc:AlternateContent xmlns:mc="http://schemas.openxmlformats.org/markup-compatibility/2006">
          <mc:Choice Requires="x14">
            <control shapeId="15562" r:id="rId188" name="Group Box 202">
              <controlPr defaultSize="0" autoFill="0" autoPict="0">
                <anchor moveWithCells="1">
                  <from>
                    <xdr:col>8</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63" r:id="rId189" name="Check Box 203">
              <controlPr defaultSize="0" autoFill="0" autoLine="0" autoPict="0">
                <anchor moveWithCells="1">
                  <from>
                    <xdr:col>9</xdr:col>
                    <xdr:colOff>0</xdr:colOff>
                    <xdr:row>288</xdr:row>
                    <xdr:rowOff>0</xdr:rowOff>
                  </from>
                  <to>
                    <xdr:col>12</xdr:col>
                    <xdr:colOff>0</xdr:colOff>
                    <xdr:row>289</xdr:row>
                    <xdr:rowOff>0</xdr:rowOff>
                  </to>
                </anchor>
              </controlPr>
            </control>
          </mc:Choice>
        </mc:AlternateContent>
        <mc:AlternateContent xmlns:mc="http://schemas.openxmlformats.org/markup-compatibility/2006">
          <mc:Choice Requires="x14">
            <control shapeId="15564" r:id="rId190" name="Check Box 204">
              <controlPr defaultSize="0" autoFill="0" autoLine="0" autoPict="0">
                <anchor moveWithCells="1">
                  <from>
                    <xdr:col>13</xdr:col>
                    <xdr:colOff>0</xdr:colOff>
                    <xdr:row>288</xdr:row>
                    <xdr:rowOff>0</xdr:rowOff>
                  </from>
                  <to>
                    <xdr:col>16</xdr:col>
                    <xdr:colOff>0</xdr:colOff>
                    <xdr:row>289</xdr:row>
                    <xdr:rowOff>0</xdr:rowOff>
                  </to>
                </anchor>
              </controlPr>
            </control>
          </mc:Choice>
        </mc:AlternateContent>
        <mc:AlternateContent xmlns:mc="http://schemas.openxmlformats.org/markup-compatibility/2006">
          <mc:Choice Requires="x14">
            <control shapeId="15565" r:id="rId191" name="Check Box 205">
              <controlPr defaultSize="0" autoFill="0" autoLine="0" autoPict="0">
                <anchor moveWithCells="1">
                  <from>
                    <xdr:col>17</xdr:col>
                    <xdr:colOff>0</xdr:colOff>
                    <xdr:row>288</xdr:row>
                    <xdr:rowOff>0</xdr:rowOff>
                  </from>
                  <to>
                    <xdr:col>20</xdr:col>
                    <xdr:colOff>0</xdr:colOff>
                    <xdr:row>289</xdr:row>
                    <xdr:rowOff>0</xdr:rowOff>
                  </to>
                </anchor>
              </controlPr>
            </control>
          </mc:Choice>
        </mc:AlternateContent>
        <mc:AlternateContent xmlns:mc="http://schemas.openxmlformats.org/markup-compatibility/2006">
          <mc:Choice Requires="x14">
            <control shapeId="15566" r:id="rId192" name="Check Box 206">
              <controlPr defaultSize="0" autoFill="0" autoLine="0" autoPict="0">
                <anchor moveWithCells="1">
                  <from>
                    <xdr:col>21</xdr:col>
                    <xdr:colOff>0</xdr:colOff>
                    <xdr:row>288</xdr:row>
                    <xdr:rowOff>0</xdr:rowOff>
                  </from>
                  <to>
                    <xdr:col>24</xdr:col>
                    <xdr:colOff>0</xdr:colOff>
                    <xdr:row>289</xdr:row>
                    <xdr:rowOff>0</xdr:rowOff>
                  </to>
                </anchor>
              </controlPr>
            </control>
          </mc:Choice>
        </mc:AlternateContent>
        <mc:AlternateContent xmlns:mc="http://schemas.openxmlformats.org/markup-compatibility/2006">
          <mc:Choice Requires="x14">
            <control shapeId="15567" r:id="rId193" name="Check Box 207">
              <controlPr defaultSize="0" autoFill="0" autoLine="0" autoPict="0">
                <anchor moveWithCells="1">
                  <from>
                    <xdr:col>25</xdr:col>
                    <xdr:colOff>0</xdr:colOff>
                    <xdr:row>288</xdr:row>
                    <xdr:rowOff>0</xdr:rowOff>
                  </from>
                  <to>
                    <xdr:col>28</xdr:col>
                    <xdr:colOff>0</xdr:colOff>
                    <xdr:row>289</xdr:row>
                    <xdr:rowOff>0</xdr:rowOff>
                  </to>
                </anchor>
              </controlPr>
            </control>
          </mc:Choice>
        </mc:AlternateContent>
        <mc:AlternateContent xmlns:mc="http://schemas.openxmlformats.org/markup-compatibility/2006">
          <mc:Choice Requires="x14">
            <control shapeId="15568" r:id="rId194" name="Check Box 208">
              <controlPr defaultSize="0" autoFill="0" autoLine="0" autoPict="0">
                <anchor moveWithCells="1">
                  <from>
                    <xdr:col>29</xdr:col>
                    <xdr:colOff>0</xdr:colOff>
                    <xdr:row>288</xdr:row>
                    <xdr:rowOff>0</xdr:rowOff>
                  </from>
                  <to>
                    <xdr:col>32</xdr:col>
                    <xdr:colOff>0</xdr:colOff>
                    <xdr:row>289</xdr:row>
                    <xdr:rowOff>0</xdr:rowOff>
                  </to>
                </anchor>
              </controlPr>
            </control>
          </mc:Choice>
        </mc:AlternateContent>
        <mc:AlternateContent xmlns:mc="http://schemas.openxmlformats.org/markup-compatibility/2006">
          <mc:Choice Requires="x14">
            <control shapeId="15569" r:id="rId195" name="Check Box 209">
              <controlPr defaultSize="0" autoFill="0" autoLine="0" autoPict="0">
                <anchor moveWithCells="1">
                  <from>
                    <xdr:col>33</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70" r:id="rId196" name="Group Box 210">
              <controlPr defaultSize="0" autoFill="0" autoPict="0">
                <anchor moveWithCells="1">
                  <from>
                    <xdr:col>2</xdr:col>
                    <xdr:colOff>0</xdr:colOff>
                    <xdr:row>292</xdr:row>
                    <xdr:rowOff>0</xdr:rowOff>
                  </from>
                  <to>
                    <xdr:col>8</xdr:col>
                    <xdr:colOff>0</xdr:colOff>
                    <xdr:row>293</xdr:row>
                    <xdr:rowOff>0</xdr:rowOff>
                  </to>
                </anchor>
              </controlPr>
            </control>
          </mc:Choice>
        </mc:AlternateContent>
        <mc:AlternateContent xmlns:mc="http://schemas.openxmlformats.org/markup-compatibility/2006">
          <mc:Choice Requires="x14">
            <control shapeId="15571" r:id="rId197" name="Check Box 211">
              <controlPr defaultSize="0" autoFill="0" autoLine="0" autoPict="0">
                <anchor moveWithCells="1">
                  <from>
                    <xdr:col>3</xdr:col>
                    <xdr:colOff>0</xdr:colOff>
                    <xdr:row>292</xdr:row>
                    <xdr:rowOff>0</xdr:rowOff>
                  </from>
                  <to>
                    <xdr:col>7</xdr:col>
                    <xdr:colOff>0</xdr:colOff>
                    <xdr:row>293</xdr:row>
                    <xdr:rowOff>0</xdr:rowOff>
                  </to>
                </anchor>
              </controlPr>
            </control>
          </mc:Choice>
        </mc:AlternateContent>
        <mc:AlternateContent xmlns:mc="http://schemas.openxmlformats.org/markup-compatibility/2006">
          <mc:Choice Requires="x14">
            <control shapeId="15572" r:id="rId198" name="Group Box 212">
              <controlPr defaultSize="0" autoFill="0" autoPict="0">
                <anchor moveWithCells="1">
                  <from>
                    <xdr:col>13</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3" r:id="rId199" name="Check Box 213">
              <controlPr defaultSize="0" autoFill="0" autoLine="0" autoPict="0">
                <anchor moveWithCells="1">
                  <from>
                    <xdr:col>13</xdr:col>
                    <xdr:colOff>0</xdr:colOff>
                    <xdr:row>321</xdr:row>
                    <xdr:rowOff>0</xdr:rowOff>
                  </from>
                  <to>
                    <xdr:col>17</xdr:col>
                    <xdr:colOff>0</xdr:colOff>
                    <xdr:row>322</xdr:row>
                    <xdr:rowOff>0</xdr:rowOff>
                  </to>
                </anchor>
              </controlPr>
            </control>
          </mc:Choice>
        </mc:AlternateContent>
        <mc:AlternateContent xmlns:mc="http://schemas.openxmlformats.org/markup-compatibility/2006">
          <mc:Choice Requires="x14">
            <control shapeId="15574" r:id="rId200" name="Check Box 214">
              <controlPr defaultSize="0" autoFill="0" autoLine="0" autoPict="0">
                <anchor moveWithCells="1">
                  <from>
                    <xdr:col>17</xdr:col>
                    <xdr:colOff>0</xdr:colOff>
                    <xdr:row>321</xdr:row>
                    <xdr:rowOff>0</xdr:rowOff>
                  </from>
                  <to>
                    <xdr:col>22</xdr:col>
                    <xdr:colOff>0</xdr:colOff>
                    <xdr:row>322</xdr:row>
                    <xdr:rowOff>0</xdr:rowOff>
                  </to>
                </anchor>
              </controlPr>
            </control>
          </mc:Choice>
        </mc:AlternateContent>
        <mc:AlternateContent xmlns:mc="http://schemas.openxmlformats.org/markup-compatibility/2006">
          <mc:Choice Requires="x14">
            <control shapeId="15575" r:id="rId201" name="Check Box 215">
              <controlPr defaultSize="0" autoFill="0" autoLine="0" autoPict="0">
                <anchor moveWithCells="1">
                  <from>
                    <xdr:col>22</xdr:col>
                    <xdr:colOff>0</xdr:colOff>
                    <xdr:row>321</xdr:row>
                    <xdr:rowOff>0</xdr:rowOff>
                  </from>
                  <to>
                    <xdr:col>27</xdr:col>
                    <xdr:colOff>0</xdr:colOff>
                    <xdr:row>322</xdr:row>
                    <xdr:rowOff>0</xdr:rowOff>
                  </to>
                </anchor>
              </controlPr>
            </control>
          </mc:Choice>
        </mc:AlternateContent>
        <mc:AlternateContent xmlns:mc="http://schemas.openxmlformats.org/markup-compatibility/2006">
          <mc:Choice Requires="x14">
            <control shapeId="15576" r:id="rId202" name="Check Box 216">
              <controlPr defaultSize="0" autoFill="0" autoLine="0" autoPict="0">
                <anchor moveWithCells="1">
                  <from>
                    <xdr:col>27</xdr:col>
                    <xdr:colOff>0</xdr:colOff>
                    <xdr:row>321</xdr:row>
                    <xdr:rowOff>0</xdr:rowOff>
                  </from>
                  <to>
                    <xdr:col>31</xdr:col>
                    <xdr:colOff>85725</xdr:colOff>
                    <xdr:row>322</xdr:row>
                    <xdr:rowOff>0</xdr:rowOff>
                  </to>
                </anchor>
              </controlPr>
            </control>
          </mc:Choice>
        </mc:AlternateContent>
        <mc:AlternateContent xmlns:mc="http://schemas.openxmlformats.org/markup-compatibility/2006">
          <mc:Choice Requires="x14">
            <control shapeId="15577" r:id="rId203" name="Check Box 217">
              <controlPr defaultSize="0" autoFill="0" autoLine="0" autoPict="0">
                <anchor moveWithCells="1">
                  <from>
                    <xdr:col>32</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8" r:id="rId204" name="Group Box 218">
              <controlPr defaultSize="0" autoFill="0" autoPict="0">
                <anchor moveWithCells="1">
                  <from>
                    <xdr:col>13</xdr:col>
                    <xdr:colOff>0</xdr:colOff>
                    <xdr:row>322</xdr:row>
                    <xdr:rowOff>0</xdr:rowOff>
                  </from>
                  <to>
                    <xdr:col>22</xdr:col>
                    <xdr:colOff>0</xdr:colOff>
                    <xdr:row>323</xdr:row>
                    <xdr:rowOff>0</xdr:rowOff>
                  </to>
                </anchor>
              </controlPr>
            </control>
          </mc:Choice>
        </mc:AlternateContent>
        <mc:AlternateContent xmlns:mc="http://schemas.openxmlformats.org/markup-compatibility/2006">
          <mc:Choice Requires="x14">
            <control shapeId="15579" r:id="rId205" name="Group Box 219">
              <controlPr defaultSize="0" autoFill="0" autoPict="0">
                <anchor moveWithCells="1">
                  <from>
                    <xdr:col>27</xdr:col>
                    <xdr:colOff>0</xdr:colOff>
                    <xdr:row>322</xdr:row>
                    <xdr:rowOff>0</xdr:rowOff>
                  </from>
                  <to>
                    <xdr:col>36</xdr:col>
                    <xdr:colOff>0</xdr:colOff>
                    <xdr:row>323</xdr:row>
                    <xdr:rowOff>0</xdr:rowOff>
                  </to>
                </anchor>
              </controlPr>
            </control>
          </mc:Choice>
        </mc:AlternateContent>
        <mc:AlternateContent xmlns:mc="http://schemas.openxmlformats.org/markup-compatibility/2006">
          <mc:Choice Requires="x14">
            <control shapeId="15580" r:id="rId206" name="Check Box 220">
              <controlPr defaultSize="0" autoFill="0" autoLine="0" autoPict="0">
                <anchor moveWithCells="1">
                  <from>
                    <xdr:col>13</xdr:col>
                    <xdr:colOff>0</xdr:colOff>
                    <xdr:row>322</xdr:row>
                    <xdr:rowOff>0</xdr:rowOff>
                  </from>
                  <to>
                    <xdr:col>18</xdr:col>
                    <xdr:colOff>0</xdr:colOff>
                    <xdr:row>323</xdr:row>
                    <xdr:rowOff>0</xdr:rowOff>
                  </to>
                </anchor>
              </controlPr>
            </control>
          </mc:Choice>
        </mc:AlternateContent>
        <mc:AlternateContent xmlns:mc="http://schemas.openxmlformats.org/markup-compatibility/2006">
          <mc:Choice Requires="x14">
            <control shapeId="15581" r:id="rId207" name="Check Box 221">
              <controlPr defaultSize="0" autoFill="0" autoLine="0" autoPict="0">
                <anchor moveWithCells="1">
                  <from>
                    <xdr:col>27</xdr:col>
                    <xdr:colOff>0</xdr:colOff>
                    <xdr:row>322</xdr:row>
                    <xdr:rowOff>0</xdr:rowOff>
                  </from>
                  <to>
                    <xdr:col>32</xdr:col>
                    <xdr:colOff>0</xdr:colOff>
                    <xdr:row>323</xdr:row>
                    <xdr:rowOff>0</xdr:rowOff>
                  </to>
                </anchor>
              </controlPr>
            </control>
          </mc:Choice>
        </mc:AlternateContent>
        <mc:AlternateContent xmlns:mc="http://schemas.openxmlformats.org/markup-compatibility/2006">
          <mc:Choice Requires="x14">
            <control shapeId="15582" r:id="rId208" name="Group Box 222">
              <controlPr defaultSize="0" autoFill="0" autoPict="0">
                <anchor moveWithCells="1">
                  <from>
                    <xdr:col>8</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83" r:id="rId209" name="Check Box 223">
              <controlPr defaultSize="0" autoFill="0" autoLine="0" autoPict="0">
                <anchor moveWithCells="1">
                  <from>
                    <xdr:col>9</xdr:col>
                    <xdr:colOff>0</xdr:colOff>
                    <xdr:row>318</xdr:row>
                    <xdr:rowOff>0</xdr:rowOff>
                  </from>
                  <to>
                    <xdr:col>12</xdr:col>
                    <xdr:colOff>0</xdr:colOff>
                    <xdr:row>319</xdr:row>
                    <xdr:rowOff>0</xdr:rowOff>
                  </to>
                </anchor>
              </controlPr>
            </control>
          </mc:Choice>
        </mc:AlternateContent>
        <mc:AlternateContent xmlns:mc="http://schemas.openxmlformats.org/markup-compatibility/2006">
          <mc:Choice Requires="x14">
            <control shapeId="15584" r:id="rId210" name="Check Box 224">
              <controlPr defaultSize="0" autoFill="0" autoLine="0" autoPict="0">
                <anchor moveWithCells="1">
                  <from>
                    <xdr:col>13</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5585" r:id="rId211" name="Check Box 225">
              <controlPr defaultSize="0" autoFill="0" autoLine="0" autoPict="0">
                <anchor moveWithCells="1">
                  <from>
                    <xdr:col>17</xdr:col>
                    <xdr:colOff>0</xdr:colOff>
                    <xdr:row>318</xdr:row>
                    <xdr:rowOff>0</xdr:rowOff>
                  </from>
                  <to>
                    <xdr:col>20</xdr:col>
                    <xdr:colOff>0</xdr:colOff>
                    <xdr:row>319</xdr:row>
                    <xdr:rowOff>0</xdr:rowOff>
                  </to>
                </anchor>
              </controlPr>
            </control>
          </mc:Choice>
        </mc:AlternateContent>
        <mc:AlternateContent xmlns:mc="http://schemas.openxmlformats.org/markup-compatibility/2006">
          <mc:Choice Requires="x14">
            <control shapeId="15586" r:id="rId212" name="Check Box 226">
              <controlPr defaultSize="0" autoFill="0" autoLine="0" autoPict="0">
                <anchor moveWithCells="1">
                  <from>
                    <xdr:col>21</xdr:col>
                    <xdr:colOff>0</xdr:colOff>
                    <xdr:row>318</xdr:row>
                    <xdr:rowOff>0</xdr:rowOff>
                  </from>
                  <to>
                    <xdr:col>24</xdr:col>
                    <xdr:colOff>0</xdr:colOff>
                    <xdr:row>319</xdr:row>
                    <xdr:rowOff>0</xdr:rowOff>
                  </to>
                </anchor>
              </controlPr>
            </control>
          </mc:Choice>
        </mc:AlternateContent>
        <mc:AlternateContent xmlns:mc="http://schemas.openxmlformats.org/markup-compatibility/2006">
          <mc:Choice Requires="x14">
            <control shapeId="15587" r:id="rId213" name="Check Box 227">
              <controlPr defaultSize="0" autoFill="0" autoLine="0" autoPict="0">
                <anchor moveWithCells="1">
                  <from>
                    <xdr:col>25</xdr:col>
                    <xdr:colOff>0</xdr:colOff>
                    <xdr:row>318</xdr:row>
                    <xdr:rowOff>0</xdr:rowOff>
                  </from>
                  <to>
                    <xdr:col>28</xdr:col>
                    <xdr:colOff>0</xdr:colOff>
                    <xdr:row>319</xdr:row>
                    <xdr:rowOff>0</xdr:rowOff>
                  </to>
                </anchor>
              </controlPr>
            </control>
          </mc:Choice>
        </mc:AlternateContent>
        <mc:AlternateContent xmlns:mc="http://schemas.openxmlformats.org/markup-compatibility/2006">
          <mc:Choice Requires="x14">
            <control shapeId="15588" r:id="rId214" name="Check Box 228">
              <controlPr defaultSize="0" autoFill="0" autoLine="0" autoPict="0">
                <anchor moveWithCells="1">
                  <from>
                    <xdr:col>29</xdr:col>
                    <xdr:colOff>0</xdr:colOff>
                    <xdr:row>318</xdr:row>
                    <xdr:rowOff>0</xdr:rowOff>
                  </from>
                  <to>
                    <xdr:col>32</xdr:col>
                    <xdr:colOff>0</xdr:colOff>
                    <xdr:row>319</xdr:row>
                    <xdr:rowOff>0</xdr:rowOff>
                  </to>
                </anchor>
              </controlPr>
            </control>
          </mc:Choice>
        </mc:AlternateContent>
        <mc:AlternateContent xmlns:mc="http://schemas.openxmlformats.org/markup-compatibility/2006">
          <mc:Choice Requires="x14">
            <control shapeId="15589" r:id="rId215" name="Check Box 229">
              <controlPr defaultSize="0" autoFill="0" autoLine="0" autoPict="0">
                <anchor moveWithCells="1">
                  <from>
                    <xdr:col>33</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90" r:id="rId216" name="Group Box 230">
              <controlPr defaultSize="0" autoFill="0" autoPict="0">
                <anchor moveWithCells="1">
                  <from>
                    <xdr:col>2</xdr:col>
                    <xdr:colOff>0</xdr:colOff>
                    <xdr:row>322</xdr:row>
                    <xdr:rowOff>0</xdr:rowOff>
                  </from>
                  <to>
                    <xdr:col>8</xdr:col>
                    <xdr:colOff>0</xdr:colOff>
                    <xdr:row>323</xdr:row>
                    <xdr:rowOff>0</xdr:rowOff>
                  </to>
                </anchor>
              </controlPr>
            </control>
          </mc:Choice>
        </mc:AlternateContent>
        <mc:AlternateContent xmlns:mc="http://schemas.openxmlformats.org/markup-compatibility/2006">
          <mc:Choice Requires="x14">
            <control shapeId="15591" r:id="rId217" name="Check Box 231">
              <controlPr defaultSize="0" autoFill="0" autoLine="0" autoPict="0">
                <anchor moveWithCells="1">
                  <from>
                    <xdr:col>3</xdr:col>
                    <xdr:colOff>0</xdr:colOff>
                    <xdr:row>322</xdr:row>
                    <xdr:rowOff>0</xdr:rowOff>
                  </from>
                  <to>
                    <xdr:col>7</xdr:col>
                    <xdr:colOff>0</xdr:colOff>
                    <xdr:row>323</xdr:row>
                    <xdr:rowOff>0</xdr:rowOff>
                  </to>
                </anchor>
              </controlPr>
            </control>
          </mc:Choice>
        </mc:AlternateContent>
        <mc:AlternateContent xmlns:mc="http://schemas.openxmlformats.org/markup-compatibility/2006">
          <mc:Choice Requires="x14">
            <control shapeId="15592" r:id="rId218" name="Group Box 232">
              <controlPr defaultSize="0" autoFill="0" autoPict="0">
                <anchor moveWithCells="1">
                  <from>
                    <xdr:col>13</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3" r:id="rId219" name="Check Box 233">
              <controlPr defaultSize="0" autoFill="0" autoLine="0" autoPict="0">
                <anchor moveWithCells="1">
                  <from>
                    <xdr:col>13</xdr:col>
                    <xdr:colOff>0</xdr:colOff>
                    <xdr:row>354</xdr:row>
                    <xdr:rowOff>0</xdr:rowOff>
                  </from>
                  <to>
                    <xdr:col>17</xdr:col>
                    <xdr:colOff>0</xdr:colOff>
                    <xdr:row>355</xdr:row>
                    <xdr:rowOff>0</xdr:rowOff>
                  </to>
                </anchor>
              </controlPr>
            </control>
          </mc:Choice>
        </mc:AlternateContent>
        <mc:AlternateContent xmlns:mc="http://schemas.openxmlformats.org/markup-compatibility/2006">
          <mc:Choice Requires="x14">
            <control shapeId="15594" r:id="rId220" name="Check Box 234">
              <controlPr defaultSize="0" autoFill="0" autoLine="0" autoPict="0">
                <anchor moveWithCells="1">
                  <from>
                    <xdr:col>17</xdr:col>
                    <xdr:colOff>0</xdr:colOff>
                    <xdr:row>354</xdr:row>
                    <xdr:rowOff>0</xdr:rowOff>
                  </from>
                  <to>
                    <xdr:col>22</xdr:col>
                    <xdr:colOff>0</xdr:colOff>
                    <xdr:row>355</xdr:row>
                    <xdr:rowOff>0</xdr:rowOff>
                  </to>
                </anchor>
              </controlPr>
            </control>
          </mc:Choice>
        </mc:AlternateContent>
        <mc:AlternateContent xmlns:mc="http://schemas.openxmlformats.org/markup-compatibility/2006">
          <mc:Choice Requires="x14">
            <control shapeId="15595" r:id="rId221" name="Check Box 235">
              <controlPr defaultSize="0" autoFill="0" autoLine="0" autoPict="0">
                <anchor moveWithCells="1">
                  <from>
                    <xdr:col>22</xdr:col>
                    <xdr:colOff>0</xdr:colOff>
                    <xdr:row>354</xdr:row>
                    <xdr:rowOff>0</xdr:rowOff>
                  </from>
                  <to>
                    <xdr:col>27</xdr:col>
                    <xdr:colOff>0</xdr:colOff>
                    <xdr:row>355</xdr:row>
                    <xdr:rowOff>0</xdr:rowOff>
                  </to>
                </anchor>
              </controlPr>
            </control>
          </mc:Choice>
        </mc:AlternateContent>
        <mc:AlternateContent xmlns:mc="http://schemas.openxmlformats.org/markup-compatibility/2006">
          <mc:Choice Requires="x14">
            <control shapeId="15596" r:id="rId222" name="Check Box 236">
              <controlPr defaultSize="0" autoFill="0" autoLine="0" autoPict="0">
                <anchor moveWithCells="1">
                  <from>
                    <xdr:col>27</xdr:col>
                    <xdr:colOff>0</xdr:colOff>
                    <xdr:row>354</xdr:row>
                    <xdr:rowOff>0</xdr:rowOff>
                  </from>
                  <to>
                    <xdr:col>31</xdr:col>
                    <xdr:colOff>142875</xdr:colOff>
                    <xdr:row>355</xdr:row>
                    <xdr:rowOff>0</xdr:rowOff>
                  </to>
                </anchor>
              </controlPr>
            </control>
          </mc:Choice>
        </mc:AlternateContent>
        <mc:AlternateContent xmlns:mc="http://schemas.openxmlformats.org/markup-compatibility/2006">
          <mc:Choice Requires="x14">
            <control shapeId="15597" r:id="rId223" name="Check Box 237">
              <controlPr defaultSize="0" autoFill="0" autoLine="0" autoPict="0">
                <anchor moveWithCells="1">
                  <from>
                    <xdr:col>32</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8" r:id="rId224" name="Group Box 238">
              <controlPr defaultSize="0" autoFill="0" autoPict="0">
                <anchor moveWithCells="1">
                  <from>
                    <xdr:col>13</xdr:col>
                    <xdr:colOff>0</xdr:colOff>
                    <xdr:row>355</xdr:row>
                    <xdr:rowOff>0</xdr:rowOff>
                  </from>
                  <to>
                    <xdr:col>22</xdr:col>
                    <xdr:colOff>0</xdr:colOff>
                    <xdr:row>356</xdr:row>
                    <xdr:rowOff>0</xdr:rowOff>
                  </to>
                </anchor>
              </controlPr>
            </control>
          </mc:Choice>
        </mc:AlternateContent>
        <mc:AlternateContent xmlns:mc="http://schemas.openxmlformats.org/markup-compatibility/2006">
          <mc:Choice Requires="x14">
            <control shapeId="15599" r:id="rId225" name="Group Box 239">
              <controlPr defaultSize="0" autoFill="0" autoPict="0">
                <anchor moveWithCells="1">
                  <from>
                    <xdr:col>27</xdr:col>
                    <xdr:colOff>0</xdr:colOff>
                    <xdr:row>355</xdr:row>
                    <xdr:rowOff>0</xdr:rowOff>
                  </from>
                  <to>
                    <xdr:col>36</xdr:col>
                    <xdr:colOff>0</xdr:colOff>
                    <xdr:row>356</xdr:row>
                    <xdr:rowOff>0</xdr:rowOff>
                  </to>
                </anchor>
              </controlPr>
            </control>
          </mc:Choice>
        </mc:AlternateContent>
        <mc:AlternateContent xmlns:mc="http://schemas.openxmlformats.org/markup-compatibility/2006">
          <mc:Choice Requires="x14">
            <control shapeId="15600" r:id="rId226" name="Check Box 240">
              <controlPr defaultSize="0" autoFill="0" autoLine="0" autoPict="0">
                <anchor moveWithCells="1">
                  <from>
                    <xdr:col>13</xdr:col>
                    <xdr:colOff>0</xdr:colOff>
                    <xdr:row>355</xdr:row>
                    <xdr:rowOff>0</xdr:rowOff>
                  </from>
                  <to>
                    <xdr:col>18</xdr:col>
                    <xdr:colOff>0</xdr:colOff>
                    <xdr:row>356</xdr:row>
                    <xdr:rowOff>0</xdr:rowOff>
                  </to>
                </anchor>
              </controlPr>
            </control>
          </mc:Choice>
        </mc:AlternateContent>
        <mc:AlternateContent xmlns:mc="http://schemas.openxmlformats.org/markup-compatibility/2006">
          <mc:Choice Requires="x14">
            <control shapeId="15601" r:id="rId227" name="Check Box 241">
              <controlPr defaultSize="0" autoFill="0" autoLine="0" autoPict="0">
                <anchor moveWithCells="1">
                  <from>
                    <xdr:col>27</xdr:col>
                    <xdr:colOff>0</xdr:colOff>
                    <xdr:row>355</xdr:row>
                    <xdr:rowOff>0</xdr:rowOff>
                  </from>
                  <to>
                    <xdr:col>32</xdr:col>
                    <xdr:colOff>0</xdr:colOff>
                    <xdr:row>356</xdr:row>
                    <xdr:rowOff>0</xdr:rowOff>
                  </to>
                </anchor>
              </controlPr>
            </control>
          </mc:Choice>
        </mc:AlternateContent>
        <mc:AlternateContent xmlns:mc="http://schemas.openxmlformats.org/markup-compatibility/2006">
          <mc:Choice Requires="x14">
            <control shapeId="15602" r:id="rId228" name="Group Box 242">
              <controlPr defaultSize="0" autoFill="0" autoPict="0">
                <anchor mov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03" r:id="rId229" name="Check Box 243">
              <controlPr defaultSize="0" autoFill="0" autoLine="0" autoPict="0">
                <anchor moveWithCells="1">
                  <from>
                    <xdr:col>9</xdr:col>
                    <xdr:colOff>0</xdr:colOff>
                    <xdr:row>351</xdr:row>
                    <xdr:rowOff>0</xdr:rowOff>
                  </from>
                  <to>
                    <xdr:col>12</xdr:col>
                    <xdr:colOff>0</xdr:colOff>
                    <xdr:row>352</xdr:row>
                    <xdr:rowOff>0</xdr:rowOff>
                  </to>
                </anchor>
              </controlPr>
            </control>
          </mc:Choice>
        </mc:AlternateContent>
        <mc:AlternateContent xmlns:mc="http://schemas.openxmlformats.org/markup-compatibility/2006">
          <mc:Choice Requires="x14">
            <control shapeId="15604" r:id="rId230" name="Check Box 244">
              <controlPr defaultSize="0" autoFill="0" autoLine="0" autoPict="0">
                <anchor moveWithCells="1">
                  <from>
                    <xdr:col>13</xdr:col>
                    <xdr:colOff>0</xdr:colOff>
                    <xdr:row>351</xdr:row>
                    <xdr:rowOff>0</xdr:rowOff>
                  </from>
                  <to>
                    <xdr:col>16</xdr:col>
                    <xdr:colOff>0</xdr:colOff>
                    <xdr:row>352</xdr:row>
                    <xdr:rowOff>0</xdr:rowOff>
                  </to>
                </anchor>
              </controlPr>
            </control>
          </mc:Choice>
        </mc:AlternateContent>
        <mc:AlternateContent xmlns:mc="http://schemas.openxmlformats.org/markup-compatibility/2006">
          <mc:Choice Requires="x14">
            <control shapeId="15605" r:id="rId231" name="Check Box 245">
              <controlPr defaultSize="0" autoFill="0" autoLine="0" autoPict="0">
                <anchor moveWithCells="1">
                  <from>
                    <xdr:col>17</xdr:col>
                    <xdr:colOff>0</xdr:colOff>
                    <xdr:row>351</xdr:row>
                    <xdr:rowOff>0</xdr:rowOff>
                  </from>
                  <to>
                    <xdr:col>20</xdr:col>
                    <xdr:colOff>0</xdr:colOff>
                    <xdr:row>352</xdr:row>
                    <xdr:rowOff>0</xdr:rowOff>
                  </to>
                </anchor>
              </controlPr>
            </control>
          </mc:Choice>
        </mc:AlternateContent>
        <mc:AlternateContent xmlns:mc="http://schemas.openxmlformats.org/markup-compatibility/2006">
          <mc:Choice Requires="x14">
            <control shapeId="15606" r:id="rId232" name="Check Box 246">
              <controlPr defaultSize="0" autoFill="0" autoLine="0" autoPict="0">
                <anchor moveWithCells="1">
                  <from>
                    <xdr:col>21</xdr:col>
                    <xdr:colOff>0</xdr:colOff>
                    <xdr:row>351</xdr:row>
                    <xdr:rowOff>0</xdr:rowOff>
                  </from>
                  <to>
                    <xdr:col>24</xdr:col>
                    <xdr:colOff>0</xdr:colOff>
                    <xdr:row>352</xdr:row>
                    <xdr:rowOff>0</xdr:rowOff>
                  </to>
                </anchor>
              </controlPr>
            </control>
          </mc:Choice>
        </mc:AlternateContent>
        <mc:AlternateContent xmlns:mc="http://schemas.openxmlformats.org/markup-compatibility/2006">
          <mc:Choice Requires="x14">
            <control shapeId="15607" r:id="rId233" name="Check Box 247">
              <controlPr defaultSize="0" autoFill="0" autoLine="0" autoPict="0">
                <anchor moveWithCells="1">
                  <from>
                    <xdr:col>25</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15608" r:id="rId234" name="Check Box 248">
              <controlPr defaultSize="0" autoFill="0" autoLine="0" autoPict="0">
                <anchor moveWithCells="1">
                  <from>
                    <xdr:col>29</xdr:col>
                    <xdr:colOff>0</xdr:colOff>
                    <xdr:row>351</xdr:row>
                    <xdr:rowOff>0</xdr:rowOff>
                  </from>
                  <to>
                    <xdr:col>32</xdr:col>
                    <xdr:colOff>0</xdr:colOff>
                    <xdr:row>352</xdr:row>
                    <xdr:rowOff>0</xdr:rowOff>
                  </to>
                </anchor>
              </controlPr>
            </control>
          </mc:Choice>
        </mc:AlternateContent>
        <mc:AlternateContent xmlns:mc="http://schemas.openxmlformats.org/markup-compatibility/2006">
          <mc:Choice Requires="x14">
            <control shapeId="15609" r:id="rId235" name="Check Box 249">
              <controlPr defaultSize="0" autoFill="0" autoLine="0" autoPict="0">
                <anchor moveWithCells="1">
                  <from>
                    <xdr:col>33</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10" r:id="rId236" name="Group Box 250">
              <controlPr defaultSize="0" autoFill="0" autoPict="0">
                <anchor moveWithCells="1">
                  <from>
                    <xdr:col>2</xdr:col>
                    <xdr:colOff>0</xdr:colOff>
                    <xdr:row>355</xdr:row>
                    <xdr:rowOff>0</xdr:rowOff>
                  </from>
                  <to>
                    <xdr:col>8</xdr:col>
                    <xdr:colOff>0</xdr:colOff>
                    <xdr:row>356</xdr:row>
                    <xdr:rowOff>0</xdr:rowOff>
                  </to>
                </anchor>
              </controlPr>
            </control>
          </mc:Choice>
        </mc:AlternateContent>
        <mc:AlternateContent xmlns:mc="http://schemas.openxmlformats.org/markup-compatibility/2006">
          <mc:Choice Requires="x14">
            <control shapeId="15611" r:id="rId237" name="Check Box 251">
              <controlPr defaultSize="0" autoFill="0" autoLine="0" autoPict="0">
                <anchor moveWithCells="1">
                  <from>
                    <xdr:col>3</xdr:col>
                    <xdr:colOff>0</xdr:colOff>
                    <xdr:row>355</xdr:row>
                    <xdr:rowOff>0</xdr:rowOff>
                  </from>
                  <to>
                    <xdr:col>7</xdr:col>
                    <xdr:colOff>0</xdr:colOff>
                    <xdr:row>356</xdr:row>
                    <xdr:rowOff>0</xdr:rowOff>
                  </to>
                </anchor>
              </controlPr>
            </control>
          </mc:Choice>
        </mc:AlternateContent>
        <mc:AlternateContent xmlns:mc="http://schemas.openxmlformats.org/markup-compatibility/2006">
          <mc:Choice Requires="x14">
            <control shapeId="15612" r:id="rId238" name="Group Box 252">
              <controlPr defaultSize="0" autoFill="0" autoPict="0">
                <anchor moveWithCells="1">
                  <from>
                    <xdr:col>13</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3" r:id="rId239" name="Check Box 253">
              <controlPr defaultSize="0" autoFill="0" autoLine="0" autoPict="0">
                <anchor moveWithCells="1">
                  <from>
                    <xdr:col>13</xdr:col>
                    <xdr:colOff>0</xdr:colOff>
                    <xdr:row>384</xdr:row>
                    <xdr:rowOff>0</xdr:rowOff>
                  </from>
                  <to>
                    <xdr:col>17</xdr:col>
                    <xdr:colOff>0</xdr:colOff>
                    <xdr:row>385</xdr:row>
                    <xdr:rowOff>0</xdr:rowOff>
                  </to>
                </anchor>
              </controlPr>
            </control>
          </mc:Choice>
        </mc:AlternateContent>
        <mc:AlternateContent xmlns:mc="http://schemas.openxmlformats.org/markup-compatibility/2006">
          <mc:Choice Requires="x14">
            <control shapeId="15614" r:id="rId240" name="Check Box 254">
              <controlPr defaultSize="0" autoFill="0" autoLine="0" autoPict="0">
                <anchor moveWithCells="1">
                  <from>
                    <xdr:col>17</xdr:col>
                    <xdr:colOff>0</xdr:colOff>
                    <xdr:row>384</xdr:row>
                    <xdr:rowOff>0</xdr:rowOff>
                  </from>
                  <to>
                    <xdr:col>22</xdr:col>
                    <xdr:colOff>0</xdr:colOff>
                    <xdr:row>385</xdr:row>
                    <xdr:rowOff>0</xdr:rowOff>
                  </to>
                </anchor>
              </controlPr>
            </control>
          </mc:Choice>
        </mc:AlternateContent>
        <mc:AlternateContent xmlns:mc="http://schemas.openxmlformats.org/markup-compatibility/2006">
          <mc:Choice Requires="x14">
            <control shapeId="15615" r:id="rId241" name="Check Box 255">
              <controlPr defaultSize="0" autoFill="0" autoLine="0" autoPict="0">
                <anchor moveWithCells="1">
                  <from>
                    <xdr:col>22</xdr:col>
                    <xdr:colOff>0</xdr:colOff>
                    <xdr:row>384</xdr:row>
                    <xdr:rowOff>0</xdr:rowOff>
                  </from>
                  <to>
                    <xdr:col>27</xdr:col>
                    <xdr:colOff>0</xdr:colOff>
                    <xdr:row>385</xdr:row>
                    <xdr:rowOff>0</xdr:rowOff>
                  </to>
                </anchor>
              </controlPr>
            </control>
          </mc:Choice>
        </mc:AlternateContent>
        <mc:AlternateContent xmlns:mc="http://schemas.openxmlformats.org/markup-compatibility/2006">
          <mc:Choice Requires="x14">
            <control shapeId="15616" r:id="rId242" name="Check Box 256">
              <controlPr defaultSize="0" autoFill="0" autoLine="0" autoPict="0">
                <anchor moveWithCells="1">
                  <from>
                    <xdr:col>27</xdr:col>
                    <xdr:colOff>0</xdr:colOff>
                    <xdr:row>384</xdr:row>
                    <xdr:rowOff>0</xdr:rowOff>
                  </from>
                  <to>
                    <xdr:col>31</xdr:col>
                    <xdr:colOff>85725</xdr:colOff>
                    <xdr:row>385</xdr:row>
                    <xdr:rowOff>0</xdr:rowOff>
                  </to>
                </anchor>
              </controlPr>
            </control>
          </mc:Choice>
        </mc:AlternateContent>
        <mc:AlternateContent xmlns:mc="http://schemas.openxmlformats.org/markup-compatibility/2006">
          <mc:Choice Requires="x14">
            <control shapeId="15617" r:id="rId243" name="Check Box 257">
              <controlPr defaultSize="0" autoFill="0" autoLine="0" autoPict="0">
                <anchor moveWithCells="1">
                  <from>
                    <xdr:col>32</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8" r:id="rId244" name="Group Box 258">
              <controlPr defaultSize="0" autoFill="0" autoPict="0">
                <anchor moveWithCells="1">
                  <from>
                    <xdr:col>13</xdr:col>
                    <xdr:colOff>0</xdr:colOff>
                    <xdr:row>385</xdr:row>
                    <xdr:rowOff>0</xdr:rowOff>
                  </from>
                  <to>
                    <xdr:col>22</xdr:col>
                    <xdr:colOff>0</xdr:colOff>
                    <xdr:row>386</xdr:row>
                    <xdr:rowOff>0</xdr:rowOff>
                  </to>
                </anchor>
              </controlPr>
            </control>
          </mc:Choice>
        </mc:AlternateContent>
        <mc:AlternateContent xmlns:mc="http://schemas.openxmlformats.org/markup-compatibility/2006">
          <mc:Choice Requires="x14">
            <control shapeId="15619" r:id="rId245" name="Group Box 259">
              <controlPr defaultSize="0" autoFill="0" autoPict="0">
                <anchor moveWithCells="1">
                  <from>
                    <xdr:col>27</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15620" r:id="rId246" name="Check Box 260">
              <controlPr defaultSize="0" autoFill="0" autoLine="0" autoPict="0">
                <anchor moveWithCells="1">
                  <from>
                    <xdr:col>13</xdr:col>
                    <xdr:colOff>0</xdr:colOff>
                    <xdr:row>385</xdr:row>
                    <xdr:rowOff>0</xdr:rowOff>
                  </from>
                  <to>
                    <xdr:col>18</xdr:col>
                    <xdr:colOff>0</xdr:colOff>
                    <xdr:row>386</xdr:row>
                    <xdr:rowOff>0</xdr:rowOff>
                  </to>
                </anchor>
              </controlPr>
            </control>
          </mc:Choice>
        </mc:AlternateContent>
        <mc:AlternateContent xmlns:mc="http://schemas.openxmlformats.org/markup-compatibility/2006">
          <mc:Choice Requires="x14">
            <control shapeId="15621" r:id="rId247" name="Check Box 261">
              <controlPr defaultSize="0" autoFill="0" autoLine="0" autoPict="0">
                <anchor moveWithCells="1">
                  <from>
                    <xdr:col>27</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15622" r:id="rId248" name="Group Box 262">
              <controlPr defaultSize="0" autoFill="0" autoPict="0">
                <anchor moveWithCells="1">
                  <from>
                    <xdr:col>8</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23" r:id="rId249" name="Check Box 263">
              <controlPr defaultSize="0" autoFill="0" autoLine="0" autoPict="0">
                <anchor moveWithCells="1">
                  <from>
                    <xdr:col>9</xdr:col>
                    <xdr:colOff>0</xdr:colOff>
                    <xdr:row>381</xdr:row>
                    <xdr:rowOff>0</xdr:rowOff>
                  </from>
                  <to>
                    <xdr:col>12</xdr:col>
                    <xdr:colOff>0</xdr:colOff>
                    <xdr:row>382</xdr:row>
                    <xdr:rowOff>0</xdr:rowOff>
                  </to>
                </anchor>
              </controlPr>
            </control>
          </mc:Choice>
        </mc:AlternateContent>
        <mc:AlternateContent xmlns:mc="http://schemas.openxmlformats.org/markup-compatibility/2006">
          <mc:Choice Requires="x14">
            <control shapeId="15624" r:id="rId250" name="Check Box 264">
              <controlPr defaultSize="0" autoFill="0" autoLine="0" autoPict="0">
                <anchor moveWithCells="1">
                  <from>
                    <xdr:col>13</xdr:col>
                    <xdr:colOff>0</xdr:colOff>
                    <xdr:row>381</xdr:row>
                    <xdr:rowOff>0</xdr:rowOff>
                  </from>
                  <to>
                    <xdr:col>16</xdr:col>
                    <xdr:colOff>0</xdr:colOff>
                    <xdr:row>382</xdr:row>
                    <xdr:rowOff>0</xdr:rowOff>
                  </to>
                </anchor>
              </controlPr>
            </control>
          </mc:Choice>
        </mc:AlternateContent>
        <mc:AlternateContent xmlns:mc="http://schemas.openxmlformats.org/markup-compatibility/2006">
          <mc:Choice Requires="x14">
            <control shapeId="15625" r:id="rId251" name="Check Box 265">
              <controlPr defaultSize="0" autoFill="0" autoLine="0" autoPict="0">
                <anchor moveWithCells="1">
                  <from>
                    <xdr:col>17</xdr:col>
                    <xdr:colOff>0</xdr:colOff>
                    <xdr:row>381</xdr:row>
                    <xdr:rowOff>0</xdr:rowOff>
                  </from>
                  <to>
                    <xdr:col>20</xdr:col>
                    <xdr:colOff>0</xdr:colOff>
                    <xdr:row>382</xdr:row>
                    <xdr:rowOff>0</xdr:rowOff>
                  </to>
                </anchor>
              </controlPr>
            </control>
          </mc:Choice>
        </mc:AlternateContent>
        <mc:AlternateContent xmlns:mc="http://schemas.openxmlformats.org/markup-compatibility/2006">
          <mc:Choice Requires="x14">
            <control shapeId="15626" r:id="rId252" name="Check Box 266">
              <controlPr defaultSize="0" autoFill="0" autoLine="0" autoPict="0">
                <anchor moveWithCells="1">
                  <from>
                    <xdr:col>21</xdr:col>
                    <xdr:colOff>0</xdr:colOff>
                    <xdr:row>381</xdr:row>
                    <xdr:rowOff>0</xdr:rowOff>
                  </from>
                  <to>
                    <xdr:col>24</xdr:col>
                    <xdr:colOff>0</xdr:colOff>
                    <xdr:row>382</xdr:row>
                    <xdr:rowOff>0</xdr:rowOff>
                  </to>
                </anchor>
              </controlPr>
            </control>
          </mc:Choice>
        </mc:AlternateContent>
        <mc:AlternateContent xmlns:mc="http://schemas.openxmlformats.org/markup-compatibility/2006">
          <mc:Choice Requires="x14">
            <control shapeId="15627" r:id="rId253" name="Check Box 267">
              <controlPr defaultSize="0" autoFill="0" autoLine="0" autoPict="0">
                <anchor moveWithCells="1">
                  <from>
                    <xdr:col>25</xdr:col>
                    <xdr:colOff>0</xdr:colOff>
                    <xdr:row>381</xdr:row>
                    <xdr:rowOff>0</xdr:rowOff>
                  </from>
                  <to>
                    <xdr:col>28</xdr:col>
                    <xdr:colOff>0</xdr:colOff>
                    <xdr:row>382</xdr:row>
                    <xdr:rowOff>0</xdr:rowOff>
                  </to>
                </anchor>
              </controlPr>
            </control>
          </mc:Choice>
        </mc:AlternateContent>
        <mc:AlternateContent xmlns:mc="http://schemas.openxmlformats.org/markup-compatibility/2006">
          <mc:Choice Requires="x14">
            <control shapeId="15628" r:id="rId254" name="Check Box 268">
              <controlPr defaultSize="0" autoFill="0" autoLine="0" autoPict="0">
                <anchor moveWithCells="1">
                  <from>
                    <xdr:col>29</xdr:col>
                    <xdr:colOff>0</xdr:colOff>
                    <xdr:row>381</xdr:row>
                    <xdr:rowOff>0</xdr:rowOff>
                  </from>
                  <to>
                    <xdr:col>32</xdr:col>
                    <xdr:colOff>0</xdr:colOff>
                    <xdr:row>382</xdr:row>
                    <xdr:rowOff>0</xdr:rowOff>
                  </to>
                </anchor>
              </controlPr>
            </control>
          </mc:Choice>
        </mc:AlternateContent>
        <mc:AlternateContent xmlns:mc="http://schemas.openxmlformats.org/markup-compatibility/2006">
          <mc:Choice Requires="x14">
            <control shapeId="15629" r:id="rId255" name="Check Box 269">
              <controlPr defaultSize="0" autoFill="0" autoLine="0" autoPict="0">
                <anchor moveWithCells="1">
                  <from>
                    <xdr:col>33</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30" r:id="rId256" name="Group Box 270">
              <controlPr defaultSize="0" autoFill="0" autoPict="0">
                <anchor moveWithCells="1">
                  <from>
                    <xdr:col>2</xdr:col>
                    <xdr:colOff>0</xdr:colOff>
                    <xdr:row>385</xdr:row>
                    <xdr:rowOff>0</xdr:rowOff>
                  </from>
                  <to>
                    <xdr:col>8</xdr:col>
                    <xdr:colOff>0</xdr:colOff>
                    <xdr:row>386</xdr:row>
                    <xdr:rowOff>0</xdr:rowOff>
                  </to>
                </anchor>
              </controlPr>
            </control>
          </mc:Choice>
        </mc:AlternateContent>
        <mc:AlternateContent xmlns:mc="http://schemas.openxmlformats.org/markup-compatibility/2006">
          <mc:Choice Requires="x14">
            <control shapeId="15631" r:id="rId257" name="Check Box 271">
              <controlPr defaultSize="0" autoFill="0" autoLine="0" autoPict="0">
                <anchor moveWithCells="1">
                  <from>
                    <xdr:col>3</xdr:col>
                    <xdr:colOff>0</xdr:colOff>
                    <xdr:row>385</xdr:row>
                    <xdr:rowOff>0</xdr:rowOff>
                  </from>
                  <to>
                    <xdr:col>7</xdr:col>
                    <xdr:colOff>0</xdr:colOff>
                    <xdr:row>386</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BQ86"/>
  <sheetViews>
    <sheetView showGridLines="0" showRowColHeaders="0" zoomScaleNormal="100" zoomScaleSheetLayoutView="85" workbookViewId="0"/>
  </sheetViews>
  <sheetFormatPr defaultColWidth="2.5" defaultRowHeight="15" customHeight="1"/>
  <cols>
    <col min="1" max="36" width="2.5" style="8" customWidth="1"/>
    <col min="37" max="55" width="2.5" style="752" customWidth="1"/>
    <col min="56" max="59" width="2.5" style="752"/>
    <col min="60" max="69" width="2.5" style="529"/>
    <col min="70" max="16384" width="2.5" style="8"/>
  </cols>
  <sheetData>
    <row r="1" spans="1:69" s="281" customFormat="1" ht="13.5" customHeight="1">
      <c r="A1" s="355" t="s">
        <v>903</v>
      </c>
      <c r="B1" s="356"/>
      <c r="C1" s="356"/>
      <c r="D1" s="356"/>
      <c r="E1" s="356"/>
      <c r="F1" s="356"/>
      <c r="G1" s="356"/>
      <c r="H1" s="356"/>
      <c r="I1" s="356"/>
      <c r="J1" s="356"/>
      <c r="K1" s="356"/>
      <c r="L1" s="356"/>
      <c r="M1" s="356"/>
      <c r="N1" s="356"/>
      <c r="O1" s="356"/>
      <c r="P1" s="356"/>
      <c r="Q1" s="356"/>
      <c r="R1" s="356"/>
      <c r="S1" s="356"/>
      <c r="T1" s="356"/>
      <c r="U1" s="356"/>
      <c r="V1" s="356"/>
      <c r="W1" s="356"/>
      <c r="X1" s="356"/>
      <c r="Y1" s="356"/>
      <c r="Z1" s="356"/>
      <c r="AA1" s="356"/>
      <c r="AB1" s="356"/>
      <c r="AC1" s="356"/>
      <c r="AD1" s="356"/>
      <c r="AE1" s="356"/>
      <c r="AF1" s="356"/>
      <c r="AG1" s="356"/>
      <c r="AH1" s="356"/>
      <c r="AI1" s="356"/>
      <c r="AJ1" s="356"/>
      <c r="AK1" s="781"/>
      <c r="AL1" s="781"/>
      <c r="AM1" s="781"/>
      <c r="AN1" s="781"/>
      <c r="AO1" s="781"/>
      <c r="AP1" s="781"/>
      <c r="AQ1" s="781"/>
      <c r="AR1" s="781"/>
      <c r="AS1" s="781"/>
      <c r="AT1" s="781"/>
      <c r="AU1" s="781"/>
      <c r="AV1" s="781"/>
      <c r="AW1" s="781"/>
      <c r="AX1" s="781"/>
      <c r="AY1" s="781"/>
      <c r="AZ1" s="781"/>
      <c r="BA1" s="781"/>
      <c r="BB1" s="781"/>
      <c r="BC1" s="781"/>
      <c r="BD1" s="781"/>
      <c r="BE1" s="781"/>
      <c r="BF1" s="781"/>
      <c r="BG1" s="781"/>
      <c r="BH1" s="528"/>
      <c r="BI1" s="528"/>
      <c r="BJ1" s="528"/>
      <c r="BK1" s="528"/>
      <c r="BL1" s="528"/>
      <c r="BM1" s="528"/>
      <c r="BN1" s="528"/>
      <c r="BO1" s="528"/>
      <c r="BP1" s="528"/>
      <c r="BQ1" s="528"/>
    </row>
    <row r="2" spans="1:69" s="281" customFormat="1" ht="13.5" customHeight="1" thickBot="1">
      <c r="A2" s="356"/>
      <c r="B2" s="356"/>
      <c r="C2" s="356"/>
      <c r="D2" s="357"/>
      <c r="E2" s="356"/>
      <c r="F2" s="356"/>
      <c r="G2" s="356"/>
      <c r="H2" s="356"/>
      <c r="I2" s="356"/>
      <c r="J2" s="356"/>
      <c r="K2" s="356"/>
      <c r="L2" s="356"/>
      <c r="M2" s="356"/>
      <c r="N2" s="356"/>
      <c r="O2" s="356"/>
      <c r="P2" s="356"/>
      <c r="Q2" s="356"/>
      <c r="R2" s="356"/>
      <c r="S2" s="356"/>
      <c r="T2" s="356"/>
      <c r="U2" s="356"/>
      <c r="V2" s="356"/>
      <c r="W2" s="356"/>
      <c r="X2" s="356"/>
      <c r="Y2" s="356"/>
      <c r="Z2" s="356"/>
      <c r="AA2" s="1557" t="s">
        <v>557</v>
      </c>
      <c r="AB2" s="1558"/>
      <c r="AC2" s="1558"/>
      <c r="AD2" s="1562"/>
      <c r="AE2" s="2318" t="s">
        <v>205</v>
      </c>
      <c r="AF2" s="2318"/>
      <c r="AG2" s="2318"/>
      <c r="AH2" s="2318"/>
      <c r="AI2" s="2318"/>
      <c r="AJ2" s="2318"/>
      <c r="AK2" s="781"/>
      <c r="AL2" s="781"/>
      <c r="AM2" s="781"/>
      <c r="AN2" s="781"/>
      <c r="AO2" s="781"/>
      <c r="AP2" s="781"/>
      <c r="AQ2" s="781"/>
      <c r="AR2" s="781"/>
      <c r="AS2" s="781"/>
      <c r="AT2" s="781"/>
      <c r="AU2" s="781"/>
      <c r="AV2" s="781"/>
      <c r="AW2" s="781"/>
      <c r="AX2" s="781"/>
      <c r="AY2" s="781"/>
      <c r="AZ2" s="781"/>
      <c r="BA2" s="781"/>
      <c r="BB2" s="781"/>
      <c r="BC2" s="781"/>
      <c r="BD2" s="781"/>
      <c r="BE2" s="781"/>
      <c r="BF2" s="781"/>
      <c r="BG2" s="781"/>
      <c r="BH2" s="528"/>
      <c r="BI2" s="528"/>
      <c r="BJ2" s="528"/>
      <c r="BK2" s="528"/>
      <c r="BL2" s="528"/>
      <c r="BM2" s="528"/>
      <c r="BN2" s="528"/>
      <c r="BO2" s="528"/>
      <c r="BP2" s="528"/>
      <c r="BQ2" s="528"/>
    </row>
    <row r="3" spans="1:69" s="281" customFormat="1" ht="13.5" hidden="1" customHeight="1" thickBot="1">
      <c r="A3" s="356"/>
      <c r="B3" s="356"/>
      <c r="C3" s="356"/>
      <c r="D3" s="358"/>
      <c r="E3" s="356"/>
      <c r="F3" s="356"/>
      <c r="G3" s="356"/>
      <c r="H3" s="356"/>
      <c r="I3" s="356"/>
      <c r="J3" s="356"/>
      <c r="K3" s="356"/>
      <c r="L3" s="356"/>
      <c r="M3" s="356"/>
      <c r="N3" s="356"/>
      <c r="O3" s="356"/>
      <c r="P3" s="356"/>
      <c r="Q3" s="356"/>
      <c r="R3" s="356"/>
      <c r="S3" s="356"/>
      <c r="T3" s="356"/>
      <c r="U3" s="356"/>
      <c r="V3" s="356"/>
      <c r="W3" s="356"/>
      <c r="X3" s="356"/>
      <c r="Y3" s="356">
        <v>2</v>
      </c>
      <c r="Z3" s="356"/>
      <c r="AA3" s="356"/>
      <c r="AB3" s="356"/>
      <c r="AC3" s="356"/>
      <c r="AD3" s="356"/>
      <c r="AE3" s="338"/>
      <c r="AF3" s="338"/>
      <c r="AG3" s="338"/>
      <c r="AH3" s="338"/>
      <c r="AI3" s="387"/>
      <c r="AJ3" s="387"/>
      <c r="AK3" s="781"/>
      <c r="AL3" s="781"/>
      <c r="AM3" s="781"/>
      <c r="AN3" s="781"/>
      <c r="AO3" s="781"/>
      <c r="AP3" s="781"/>
      <c r="AQ3" s="781"/>
      <c r="AR3" s="781"/>
      <c r="AS3" s="781"/>
      <c r="AT3" s="781"/>
      <c r="AU3" s="781"/>
      <c r="AV3" s="781"/>
      <c r="AW3" s="781"/>
      <c r="AX3" s="781"/>
      <c r="AY3" s="781"/>
      <c r="AZ3" s="781"/>
      <c r="BA3" s="781"/>
      <c r="BB3" s="781"/>
      <c r="BC3" s="781"/>
      <c r="BD3" s="781"/>
      <c r="BE3" s="781"/>
      <c r="BF3" s="781"/>
      <c r="BG3" s="781"/>
      <c r="BH3" s="528"/>
      <c r="BI3" s="528"/>
      <c r="BJ3" s="528"/>
      <c r="BK3" s="528"/>
      <c r="BL3" s="528"/>
      <c r="BM3" s="528"/>
      <c r="BN3" s="528"/>
      <c r="BO3" s="528"/>
      <c r="BP3" s="528"/>
      <c r="BQ3" s="528"/>
    </row>
    <row r="4" spans="1:69" s="281" customFormat="1" ht="13.5" customHeight="1">
      <c r="A4" s="2297" t="s">
        <v>27</v>
      </c>
      <c r="B4" s="2298"/>
      <c r="C4" s="2328" t="s">
        <v>152</v>
      </c>
      <c r="D4" s="2328"/>
      <c r="E4" s="2328"/>
      <c r="F4" s="2328"/>
      <c r="G4" s="2328"/>
      <c r="H4" s="2328"/>
      <c r="I4" s="2335" t="str">
        <f>IF(付表８その１!I4&lt;&gt;"",付表８その１!I4,"")</f>
        <v/>
      </c>
      <c r="J4" s="2336"/>
      <c r="K4" s="2336"/>
      <c r="L4" s="2336"/>
      <c r="M4" s="2336"/>
      <c r="N4" s="2336"/>
      <c r="O4" s="2336"/>
      <c r="P4" s="2336"/>
      <c r="Q4" s="2336"/>
      <c r="R4" s="2336"/>
      <c r="S4" s="2336"/>
      <c r="T4" s="2336"/>
      <c r="U4" s="2336"/>
      <c r="V4" s="2336"/>
      <c r="W4" s="2336"/>
      <c r="X4" s="2336"/>
      <c r="Y4" s="2336"/>
      <c r="Z4" s="2336"/>
      <c r="AA4" s="2336"/>
      <c r="AB4" s="2336"/>
      <c r="AC4" s="2336"/>
      <c r="AD4" s="2336"/>
      <c r="AE4" s="2336"/>
      <c r="AF4" s="2336"/>
      <c r="AG4" s="2336"/>
      <c r="AH4" s="2336"/>
      <c r="AI4" s="2336"/>
      <c r="AJ4" s="2337"/>
      <c r="AK4" s="781"/>
      <c r="AL4" s="781"/>
      <c r="AM4" s="781"/>
      <c r="AN4" s="781"/>
      <c r="AO4" s="781"/>
      <c r="AP4" s="781"/>
      <c r="AQ4" s="781"/>
      <c r="AR4" s="781"/>
      <c r="AS4" s="781"/>
      <c r="AT4" s="781"/>
      <c r="AU4" s="781"/>
      <c r="AV4" s="781"/>
      <c r="AW4" s="781"/>
      <c r="AX4" s="781"/>
      <c r="AY4" s="781"/>
      <c r="AZ4" s="781"/>
      <c r="BA4" s="781"/>
      <c r="BB4" s="781"/>
      <c r="BC4" s="781"/>
      <c r="BD4" s="781"/>
      <c r="BE4" s="781"/>
      <c r="BF4" s="781"/>
      <c r="BG4" s="781"/>
      <c r="BH4" s="528"/>
      <c r="BI4" s="528"/>
      <c r="BJ4" s="528"/>
      <c r="BK4" s="528"/>
      <c r="BL4" s="528"/>
      <c r="BM4" s="528"/>
      <c r="BN4" s="528"/>
      <c r="BO4" s="528"/>
      <c r="BP4" s="528"/>
      <c r="BQ4" s="528"/>
    </row>
    <row r="5" spans="1:69" s="281" customFormat="1" ht="13.5" customHeight="1">
      <c r="A5" s="2299"/>
      <c r="B5" s="2300"/>
      <c r="C5" s="2324" t="s">
        <v>339</v>
      </c>
      <c r="D5" s="2324"/>
      <c r="E5" s="2324"/>
      <c r="F5" s="2324"/>
      <c r="G5" s="2324"/>
      <c r="H5" s="2324"/>
      <c r="I5" s="2319" t="str">
        <f>IF(付表８その１!I5&lt;&gt;"",付表８その１!I5,"")</f>
        <v/>
      </c>
      <c r="J5" s="2320"/>
      <c r="K5" s="2320"/>
      <c r="L5" s="2320"/>
      <c r="M5" s="2320"/>
      <c r="N5" s="2320"/>
      <c r="O5" s="2320"/>
      <c r="P5" s="2320"/>
      <c r="Q5" s="2320"/>
      <c r="R5" s="2320"/>
      <c r="S5" s="2320"/>
      <c r="T5" s="2320"/>
      <c r="U5" s="2320"/>
      <c r="V5" s="2320"/>
      <c r="W5" s="2320"/>
      <c r="X5" s="2320"/>
      <c r="Y5" s="2320"/>
      <c r="Z5" s="2320"/>
      <c r="AA5" s="2320"/>
      <c r="AB5" s="2320"/>
      <c r="AC5" s="2320"/>
      <c r="AD5" s="2320"/>
      <c r="AE5" s="2320"/>
      <c r="AF5" s="2320"/>
      <c r="AG5" s="2320"/>
      <c r="AH5" s="2320"/>
      <c r="AI5" s="2320"/>
      <c r="AJ5" s="2321"/>
      <c r="AK5" s="781"/>
      <c r="AL5" s="781"/>
      <c r="AM5" s="781"/>
      <c r="AN5" s="781"/>
      <c r="AO5" s="781"/>
      <c r="AP5" s="781"/>
      <c r="AQ5" s="781"/>
      <c r="AR5" s="781"/>
      <c r="AS5" s="781"/>
      <c r="AT5" s="781"/>
      <c r="AU5" s="781"/>
      <c r="AV5" s="781"/>
      <c r="AW5" s="781"/>
      <c r="AX5" s="781"/>
      <c r="AY5" s="781"/>
      <c r="AZ5" s="781"/>
      <c r="BA5" s="781"/>
      <c r="BB5" s="781"/>
      <c r="BC5" s="781"/>
      <c r="BD5" s="781"/>
      <c r="BE5" s="781"/>
      <c r="BF5" s="781"/>
      <c r="BG5" s="781"/>
      <c r="BH5" s="528"/>
      <c r="BI5" s="528"/>
      <c r="BJ5" s="528"/>
      <c r="BK5" s="528"/>
      <c r="BL5" s="528"/>
      <c r="BM5" s="528"/>
      <c r="BN5" s="528"/>
      <c r="BO5" s="528"/>
      <c r="BP5" s="528"/>
      <c r="BQ5" s="528"/>
    </row>
    <row r="6" spans="1:69" s="281" customFormat="1" ht="13.5" customHeight="1">
      <c r="A6" s="2299"/>
      <c r="B6" s="2300"/>
      <c r="C6" s="1550" t="s">
        <v>340</v>
      </c>
      <c r="D6" s="1550"/>
      <c r="E6" s="1550"/>
      <c r="F6" s="1550"/>
      <c r="G6" s="1550"/>
      <c r="H6" s="1550"/>
      <c r="I6" s="2322" t="s">
        <v>127</v>
      </c>
      <c r="J6" s="2323"/>
      <c r="K6" s="1224" t="str">
        <f>IF(付表８その１!K6&lt;&gt;"",付表８その１!K6,"")</f>
        <v/>
      </c>
      <c r="L6" s="1224"/>
      <c r="M6" s="1224"/>
      <c r="N6" s="1224"/>
      <c r="O6" s="1224"/>
      <c r="P6" s="1225"/>
      <c r="Q6" s="2332" t="s">
        <v>534</v>
      </c>
      <c r="R6" s="2333"/>
      <c r="S6" s="2333"/>
      <c r="T6" s="2333"/>
      <c r="U6" s="2333"/>
      <c r="V6" s="2333"/>
      <c r="W6" s="2333"/>
      <c r="X6" s="2333"/>
      <c r="Y6" s="2333"/>
      <c r="Z6" s="2333"/>
      <c r="AA6" s="2333"/>
      <c r="AB6" s="2333"/>
      <c r="AC6" s="2333"/>
      <c r="AD6" s="2333"/>
      <c r="AE6" s="2333"/>
      <c r="AF6" s="2333"/>
      <c r="AG6" s="2333"/>
      <c r="AH6" s="2333"/>
      <c r="AI6" s="2333"/>
      <c r="AJ6" s="2334"/>
      <c r="AK6" s="781"/>
      <c r="AL6" s="781"/>
      <c r="AM6" s="781"/>
      <c r="AN6" s="781"/>
      <c r="AO6" s="781"/>
      <c r="AP6" s="781"/>
      <c r="AQ6" s="781"/>
      <c r="AR6" s="781"/>
      <c r="AS6" s="781"/>
      <c r="AT6" s="781"/>
      <c r="AU6" s="781"/>
      <c r="AV6" s="781"/>
      <c r="AW6" s="781"/>
      <c r="AX6" s="781"/>
      <c r="AY6" s="781"/>
      <c r="AZ6" s="781"/>
      <c r="BA6" s="781"/>
      <c r="BB6" s="781"/>
      <c r="BC6" s="781"/>
      <c r="BD6" s="781"/>
      <c r="BE6" s="781"/>
      <c r="BF6" s="781"/>
      <c r="BG6" s="781"/>
      <c r="BH6" s="528"/>
      <c r="BI6" s="528"/>
      <c r="BJ6" s="528"/>
      <c r="BK6" s="528"/>
      <c r="BL6" s="528"/>
      <c r="BM6" s="528"/>
      <c r="BN6" s="528"/>
      <c r="BO6" s="528"/>
      <c r="BP6" s="528"/>
      <c r="BQ6" s="528"/>
    </row>
    <row r="7" spans="1:69" s="281" customFormat="1" ht="13.5" customHeight="1">
      <c r="A7" s="2299"/>
      <c r="B7" s="2300"/>
      <c r="C7" s="1550"/>
      <c r="D7" s="1550"/>
      <c r="E7" s="1550"/>
      <c r="F7" s="1550"/>
      <c r="G7" s="1550"/>
      <c r="H7" s="1550"/>
      <c r="I7" s="1370" t="str">
        <f>IF(付表８その１!I7&lt;&gt;"",付表８その１!I7,"")</f>
        <v/>
      </c>
      <c r="J7" s="1370"/>
      <c r="K7" s="1370"/>
      <c r="L7" s="1370"/>
      <c r="M7" s="1370"/>
      <c r="N7" s="1370"/>
      <c r="O7" s="1370"/>
      <c r="P7" s="1370"/>
      <c r="Q7" s="1370"/>
      <c r="R7" s="1370"/>
      <c r="S7" s="1370"/>
      <c r="T7" s="1370"/>
      <c r="U7" s="1370"/>
      <c r="V7" s="1370"/>
      <c r="W7" s="1370"/>
      <c r="X7" s="1370"/>
      <c r="Y7" s="1370"/>
      <c r="Z7" s="1370"/>
      <c r="AA7" s="1370"/>
      <c r="AB7" s="1370"/>
      <c r="AC7" s="1370"/>
      <c r="AD7" s="1370"/>
      <c r="AE7" s="1370"/>
      <c r="AF7" s="1370"/>
      <c r="AG7" s="1370"/>
      <c r="AH7" s="1370"/>
      <c r="AI7" s="1370"/>
      <c r="AJ7" s="1371"/>
      <c r="AK7" s="781"/>
      <c r="AL7" s="781"/>
      <c r="AM7" s="781"/>
      <c r="AN7" s="781"/>
      <c r="AO7" s="781"/>
      <c r="AP7" s="781"/>
      <c r="AQ7" s="781"/>
      <c r="AR7" s="781"/>
      <c r="AS7" s="781"/>
      <c r="AT7" s="781"/>
      <c r="AU7" s="781"/>
      <c r="AV7" s="781"/>
      <c r="AW7" s="781"/>
      <c r="AX7" s="781"/>
      <c r="AY7" s="781"/>
      <c r="AZ7" s="781"/>
      <c r="BA7" s="781"/>
      <c r="BB7" s="781"/>
      <c r="BC7" s="781"/>
      <c r="BD7" s="781"/>
      <c r="BE7" s="781"/>
      <c r="BF7" s="781"/>
      <c r="BG7" s="781"/>
      <c r="BH7" s="528"/>
      <c r="BI7" s="528"/>
      <c r="BJ7" s="528"/>
      <c r="BK7" s="528"/>
      <c r="BL7" s="528"/>
      <c r="BM7" s="528"/>
      <c r="BN7" s="528"/>
      <c r="BO7" s="528"/>
      <c r="BP7" s="528"/>
      <c r="BQ7" s="528"/>
    </row>
    <row r="8" spans="1:69" s="281" customFormat="1" ht="13.5" customHeight="1">
      <c r="A8" s="2299"/>
      <c r="B8" s="2300"/>
      <c r="C8" s="1550"/>
      <c r="D8" s="1550"/>
      <c r="E8" s="1550"/>
      <c r="F8" s="1550"/>
      <c r="G8" s="1550"/>
      <c r="H8" s="1550"/>
      <c r="I8" s="1470" t="str">
        <f>IF(付表８その１!I8&lt;&gt;"",付表８その１!I8,"")</f>
        <v/>
      </c>
      <c r="J8" s="1470"/>
      <c r="K8" s="1470"/>
      <c r="L8" s="1470"/>
      <c r="M8" s="1470"/>
      <c r="N8" s="1470"/>
      <c r="O8" s="1470"/>
      <c r="P8" s="1470"/>
      <c r="Q8" s="1470"/>
      <c r="R8" s="1470"/>
      <c r="S8" s="1470"/>
      <c r="T8" s="1470"/>
      <c r="U8" s="1470"/>
      <c r="V8" s="1470"/>
      <c r="W8" s="1470"/>
      <c r="X8" s="1470"/>
      <c r="Y8" s="1470"/>
      <c r="Z8" s="1470"/>
      <c r="AA8" s="1470"/>
      <c r="AB8" s="1470"/>
      <c r="AC8" s="1470"/>
      <c r="AD8" s="1470"/>
      <c r="AE8" s="1470"/>
      <c r="AF8" s="1470"/>
      <c r="AG8" s="1470"/>
      <c r="AH8" s="1470"/>
      <c r="AI8" s="1470"/>
      <c r="AJ8" s="1471"/>
      <c r="AK8" s="781"/>
      <c r="AL8" s="781"/>
      <c r="AM8" s="781"/>
      <c r="AN8" s="781"/>
      <c r="AO8" s="781"/>
      <c r="AP8" s="781"/>
      <c r="AQ8" s="781"/>
      <c r="AR8" s="781"/>
      <c r="AS8" s="781"/>
      <c r="AT8" s="781"/>
      <c r="AU8" s="781"/>
      <c r="AV8" s="781"/>
      <c r="AW8" s="781"/>
      <c r="AX8" s="781"/>
      <c r="AY8" s="781"/>
      <c r="AZ8" s="781"/>
      <c r="BA8" s="781"/>
      <c r="BB8" s="781"/>
      <c r="BC8" s="781"/>
      <c r="BD8" s="781"/>
      <c r="BE8" s="781"/>
      <c r="BF8" s="781"/>
      <c r="BG8" s="781"/>
      <c r="BH8" s="528"/>
      <c r="BI8" s="528"/>
      <c r="BJ8" s="528"/>
      <c r="BK8" s="528"/>
      <c r="BL8" s="528"/>
      <c r="BM8" s="528"/>
      <c r="BN8" s="528"/>
      <c r="BO8" s="528"/>
      <c r="BP8" s="528"/>
      <c r="BQ8" s="528"/>
    </row>
    <row r="9" spans="1:69" s="281" customFormat="1" ht="13.5" customHeight="1">
      <c r="A9" s="2299"/>
      <c r="B9" s="2300"/>
      <c r="C9" s="1550" t="s">
        <v>341</v>
      </c>
      <c r="D9" s="1550"/>
      <c r="E9" s="1550"/>
      <c r="F9" s="1550"/>
      <c r="G9" s="1550"/>
      <c r="H9" s="1550"/>
      <c r="I9" s="1550" t="s">
        <v>342</v>
      </c>
      <c r="J9" s="1550"/>
      <c r="K9" s="1550"/>
      <c r="L9" s="1550"/>
      <c r="M9" s="2159" t="str">
        <f>IF(付表８その１!M9&lt;&gt;"",付表８その１!M9,"")</f>
        <v/>
      </c>
      <c r="N9" s="2159"/>
      <c r="O9" s="2159"/>
      <c r="P9" s="2159"/>
      <c r="Q9" s="2159"/>
      <c r="R9" s="2159"/>
      <c r="S9" s="2159"/>
      <c r="T9" s="2159"/>
      <c r="U9" s="2159"/>
      <c r="V9" s="2159"/>
      <c r="W9" s="1550" t="s">
        <v>343</v>
      </c>
      <c r="X9" s="1550"/>
      <c r="Y9" s="1550"/>
      <c r="Z9" s="1550"/>
      <c r="AA9" s="2294" t="str">
        <f>IF(付表８その１!AA9&lt;&gt;"",付表８その１!AA9,"")</f>
        <v/>
      </c>
      <c r="AB9" s="2295"/>
      <c r="AC9" s="2295"/>
      <c r="AD9" s="2295"/>
      <c r="AE9" s="2295"/>
      <c r="AF9" s="2295"/>
      <c r="AG9" s="2295"/>
      <c r="AH9" s="2295"/>
      <c r="AI9" s="2295"/>
      <c r="AJ9" s="2296"/>
      <c r="AK9" s="781"/>
      <c r="AL9" s="781"/>
      <c r="AM9" s="781"/>
      <c r="AN9" s="781"/>
      <c r="AO9" s="781"/>
      <c r="AP9" s="781"/>
      <c r="AQ9" s="781"/>
      <c r="AR9" s="781"/>
      <c r="AS9" s="781"/>
      <c r="AT9" s="781"/>
      <c r="AU9" s="781"/>
      <c r="AV9" s="781"/>
      <c r="AW9" s="781"/>
      <c r="AX9" s="781"/>
      <c r="AY9" s="781"/>
      <c r="AZ9" s="781"/>
      <c r="BA9" s="781"/>
      <c r="BB9" s="781"/>
      <c r="BC9" s="781"/>
      <c r="BD9" s="781"/>
      <c r="BE9" s="781"/>
      <c r="BF9" s="781"/>
      <c r="BG9" s="781"/>
      <c r="BH9" s="528"/>
      <c r="BI9" s="528"/>
      <c r="BJ9" s="528"/>
      <c r="BK9" s="528"/>
      <c r="BL9" s="528"/>
      <c r="BM9" s="528"/>
      <c r="BN9" s="528"/>
      <c r="BO9" s="528"/>
      <c r="BP9" s="528"/>
      <c r="BQ9" s="528"/>
    </row>
    <row r="10" spans="1:69" s="281" customFormat="1" ht="13.5" customHeight="1">
      <c r="A10" s="2301" t="s">
        <v>345</v>
      </c>
      <c r="B10" s="2302"/>
      <c r="C10" s="2305" t="s">
        <v>438</v>
      </c>
      <c r="D10" s="2305"/>
      <c r="E10" s="2305"/>
      <c r="F10" s="2305"/>
      <c r="G10" s="2305"/>
      <c r="H10" s="2305"/>
      <c r="I10" s="2329" t="str">
        <f>IF(付表８その１!I10&lt;&gt;"",付表８その１!I10,"")</f>
        <v/>
      </c>
      <c r="J10" s="2330"/>
      <c r="K10" s="2330"/>
      <c r="L10" s="2330"/>
      <c r="M10" s="2330"/>
      <c r="N10" s="2330"/>
      <c r="O10" s="2330"/>
      <c r="P10" s="2330"/>
      <c r="Q10" s="2330"/>
      <c r="R10" s="2330"/>
      <c r="S10" s="2330"/>
      <c r="T10" s="2330"/>
      <c r="U10" s="2330"/>
      <c r="V10" s="2330"/>
      <c r="W10" s="2330"/>
      <c r="X10" s="2330"/>
      <c r="Y10" s="2330"/>
      <c r="Z10" s="2330"/>
      <c r="AA10" s="2330"/>
      <c r="AB10" s="2330"/>
      <c r="AC10" s="2330"/>
      <c r="AD10" s="2330"/>
      <c r="AE10" s="2330"/>
      <c r="AF10" s="2330"/>
      <c r="AG10" s="2330"/>
      <c r="AH10" s="2330"/>
      <c r="AI10" s="2330"/>
      <c r="AJ10" s="2331"/>
      <c r="AK10" s="781"/>
      <c r="AL10" s="781"/>
      <c r="AM10" s="781"/>
      <c r="AN10" s="781"/>
      <c r="AO10" s="781"/>
      <c r="AP10" s="781"/>
      <c r="AQ10" s="781"/>
      <c r="AR10" s="781"/>
      <c r="AS10" s="781"/>
      <c r="AT10" s="781"/>
      <c r="AU10" s="781"/>
      <c r="AV10" s="781"/>
      <c r="AW10" s="781"/>
      <c r="AX10" s="781"/>
      <c r="AY10" s="781"/>
      <c r="AZ10" s="781"/>
      <c r="BA10" s="781"/>
      <c r="BB10" s="781"/>
      <c r="BC10" s="781"/>
      <c r="BD10" s="781"/>
      <c r="BE10" s="781"/>
      <c r="BF10" s="781"/>
      <c r="BG10" s="781"/>
      <c r="BH10" s="528"/>
      <c r="BI10" s="528"/>
      <c r="BJ10" s="528"/>
      <c r="BK10" s="528"/>
      <c r="BL10" s="528"/>
      <c r="BM10" s="528"/>
      <c r="BN10" s="528"/>
      <c r="BO10" s="528"/>
      <c r="BP10" s="528"/>
      <c r="BQ10" s="528"/>
    </row>
    <row r="11" spans="1:69" s="281" customFormat="1" ht="13.5" customHeight="1">
      <c r="A11" s="2303"/>
      <c r="B11" s="2304"/>
      <c r="C11" s="2324" t="s">
        <v>652</v>
      </c>
      <c r="D11" s="2324"/>
      <c r="E11" s="2324"/>
      <c r="F11" s="2324"/>
      <c r="G11" s="2324"/>
      <c r="H11" s="2324"/>
      <c r="I11" s="2325" t="str">
        <f>IF(付表８その１!I11&lt;&gt;"",付表８その１!I11,"")</f>
        <v/>
      </c>
      <c r="J11" s="2326"/>
      <c r="K11" s="2326"/>
      <c r="L11" s="2326"/>
      <c r="M11" s="2326"/>
      <c r="N11" s="2326"/>
      <c r="O11" s="2326"/>
      <c r="P11" s="2326"/>
      <c r="Q11" s="2326"/>
      <c r="R11" s="2326"/>
      <c r="S11" s="2326"/>
      <c r="T11" s="2326"/>
      <c r="U11" s="2326"/>
      <c r="V11" s="2326"/>
      <c r="W11" s="2326"/>
      <c r="X11" s="2326"/>
      <c r="Y11" s="2326"/>
      <c r="Z11" s="2326"/>
      <c r="AA11" s="2326"/>
      <c r="AB11" s="2326"/>
      <c r="AC11" s="2326"/>
      <c r="AD11" s="2326"/>
      <c r="AE11" s="2326"/>
      <c r="AF11" s="2326"/>
      <c r="AG11" s="2326"/>
      <c r="AH11" s="2326"/>
      <c r="AI11" s="2326"/>
      <c r="AJ11" s="2327"/>
      <c r="AK11" s="781"/>
      <c r="AL11" s="782"/>
      <c r="AM11" s="782"/>
      <c r="AN11" s="782"/>
      <c r="AO11" s="782"/>
      <c r="AP11" s="782"/>
      <c r="AQ11" s="782"/>
      <c r="AR11" s="781"/>
      <c r="AS11" s="781"/>
      <c r="AT11" s="781"/>
      <c r="AU11" s="781"/>
      <c r="AV11" s="781"/>
      <c r="AW11" s="781"/>
      <c r="AX11" s="781"/>
      <c r="AY11" s="781"/>
      <c r="AZ11" s="781"/>
      <c r="BA11" s="781"/>
      <c r="BB11" s="781"/>
      <c r="BC11" s="781"/>
      <c r="BD11" s="781"/>
      <c r="BE11" s="781"/>
      <c r="BF11" s="781"/>
      <c r="BG11" s="781"/>
      <c r="BH11" s="528"/>
      <c r="BI11" s="528"/>
      <c r="BJ11" s="528"/>
      <c r="BK11" s="528"/>
      <c r="BL11" s="528"/>
      <c r="BM11" s="528"/>
      <c r="BN11" s="528"/>
      <c r="BO11" s="528"/>
      <c r="BP11" s="528"/>
      <c r="BQ11" s="528"/>
    </row>
    <row r="12" spans="1:69" s="281" customFormat="1" ht="13.5" customHeight="1">
      <c r="A12" s="2303"/>
      <c r="B12" s="2304"/>
      <c r="C12" s="1550" t="s">
        <v>655</v>
      </c>
      <c r="D12" s="1550"/>
      <c r="E12" s="1550"/>
      <c r="F12" s="1550"/>
      <c r="G12" s="1550"/>
      <c r="H12" s="1550"/>
      <c r="I12" s="2322" t="s">
        <v>651</v>
      </c>
      <c r="J12" s="2323"/>
      <c r="K12" s="2152" t="str">
        <f>IF(付表８その１!K12&lt;&gt;"",付表８その１!K12,"")</f>
        <v/>
      </c>
      <c r="L12" s="2152"/>
      <c r="M12" s="2152"/>
      <c r="N12" s="2152"/>
      <c r="O12" s="2152"/>
      <c r="P12" s="2153"/>
      <c r="Q12" s="2332" t="s">
        <v>534</v>
      </c>
      <c r="R12" s="2333"/>
      <c r="S12" s="2333"/>
      <c r="T12" s="2333"/>
      <c r="U12" s="2333"/>
      <c r="V12" s="2333"/>
      <c r="W12" s="2333"/>
      <c r="X12" s="2333"/>
      <c r="Y12" s="2333"/>
      <c r="Z12" s="2333"/>
      <c r="AA12" s="2333"/>
      <c r="AB12" s="2333"/>
      <c r="AC12" s="2333"/>
      <c r="AD12" s="2333"/>
      <c r="AE12" s="2333"/>
      <c r="AF12" s="2333"/>
      <c r="AG12" s="2333"/>
      <c r="AH12" s="2333"/>
      <c r="AI12" s="2333"/>
      <c r="AJ12" s="2334"/>
      <c r="AK12" s="781"/>
      <c r="AL12" s="782"/>
      <c r="AM12" s="782"/>
      <c r="AN12" s="782"/>
      <c r="AO12" s="782"/>
      <c r="AP12" s="782"/>
      <c r="AQ12" s="782"/>
      <c r="AR12" s="781"/>
      <c r="AS12" s="781"/>
      <c r="AT12" s="781"/>
      <c r="AU12" s="781"/>
      <c r="AV12" s="781"/>
      <c r="AW12" s="781"/>
      <c r="AX12" s="781"/>
      <c r="AY12" s="781"/>
      <c r="AZ12" s="781"/>
      <c r="BA12" s="781"/>
      <c r="BB12" s="781"/>
      <c r="BC12" s="781"/>
      <c r="BD12" s="781"/>
      <c r="BE12" s="781"/>
      <c r="BF12" s="781"/>
      <c r="BG12" s="781"/>
      <c r="BH12" s="528"/>
      <c r="BI12" s="528"/>
      <c r="BJ12" s="528"/>
      <c r="BK12" s="528"/>
      <c r="BL12" s="528"/>
      <c r="BM12" s="528"/>
      <c r="BN12" s="528"/>
      <c r="BO12" s="528"/>
      <c r="BP12" s="528"/>
      <c r="BQ12" s="528"/>
    </row>
    <row r="13" spans="1:69" s="281" customFormat="1" ht="13.5" customHeight="1">
      <c r="A13" s="2303"/>
      <c r="B13" s="2304"/>
      <c r="C13" s="1550"/>
      <c r="D13" s="1550"/>
      <c r="E13" s="1550"/>
      <c r="F13" s="1550"/>
      <c r="G13" s="1550"/>
      <c r="H13" s="1550"/>
      <c r="I13" s="2154" t="str">
        <f>IF(付表８その１!I13&lt;&gt;"",付表８その１!I13,"")</f>
        <v/>
      </c>
      <c r="J13" s="2155"/>
      <c r="K13" s="2155"/>
      <c r="L13" s="2155"/>
      <c r="M13" s="2155"/>
      <c r="N13" s="2155"/>
      <c r="O13" s="2155"/>
      <c r="P13" s="2155"/>
      <c r="Q13" s="2155"/>
      <c r="R13" s="2155"/>
      <c r="S13" s="2155"/>
      <c r="T13" s="2155"/>
      <c r="U13" s="2155"/>
      <c r="V13" s="2155"/>
      <c r="W13" s="2155"/>
      <c r="X13" s="2155"/>
      <c r="Y13" s="2155"/>
      <c r="Z13" s="2155"/>
      <c r="AA13" s="2155"/>
      <c r="AB13" s="2155"/>
      <c r="AC13" s="2155"/>
      <c r="AD13" s="2155"/>
      <c r="AE13" s="2155"/>
      <c r="AF13" s="2155"/>
      <c r="AG13" s="2155"/>
      <c r="AH13" s="2155"/>
      <c r="AI13" s="2155"/>
      <c r="AJ13" s="2156"/>
      <c r="AK13" s="781"/>
      <c r="AL13" s="782"/>
      <c r="AM13" s="782"/>
      <c r="AN13" s="782"/>
      <c r="AO13" s="782"/>
      <c r="AP13" s="782"/>
      <c r="AQ13" s="782"/>
      <c r="AR13" s="781"/>
      <c r="AS13" s="781"/>
      <c r="AT13" s="781"/>
      <c r="AU13" s="781"/>
      <c r="AV13" s="781"/>
      <c r="AW13" s="781"/>
      <c r="AX13" s="781"/>
      <c r="AY13" s="781"/>
      <c r="AZ13" s="781"/>
      <c r="BA13" s="781"/>
      <c r="BB13" s="781"/>
      <c r="BC13" s="781"/>
      <c r="BD13" s="781"/>
      <c r="BE13" s="781"/>
      <c r="BF13" s="781"/>
      <c r="BG13" s="781"/>
      <c r="BH13" s="528"/>
      <c r="BI13" s="528"/>
      <c r="BJ13" s="528"/>
      <c r="BK13" s="528"/>
      <c r="BL13" s="528"/>
      <c r="BM13" s="528"/>
      <c r="BN13" s="528"/>
      <c r="BO13" s="528"/>
      <c r="BP13" s="528"/>
      <c r="BQ13" s="528"/>
    </row>
    <row r="14" spans="1:69" s="281" customFormat="1" ht="13.5" customHeight="1">
      <c r="A14" s="2303"/>
      <c r="B14" s="2304"/>
      <c r="C14" s="1550"/>
      <c r="D14" s="1550"/>
      <c r="E14" s="1550"/>
      <c r="F14" s="1550"/>
      <c r="G14" s="1550"/>
      <c r="H14" s="1550"/>
      <c r="I14" s="2157" t="str">
        <f>IF(付表８その１!I14&lt;&gt;"",付表８その１!I14,"")</f>
        <v/>
      </c>
      <c r="J14" s="2157"/>
      <c r="K14" s="2157"/>
      <c r="L14" s="2157"/>
      <c r="M14" s="2157"/>
      <c r="N14" s="2157"/>
      <c r="O14" s="2157"/>
      <c r="P14" s="2157"/>
      <c r="Q14" s="2157"/>
      <c r="R14" s="2157"/>
      <c r="S14" s="2157"/>
      <c r="T14" s="2157"/>
      <c r="U14" s="2157"/>
      <c r="V14" s="2157"/>
      <c r="W14" s="2157"/>
      <c r="X14" s="2157"/>
      <c r="Y14" s="2157"/>
      <c r="Z14" s="2157"/>
      <c r="AA14" s="2157"/>
      <c r="AB14" s="2157"/>
      <c r="AC14" s="2157"/>
      <c r="AD14" s="2157"/>
      <c r="AE14" s="2157"/>
      <c r="AF14" s="2157"/>
      <c r="AG14" s="2157"/>
      <c r="AH14" s="2157"/>
      <c r="AI14" s="2157"/>
      <c r="AJ14" s="2158"/>
      <c r="AK14" s="781"/>
      <c r="AL14" s="782"/>
      <c r="AM14" s="782"/>
      <c r="AN14" s="782"/>
      <c r="AO14" s="782"/>
      <c r="AP14" s="782"/>
      <c r="AQ14" s="782"/>
      <c r="AR14" s="781"/>
      <c r="AS14" s="781"/>
      <c r="AT14" s="781"/>
      <c r="AU14" s="781"/>
      <c r="AV14" s="781"/>
      <c r="AW14" s="781"/>
      <c r="AX14" s="781"/>
      <c r="AY14" s="781"/>
      <c r="AZ14" s="781"/>
      <c r="BA14" s="781"/>
      <c r="BB14" s="781"/>
      <c r="BC14" s="781"/>
      <c r="BD14" s="781"/>
      <c r="BE14" s="781"/>
      <c r="BF14" s="781"/>
      <c r="BG14" s="781"/>
      <c r="BH14" s="528"/>
      <c r="BI14" s="528"/>
      <c r="BJ14" s="528"/>
      <c r="BK14" s="528"/>
      <c r="BL14" s="528"/>
      <c r="BM14" s="528"/>
      <c r="BN14" s="528"/>
      <c r="BO14" s="528"/>
      <c r="BP14" s="528"/>
      <c r="BQ14" s="528"/>
    </row>
    <row r="15" spans="1:69" s="281" customFormat="1" ht="13.5" customHeight="1">
      <c r="A15" s="2315" t="s">
        <v>344</v>
      </c>
      <c r="B15" s="2273"/>
      <c r="C15" s="2273"/>
      <c r="D15" s="2273"/>
      <c r="E15" s="2273"/>
      <c r="F15" s="2273"/>
      <c r="G15" s="2273"/>
      <c r="H15" s="2273"/>
      <c r="I15" s="2273"/>
      <c r="J15" s="2273"/>
      <c r="K15" s="2273"/>
      <c r="L15" s="2273"/>
      <c r="M15" s="2273"/>
      <c r="N15" s="2273"/>
      <c r="O15" s="2273"/>
      <c r="P15" s="2273"/>
      <c r="Q15" s="2273"/>
      <c r="R15" s="2273"/>
      <c r="S15" s="2273"/>
      <c r="T15" s="2273"/>
      <c r="U15" s="2273"/>
      <c r="V15" s="2273"/>
      <c r="W15" s="1099"/>
      <c r="X15" s="1099"/>
      <c r="Y15" s="1099"/>
      <c r="Z15" s="1099"/>
      <c r="AA15" s="1099"/>
      <c r="AB15" s="1099"/>
      <c r="AC15" s="1099"/>
      <c r="AD15" s="1099"/>
      <c r="AE15" s="1099"/>
      <c r="AF15" s="1099"/>
      <c r="AG15" s="1099"/>
      <c r="AH15" s="1099"/>
      <c r="AI15" s="1099"/>
      <c r="AJ15" s="1100"/>
      <c r="AK15" s="781"/>
      <c r="AL15" s="782"/>
      <c r="AM15" s="782"/>
      <c r="AN15" s="782"/>
      <c r="AO15" s="782"/>
      <c r="AP15" s="782"/>
      <c r="AQ15" s="782"/>
      <c r="AR15" s="781"/>
      <c r="AS15" s="781"/>
      <c r="AT15" s="781"/>
      <c r="AU15" s="781"/>
      <c r="AV15" s="781"/>
      <c r="AW15" s="781"/>
      <c r="AX15" s="781"/>
      <c r="AY15" s="781"/>
      <c r="AZ15" s="781"/>
      <c r="BA15" s="781"/>
      <c r="BB15" s="781"/>
      <c r="BC15" s="781"/>
      <c r="BD15" s="781"/>
      <c r="BE15" s="781"/>
      <c r="BF15" s="781"/>
      <c r="BG15" s="781"/>
      <c r="BH15" s="528"/>
      <c r="BI15" s="528"/>
      <c r="BJ15" s="528"/>
      <c r="BK15" s="528"/>
      <c r="BL15" s="528"/>
      <c r="BM15" s="528"/>
      <c r="BN15" s="528"/>
      <c r="BO15" s="528"/>
      <c r="BP15" s="528"/>
      <c r="BQ15" s="528"/>
    </row>
    <row r="16" spans="1:69" s="281" customFormat="1" ht="13.5" customHeight="1">
      <c r="A16" s="2241" t="s">
        <v>696</v>
      </c>
      <c r="B16" s="2242"/>
      <c r="C16" s="2242"/>
      <c r="D16" s="2242"/>
      <c r="E16" s="2242"/>
      <c r="F16" s="2242"/>
      <c r="G16" s="2242"/>
      <c r="H16" s="2243"/>
      <c r="I16" s="2310" t="s">
        <v>731</v>
      </c>
      <c r="J16" s="2251"/>
      <c r="K16" s="2251"/>
      <c r="L16" s="2251"/>
      <c r="M16" s="2251"/>
      <c r="N16" s="2252"/>
      <c r="O16" s="2273" t="s">
        <v>145</v>
      </c>
      <c r="P16" s="2273"/>
      <c r="Q16" s="2273"/>
      <c r="R16" s="2273"/>
      <c r="S16" s="2273"/>
      <c r="T16" s="2273"/>
      <c r="U16" s="2273"/>
      <c r="V16" s="2273"/>
      <c r="W16" s="1299"/>
      <c r="X16" s="1300"/>
      <c r="Y16" s="1300"/>
      <c r="Z16" s="1300"/>
      <c r="AA16" s="1300"/>
      <c r="AB16" s="1300"/>
      <c r="AC16" s="1300"/>
      <c r="AD16" s="1300"/>
      <c r="AE16" s="1300"/>
      <c r="AF16" s="1300"/>
      <c r="AG16" s="1300"/>
      <c r="AH16" s="1300"/>
      <c r="AI16" s="2288" t="s">
        <v>114</v>
      </c>
      <c r="AJ16" s="2309"/>
      <c r="AK16" s="781"/>
      <c r="AL16" s="782"/>
      <c r="AM16" s="782"/>
      <c r="AN16" s="782"/>
      <c r="AO16" s="782"/>
      <c r="AP16" s="782"/>
      <c r="AQ16" s="782"/>
      <c r="AR16" s="781"/>
      <c r="AS16" s="781"/>
      <c r="AT16" s="781"/>
      <c r="AU16" s="781"/>
      <c r="AV16" s="781"/>
      <c r="AW16" s="781"/>
      <c r="AX16" s="781"/>
      <c r="AY16" s="781"/>
      <c r="AZ16" s="781"/>
      <c r="BA16" s="781"/>
      <c r="BB16" s="781"/>
      <c r="BC16" s="781"/>
      <c r="BD16" s="781"/>
      <c r="BE16" s="781"/>
      <c r="BF16" s="781"/>
      <c r="BG16" s="781"/>
      <c r="BH16" s="528"/>
      <c r="BI16" s="528"/>
      <c r="BJ16" s="528"/>
      <c r="BK16" s="528"/>
      <c r="BL16" s="528"/>
      <c r="BM16" s="528"/>
      <c r="BN16" s="528"/>
      <c r="BO16" s="528"/>
      <c r="BP16" s="528"/>
      <c r="BQ16" s="528"/>
    </row>
    <row r="17" spans="1:69" s="281" customFormat="1" ht="13.5" customHeight="1">
      <c r="A17" s="2244"/>
      <c r="B17" s="2245"/>
      <c r="C17" s="2245"/>
      <c r="D17" s="2245"/>
      <c r="E17" s="2245"/>
      <c r="F17" s="2245"/>
      <c r="G17" s="2245"/>
      <c r="H17" s="2246"/>
      <c r="I17" s="2311"/>
      <c r="J17" s="2312"/>
      <c r="K17" s="2312"/>
      <c r="L17" s="2312"/>
      <c r="M17" s="2312"/>
      <c r="N17" s="2313"/>
      <c r="O17" s="2273" t="s">
        <v>262</v>
      </c>
      <c r="P17" s="2273"/>
      <c r="Q17" s="2273"/>
      <c r="R17" s="2273"/>
      <c r="S17" s="2273"/>
      <c r="T17" s="2273"/>
      <c r="U17" s="2273"/>
      <c r="V17" s="2273"/>
      <c r="W17" s="1299"/>
      <c r="X17" s="1300"/>
      <c r="Y17" s="1300"/>
      <c r="Z17" s="1300"/>
      <c r="AA17" s="1300"/>
      <c r="AB17" s="1300"/>
      <c r="AC17" s="1300"/>
      <c r="AD17" s="1300"/>
      <c r="AE17" s="1300"/>
      <c r="AF17" s="1300"/>
      <c r="AG17" s="1300"/>
      <c r="AH17" s="1300"/>
      <c r="AI17" s="2288" t="s">
        <v>114</v>
      </c>
      <c r="AJ17" s="2309"/>
      <c r="AK17" s="781"/>
      <c r="AL17" s="782"/>
      <c r="AM17" s="782"/>
      <c r="AN17" s="782"/>
      <c r="AO17" s="782"/>
      <c r="AP17" s="782"/>
      <c r="AQ17" s="782"/>
      <c r="AR17" s="781"/>
      <c r="AS17" s="781"/>
      <c r="AT17" s="781"/>
      <c r="AU17" s="781"/>
      <c r="AV17" s="781"/>
      <c r="AW17" s="781"/>
      <c r="AX17" s="781"/>
      <c r="AY17" s="781"/>
      <c r="AZ17" s="781"/>
      <c r="BA17" s="781"/>
      <c r="BB17" s="781"/>
      <c r="BC17" s="781"/>
      <c r="BD17" s="781"/>
      <c r="BE17" s="781"/>
      <c r="BF17" s="781"/>
      <c r="BG17" s="781"/>
      <c r="BH17" s="528"/>
      <c r="BI17" s="528"/>
      <c r="BJ17" s="528"/>
      <c r="BK17" s="528"/>
      <c r="BL17" s="528"/>
      <c r="BM17" s="528"/>
      <c r="BN17" s="528"/>
      <c r="BO17" s="528"/>
      <c r="BP17" s="528"/>
      <c r="BQ17" s="528"/>
    </row>
    <row r="18" spans="1:69" s="281" customFormat="1" ht="13.5" customHeight="1">
      <c r="A18" s="2306"/>
      <c r="B18" s="2307"/>
      <c r="C18" s="2307"/>
      <c r="D18" s="2307"/>
      <c r="E18" s="2307"/>
      <c r="F18" s="2307"/>
      <c r="G18" s="2307"/>
      <c r="H18" s="2308"/>
      <c r="I18" s="2291"/>
      <c r="J18" s="2292"/>
      <c r="K18" s="2292"/>
      <c r="L18" s="2292"/>
      <c r="M18" s="2292"/>
      <c r="N18" s="2314"/>
      <c r="O18" s="2273" t="s">
        <v>263</v>
      </c>
      <c r="P18" s="2273"/>
      <c r="Q18" s="2273"/>
      <c r="R18" s="2273"/>
      <c r="S18" s="2273"/>
      <c r="T18" s="2273"/>
      <c r="U18" s="2273"/>
      <c r="V18" s="2273"/>
      <c r="W18" s="1299"/>
      <c r="X18" s="1300"/>
      <c r="Y18" s="1300"/>
      <c r="Z18" s="1300"/>
      <c r="AA18" s="1300"/>
      <c r="AB18" s="1300"/>
      <c r="AC18" s="1300"/>
      <c r="AD18" s="1300"/>
      <c r="AE18" s="1300"/>
      <c r="AF18" s="1300"/>
      <c r="AG18" s="1300"/>
      <c r="AH18" s="1300"/>
      <c r="AI18" s="2288" t="s">
        <v>114</v>
      </c>
      <c r="AJ18" s="2309"/>
      <c r="AK18" s="781"/>
      <c r="AL18" s="782"/>
      <c r="AM18" s="782"/>
      <c r="AN18" s="782"/>
      <c r="AO18" s="782"/>
      <c r="AP18" s="782"/>
      <c r="AQ18" s="782"/>
      <c r="AR18" s="781"/>
      <c r="AS18" s="781"/>
      <c r="AT18" s="781"/>
      <c r="AU18" s="781"/>
      <c r="AV18" s="781"/>
      <c r="AW18" s="781"/>
      <c r="AX18" s="781"/>
      <c r="AY18" s="781"/>
      <c r="AZ18" s="781"/>
      <c r="BA18" s="781"/>
      <c r="BB18" s="781"/>
      <c r="BC18" s="781"/>
      <c r="BD18" s="781"/>
      <c r="BE18" s="781"/>
      <c r="BF18" s="781"/>
      <c r="BG18" s="781"/>
      <c r="BH18" s="528"/>
      <c r="BI18" s="528"/>
      <c r="BJ18" s="528"/>
      <c r="BK18" s="528"/>
      <c r="BL18" s="528"/>
      <c r="BM18" s="528"/>
      <c r="BN18" s="528"/>
      <c r="BO18" s="528"/>
      <c r="BP18" s="528"/>
      <c r="BQ18" s="528"/>
    </row>
    <row r="19" spans="1:69" s="281" customFormat="1" ht="13.5" customHeight="1">
      <c r="A19" s="2316" t="s">
        <v>235</v>
      </c>
      <c r="B19" s="2317"/>
      <c r="C19" s="2285"/>
      <c r="D19" s="2286"/>
      <c r="E19" s="2286"/>
      <c r="F19" s="2286"/>
      <c r="G19" s="2286"/>
      <c r="H19" s="2286"/>
      <c r="I19" s="2286"/>
      <c r="J19" s="2286"/>
      <c r="K19" s="2286"/>
      <c r="L19" s="2286"/>
      <c r="M19" s="2286"/>
      <c r="N19" s="2286"/>
      <c r="O19" s="2286"/>
      <c r="P19" s="2286"/>
      <c r="Q19" s="2286"/>
      <c r="R19" s="2286"/>
      <c r="S19" s="2286"/>
      <c r="T19" s="2286"/>
      <c r="U19" s="2286"/>
      <c r="V19" s="2287"/>
      <c r="W19" s="1557" t="s">
        <v>21</v>
      </c>
      <c r="X19" s="1558"/>
      <c r="Y19" s="1558"/>
      <c r="Z19" s="1558"/>
      <c r="AA19" s="1558"/>
      <c r="AB19" s="1558"/>
      <c r="AC19" s="1558"/>
      <c r="AD19" s="1562"/>
      <c r="AE19" s="2250" t="s">
        <v>697</v>
      </c>
      <c r="AF19" s="2251"/>
      <c r="AG19" s="2251"/>
      <c r="AH19" s="2251"/>
      <c r="AI19" s="2251"/>
      <c r="AJ19" s="2290"/>
      <c r="AK19" s="781"/>
      <c r="AL19" s="782"/>
      <c r="AM19" s="782"/>
      <c r="AN19" s="782"/>
      <c r="AO19" s="782"/>
      <c r="AP19" s="782"/>
      <c r="AQ19" s="782"/>
      <c r="AR19" s="781"/>
      <c r="AS19" s="781"/>
      <c r="AT19" s="781"/>
      <c r="AU19" s="781"/>
      <c r="AV19" s="781"/>
      <c r="AW19" s="781"/>
      <c r="AX19" s="781"/>
      <c r="AY19" s="781"/>
      <c r="AZ19" s="781"/>
      <c r="BA19" s="781"/>
      <c r="BB19" s="781"/>
      <c r="BC19" s="781"/>
      <c r="BD19" s="781"/>
      <c r="BE19" s="781"/>
      <c r="BF19" s="781"/>
      <c r="BG19" s="781"/>
      <c r="BH19" s="528"/>
      <c r="BI19" s="528"/>
      <c r="BJ19" s="528"/>
      <c r="BK19" s="528"/>
      <c r="BL19" s="528"/>
      <c r="BM19" s="528"/>
      <c r="BN19" s="528"/>
      <c r="BO19" s="528"/>
      <c r="BP19" s="528"/>
      <c r="BQ19" s="528"/>
    </row>
    <row r="20" spans="1:69" s="281" customFormat="1" ht="13.5" customHeight="1">
      <c r="A20" s="2316"/>
      <c r="B20" s="2317"/>
      <c r="C20" s="2272" t="s">
        <v>698</v>
      </c>
      <c r="D20" s="2272"/>
      <c r="E20" s="2272"/>
      <c r="F20" s="2272"/>
      <c r="G20" s="2272"/>
      <c r="H20" s="2272"/>
      <c r="I20" s="2273" t="s">
        <v>160</v>
      </c>
      <c r="J20" s="2273"/>
      <c r="K20" s="2273"/>
      <c r="L20" s="2273"/>
      <c r="M20" s="2273"/>
      <c r="N20" s="2273"/>
      <c r="O20" s="1299"/>
      <c r="P20" s="1300"/>
      <c r="Q20" s="1300"/>
      <c r="R20" s="1300"/>
      <c r="S20" s="1300"/>
      <c r="T20" s="1300"/>
      <c r="U20" s="2288" t="s">
        <v>114</v>
      </c>
      <c r="V20" s="2289"/>
      <c r="W20" s="1296"/>
      <c r="X20" s="1297"/>
      <c r="Y20" s="1297"/>
      <c r="Z20" s="1297"/>
      <c r="AA20" s="1297"/>
      <c r="AB20" s="2283" t="s">
        <v>699</v>
      </c>
      <c r="AC20" s="2283"/>
      <c r="AD20" s="2284"/>
      <c r="AE20" s="2291"/>
      <c r="AF20" s="2292"/>
      <c r="AG20" s="2292"/>
      <c r="AH20" s="2292"/>
      <c r="AI20" s="2292"/>
      <c r="AJ20" s="2293"/>
      <c r="AK20" s="781"/>
      <c r="AL20" s="782"/>
      <c r="AM20" s="782"/>
      <c r="AN20" s="782"/>
      <c r="AO20" s="782"/>
      <c r="AP20" s="782"/>
      <c r="AQ20" s="782"/>
      <c r="AR20" s="781"/>
      <c r="AS20" s="781"/>
      <c r="AT20" s="781"/>
      <c r="AU20" s="781"/>
      <c r="AV20" s="781"/>
      <c r="AW20" s="781"/>
      <c r="AX20" s="781"/>
      <c r="AY20" s="781"/>
      <c r="AZ20" s="781"/>
      <c r="BA20" s="781"/>
      <c r="BB20" s="781"/>
      <c r="BC20" s="781"/>
      <c r="BD20" s="781"/>
      <c r="BE20" s="781"/>
      <c r="BF20" s="781"/>
      <c r="BG20" s="781"/>
      <c r="BH20" s="528"/>
      <c r="BI20" s="528"/>
      <c r="BJ20" s="528"/>
      <c r="BK20" s="528"/>
      <c r="BL20" s="528"/>
      <c r="BM20" s="528"/>
      <c r="BN20" s="528"/>
      <c r="BO20" s="528"/>
      <c r="BP20" s="528"/>
      <c r="BQ20" s="528"/>
    </row>
    <row r="21" spans="1:69" s="281" customFormat="1" ht="13.5" customHeight="1">
      <c r="A21" s="2316"/>
      <c r="B21" s="2317"/>
      <c r="C21" s="2272"/>
      <c r="D21" s="2272"/>
      <c r="E21" s="2272"/>
      <c r="F21" s="2272"/>
      <c r="G21" s="2272"/>
      <c r="H21" s="2272"/>
      <c r="I21" s="2273" t="s">
        <v>161</v>
      </c>
      <c r="J21" s="2273"/>
      <c r="K21" s="2273"/>
      <c r="L21" s="2273"/>
      <c r="M21" s="2273"/>
      <c r="N21" s="2273"/>
      <c r="O21" s="1299"/>
      <c r="P21" s="1300"/>
      <c r="Q21" s="1300"/>
      <c r="R21" s="1300"/>
      <c r="S21" s="1300"/>
      <c r="T21" s="1300"/>
      <c r="U21" s="2288" t="s">
        <v>759</v>
      </c>
      <c r="V21" s="2289"/>
      <c r="W21" s="1296"/>
      <c r="X21" s="1297"/>
      <c r="Y21" s="1297"/>
      <c r="Z21" s="1297"/>
      <c r="AA21" s="1297"/>
      <c r="AB21" s="2283" t="s">
        <v>759</v>
      </c>
      <c r="AC21" s="2283"/>
      <c r="AD21" s="2284"/>
      <c r="AE21" s="2274">
        <v>2</v>
      </c>
      <c r="AF21" s="2275"/>
      <c r="AG21" s="2275"/>
      <c r="AH21" s="2275"/>
      <c r="AI21" s="2275"/>
      <c r="AJ21" s="2276"/>
      <c r="AK21" s="781"/>
      <c r="AL21" s="782"/>
      <c r="AM21" s="782"/>
      <c r="AN21" s="782"/>
      <c r="AO21" s="782"/>
      <c r="AP21" s="782"/>
      <c r="AQ21" s="782"/>
      <c r="AR21" s="781"/>
      <c r="AS21" s="781"/>
      <c r="AT21" s="781"/>
      <c r="AU21" s="781"/>
      <c r="AV21" s="781"/>
      <c r="AW21" s="781"/>
      <c r="AX21" s="781"/>
      <c r="AY21" s="781"/>
      <c r="AZ21" s="781"/>
      <c r="BA21" s="781"/>
      <c r="BB21" s="781"/>
      <c r="BC21" s="781"/>
      <c r="BD21" s="781"/>
      <c r="BE21" s="781"/>
      <c r="BF21" s="781"/>
      <c r="BG21" s="781"/>
      <c r="BH21" s="528"/>
      <c r="BI21" s="528"/>
      <c r="BJ21" s="528"/>
      <c r="BK21" s="528"/>
      <c r="BL21" s="528"/>
      <c r="BM21" s="528"/>
      <c r="BN21" s="528"/>
      <c r="BO21" s="528"/>
      <c r="BP21" s="528"/>
      <c r="BQ21" s="528"/>
    </row>
    <row r="22" spans="1:69" s="281" customFormat="1" ht="13.5" customHeight="1">
      <c r="A22" s="2316"/>
      <c r="B22" s="2317"/>
      <c r="C22" s="2272" t="s">
        <v>700</v>
      </c>
      <c r="D22" s="2272"/>
      <c r="E22" s="2272"/>
      <c r="F22" s="2272"/>
      <c r="G22" s="2272"/>
      <c r="H22" s="2272"/>
      <c r="I22" s="2273" t="s">
        <v>440</v>
      </c>
      <c r="J22" s="2273"/>
      <c r="K22" s="2273"/>
      <c r="L22" s="2273"/>
      <c r="M22" s="2273"/>
      <c r="N22" s="2273"/>
      <c r="O22" s="1299"/>
      <c r="P22" s="1300"/>
      <c r="Q22" s="1300"/>
      <c r="R22" s="1300"/>
      <c r="S22" s="1300"/>
      <c r="T22" s="1300"/>
      <c r="U22" s="2288" t="s">
        <v>8</v>
      </c>
      <c r="V22" s="2289"/>
      <c r="W22" s="1296"/>
      <c r="X22" s="1297"/>
      <c r="Y22" s="1297"/>
      <c r="Z22" s="1297"/>
      <c r="AA22" s="1297"/>
      <c r="AB22" s="2283" t="s">
        <v>8</v>
      </c>
      <c r="AC22" s="2283"/>
      <c r="AD22" s="2284"/>
      <c r="AE22" s="2277"/>
      <c r="AF22" s="2278"/>
      <c r="AG22" s="2278"/>
      <c r="AH22" s="2278"/>
      <c r="AI22" s="2278"/>
      <c r="AJ22" s="2279"/>
      <c r="AK22" s="781"/>
      <c r="AL22" s="782"/>
      <c r="AM22" s="782"/>
      <c r="AN22" s="782"/>
      <c r="AO22" s="782"/>
      <c r="AP22" s="782"/>
      <c r="AQ22" s="782"/>
      <c r="AR22" s="781"/>
      <c r="AS22" s="781"/>
      <c r="AT22" s="781"/>
      <c r="AU22" s="781"/>
      <c r="AV22" s="781"/>
      <c r="AW22" s="781"/>
      <c r="AX22" s="781"/>
      <c r="AY22" s="781"/>
      <c r="AZ22" s="781"/>
      <c r="BA22" s="781"/>
      <c r="BB22" s="781"/>
      <c r="BC22" s="781"/>
      <c r="BD22" s="781"/>
      <c r="BE22" s="781"/>
      <c r="BF22" s="781"/>
      <c r="BG22" s="781"/>
      <c r="BH22" s="528"/>
      <c r="BI22" s="528"/>
      <c r="BJ22" s="528"/>
      <c r="BK22" s="528"/>
      <c r="BL22" s="528"/>
      <c r="BM22" s="528"/>
      <c r="BN22" s="528"/>
      <c r="BO22" s="528"/>
      <c r="BP22" s="528"/>
      <c r="BQ22" s="528"/>
    </row>
    <row r="23" spans="1:69" s="281" customFormat="1" ht="13.5" customHeight="1">
      <c r="A23" s="2316"/>
      <c r="B23" s="2317"/>
      <c r="C23" s="2272"/>
      <c r="D23" s="2272"/>
      <c r="E23" s="2272"/>
      <c r="F23" s="2272"/>
      <c r="G23" s="2272"/>
      <c r="H23" s="2272"/>
      <c r="I23" s="2273" t="s">
        <v>441</v>
      </c>
      <c r="J23" s="2273"/>
      <c r="K23" s="2273"/>
      <c r="L23" s="2273"/>
      <c r="M23" s="2273"/>
      <c r="N23" s="2273"/>
      <c r="O23" s="1299"/>
      <c r="P23" s="1300"/>
      <c r="Q23" s="1300"/>
      <c r="R23" s="1300"/>
      <c r="S23" s="1300"/>
      <c r="T23" s="1300"/>
      <c r="U23" s="2288" t="s">
        <v>9</v>
      </c>
      <c r="V23" s="2289"/>
      <c r="W23" s="1296"/>
      <c r="X23" s="1297"/>
      <c r="Y23" s="1297"/>
      <c r="Z23" s="1297"/>
      <c r="AA23" s="1297"/>
      <c r="AB23" s="2283" t="s">
        <v>9</v>
      </c>
      <c r="AC23" s="2283"/>
      <c r="AD23" s="2284"/>
      <c r="AE23" s="2280"/>
      <c r="AF23" s="2281"/>
      <c r="AG23" s="2281"/>
      <c r="AH23" s="2281"/>
      <c r="AI23" s="2281"/>
      <c r="AJ23" s="2282"/>
      <c r="AK23" s="781"/>
      <c r="AL23" s="782"/>
      <c r="AM23" s="782"/>
      <c r="AN23" s="782"/>
      <c r="AO23" s="782"/>
      <c r="AP23" s="782"/>
      <c r="AQ23" s="782"/>
      <c r="AR23" s="781"/>
      <c r="AS23" s="781"/>
      <c r="AT23" s="781"/>
      <c r="AU23" s="781"/>
      <c r="AV23" s="781"/>
      <c r="AW23" s="781"/>
      <c r="AX23" s="781"/>
      <c r="AY23" s="781"/>
      <c r="AZ23" s="781"/>
      <c r="BA23" s="781"/>
      <c r="BB23" s="781"/>
      <c r="BC23" s="781"/>
      <c r="BD23" s="781"/>
      <c r="BE23" s="781"/>
      <c r="BF23" s="781"/>
      <c r="BG23" s="781"/>
      <c r="BH23" s="528"/>
      <c r="BI23" s="528"/>
      <c r="BJ23" s="528"/>
      <c r="BK23" s="528"/>
      <c r="BL23" s="528"/>
      <c r="BM23" s="528"/>
      <c r="BN23" s="528"/>
      <c r="BO23" s="528"/>
      <c r="BP23" s="528"/>
      <c r="BQ23" s="528"/>
    </row>
    <row r="24" spans="1:69" s="388" customFormat="1" ht="13.5" customHeight="1">
      <c r="A24" s="2241" t="s">
        <v>446</v>
      </c>
      <c r="B24" s="2242"/>
      <c r="C24" s="2242"/>
      <c r="D24" s="2242"/>
      <c r="E24" s="2242"/>
      <c r="F24" s="2242"/>
      <c r="G24" s="2242"/>
      <c r="H24" s="2243"/>
      <c r="I24" s="2247" t="s">
        <v>232</v>
      </c>
      <c r="J24" s="2248"/>
      <c r="K24" s="2248"/>
      <c r="L24" s="2248"/>
      <c r="M24" s="2248"/>
      <c r="N24" s="2249"/>
      <c r="O24" s="1299"/>
      <c r="P24" s="1300"/>
      <c r="Q24" s="1300"/>
      <c r="R24" s="1300"/>
      <c r="S24" s="1300"/>
      <c r="T24" s="1300"/>
      <c r="U24" s="1300"/>
      <c r="V24" s="1300"/>
      <c r="W24" s="1300"/>
      <c r="X24" s="1300"/>
      <c r="Y24" s="1300"/>
      <c r="Z24" s="1300"/>
      <c r="AA24" s="1300"/>
      <c r="AB24" s="1300"/>
      <c r="AC24" s="1300"/>
      <c r="AD24" s="1300"/>
      <c r="AE24" s="1300"/>
      <c r="AF24" s="1300"/>
      <c r="AG24" s="1300"/>
      <c r="AH24" s="1300"/>
      <c r="AI24" s="1300"/>
      <c r="AJ24" s="2253"/>
      <c r="AK24" s="683"/>
      <c r="AL24" s="783"/>
      <c r="AM24" s="783"/>
      <c r="AN24" s="783"/>
      <c r="AO24" s="783"/>
      <c r="AP24" s="783"/>
      <c r="AQ24" s="783"/>
      <c r="AR24" s="683"/>
      <c r="AS24" s="683"/>
      <c r="AT24" s="683"/>
      <c r="AU24" s="683"/>
      <c r="AV24" s="683"/>
      <c r="AW24" s="683"/>
      <c r="AX24" s="683"/>
      <c r="AY24" s="683"/>
      <c r="AZ24" s="683"/>
      <c r="BA24" s="683"/>
      <c r="BB24" s="683"/>
      <c r="BC24" s="683"/>
      <c r="BD24" s="683"/>
      <c r="BE24" s="683"/>
      <c r="BF24" s="683"/>
      <c r="BG24" s="683"/>
      <c r="BH24" s="621"/>
      <c r="BI24" s="621"/>
      <c r="BJ24" s="621"/>
      <c r="BK24" s="621"/>
      <c r="BL24" s="621"/>
      <c r="BM24" s="621"/>
      <c r="BN24" s="621"/>
      <c r="BO24" s="621"/>
      <c r="BP24" s="621"/>
      <c r="BQ24" s="621"/>
    </row>
    <row r="25" spans="1:69" s="388" customFormat="1" ht="13.5" customHeight="1">
      <c r="A25" s="2244"/>
      <c r="B25" s="2245"/>
      <c r="C25" s="2245"/>
      <c r="D25" s="2245"/>
      <c r="E25" s="2245"/>
      <c r="F25" s="2245"/>
      <c r="G25" s="2245"/>
      <c r="H25" s="2246"/>
      <c r="I25" s="2247" t="s">
        <v>233</v>
      </c>
      <c r="J25" s="2248"/>
      <c r="K25" s="2248"/>
      <c r="L25" s="2248"/>
      <c r="M25" s="2248"/>
      <c r="N25" s="2249"/>
      <c r="O25" s="1299"/>
      <c r="P25" s="1300"/>
      <c r="Q25" s="1300"/>
      <c r="R25" s="1300"/>
      <c r="S25" s="1300"/>
      <c r="T25" s="1300"/>
      <c r="U25" s="1300"/>
      <c r="V25" s="1300"/>
      <c r="W25" s="1300"/>
      <c r="X25" s="1300"/>
      <c r="Y25" s="1300"/>
      <c r="Z25" s="1300"/>
      <c r="AA25" s="1300"/>
      <c r="AB25" s="1300"/>
      <c r="AC25" s="1300"/>
      <c r="AD25" s="1300"/>
      <c r="AE25" s="1300"/>
      <c r="AF25" s="1300"/>
      <c r="AG25" s="1300"/>
      <c r="AH25" s="1300"/>
      <c r="AI25" s="1300"/>
      <c r="AJ25" s="2253"/>
      <c r="AK25" s="683"/>
      <c r="AL25" s="783"/>
      <c r="AM25" s="783"/>
      <c r="AN25" s="783"/>
      <c r="AO25" s="783"/>
      <c r="AP25" s="783"/>
      <c r="AQ25" s="783"/>
      <c r="AR25" s="683"/>
      <c r="AS25" s="683"/>
      <c r="AT25" s="683"/>
      <c r="AU25" s="683"/>
      <c r="AV25" s="683"/>
      <c r="AW25" s="683"/>
      <c r="AX25" s="683"/>
      <c r="AY25" s="683"/>
      <c r="AZ25" s="683"/>
      <c r="BA25" s="683"/>
      <c r="BB25" s="683"/>
      <c r="BC25" s="683"/>
      <c r="BD25" s="683"/>
      <c r="BE25" s="683"/>
      <c r="BF25" s="683"/>
      <c r="BG25" s="683"/>
      <c r="BH25" s="621"/>
      <c r="BI25" s="621"/>
      <c r="BJ25" s="621"/>
      <c r="BK25" s="621"/>
      <c r="BL25" s="621"/>
      <c r="BM25" s="621"/>
      <c r="BN25" s="621"/>
      <c r="BO25" s="621"/>
      <c r="BP25" s="621"/>
      <c r="BQ25" s="621"/>
    </row>
    <row r="26" spans="1:69" s="388" customFormat="1" ht="18" customHeight="1">
      <c r="A26" s="2244"/>
      <c r="B26" s="2245"/>
      <c r="C26" s="2245"/>
      <c r="D26" s="2245"/>
      <c r="E26" s="2245"/>
      <c r="F26" s="2245"/>
      <c r="G26" s="2245"/>
      <c r="H26" s="2246"/>
      <c r="I26" s="2250" t="s">
        <v>448</v>
      </c>
      <c r="J26" s="2251"/>
      <c r="K26" s="2251"/>
      <c r="L26" s="2251"/>
      <c r="M26" s="2251"/>
      <c r="N26" s="2252"/>
      <c r="O26" s="2259">
        <v>2</v>
      </c>
      <c r="P26" s="2260"/>
      <c r="Q26" s="2260"/>
      <c r="R26" s="2260"/>
      <c r="S26" s="2260"/>
      <c r="T26" s="2260"/>
      <c r="U26" s="2260"/>
      <c r="V26" s="2260"/>
      <c r="W26" s="2250" t="s">
        <v>46</v>
      </c>
      <c r="X26" s="2251"/>
      <c r="Y26" s="2251"/>
      <c r="Z26" s="2251"/>
      <c r="AA26" s="2251"/>
      <c r="AB26" s="2252"/>
      <c r="AC26" s="1606"/>
      <c r="AD26" s="1607"/>
      <c r="AE26" s="1607"/>
      <c r="AF26" s="1607"/>
      <c r="AG26" s="1607"/>
      <c r="AH26" s="1607"/>
      <c r="AI26" s="2254" t="s">
        <v>114</v>
      </c>
      <c r="AJ26" s="2255"/>
      <c r="AK26" s="683"/>
      <c r="AL26" s="783"/>
      <c r="AM26" s="783"/>
      <c r="AN26" s="783"/>
      <c r="AO26" s="783"/>
      <c r="AP26" s="783"/>
      <c r="AQ26" s="783"/>
      <c r="AR26" s="683"/>
      <c r="AS26" s="683"/>
      <c r="AT26" s="683"/>
      <c r="AU26" s="683"/>
      <c r="AV26" s="683"/>
      <c r="AW26" s="683"/>
      <c r="AX26" s="683"/>
      <c r="AY26" s="683"/>
      <c r="AZ26" s="683"/>
      <c r="BA26" s="683"/>
      <c r="BB26" s="683"/>
      <c r="BC26" s="683"/>
      <c r="BD26" s="683"/>
      <c r="BE26" s="683"/>
      <c r="BF26" s="683"/>
      <c r="BG26" s="683"/>
      <c r="BH26" s="621"/>
      <c r="BI26" s="621"/>
      <c r="BJ26" s="621"/>
      <c r="BK26" s="621"/>
      <c r="BL26" s="621"/>
      <c r="BM26" s="621"/>
      <c r="BN26" s="621"/>
      <c r="BO26" s="621"/>
      <c r="BP26" s="621"/>
      <c r="BQ26" s="621"/>
    </row>
    <row r="27" spans="1:69" s="281" customFormat="1" ht="18" customHeight="1">
      <c r="A27" s="1642" t="s">
        <v>402</v>
      </c>
      <c r="B27" s="1108"/>
      <c r="C27" s="1108"/>
      <c r="D27" s="1108"/>
      <c r="E27" s="1108"/>
      <c r="F27" s="1108"/>
      <c r="G27" s="1108"/>
      <c r="H27" s="1109"/>
      <c r="I27" s="2267">
        <v>4</v>
      </c>
      <c r="J27" s="2268"/>
      <c r="K27" s="2268"/>
      <c r="L27" s="2268"/>
      <c r="M27" s="2268"/>
      <c r="N27" s="2268"/>
      <c r="O27" s="2268"/>
      <c r="P27" s="2268"/>
      <c r="Q27" s="2268"/>
      <c r="R27" s="2268"/>
      <c r="S27" s="2268"/>
      <c r="T27" s="2268"/>
      <c r="U27" s="2268"/>
      <c r="V27" s="2268"/>
      <c r="W27" s="2268"/>
      <c r="X27" s="2268"/>
      <c r="Y27" s="2268"/>
      <c r="Z27" s="2268"/>
      <c r="AA27" s="2264"/>
      <c r="AB27" s="2265"/>
      <c r="AC27" s="2266"/>
      <c r="AD27" s="2269">
        <v>2</v>
      </c>
      <c r="AE27" s="2270"/>
      <c r="AF27" s="2270"/>
      <c r="AG27" s="2270"/>
      <c r="AH27" s="2270"/>
      <c r="AI27" s="2270"/>
      <c r="AJ27" s="2271"/>
      <c r="AK27" s="781"/>
      <c r="AL27" s="689"/>
      <c r="AM27" s="689"/>
      <c r="AN27" s="689"/>
      <c r="AO27" s="689"/>
      <c r="AP27" s="689"/>
      <c r="AQ27" s="689"/>
      <c r="AR27" s="884"/>
      <c r="AS27" s="781"/>
      <c r="AT27" s="781"/>
      <c r="AU27" s="781"/>
      <c r="AV27" s="781"/>
      <c r="AW27" s="781"/>
      <c r="AX27" s="781"/>
      <c r="AY27" s="781"/>
      <c r="AZ27" s="781"/>
      <c r="BA27" s="781"/>
      <c r="BB27" s="781"/>
      <c r="BC27" s="781"/>
      <c r="BD27" s="781"/>
      <c r="BE27" s="781"/>
      <c r="BF27" s="781"/>
      <c r="BG27" s="781"/>
      <c r="BH27" s="528"/>
      <c r="BI27" s="528"/>
      <c r="BJ27" s="528"/>
      <c r="BK27" s="528"/>
      <c r="BL27" s="528"/>
      <c r="BM27" s="528"/>
      <c r="BN27" s="528"/>
      <c r="BO27" s="528"/>
      <c r="BP27" s="528"/>
      <c r="BQ27" s="528"/>
    </row>
    <row r="28" spans="1:69" s="281" customFormat="1" ht="18" customHeight="1">
      <c r="A28" s="1443" t="s">
        <v>766</v>
      </c>
      <c r="B28" s="1274"/>
      <c r="C28" s="1274"/>
      <c r="D28" s="1274"/>
      <c r="E28" s="1274"/>
      <c r="F28" s="1274"/>
      <c r="G28" s="1274"/>
      <c r="H28" s="941"/>
      <c r="I28" s="2261"/>
      <c r="J28" s="2262"/>
      <c r="K28" s="2262"/>
      <c r="L28" s="2262"/>
      <c r="M28" s="2262"/>
      <c r="N28" s="2262"/>
      <c r="O28" s="2198" t="s">
        <v>773</v>
      </c>
      <c r="P28" s="2263"/>
      <c r="Q28" s="1151" t="s">
        <v>403</v>
      </c>
      <c r="R28" s="1151"/>
      <c r="S28" s="1151"/>
      <c r="T28" s="1151"/>
      <c r="U28" s="1151"/>
      <c r="V28" s="1151"/>
      <c r="W28" s="1151"/>
      <c r="X28" s="1151"/>
      <c r="Y28" s="475">
        <v>1</v>
      </c>
      <c r="Z28" s="195" t="str">
        <f>IF(ISNA(VLOOKUP(Y28, 出力変換_夜間看護体制加算＿付８,4,FALSE)),0, VLOOKUP(Y28, 出力変換_夜間看護体制加算＿付８,4,FALSE)) &amp; ""</f>
        <v>1</v>
      </c>
      <c r="AA28" s="798">
        <v>1</v>
      </c>
      <c r="AB28" s="195" t="str">
        <f>IF(ISNA(VLOOKUP(AA28, 取込変換_夜間看護体制加算＿付８,2,FALSE)),0, VLOOKUP(AA28, 取込変換_夜間看護体制加算＿付８,2,FALSE)) &amp; ""</f>
        <v>1</v>
      </c>
      <c r="AC28" s="799"/>
      <c r="AD28" s="2256"/>
      <c r="AE28" s="2257"/>
      <c r="AF28" s="2257"/>
      <c r="AG28" s="2257"/>
      <c r="AH28" s="2257"/>
      <c r="AI28" s="2257"/>
      <c r="AJ28" s="2258"/>
      <c r="AK28" s="781"/>
      <c r="AL28" s="782"/>
      <c r="AM28" s="689"/>
      <c r="AN28" s="689"/>
      <c r="AO28" s="689"/>
      <c r="AP28" s="689"/>
      <c r="AQ28" s="689"/>
      <c r="AR28" s="689"/>
      <c r="AS28" s="884"/>
      <c r="AT28" s="781"/>
      <c r="AU28" s="781"/>
      <c r="AV28" s="781"/>
      <c r="AW28" s="781"/>
      <c r="AX28" s="781"/>
      <c r="AY28" s="781"/>
      <c r="AZ28" s="781"/>
      <c r="BA28" s="781"/>
      <c r="BB28" s="781"/>
      <c r="BC28" s="781"/>
      <c r="BD28" s="781"/>
      <c r="BE28" s="781"/>
      <c r="BF28" s="781"/>
      <c r="BG28" s="781"/>
      <c r="BH28" s="528"/>
      <c r="BI28" s="528"/>
      <c r="BJ28" s="528"/>
      <c r="BK28" s="528"/>
      <c r="BL28" s="528"/>
      <c r="BM28" s="528"/>
      <c r="BN28" s="528"/>
      <c r="BO28" s="528"/>
      <c r="BP28" s="528"/>
      <c r="BQ28" s="528"/>
    </row>
    <row r="29" spans="1:69" s="281" customFormat="1" ht="18" customHeight="1">
      <c r="A29" s="1443" t="s">
        <v>404</v>
      </c>
      <c r="B29" s="1274"/>
      <c r="C29" s="1274"/>
      <c r="D29" s="1274"/>
      <c r="E29" s="1274"/>
      <c r="F29" s="1274"/>
      <c r="G29" s="1274"/>
      <c r="H29" s="941"/>
      <c r="I29" s="2163">
        <v>2</v>
      </c>
      <c r="J29" s="2164"/>
      <c r="K29" s="2164"/>
      <c r="L29" s="2164"/>
      <c r="M29" s="2164"/>
      <c r="N29" s="2164"/>
      <c r="O29" s="2164"/>
      <c r="P29" s="2193"/>
      <c r="Q29" s="1151" t="s">
        <v>945</v>
      </c>
      <c r="R29" s="1151"/>
      <c r="S29" s="1151"/>
      <c r="T29" s="1151"/>
      <c r="U29" s="1151"/>
      <c r="V29" s="1151"/>
      <c r="W29" s="1151"/>
      <c r="X29" s="1151"/>
      <c r="Y29" s="1631">
        <v>2</v>
      </c>
      <c r="Z29" s="1631"/>
      <c r="AA29" s="1631"/>
      <c r="AB29" s="1631"/>
      <c r="AC29" s="1631"/>
      <c r="AD29" s="2256"/>
      <c r="AE29" s="2257"/>
      <c r="AF29" s="2257"/>
      <c r="AG29" s="2257"/>
      <c r="AH29" s="2257"/>
      <c r="AI29" s="2257"/>
      <c r="AJ29" s="2258"/>
      <c r="AK29" s="781"/>
      <c r="AL29" s="782"/>
      <c r="AM29" s="689"/>
      <c r="AN29" s="689"/>
      <c r="AO29" s="689"/>
      <c r="AP29" s="689"/>
      <c r="AQ29" s="689"/>
      <c r="AR29" s="689"/>
      <c r="AS29" s="884"/>
      <c r="AT29" s="781"/>
      <c r="AU29" s="781"/>
      <c r="AV29" s="781"/>
      <c r="AW29" s="781"/>
      <c r="AX29" s="781"/>
      <c r="AY29" s="781"/>
      <c r="AZ29" s="781"/>
      <c r="BA29" s="781"/>
      <c r="BB29" s="781"/>
      <c r="BC29" s="781"/>
      <c r="BD29" s="781"/>
      <c r="BE29" s="781"/>
      <c r="BF29" s="781"/>
      <c r="BG29" s="781"/>
      <c r="BH29" s="528"/>
      <c r="BI29" s="528"/>
      <c r="BJ29" s="528"/>
      <c r="BK29" s="528"/>
      <c r="BL29" s="528"/>
      <c r="BM29" s="528"/>
      <c r="BN29" s="528"/>
      <c r="BO29" s="528"/>
      <c r="BP29" s="528"/>
      <c r="BQ29" s="528"/>
    </row>
    <row r="30" spans="1:69" s="281" customFormat="1" ht="27.75" customHeight="1">
      <c r="A30" s="1443" t="s">
        <v>405</v>
      </c>
      <c r="B30" s="1274"/>
      <c r="C30" s="1274"/>
      <c r="D30" s="1274"/>
      <c r="E30" s="1274"/>
      <c r="F30" s="1274"/>
      <c r="G30" s="1274"/>
      <c r="H30" s="941"/>
      <c r="I30" s="2163">
        <v>2</v>
      </c>
      <c r="J30" s="2164"/>
      <c r="K30" s="2164"/>
      <c r="L30" s="2164"/>
      <c r="M30" s="2164"/>
      <c r="N30" s="2164"/>
      <c r="O30" s="2164"/>
      <c r="P30" s="2193"/>
      <c r="Q30" s="2215" t="s">
        <v>946</v>
      </c>
      <c r="R30" s="1274"/>
      <c r="S30" s="1274"/>
      <c r="T30" s="1274"/>
      <c r="U30" s="1274"/>
      <c r="V30" s="1274"/>
      <c r="W30" s="1274"/>
      <c r="X30" s="1274"/>
      <c r="Y30" s="2220">
        <v>2</v>
      </c>
      <c r="Z30" s="2220"/>
      <c r="AA30" s="2220"/>
      <c r="AB30" s="2220"/>
      <c r="AC30" s="2220"/>
      <c r="AD30" s="2220"/>
      <c r="AE30" s="2220"/>
      <c r="AF30" s="2220"/>
      <c r="AG30" s="2220"/>
      <c r="AH30" s="2220"/>
      <c r="AI30" s="2220"/>
      <c r="AJ30" s="2221"/>
      <c r="AK30" s="781"/>
      <c r="AL30" s="782"/>
      <c r="AM30" s="689"/>
      <c r="AN30" s="689"/>
      <c r="AO30" s="689"/>
      <c r="AP30" s="689"/>
      <c r="AQ30" s="689"/>
      <c r="AR30" s="689"/>
      <c r="AS30" s="884"/>
      <c r="AT30" s="781"/>
      <c r="AU30" s="781"/>
      <c r="AV30" s="781"/>
      <c r="AW30" s="781"/>
      <c r="AX30" s="781"/>
      <c r="AY30" s="781"/>
      <c r="AZ30" s="781"/>
      <c r="BA30" s="781"/>
      <c r="BB30" s="781"/>
      <c r="BC30" s="781"/>
      <c r="BD30" s="781"/>
      <c r="BE30" s="781"/>
      <c r="BF30" s="781"/>
      <c r="BG30" s="781"/>
      <c r="BH30" s="528"/>
      <c r="BI30" s="528"/>
      <c r="BJ30" s="528"/>
      <c r="BK30" s="528"/>
      <c r="BL30" s="528"/>
      <c r="BM30" s="528"/>
      <c r="BN30" s="528"/>
      <c r="BO30" s="528"/>
      <c r="BP30" s="528"/>
      <c r="BQ30" s="528"/>
    </row>
    <row r="31" spans="1:69" s="281" customFormat="1" ht="22.5" customHeight="1">
      <c r="A31" s="1443" t="s">
        <v>845</v>
      </c>
      <c r="B31" s="1274"/>
      <c r="C31" s="1274"/>
      <c r="D31" s="1274"/>
      <c r="E31" s="1274"/>
      <c r="F31" s="1274"/>
      <c r="G31" s="1274"/>
      <c r="H31" s="941"/>
      <c r="I31" s="2163">
        <v>2</v>
      </c>
      <c r="J31" s="2164"/>
      <c r="K31" s="2164"/>
      <c r="L31" s="2164"/>
      <c r="M31" s="2164"/>
      <c r="N31" s="2164"/>
      <c r="O31" s="2164"/>
      <c r="P31" s="2193"/>
      <c r="Q31" s="2215" t="s">
        <v>852</v>
      </c>
      <c r="R31" s="2217"/>
      <c r="S31" s="2217"/>
      <c r="T31" s="2217"/>
      <c r="U31" s="2217"/>
      <c r="V31" s="2217"/>
      <c r="W31" s="2217"/>
      <c r="X31" s="2218"/>
      <c r="Y31" s="2219">
        <v>2</v>
      </c>
      <c r="Z31" s="2220"/>
      <c r="AA31" s="2220"/>
      <c r="AB31" s="2220"/>
      <c r="AC31" s="2220"/>
      <c r="AD31" s="2220"/>
      <c r="AE31" s="2220"/>
      <c r="AF31" s="2220"/>
      <c r="AG31" s="2220"/>
      <c r="AH31" s="2220"/>
      <c r="AI31" s="2220"/>
      <c r="AJ31" s="2221"/>
      <c r="AK31" s="781"/>
      <c r="AL31" s="782"/>
      <c r="AM31" s="689"/>
      <c r="AN31" s="689"/>
      <c r="AO31" s="689"/>
      <c r="AP31" s="689"/>
      <c r="AQ31" s="689"/>
      <c r="AR31" s="689"/>
      <c r="AS31" s="884"/>
      <c r="AT31" s="781"/>
      <c r="AU31" s="781"/>
      <c r="AV31" s="781"/>
      <c r="AW31" s="781"/>
      <c r="AX31" s="781"/>
      <c r="AY31" s="781"/>
      <c r="AZ31" s="781"/>
      <c r="BA31" s="781"/>
      <c r="BB31" s="781"/>
      <c r="BC31" s="781"/>
      <c r="BD31" s="781"/>
      <c r="BE31" s="781"/>
      <c r="BF31" s="781"/>
      <c r="BG31" s="781"/>
      <c r="BH31" s="528"/>
      <c r="BI31" s="528"/>
      <c r="BJ31" s="528"/>
      <c r="BK31" s="528"/>
      <c r="BL31" s="528"/>
      <c r="BM31" s="528"/>
      <c r="BN31" s="528"/>
      <c r="BO31" s="528"/>
      <c r="BP31" s="528"/>
      <c r="BQ31" s="528"/>
    </row>
    <row r="32" spans="1:69" s="281" customFormat="1" ht="24.75" customHeight="1">
      <c r="A32" s="1443" t="s">
        <v>846</v>
      </c>
      <c r="B32" s="1274"/>
      <c r="C32" s="1274"/>
      <c r="D32" s="1274"/>
      <c r="E32" s="1274"/>
      <c r="F32" s="1274"/>
      <c r="G32" s="1274"/>
      <c r="H32" s="941"/>
      <c r="I32" s="475"/>
      <c r="J32" s="280"/>
      <c r="K32" s="280"/>
      <c r="L32" s="280"/>
      <c r="M32" s="280"/>
      <c r="N32" s="280"/>
      <c r="O32" s="280"/>
      <c r="P32" s="376"/>
      <c r="Q32" s="940" t="s">
        <v>853</v>
      </c>
      <c r="R32" s="1274"/>
      <c r="S32" s="1274"/>
      <c r="T32" s="1274"/>
      <c r="U32" s="1274"/>
      <c r="V32" s="1274"/>
      <c r="W32" s="1274"/>
      <c r="X32" s="941"/>
      <c r="Y32" s="2219">
        <v>2</v>
      </c>
      <c r="Z32" s="2220"/>
      <c r="AA32" s="2220"/>
      <c r="AB32" s="2220"/>
      <c r="AC32" s="2220"/>
      <c r="AD32" s="2220"/>
      <c r="AE32" s="2220"/>
      <c r="AF32" s="2220"/>
      <c r="AG32" s="2220"/>
      <c r="AH32" s="2220"/>
      <c r="AI32" s="2220"/>
      <c r="AJ32" s="2221"/>
      <c r="AK32" s="781"/>
      <c r="AL32" s="782"/>
      <c r="AM32" s="689"/>
      <c r="AN32" s="689"/>
      <c r="AO32" s="689"/>
      <c r="AP32" s="689"/>
      <c r="AQ32" s="689"/>
      <c r="AR32" s="689"/>
      <c r="AS32" s="884"/>
      <c r="AT32" s="781"/>
      <c r="AU32" s="781"/>
      <c r="AV32" s="781"/>
      <c r="AW32" s="781"/>
      <c r="AX32" s="781"/>
      <c r="AY32" s="781"/>
      <c r="AZ32" s="781"/>
      <c r="BA32" s="781"/>
      <c r="BB32" s="781"/>
      <c r="BC32" s="781"/>
      <c r="BD32" s="781"/>
      <c r="BE32" s="781"/>
      <c r="BF32" s="781"/>
      <c r="BG32" s="781"/>
      <c r="BH32" s="528"/>
      <c r="BI32" s="528"/>
      <c r="BJ32" s="528"/>
      <c r="BK32" s="528"/>
      <c r="BL32" s="528"/>
      <c r="BM32" s="528"/>
      <c r="BN32" s="528"/>
      <c r="BO32" s="528"/>
      <c r="BP32" s="528"/>
      <c r="BQ32" s="528"/>
    </row>
    <row r="33" spans="1:69" s="281" customFormat="1" ht="27" customHeight="1">
      <c r="A33" s="2200" t="s">
        <v>851</v>
      </c>
      <c r="B33" s="1390"/>
      <c r="C33" s="1390"/>
      <c r="D33" s="1390"/>
      <c r="E33" s="1390"/>
      <c r="F33" s="1390"/>
      <c r="G33" s="1390"/>
      <c r="H33" s="1391"/>
      <c r="I33" s="1741">
        <v>2</v>
      </c>
      <c r="J33" s="1742"/>
      <c r="K33" s="1742"/>
      <c r="L33" s="1742"/>
      <c r="M33" s="1742"/>
      <c r="N33" s="1742"/>
      <c r="O33" s="1742"/>
      <c r="P33" s="2201"/>
      <c r="Q33" s="2215" t="s">
        <v>854</v>
      </c>
      <c r="R33" s="1274"/>
      <c r="S33" s="1274"/>
      <c r="T33" s="1274"/>
      <c r="U33" s="1274"/>
      <c r="V33" s="1274"/>
      <c r="W33" s="1274"/>
      <c r="X33" s="941"/>
      <c r="Y33" s="2219">
        <v>2</v>
      </c>
      <c r="Z33" s="2220"/>
      <c r="AA33" s="2220"/>
      <c r="AB33" s="2220"/>
      <c r="AC33" s="2220"/>
      <c r="AD33" s="2220"/>
      <c r="AE33" s="2220"/>
      <c r="AF33" s="2220"/>
      <c r="AG33" s="2220"/>
      <c r="AH33" s="2220"/>
      <c r="AI33" s="2220"/>
      <c r="AJ33" s="2221"/>
      <c r="AK33" s="781"/>
      <c r="AL33" s="782"/>
      <c r="AM33" s="689"/>
      <c r="AN33" s="689"/>
      <c r="AO33" s="689"/>
      <c r="AP33" s="689"/>
      <c r="AQ33" s="781"/>
      <c r="AR33" s="781"/>
      <c r="AS33" s="781"/>
      <c r="AT33" s="781"/>
      <c r="AU33" s="781"/>
      <c r="AV33" s="781"/>
      <c r="AW33" s="781"/>
      <c r="AX33" s="781"/>
      <c r="AY33" s="781"/>
      <c r="AZ33" s="781"/>
      <c r="BA33" s="781"/>
      <c r="BB33" s="781"/>
      <c r="BC33" s="781"/>
      <c r="BD33" s="781"/>
      <c r="BE33" s="781"/>
      <c r="BF33" s="781"/>
      <c r="BG33" s="781"/>
      <c r="BH33" s="528"/>
      <c r="BI33" s="528"/>
      <c r="BJ33" s="528"/>
      <c r="BK33" s="528"/>
      <c r="BL33" s="528"/>
      <c r="BM33" s="528"/>
      <c r="BN33" s="528"/>
      <c r="BO33" s="528"/>
      <c r="BP33" s="528"/>
      <c r="BQ33" s="528"/>
    </row>
    <row r="34" spans="1:69" ht="25.5" customHeight="1">
      <c r="A34" s="2339" t="s">
        <v>847</v>
      </c>
      <c r="B34" s="1274"/>
      <c r="C34" s="1274"/>
      <c r="D34" s="1274"/>
      <c r="E34" s="1274"/>
      <c r="F34" s="1274"/>
      <c r="G34" s="1274"/>
      <c r="H34" s="941"/>
      <c r="I34" s="806">
        <v>1</v>
      </c>
      <c r="J34" s="797" t="str">
        <f>IF(ISNA(VLOOKUP(I34, 出力変換_心理担当職員配置加算,4,FALSE)),0, VLOOKUP(I34, 出力変換_心理担当職員配置加算,4,FALSE)) &amp; ""</f>
        <v>1</v>
      </c>
      <c r="K34" s="807">
        <v>1</v>
      </c>
      <c r="L34" s="807" t="str">
        <f>IF(ISNA(VLOOKUP(K34, 取込変換_心理担当職員配置加算,2,FALSE)),0, VLOOKUP(K34, 取込変換_心理担当職員配置加算,2,FALSE)) &amp; ""</f>
        <v>1</v>
      </c>
      <c r="M34" s="807"/>
      <c r="N34" s="807"/>
      <c r="O34" s="807"/>
      <c r="P34" s="808"/>
      <c r="Q34" s="2216" t="s">
        <v>1323</v>
      </c>
      <c r="R34" s="2217"/>
      <c r="S34" s="2217"/>
      <c r="T34" s="2217"/>
      <c r="U34" s="2217"/>
      <c r="V34" s="2217"/>
      <c r="W34" s="2217"/>
      <c r="X34" s="2218"/>
      <c r="Y34" s="2219">
        <v>2</v>
      </c>
      <c r="Z34" s="2220"/>
      <c r="AA34" s="2220"/>
      <c r="AB34" s="2220"/>
      <c r="AC34" s="2220"/>
      <c r="AD34" s="2220"/>
      <c r="AE34" s="2220"/>
      <c r="AF34" s="2220"/>
      <c r="AG34" s="2220"/>
      <c r="AH34" s="2220"/>
      <c r="AI34" s="2220"/>
      <c r="AJ34" s="2221"/>
      <c r="AL34" s="753"/>
      <c r="AM34" s="725"/>
      <c r="AN34" s="725"/>
      <c r="AO34" s="725"/>
      <c r="AP34" s="725"/>
      <c r="AQ34" s="725"/>
      <c r="AR34" s="725"/>
      <c r="AS34" s="756"/>
    </row>
    <row r="35" spans="1:69" ht="24.75" customHeight="1">
      <c r="A35" s="2340" t="s">
        <v>848</v>
      </c>
      <c r="B35" s="2341"/>
      <c r="C35" s="2341"/>
      <c r="D35" s="2341"/>
      <c r="E35" s="2341"/>
      <c r="F35" s="2341"/>
      <c r="G35" s="2341"/>
      <c r="H35" s="2342"/>
      <c r="I35" s="2202">
        <v>2</v>
      </c>
      <c r="J35" s="2203"/>
      <c r="K35" s="2203"/>
      <c r="L35" s="2203"/>
      <c r="M35" s="2203"/>
      <c r="N35" s="2203"/>
      <c r="O35" s="2203"/>
      <c r="P35" s="2204"/>
      <c r="Q35" s="2215" t="s">
        <v>855</v>
      </c>
      <c r="R35" s="2217"/>
      <c r="S35" s="2217"/>
      <c r="T35" s="2217"/>
      <c r="U35" s="2217"/>
      <c r="V35" s="2217"/>
      <c r="W35" s="2217"/>
      <c r="X35" s="2218"/>
      <c r="Y35" s="2219">
        <v>1</v>
      </c>
      <c r="Z35" s="2220"/>
      <c r="AA35" s="2220"/>
      <c r="AB35" s="2220"/>
      <c r="AC35" s="2220"/>
      <c r="AD35" s="2220"/>
      <c r="AE35" s="2220"/>
      <c r="AF35" s="2220"/>
      <c r="AG35" s="2220"/>
      <c r="AH35" s="2220"/>
      <c r="AI35" s="2220"/>
      <c r="AJ35" s="2221"/>
      <c r="AL35" s="753"/>
      <c r="AM35" s="725"/>
      <c r="AN35" s="725"/>
      <c r="AO35" s="725"/>
      <c r="AP35" s="725"/>
      <c r="AQ35" s="725"/>
      <c r="AR35" s="725"/>
      <c r="AS35" s="756"/>
    </row>
    <row r="36" spans="1:69" ht="24.75" customHeight="1">
      <c r="A36" s="2345" t="s">
        <v>526</v>
      </c>
      <c r="B36" s="2003"/>
      <c r="C36" s="2003"/>
      <c r="D36" s="2003"/>
      <c r="E36" s="2003"/>
      <c r="F36" s="2003"/>
      <c r="G36" s="2003"/>
      <c r="H36" s="2004"/>
      <c r="I36" s="2163">
        <v>2</v>
      </c>
      <c r="J36" s="2164"/>
      <c r="K36" s="2164"/>
      <c r="L36" s="2164"/>
      <c r="M36" s="2164"/>
      <c r="N36" s="2164"/>
      <c r="O36" s="2164"/>
      <c r="P36" s="2193"/>
      <c r="Q36" s="1762" t="s">
        <v>1037</v>
      </c>
      <c r="R36" s="2003"/>
      <c r="S36" s="2003"/>
      <c r="T36" s="2003"/>
      <c r="U36" s="2003"/>
      <c r="V36" s="2003"/>
      <c r="W36" s="2003"/>
      <c r="X36" s="2004"/>
      <c r="Y36" s="2219">
        <v>2</v>
      </c>
      <c r="Z36" s="2220"/>
      <c r="AA36" s="2220"/>
      <c r="AB36" s="2220"/>
      <c r="AC36" s="2220"/>
      <c r="AD36" s="2220"/>
      <c r="AE36" s="2220"/>
      <c r="AF36" s="2220"/>
      <c r="AG36" s="2220"/>
      <c r="AH36" s="2220"/>
      <c r="AI36" s="2220"/>
      <c r="AJ36" s="2221"/>
      <c r="AL36" s="753"/>
      <c r="AM36" s="725"/>
      <c r="AN36" s="725"/>
      <c r="AO36" s="725"/>
      <c r="AP36" s="725"/>
      <c r="AQ36" s="725"/>
      <c r="AR36" s="725"/>
      <c r="AS36" s="756"/>
    </row>
    <row r="37" spans="1:69" ht="23.25" customHeight="1">
      <c r="A37" s="1443" t="s">
        <v>849</v>
      </c>
      <c r="B37" s="1274"/>
      <c r="C37" s="1274"/>
      <c r="D37" s="1274"/>
      <c r="E37" s="1274"/>
      <c r="F37" s="1274"/>
      <c r="G37" s="1274"/>
      <c r="H37" s="941"/>
      <c r="I37" s="2163">
        <v>2</v>
      </c>
      <c r="J37" s="2164"/>
      <c r="K37" s="2164"/>
      <c r="L37" s="2164"/>
      <c r="M37" s="2164"/>
      <c r="N37" s="2164"/>
      <c r="O37" s="2164"/>
      <c r="P37" s="2193"/>
      <c r="Q37" s="2194" t="s">
        <v>1136</v>
      </c>
      <c r="R37" s="2195"/>
      <c r="S37" s="2195"/>
      <c r="T37" s="2195"/>
      <c r="U37" s="2195"/>
      <c r="V37" s="2195"/>
      <c r="W37" s="2195"/>
      <c r="X37" s="2196"/>
      <c r="Y37" s="2197">
        <v>1</v>
      </c>
      <c r="Z37" s="2198"/>
      <c r="AA37" s="2198"/>
      <c r="AB37" s="2198"/>
      <c r="AC37" s="2198"/>
      <c r="AD37" s="2198"/>
      <c r="AE37" s="2198"/>
      <c r="AF37" s="2198"/>
      <c r="AG37" s="2198"/>
      <c r="AH37" s="2198"/>
      <c r="AI37" s="2198"/>
      <c r="AJ37" s="2199"/>
      <c r="AL37" s="753"/>
      <c r="AM37" s="725"/>
      <c r="AN37" s="725"/>
      <c r="AO37" s="725"/>
      <c r="AP37" s="725"/>
      <c r="AQ37" s="725"/>
      <c r="AR37" s="725"/>
      <c r="AS37" s="756"/>
    </row>
    <row r="38" spans="1:69" ht="23.25" customHeight="1">
      <c r="A38" s="1443" t="s">
        <v>1346</v>
      </c>
      <c r="B38" s="1274"/>
      <c r="C38" s="1274"/>
      <c r="D38" s="1274"/>
      <c r="E38" s="1274"/>
      <c r="F38" s="1274"/>
      <c r="G38" s="1274"/>
      <c r="H38" s="941"/>
      <c r="I38" s="2163">
        <v>2</v>
      </c>
      <c r="J38" s="2164"/>
      <c r="K38" s="2164"/>
      <c r="L38" s="2164"/>
      <c r="M38" s="2164"/>
      <c r="N38" s="2164"/>
      <c r="O38" s="2164"/>
      <c r="P38" s="2193"/>
      <c r="Q38" s="1107" t="s">
        <v>1351</v>
      </c>
      <c r="R38" s="1108"/>
      <c r="S38" s="1108"/>
      <c r="T38" s="1108"/>
      <c r="U38" s="1108"/>
      <c r="V38" s="1108"/>
      <c r="W38" s="1108"/>
      <c r="X38" s="1109"/>
      <c r="Y38" s="2208">
        <v>1</v>
      </c>
      <c r="Z38" s="2209"/>
      <c r="AA38" s="2209"/>
      <c r="AB38" s="2209"/>
      <c r="AC38" s="2209"/>
      <c r="AD38" s="2209"/>
      <c r="AE38" s="2209"/>
      <c r="AF38" s="2209"/>
      <c r="AG38" s="2209"/>
      <c r="AH38" s="2209"/>
      <c r="AI38" s="2209"/>
      <c r="AJ38" s="2210"/>
      <c r="AL38" s="753"/>
      <c r="AM38" s="725"/>
      <c r="AN38" s="725"/>
      <c r="AO38" s="725"/>
      <c r="AP38" s="725"/>
      <c r="AQ38" s="725"/>
      <c r="AR38" s="725"/>
      <c r="AS38" s="756"/>
    </row>
    <row r="39" spans="1:69" ht="21" customHeight="1">
      <c r="A39" s="1443" t="s">
        <v>850</v>
      </c>
      <c r="B39" s="1274"/>
      <c r="C39" s="1274"/>
      <c r="D39" s="1274"/>
      <c r="E39" s="1274"/>
      <c r="F39" s="1274"/>
      <c r="G39" s="1274"/>
      <c r="H39" s="941"/>
      <c r="I39" s="2163">
        <v>2</v>
      </c>
      <c r="J39" s="2164"/>
      <c r="K39" s="2164"/>
      <c r="L39" s="2164"/>
      <c r="M39" s="2164"/>
      <c r="N39" s="2164"/>
      <c r="O39" s="2164"/>
      <c r="P39" s="2193"/>
      <c r="Q39" s="1762" t="s">
        <v>1038</v>
      </c>
      <c r="R39" s="2003"/>
      <c r="S39" s="2003"/>
      <c r="T39" s="2003"/>
      <c r="U39" s="2003"/>
      <c r="V39" s="2003"/>
      <c r="W39" s="2003"/>
      <c r="X39" s="2004"/>
      <c r="Y39" s="2219">
        <v>2</v>
      </c>
      <c r="Z39" s="2220"/>
      <c r="AA39" s="2220"/>
      <c r="AB39" s="2220"/>
      <c r="AC39" s="2220"/>
      <c r="AD39" s="2220"/>
      <c r="AE39" s="2220"/>
      <c r="AF39" s="2220"/>
      <c r="AG39" s="2220"/>
      <c r="AH39" s="2220"/>
      <c r="AI39" s="2220"/>
      <c r="AJ39" s="2221"/>
      <c r="AK39" s="845"/>
      <c r="AL39" s="753"/>
      <c r="AM39" s="725"/>
      <c r="AN39" s="725"/>
      <c r="AO39" s="725"/>
      <c r="AP39" s="725"/>
      <c r="AQ39" s="725"/>
      <c r="AR39" s="725"/>
      <c r="AS39" s="756"/>
    </row>
    <row r="40" spans="1:69" ht="21" customHeight="1">
      <c r="A40" s="1443" t="s">
        <v>1258</v>
      </c>
      <c r="B40" s="1274"/>
      <c r="C40" s="1274"/>
      <c r="D40" s="1274"/>
      <c r="E40" s="1274"/>
      <c r="F40" s="1274"/>
      <c r="G40" s="1274"/>
      <c r="H40" s="941"/>
      <c r="I40" s="475">
        <v>1</v>
      </c>
      <c r="J40" s="798" t="str">
        <f>IF(ISNA(VLOOKUP(I40, 出力変換_児童指導員等加配加算,4,FALSE)),0, VLOOKUP(I40, 出力変換_児童指導員等加配加算,4,FALSE)) &amp; ""</f>
        <v>1</v>
      </c>
      <c r="K40" s="798">
        <v>1</v>
      </c>
      <c r="L40" s="798" t="str">
        <f>IF(ISNA(VLOOKUP(K40, 取込変換_児童指導員等加配加算,2,FALSE)),0, VLOOKUP(K40, 取込変換_児童指導員等加配加算,2,FALSE)) &amp; ""</f>
        <v>1</v>
      </c>
      <c r="M40" s="798"/>
      <c r="N40" s="807"/>
      <c r="O40" s="807"/>
      <c r="P40" s="808"/>
      <c r="Q40" s="2205"/>
      <c r="R40" s="2206"/>
      <c r="S40" s="2206"/>
      <c r="T40" s="2206"/>
      <c r="U40" s="2206"/>
      <c r="V40" s="2206"/>
      <c r="W40" s="2206"/>
      <c r="X40" s="2206"/>
      <c r="Y40" s="2206"/>
      <c r="Z40" s="2206"/>
      <c r="AA40" s="2206"/>
      <c r="AB40" s="2206"/>
      <c r="AC40" s="2206"/>
      <c r="AD40" s="2206"/>
      <c r="AE40" s="2206"/>
      <c r="AF40" s="2206"/>
      <c r="AG40" s="2206"/>
      <c r="AH40" s="2206"/>
      <c r="AI40" s="2206"/>
      <c r="AJ40" s="2207"/>
      <c r="AL40" s="753"/>
      <c r="AM40" s="725"/>
      <c r="AN40" s="725"/>
      <c r="AO40" s="725"/>
      <c r="AP40" s="725"/>
      <c r="AQ40" s="725"/>
      <c r="AR40" s="725"/>
      <c r="AS40" s="756"/>
    </row>
    <row r="41" spans="1:69" ht="18" hidden="1" customHeight="1">
      <c r="A41" s="325"/>
      <c r="B41" s="299"/>
      <c r="C41" s="299"/>
      <c r="D41" s="299"/>
      <c r="E41" s="299"/>
      <c r="F41" s="299"/>
      <c r="G41" s="299"/>
      <c r="H41" s="300"/>
      <c r="I41" s="326">
        <v>1</v>
      </c>
      <c r="J41" s="327"/>
      <c r="K41" s="327"/>
      <c r="L41" s="327"/>
      <c r="M41" s="327"/>
      <c r="N41" s="327"/>
      <c r="O41" s="327"/>
      <c r="P41" s="327"/>
      <c r="Q41" s="389"/>
      <c r="R41" s="389"/>
      <c r="S41" s="389"/>
      <c r="T41" s="389"/>
      <c r="U41" s="389"/>
      <c r="V41" s="389"/>
      <c r="W41" s="389"/>
      <c r="X41" s="389"/>
      <c r="Y41" s="389"/>
      <c r="Z41" s="389"/>
      <c r="AA41" s="389"/>
      <c r="AB41" s="389"/>
      <c r="AC41" s="389"/>
      <c r="AD41" s="389"/>
      <c r="AE41" s="389"/>
      <c r="AF41" s="389"/>
      <c r="AG41" s="389"/>
      <c r="AH41" s="389"/>
      <c r="AI41" s="389"/>
      <c r="AJ41" s="390"/>
      <c r="AL41" s="753"/>
      <c r="AM41" s="725"/>
      <c r="AN41" s="725"/>
      <c r="AO41" s="725"/>
      <c r="AP41" s="725"/>
      <c r="AQ41" s="725"/>
      <c r="AR41" s="725"/>
      <c r="AS41" s="756"/>
    </row>
    <row r="42" spans="1:69" ht="17.25" customHeight="1">
      <c r="A42" s="2170" t="s">
        <v>695</v>
      </c>
      <c r="B42" s="1798"/>
      <c r="C42" s="1798"/>
      <c r="D42" s="1798"/>
      <c r="E42" s="1798"/>
      <c r="F42" s="1798"/>
      <c r="G42" s="1798"/>
      <c r="H42" s="1799"/>
      <c r="I42" s="2212"/>
      <c r="J42" s="2213"/>
      <c r="K42" s="2213"/>
      <c r="L42" s="2213"/>
      <c r="M42" s="2213"/>
      <c r="N42" s="2213"/>
      <c r="O42" s="2213"/>
      <c r="P42" s="2213"/>
      <c r="Q42" s="2213"/>
      <c r="R42" s="2213"/>
      <c r="S42" s="2213"/>
      <c r="T42" s="2213"/>
      <c r="U42" s="2213"/>
      <c r="V42" s="2213"/>
      <c r="W42" s="2213"/>
      <c r="X42" s="2213"/>
      <c r="Y42" s="2213"/>
      <c r="Z42" s="2213"/>
      <c r="AA42" s="2213"/>
      <c r="AB42" s="2213"/>
      <c r="AC42" s="2213"/>
      <c r="AD42" s="2214"/>
      <c r="AE42" s="2238" t="s">
        <v>565</v>
      </c>
      <c r="AF42" s="2238"/>
      <c r="AG42" s="2238"/>
      <c r="AH42" s="2238"/>
      <c r="AI42" s="2236">
        <v>0</v>
      </c>
      <c r="AJ42" s="2237"/>
      <c r="AL42" s="753" t="b">
        <v>0</v>
      </c>
      <c r="AM42" s="753" t="b">
        <v>0</v>
      </c>
      <c r="AN42" s="753" t="b">
        <v>0</v>
      </c>
      <c r="AO42" s="753"/>
      <c r="AP42" s="753"/>
      <c r="AQ42" s="753"/>
    </row>
    <row r="43" spans="1:69" ht="13.5" customHeight="1">
      <c r="A43" s="1162" t="s">
        <v>44</v>
      </c>
      <c r="B43" s="1163"/>
      <c r="C43" s="1794" t="s">
        <v>451</v>
      </c>
      <c r="D43" s="1795"/>
      <c r="E43" s="1795"/>
      <c r="F43" s="1795"/>
      <c r="G43" s="1795"/>
      <c r="H43" s="1796"/>
      <c r="I43" s="2127" t="s">
        <v>523</v>
      </c>
      <c r="J43" s="2338"/>
      <c r="K43" s="2128"/>
      <c r="L43" s="2128"/>
      <c r="M43" s="2128"/>
      <c r="N43" s="2129"/>
      <c r="O43" s="2122" t="s">
        <v>199</v>
      </c>
      <c r="P43" s="2067"/>
      <c r="Q43" s="2067"/>
      <c r="R43" s="2067"/>
      <c r="S43" s="2067"/>
      <c r="T43" s="2068"/>
      <c r="U43" s="2122" t="s">
        <v>142</v>
      </c>
      <c r="V43" s="2067"/>
      <c r="W43" s="2067"/>
      <c r="X43" s="2067"/>
      <c r="Y43" s="2067"/>
      <c r="Z43" s="2067"/>
      <c r="AA43" s="2343"/>
      <c r="AB43" s="2344"/>
      <c r="AC43" s="2344"/>
      <c r="AD43" s="2344"/>
      <c r="AE43" s="2344"/>
      <c r="AF43" s="1840"/>
      <c r="AG43" s="1841"/>
      <c r="AH43" s="1841"/>
      <c r="AI43" s="1841"/>
      <c r="AJ43" s="1842"/>
      <c r="AL43" s="753"/>
      <c r="AM43" s="753"/>
      <c r="AN43" s="753"/>
      <c r="AO43" s="753"/>
      <c r="AP43" s="753"/>
      <c r="AQ43" s="753"/>
    </row>
    <row r="44" spans="1:69" ht="13.5" customHeight="1">
      <c r="A44" s="1164"/>
      <c r="B44" s="1165"/>
      <c r="C44" s="1155"/>
      <c r="D44" s="1156"/>
      <c r="E44" s="1156"/>
      <c r="F44" s="1156"/>
      <c r="G44" s="1156"/>
      <c r="H44" s="1157"/>
      <c r="I44" s="1105" t="s">
        <v>466</v>
      </c>
      <c r="J44" s="1105"/>
      <c r="K44" s="1105"/>
      <c r="L44" s="1105" t="s">
        <v>467</v>
      </c>
      <c r="M44" s="1105"/>
      <c r="N44" s="1105"/>
      <c r="O44" s="1105" t="s">
        <v>466</v>
      </c>
      <c r="P44" s="1105"/>
      <c r="Q44" s="1105"/>
      <c r="R44" s="1105" t="s">
        <v>736</v>
      </c>
      <c r="S44" s="1105"/>
      <c r="T44" s="1105"/>
      <c r="U44" s="1105" t="s">
        <v>466</v>
      </c>
      <c r="V44" s="1105"/>
      <c r="W44" s="1105"/>
      <c r="X44" s="1105" t="s">
        <v>467</v>
      </c>
      <c r="Y44" s="1105"/>
      <c r="Z44" s="1105"/>
      <c r="AA44" s="1105" t="s">
        <v>466</v>
      </c>
      <c r="AB44" s="1105"/>
      <c r="AC44" s="1105" t="s">
        <v>467</v>
      </c>
      <c r="AD44" s="1105"/>
      <c r="AE44" s="1105"/>
      <c r="AF44" s="1105" t="s">
        <v>466</v>
      </c>
      <c r="AG44" s="1105"/>
      <c r="AH44" s="1105" t="s">
        <v>467</v>
      </c>
      <c r="AI44" s="1285"/>
      <c r="AJ44" s="1832"/>
      <c r="AL44" s="753"/>
      <c r="AM44" s="753"/>
      <c r="AN44" s="753"/>
      <c r="AO44" s="753"/>
      <c r="AP44" s="753"/>
      <c r="AQ44" s="753"/>
    </row>
    <row r="45" spans="1:69" ht="13.5" customHeight="1">
      <c r="A45" s="1164"/>
      <c r="B45" s="1165"/>
      <c r="C45" s="1105" t="s">
        <v>239</v>
      </c>
      <c r="D45" s="1105"/>
      <c r="E45" s="1105"/>
      <c r="F45" s="1105" t="s">
        <v>307</v>
      </c>
      <c r="G45" s="1105"/>
      <c r="H45" s="1105"/>
      <c r="I45" s="1295"/>
      <c r="J45" s="1295"/>
      <c r="K45" s="1295"/>
      <c r="L45" s="1295"/>
      <c r="M45" s="1295"/>
      <c r="N45" s="1295"/>
      <c r="O45" s="1295"/>
      <c r="P45" s="1295"/>
      <c r="Q45" s="1295"/>
      <c r="R45" s="1295"/>
      <c r="S45" s="1295"/>
      <c r="T45" s="1295"/>
      <c r="U45" s="1295"/>
      <c r="V45" s="1295"/>
      <c r="W45" s="1295"/>
      <c r="X45" s="1295"/>
      <c r="Y45" s="1295"/>
      <c r="Z45" s="1295"/>
      <c r="AA45" s="1295"/>
      <c r="AB45" s="1295"/>
      <c r="AC45" s="1295"/>
      <c r="AD45" s="1295"/>
      <c r="AE45" s="1295"/>
      <c r="AF45" s="1295"/>
      <c r="AG45" s="1295"/>
      <c r="AH45" s="1295"/>
      <c r="AI45" s="1159"/>
      <c r="AJ45" s="1793"/>
      <c r="AL45" s="753"/>
      <c r="AM45" s="753"/>
      <c r="AN45" s="753"/>
      <c r="AO45" s="753"/>
      <c r="AP45" s="753"/>
      <c r="AQ45" s="753"/>
    </row>
    <row r="46" spans="1:69" ht="13.5" customHeight="1">
      <c r="A46" s="1164"/>
      <c r="B46" s="1165"/>
      <c r="C46" s="1105"/>
      <c r="D46" s="1105"/>
      <c r="E46" s="1105"/>
      <c r="F46" s="1105" t="s">
        <v>308</v>
      </c>
      <c r="G46" s="1105"/>
      <c r="H46" s="1105"/>
      <c r="I46" s="1295"/>
      <c r="J46" s="1295"/>
      <c r="K46" s="1295"/>
      <c r="L46" s="1295"/>
      <c r="M46" s="1295"/>
      <c r="N46" s="1295"/>
      <c r="O46" s="1295"/>
      <c r="P46" s="1295"/>
      <c r="Q46" s="1295"/>
      <c r="R46" s="1295"/>
      <c r="S46" s="1295"/>
      <c r="T46" s="1295"/>
      <c r="U46" s="1295"/>
      <c r="V46" s="1295"/>
      <c r="W46" s="1295"/>
      <c r="X46" s="1295"/>
      <c r="Y46" s="1295"/>
      <c r="Z46" s="1295"/>
      <c r="AA46" s="1295"/>
      <c r="AB46" s="1295"/>
      <c r="AC46" s="1295"/>
      <c r="AD46" s="1295"/>
      <c r="AE46" s="1295"/>
      <c r="AF46" s="1295"/>
      <c r="AG46" s="1295"/>
      <c r="AH46" s="1295"/>
      <c r="AI46" s="1159"/>
      <c r="AJ46" s="1793"/>
      <c r="AL46" s="753"/>
      <c r="AM46" s="753"/>
      <c r="AN46" s="753"/>
      <c r="AO46" s="753"/>
      <c r="AP46" s="753"/>
      <c r="AQ46" s="753"/>
    </row>
    <row r="47" spans="1:69" ht="13.5" customHeight="1">
      <c r="A47" s="1164"/>
      <c r="B47" s="1165"/>
      <c r="C47" s="1105" t="s">
        <v>309</v>
      </c>
      <c r="D47" s="1105"/>
      <c r="E47" s="1105"/>
      <c r="F47" s="1105"/>
      <c r="G47" s="1105"/>
      <c r="H47" s="1105"/>
      <c r="I47" s="1295"/>
      <c r="J47" s="1295"/>
      <c r="K47" s="1295"/>
      <c r="L47" s="1295"/>
      <c r="M47" s="1295"/>
      <c r="N47" s="1295"/>
      <c r="O47" s="1295"/>
      <c r="P47" s="1295"/>
      <c r="Q47" s="1295"/>
      <c r="R47" s="1295"/>
      <c r="S47" s="1295"/>
      <c r="T47" s="1295"/>
      <c r="U47" s="1295"/>
      <c r="V47" s="1295"/>
      <c r="W47" s="1295"/>
      <c r="X47" s="1295"/>
      <c r="Y47" s="1295"/>
      <c r="Z47" s="1295"/>
      <c r="AA47" s="1295"/>
      <c r="AB47" s="1295"/>
      <c r="AC47" s="1295"/>
      <c r="AD47" s="1295"/>
      <c r="AE47" s="1295"/>
      <c r="AF47" s="1295"/>
      <c r="AG47" s="1295"/>
      <c r="AH47" s="1295"/>
      <c r="AI47" s="1159"/>
      <c r="AJ47" s="1793"/>
      <c r="AL47" s="753"/>
      <c r="AM47" s="753"/>
      <c r="AN47" s="753"/>
      <c r="AO47" s="753"/>
      <c r="AP47" s="753"/>
      <c r="AQ47" s="753"/>
    </row>
    <row r="48" spans="1:69" ht="13.5" customHeight="1">
      <c r="A48" s="1164"/>
      <c r="B48" s="1165"/>
      <c r="C48" s="1151" t="s">
        <v>556</v>
      </c>
      <c r="D48" s="1151"/>
      <c r="E48" s="1151"/>
      <c r="F48" s="1151"/>
      <c r="G48" s="1151"/>
      <c r="H48" s="1151"/>
      <c r="I48" s="1298"/>
      <c r="J48" s="1298"/>
      <c r="K48" s="1298"/>
      <c r="L48" s="1298"/>
      <c r="M48" s="1298"/>
      <c r="N48" s="1298"/>
      <c r="O48" s="1298"/>
      <c r="P48" s="1298"/>
      <c r="Q48" s="1298"/>
      <c r="R48" s="1298"/>
      <c r="S48" s="1298"/>
      <c r="T48" s="1298"/>
      <c r="U48" s="1298"/>
      <c r="V48" s="1298"/>
      <c r="W48" s="1298"/>
      <c r="X48" s="1298"/>
      <c r="Y48" s="1298"/>
      <c r="Z48" s="1298"/>
      <c r="AA48" s="1298"/>
      <c r="AB48" s="1298"/>
      <c r="AC48" s="1298"/>
      <c r="AD48" s="1298"/>
      <c r="AE48" s="1298"/>
      <c r="AF48" s="1298"/>
      <c r="AG48" s="1298"/>
      <c r="AH48" s="1298"/>
      <c r="AI48" s="1296"/>
      <c r="AJ48" s="1792"/>
      <c r="AL48" s="753"/>
      <c r="AM48" s="753"/>
      <c r="AN48" s="753"/>
      <c r="AO48" s="753"/>
      <c r="AP48" s="753"/>
      <c r="AQ48" s="753"/>
    </row>
    <row r="49" spans="1:43" ht="13.5" customHeight="1">
      <c r="A49" s="1164"/>
      <c r="B49" s="1165"/>
      <c r="C49" s="1285" t="s">
        <v>660</v>
      </c>
      <c r="D49" s="1338"/>
      <c r="E49" s="1338"/>
      <c r="F49" s="1338"/>
      <c r="G49" s="1338"/>
      <c r="H49" s="1339"/>
      <c r="I49" s="1299"/>
      <c r="J49" s="1300"/>
      <c r="K49" s="1300"/>
      <c r="L49" s="1300"/>
      <c r="M49" s="1300"/>
      <c r="N49" s="1300"/>
      <c r="O49" s="1301" t="s">
        <v>114</v>
      </c>
      <c r="P49" s="1301"/>
      <c r="Q49" s="1301"/>
      <c r="R49" s="1301"/>
      <c r="S49" s="1301"/>
      <c r="T49" s="1301"/>
      <c r="U49" s="1301"/>
      <c r="V49" s="1544"/>
      <c r="W49" s="940" t="s">
        <v>566</v>
      </c>
      <c r="X49" s="1274"/>
      <c r="Y49" s="1274"/>
      <c r="Z49" s="1274"/>
      <c r="AA49" s="1274"/>
      <c r="AB49" s="941"/>
      <c r="AC49" s="1296"/>
      <c r="AD49" s="1297"/>
      <c r="AE49" s="1297"/>
      <c r="AF49" s="1297"/>
      <c r="AG49" s="1297"/>
      <c r="AH49" s="1297"/>
      <c r="AI49" s="2133" t="s">
        <v>114</v>
      </c>
      <c r="AJ49" s="2134"/>
      <c r="AL49" s="753"/>
      <c r="AM49" s="753"/>
      <c r="AN49" s="753"/>
      <c r="AO49" s="753"/>
      <c r="AP49" s="753"/>
      <c r="AQ49" s="753"/>
    </row>
    <row r="50" spans="1:43" ht="18" customHeight="1">
      <c r="A50" s="1164"/>
      <c r="B50" s="1165"/>
      <c r="C50" s="1262" t="s">
        <v>657</v>
      </c>
      <c r="D50" s="1103"/>
      <c r="E50" s="1103"/>
      <c r="F50" s="1103"/>
      <c r="G50" s="1103"/>
      <c r="H50" s="1104"/>
      <c r="I50" s="1223" t="s">
        <v>126</v>
      </c>
      <c r="J50" s="1223"/>
      <c r="K50" s="1223"/>
      <c r="L50" s="1223"/>
      <c r="M50" s="1077"/>
      <c r="N50" s="2090"/>
      <c r="O50" s="2091"/>
      <c r="P50" s="2091"/>
      <c r="Q50" s="2091"/>
      <c r="R50" s="2091"/>
      <c r="S50" s="2091"/>
      <c r="T50" s="2091"/>
      <c r="U50" s="2091"/>
      <c r="V50" s="2091"/>
      <c r="W50" s="2091"/>
      <c r="X50" s="2091"/>
      <c r="Y50" s="2091"/>
      <c r="Z50" s="2091"/>
      <c r="AA50" s="2091"/>
      <c r="AB50" s="2091"/>
      <c r="AC50" s="2091"/>
      <c r="AD50" s="2091"/>
      <c r="AE50" s="2091"/>
      <c r="AF50" s="2091"/>
      <c r="AG50" s="2091"/>
      <c r="AH50" s="2091"/>
      <c r="AI50" s="2091"/>
      <c r="AJ50" s="2092"/>
      <c r="AL50" s="782" t="b">
        <v>0</v>
      </c>
      <c r="AM50" s="782" t="b">
        <v>0</v>
      </c>
      <c r="AN50" s="782" t="b">
        <v>0</v>
      </c>
      <c r="AO50" s="782" t="b">
        <v>0</v>
      </c>
      <c r="AP50" s="782" t="b">
        <v>0</v>
      </c>
      <c r="AQ50" s="753"/>
    </row>
    <row r="51" spans="1:43" ht="18" customHeight="1">
      <c r="A51" s="1164"/>
      <c r="B51" s="1165"/>
      <c r="C51" s="1089"/>
      <c r="D51" s="1090"/>
      <c r="E51" s="1090"/>
      <c r="F51" s="1090"/>
      <c r="G51" s="1090"/>
      <c r="H51" s="2240"/>
      <c r="I51" s="2223" t="s">
        <v>424</v>
      </c>
      <c r="J51" s="2223"/>
      <c r="K51" s="2223"/>
      <c r="L51" s="2223"/>
      <c r="M51" s="2223"/>
      <c r="N51" s="2222"/>
      <c r="O51" s="2222"/>
      <c r="P51" s="2222"/>
      <c r="Q51" s="2222"/>
      <c r="R51" s="2222"/>
      <c r="S51" s="2222"/>
      <c r="T51" s="2222"/>
      <c r="U51" s="2222"/>
      <c r="V51" s="2222"/>
      <c r="W51" s="1145" t="s">
        <v>442</v>
      </c>
      <c r="X51" s="1145"/>
      <c r="Y51" s="1145"/>
      <c r="Z51" s="1145"/>
      <c r="AA51" s="1145"/>
      <c r="AB51" s="2222"/>
      <c r="AC51" s="2222"/>
      <c r="AD51" s="2222"/>
      <c r="AE51" s="2222"/>
      <c r="AF51" s="2222"/>
      <c r="AG51" s="2222"/>
      <c r="AH51" s="2222"/>
      <c r="AI51" s="2222"/>
      <c r="AJ51" s="2227"/>
      <c r="AL51" s="782" t="b">
        <v>0</v>
      </c>
      <c r="AM51" s="782" t="b">
        <v>0</v>
      </c>
      <c r="AN51" s="782" t="b">
        <v>0</v>
      </c>
      <c r="AO51" s="753"/>
      <c r="AP51" s="753"/>
      <c r="AQ51" s="753"/>
    </row>
    <row r="52" spans="1:43" ht="18" customHeight="1">
      <c r="A52" s="1164"/>
      <c r="B52" s="1165"/>
      <c r="C52" s="940" t="s">
        <v>387</v>
      </c>
      <c r="D52" s="1274"/>
      <c r="E52" s="1274"/>
      <c r="F52" s="1274"/>
      <c r="G52" s="1274"/>
      <c r="H52" s="941"/>
      <c r="I52" s="2163">
        <v>2</v>
      </c>
      <c r="J52" s="2164"/>
      <c r="K52" s="2164"/>
      <c r="L52" s="2164"/>
      <c r="M52" s="2193"/>
      <c r="N52" s="940" t="s">
        <v>388</v>
      </c>
      <c r="O52" s="1274"/>
      <c r="P52" s="1274"/>
      <c r="Q52" s="941"/>
      <c r="R52" s="1774">
        <v>2</v>
      </c>
      <c r="S52" s="1775"/>
      <c r="T52" s="1775"/>
      <c r="U52" s="1775"/>
      <c r="V52" s="2211"/>
      <c r="W52" s="2224" t="s">
        <v>1257</v>
      </c>
      <c r="X52" s="2225"/>
      <c r="Y52" s="2225"/>
      <c r="Z52" s="2225"/>
      <c r="AA52" s="2225"/>
      <c r="AB52" s="2226"/>
      <c r="AC52" s="2228"/>
      <c r="AD52" s="2229"/>
      <c r="AE52" s="2229"/>
      <c r="AF52" s="2229"/>
      <c r="AG52" s="2229"/>
      <c r="AH52" s="2229"/>
      <c r="AI52" s="2229"/>
      <c r="AJ52" s="2230"/>
      <c r="AK52" s="778"/>
      <c r="AL52" s="753"/>
      <c r="AM52" s="789">
        <v>1</v>
      </c>
      <c r="AN52" s="753"/>
      <c r="AO52" s="753"/>
      <c r="AP52" s="753"/>
      <c r="AQ52" s="753"/>
    </row>
    <row r="53" spans="1:43" ht="18" customHeight="1">
      <c r="A53" s="1164"/>
      <c r="B53" s="1165"/>
      <c r="C53" s="940" t="s">
        <v>10</v>
      </c>
      <c r="D53" s="1274"/>
      <c r="E53" s="1274"/>
      <c r="F53" s="1274"/>
      <c r="G53" s="1274"/>
      <c r="H53" s="941"/>
      <c r="I53" s="1303">
        <v>2</v>
      </c>
      <c r="J53" s="1304"/>
      <c r="K53" s="1304"/>
      <c r="L53" s="1304"/>
      <c r="M53" s="1305"/>
      <c r="N53" s="940" t="s">
        <v>22</v>
      </c>
      <c r="O53" s="1274"/>
      <c r="P53" s="1274"/>
      <c r="Q53" s="1274"/>
      <c r="R53" s="1274"/>
      <c r="S53" s="941"/>
      <c r="T53" s="1774">
        <v>2</v>
      </c>
      <c r="U53" s="1775"/>
      <c r="V53" s="1775"/>
      <c r="W53" s="1775"/>
      <c r="X53" s="1775"/>
      <c r="Y53" s="2211"/>
      <c r="Z53" s="940" t="s">
        <v>23</v>
      </c>
      <c r="AA53" s="1274"/>
      <c r="AB53" s="1274"/>
      <c r="AC53" s="1274"/>
      <c r="AD53" s="1274"/>
      <c r="AE53" s="941"/>
      <c r="AF53" s="1774">
        <v>2</v>
      </c>
      <c r="AG53" s="1775"/>
      <c r="AH53" s="1775"/>
      <c r="AI53" s="1775"/>
      <c r="AJ53" s="1776"/>
      <c r="AL53" s="753"/>
      <c r="AM53" s="753" t="b">
        <v>0</v>
      </c>
      <c r="AN53" s="753" t="b">
        <v>0</v>
      </c>
      <c r="AO53" s="753" t="b">
        <v>0</v>
      </c>
      <c r="AP53" s="753" t="b">
        <v>0</v>
      </c>
      <c r="AQ53" s="753"/>
    </row>
    <row r="54" spans="1:43" ht="13.5" customHeight="1">
      <c r="A54" s="1345" t="s">
        <v>695</v>
      </c>
      <c r="B54" s="1338"/>
      <c r="C54" s="1338"/>
      <c r="D54" s="1338"/>
      <c r="E54" s="1338"/>
      <c r="F54" s="1338"/>
      <c r="G54" s="1338"/>
      <c r="H54" s="1339"/>
      <c r="I54" s="1299"/>
      <c r="J54" s="1300"/>
      <c r="K54" s="1300"/>
      <c r="L54" s="1300"/>
      <c r="M54" s="1300"/>
      <c r="N54" s="1300"/>
      <c r="O54" s="1300"/>
      <c r="P54" s="1300"/>
      <c r="Q54" s="1300"/>
      <c r="R54" s="1300"/>
      <c r="S54" s="1300"/>
      <c r="T54" s="1300"/>
      <c r="U54" s="1300"/>
      <c r="V54" s="1300"/>
      <c r="W54" s="1300"/>
      <c r="X54" s="1300"/>
      <c r="Y54" s="1300"/>
      <c r="Z54" s="1300"/>
      <c r="AA54" s="1300"/>
      <c r="AB54" s="1300"/>
      <c r="AC54" s="1300"/>
      <c r="AD54" s="2346"/>
      <c r="AE54" s="2349" t="s">
        <v>565</v>
      </c>
      <c r="AF54" s="2349"/>
      <c r="AG54" s="2349"/>
      <c r="AH54" s="2349"/>
      <c r="AI54" s="1340"/>
      <c r="AJ54" s="1341"/>
      <c r="AL54" s="753"/>
      <c r="AM54" s="753" t="b">
        <v>0</v>
      </c>
      <c r="AN54" s="753" t="b">
        <v>0</v>
      </c>
      <c r="AO54" s="753"/>
      <c r="AP54" s="753"/>
      <c r="AQ54" s="753"/>
    </row>
    <row r="55" spans="1:43" ht="13.5" customHeight="1">
      <c r="A55" s="1162" t="s">
        <v>45</v>
      </c>
      <c r="B55" s="1163"/>
      <c r="C55" s="1152" t="s">
        <v>451</v>
      </c>
      <c r="D55" s="1153"/>
      <c r="E55" s="1153"/>
      <c r="F55" s="1153"/>
      <c r="G55" s="1153"/>
      <c r="H55" s="1154"/>
      <c r="I55" s="2127" t="s">
        <v>523</v>
      </c>
      <c r="J55" s="2338"/>
      <c r="K55" s="2128"/>
      <c r="L55" s="2128"/>
      <c r="M55" s="2128"/>
      <c r="N55" s="2129"/>
      <c r="O55" s="1628" t="s">
        <v>199</v>
      </c>
      <c r="P55" s="1629"/>
      <c r="Q55" s="1629"/>
      <c r="R55" s="1629"/>
      <c r="S55" s="1629"/>
      <c r="T55" s="1630"/>
      <c r="U55" s="1628" t="s">
        <v>142</v>
      </c>
      <c r="V55" s="1629"/>
      <c r="W55" s="1629"/>
      <c r="X55" s="1629"/>
      <c r="Y55" s="1629"/>
      <c r="Z55" s="1629"/>
      <c r="AA55" s="1840"/>
      <c r="AB55" s="1841"/>
      <c r="AC55" s="1841"/>
      <c r="AD55" s="1841"/>
      <c r="AE55" s="1841"/>
      <c r="AF55" s="1840"/>
      <c r="AG55" s="1841"/>
      <c r="AH55" s="1841"/>
      <c r="AI55" s="1841"/>
      <c r="AJ55" s="1842"/>
      <c r="AL55" s="753"/>
      <c r="AM55" s="753"/>
      <c r="AN55" s="753"/>
      <c r="AO55" s="753"/>
      <c r="AP55" s="753"/>
      <c r="AQ55" s="753"/>
    </row>
    <row r="56" spans="1:43" ht="13.5" customHeight="1">
      <c r="A56" s="1164"/>
      <c r="B56" s="1165"/>
      <c r="C56" s="1155"/>
      <c r="D56" s="1156"/>
      <c r="E56" s="1156"/>
      <c r="F56" s="1156"/>
      <c r="G56" s="1156"/>
      <c r="H56" s="1157"/>
      <c r="I56" s="1105" t="s">
        <v>466</v>
      </c>
      <c r="J56" s="1105"/>
      <c r="K56" s="1105"/>
      <c r="L56" s="1105" t="s">
        <v>467</v>
      </c>
      <c r="M56" s="1105"/>
      <c r="N56" s="1105"/>
      <c r="O56" s="1105" t="s">
        <v>466</v>
      </c>
      <c r="P56" s="1105"/>
      <c r="Q56" s="1105"/>
      <c r="R56" s="1105" t="s">
        <v>395</v>
      </c>
      <c r="S56" s="1105"/>
      <c r="T56" s="1105"/>
      <c r="U56" s="1105" t="s">
        <v>466</v>
      </c>
      <c r="V56" s="1105"/>
      <c r="W56" s="1105"/>
      <c r="X56" s="1105" t="s">
        <v>395</v>
      </c>
      <c r="Y56" s="1105"/>
      <c r="Z56" s="1105"/>
      <c r="AA56" s="1105" t="s">
        <v>466</v>
      </c>
      <c r="AB56" s="1105"/>
      <c r="AC56" s="1105" t="s">
        <v>395</v>
      </c>
      <c r="AD56" s="1105"/>
      <c r="AE56" s="1105"/>
      <c r="AF56" s="1105" t="s">
        <v>466</v>
      </c>
      <c r="AG56" s="1105"/>
      <c r="AH56" s="1105" t="s">
        <v>395</v>
      </c>
      <c r="AI56" s="1285"/>
      <c r="AJ56" s="1832"/>
      <c r="AL56" s="753"/>
      <c r="AM56" s="753"/>
      <c r="AN56" s="753"/>
      <c r="AO56" s="753"/>
      <c r="AP56" s="753"/>
      <c r="AQ56" s="753"/>
    </row>
    <row r="57" spans="1:43" ht="13.5" customHeight="1">
      <c r="A57" s="1164"/>
      <c r="B57" s="1165"/>
      <c r="C57" s="1105" t="s">
        <v>239</v>
      </c>
      <c r="D57" s="1105"/>
      <c r="E57" s="1105"/>
      <c r="F57" s="1105" t="s">
        <v>307</v>
      </c>
      <c r="G57" s="1105"/>
      <c r="H57" s="1105"/>
      <c r="I57" s="1295"/>
      <c r="J57" s="1295"/>
      <c r="K57" s="1295"/>
      <c r="L57" s="1295"/>
      <c r="M57" s="1295"/>
      <c r="N57" s="1295"/>
      <c r="O57" s="1295"/>
      <c r="P57" s="1295"/>
      <c r="Q57" s="1295"/>
      <c r="R57" s="1295"/>
      <c r="S57" s="1295"/>
      <c r="T57" s="1295"/>
      <c r="U57" s="1295"/>
      <c r="V57" s="1295"/>
      <c r="W57" s="1295"/>
      <c r="X57" s="1295"/>
      <c r="Y57" s="1295"/>
      <c r="Z57" s="1295"/>
      <c r="AA57" s="1295"/>
      <c r="AB57" s="1295"/>
      <c r="AC57" s="1295"/>
      <c r="AD57" s="1295"/>
      <c r="AE57" s="1295"/>
      <c r="AF57" s="1295"/>
      <c r="AG57" s="1295"/>
      <c r="AH57" s="1295"/>
      <c r="AI57" s="1159"/>
      <c r="AJ57" s="1793"/>
      <c r="AL57" s="753"/>
      <c r="AM57" s="720"/>
      <c r="AN57" s="720"/>
      <c r="AO57" s="720"/>
      <c r="AP57" s="720"/>
      <c r="AQ57" s="720"/>
    </row>
    <row r="58" spans="1:43" ht="13.5" customHeight="1">
      <c r="A58" s="1164"/>
      <c r="B58" s="1165"/>
      <c r="C58" s="1105"/>
      <c r="D58" s="1105"/>
      <c r="E58" s="1105"/>
      <c r="F58" s="1105" t="s">
        <v>308</v>
      </c>
      <c r="G58" s="1105"/>
      <c r="H58" s="1105"/>
      <c r="I58" s="1295"/>
      <c r="J58" s="1295"/>
      <c r="K58" s="1295"/>
      <c r="L58" s="1295"/>
      <c r="M58" s="1295"/>
      <c r="N58" s="1295"/>
      <c r="O58" s="1295"/>
      <c r="P58" s="1295"/>
      <c r="Q58" s="1295"/>
      <c r="R58" s="1295"/>
      <c r="S58" s="1295"/>
      <c r="T58" s="1295"/>
      <c r="U58" s="1295"/>
      <c r="V58" s="1295"/>
      <c r="W58" s="1295"/>
      <c r="X58" s="1295"/>
      <c r="Y58" s="1295"/>
      <c r="Z58" s="1295"/>
      <c r="AA58" s="1295"/>
      <c r="AB58" s="1295"/>
      <c r="AC58" s="1295"/>
      <c r="AD58" s="1295"/>
      <c r="AE58" s="1295"/>
      <c r="AF58" s="1295"/>
      <c r="AG58" s="1295"/>
      <c r="AH58" s="1295"/>
      <c r="AI58" s="1159"/>
      <c r="AJ58" s="1793"/>
      <c r="AL58" s="753"/>
      <c r="AM58" s="753"/>
      <c r="AN58" s="753"/>
      <c r="AO58" s="753"/>
      <c r="AP58" s="753"/>
      <c r="AQ58" s="753"/>
    </row>
    <row r="59" spans="1:43" ht="13.5" customHeight="1">
      <c r="A59" s="1164"/>
      <c r="B59" s="1165"/>
      <c r="C59" s="1105" t="s">
        <v>309</v>
      </c>
      <c r="D59" s="1105"/>
      <c r="E59" s="1105"/>
      <c r="F59" s="1105"/>
      <c r="G59" s="1105"/>
      <c r="H59" s="1105"/>
      <c r="I59" s="1295"/>
      <c r="J59" s="1295"/>
      <c r="K59" s="1295"/>
      <c r="L59" s="1295"/>
      <c r="M59" s="1295"/>
      <c r="N59" s="1295"/>
      <c r="O59" s="1295"/>
      <c r="P59" s="1295"/>
      <c r="Q59" s="1295"/>
      <c r="R59" s="1295"/>
      <c r="S59" s="1295"/>
      <c r="T59" s="1295"/>
      <c r="U59" s="1295"/>
      <c r="V59" s="1295"/>
      <c r="W59" s="1295"/>
      <c r="X59" s="1295"/>
      <c r="Y59" s="1295"/>
      <c r="Z59" s="1295"/>
      <c r="AA59" s="1295"/>
      <c r="AB59" s="1295"/>
      <c r="AC59" s="1295"/>
      <c r="AD59" s="1295"/>
      <c r="AE59" s="1295"/>
      <c r="AF59" s="1295"/>
      <c r="AG59" s="1295"/>
      <c r="AH59" s="1295"/>
      <c r="AI59" s="1159"/>
      <c r="AJ59" s="1793"/>
      <c r="AL59" s="753"/>
      <c r="AM59" s="753"/>
      <c r="AN59" s="753"/>
      <c r="AO59" s="753"/>
      <c r="AP59" s="753"/>
      <c r="AQ59" s="753"/>
    </row>
    <row r="60" spans="1:43" ht="13.5" customHeight="1">
      <c r="A60" s="1164"/>
      <c r="B60" s="1165"/>
      <c r="C60" s="1151" t="s">
        <v>556</v>
      </c>
      <c r="D60" s="1151"/>
      <c r="E60" s="1151"/>
      <c r="F60" s="1151"/>
      <c r="G60" s="1151"/>
      <c r="H60" s="1151"/>
      <c r="I60" s="1298"/>
      <c r="J60" s="1298"/>
      <c r="K60" s="1298"/>
      <c r="L60" s="1298"/>
      <c r="M60" s="1298"/>
      <c r="N60" s="1298"/>
      <c r="O60" s="1298"/>
      <c r="P60" s="1298"/>
      <c r="Q60" s="1298"/>
      <c r="R60" s="1298"/>
      <c r="S60" s="1298"/>
      <c r="T60" s="1298"/>
      <c r="U60" s="1298"/>
      <c r="V60" s="1298"/>
      <c r="W60" s="1298"/>
      <c r="X60" s="1298"/>
      <c r="Y60" s="1298"/>
      <c r="Z60" s="1298"/>
      <c r="AA60" s="1298"/>
      <c r="AB60" s="1298"/>
      <c r="AC60" s="1298"/>
      <c r="AD60" s="1298"/>
      <c r="AE60" s="1298"/>
      <c r="AF60" s="1298"/>
      <c r="AG60" s="1298"/>
      <c r="AH60" s="1298"/>
      <c r="AI60" s="1296"/>
      <c r="AJ60" s="1792"/>
      <c r="AL60" s="753"/>
      <c r="AM60" s="753"/>
      <c r="AN60" s="753"/>
      <c r="AO60" s="753"/>
      <c r="AP60" s="753"/>
      <c r="AQ60" s="753"/>
    </row>
    <row r="61" spans="1:43" ht="13.5" customHeight="1">
      <c r="A61" s="1164"/>
      <c r="B61" s="1165"/>
      <c r="C61" s="1285" t="s">
        <v>660</v>
      </c>
      <c r="D61" s="1338"/>
      <c r="E61" s="1338"/>
      <c r="F61" s="1338"/>
      <c r="G61" s="1338"/>
      <c r="H61" s="1339"/>
      <c r="I61" s="1299"/>
      <c r="J61" s="1300"/>
      <c r="K61" s="1300"/>
      <c r="L61" s="1300"/>
      <c r="M61" s="1300"/>
      <c r="N61" s="1300"/>
      <c r="O61" s="1301" t="s">
        <v>114</v>
      </c>
      <c r="P61" s="1301"/>
      <c r="Q61" s="1301"/>
      <c r="R61" s="1301"/>
      <c r="S61" s="1301"/>
      <c r="T61" s="1301"/>
      <c r="U61" s="1301"/>
      <c r="V61" s="1544"/>
      <c r="W61" s="940" t="s">
        <v>566</v>
      </c>
      <c r="X61" s="1274"/>
      <c r="Y61" s="1274"/>
      <c r="Z61" s="1274"/>
      <c r="AA61" s="1274"/>
      <c r="AB61" s="941"/>
      <c r="AC61" s="1296"/>
      <c r="AD61" s="1297"/>
      <c r="AE61" s="1297"/>
      <c r="AF61" s="1297"/>
      <c r="AG61" s="1297"/>
      <c r="AH61" s="1297"/>
      <c r="AI61" s="2133" t="s">
        <v>114</v>
      </c>
      <c r="AJ61" s="2134"/>
      <c r="AL61" s="753"/>
      <c r="AM61" s="753"/>
      <c r="AN61" s="753"/>
      <c r="AO61" s="753"/>
      <c r="AP61" s="753"/>
      <c r="AQ61" s="753"/>
    </row>
    <row r="62" spans="1:43" ht="18" customHeight="1">
      <c r="A62" s="1164"/>
      <c r="B62" s="1165"/>
      <c r="C62" s="1262" t="s">
        <v>657</v>
      </c>
      <c r="D62" s="1103"/>
      <c r="E62" s="1103"/>
      <c r="F62" s="1103"/>
      <c r="G62" s="1103"/>
      <c r="H62" s="1104"/>
      <c r="I62" s="1223" t="s">
        <v>126</v>
      </c>
      <c r="J62" s="1223"/>
      <c r="K62" s="1223"/>
      <c r="L62" s="1223"/>
      <c r="M62" s="1077"/>
      <c r="N62" s="2090"/>
      <c r="O62" s="2091"/>
      <c r="P62" s="2091"/>
      <c r="Q62" s="2091"/>
      <c r="R62" s="2091"/>
      <c r="S62" s="2091"/>
      <c r="T62" s="2091"/>
      <c r="U62" s="2091"/>
      <c r="V62" s="2091"/>
      <c r="W62" s="2091"/>
      <c r="X62" s="2091"/>
      <c r="Y62" s="2091"/>
      <c r="Z62" s="2091"/>
      <c r="AA62" s="2091"/>
      <c r="AB62" s="2091"/>
      <c r="AC62" s="2091"/>
      <c r="AD62" s="2091"/>
      <c r="AE62" s="2091"/>
      <c r="AF62" s="2091"/>
      <c r="AG62" s="2091"/>
      <c r="AH62" s="2091"/>
      <c r="AI62" s="2091"/>
      <c r="AJ62" s="2092"/>
      <c r="AL62" s="782" t="b">
        <v>0</v>
      </c>
      <c r="AM62" s="782" t="b">
        <v>0</v>
      </c>
      <c r="AN62" s="782" t="b">
        <v>0</v>
      </c>
      <c r="AO62" s="782" t="b">
        <v>0</v>
      </c>
      <c r="AP62" s="782" t="b">
        <v>0</v>
      </c>
      <c r="AQ62" s="753"/>
    </row>
    <row r="63" spans="1:43" ht="18" customHeight="1">
      <c r="A63" s="1164"/>
      <c r="B63" s="1165"/>
      <c r="C63" s="1089"/>
      <c r="D63" s="1090"/>
      <c r="E63" s="1090"/>
      <c r="F63" s="1090"/>
      <c r="G63" s="1090"/>
      <c r="H63" s="2240"/>
      <c r="I63" s="2223" t="s">
        <v>702</v>
      </c>
      <c r="J63" s="2223"/>
      <c r="K63" s="2223"/>
      <c r="L63" s="2223"/>
      <c r="M63" s="2223"/>
      <c r="N63" s="2222"/>
      <c r="O63" s="2222"/>
      <c r="P63" s="2222"/>
      <c r="Q63" s="2222"/>
      <c r="R63" s="2222"/>
      <c r="S63" s="2222"/>
      <c r="T63" s="2222"/>
      <c r="U63" s="2222"/>
      <c r="V63" s="2222"/>
      <c r="W63" s="1145" t="s">
        <v>442</v>
      </c>
      <c r="X63" s="1145"/>
      <c r="Y63" s="1145"/>
      <c r="Z63" s="1145"/>
      <c r="AA63" s="1145"/>
      <c r="AB63" s="2222"/>
      <c r="AC63" s="2222"/>
      <c r="AD63" s="2222"/>
      <c r="AE63" s="2222"/>
      <c r="AF63" s="2222"/>
      <c r="AG63" s="2222"/>
      <c r="AH63" s="2222"/>
      <c r="AI63" s="2222"/>
      <c r="AJ63" s="2227"/>
      <c r="AL63" s="782" t="b">
        <v>0</v>
      </c>
      <c r="AM63" s="782" t="b">
        <v>0</v>
      </c>
      <c r="AN63" s="782" t="b">
        <v>0</v>
      </c>
      <c r="AO63" s="753"/>
      <c r="AP63" s="753"/>
      <c r="AQ63" s="753"/>
    </row>
    <row r="64" spans="1:43" ht="18" customHeight="1">
      <c r="A64" s="1164"/>
      <c r="B64" s="1165"/>
      <c r="C64" s="940" t="s">
        <v>387</v>
      </c>
      <c r="D64" s="1274"/>
      <c r="E64" s="1274"/>
      <c r="F64" s="1274"/>
      <c r="G64" s="1274"/>
      <c r="H64" s="941"/>
      <c r="I64" s="2163">
        <v>2</v>
      </c>
      <c r="J64" s="2164"/>
      <c r="K64" s="2164"/>
      <c r="L64" s="2164"/>
      <c r="M64" s="2164"/>
      <c r="N64" s="940" t="s">
        <v>388</v>
      </c>
      <c r="O64" s="1274"/>
      <c r="P64" s="1274"/>
      <c r="Q64" s="941"/>
      <c r="R64" s="1774">
        <v>2</v>
      </c>
      <c r="S64" s="1775"/>
      <c r="T64" s="1775"/>
      <c r="U64" s="1775"/>
      <c r="V64" s="1775"/>
      <c r="W64" s="2224" t="s">
        <v>1257</v>
      </c>
      <c r="X64" s="2225"/>
      <c r="Y64" s="2225"/>
      <c r="Z64" s="2225"/>
      <c r="AA64" s="2225"/>
      <c r="AB64" s="2226"/>
      <c r="AC64" s="2228"/>
      <c r="AD64" s="2229"/>
      <c r="AE64" s="2229"/>
      <c r="AF64" s="2229"/>
      <c r="AG64" s="2229"/>
      <c r="AH64" s="2229"/>
      <c r="AI64" s="2229"/>
      <c r="AJ64" s="2230"/>
      <c r="AK64" s="778"/>
      <c r="AL64" s="753"/>
      <c r="AM64" s="789">
        <v>1</v>
      </c>
      <c r="AN64" s="753"/>
      <c r="AO64" s="753"/>
      <c r="AP64" s="753"/>
      <c r="AQ64" s="753"/>
    </row>
    <row r="65" spans="1:69" ht="18" customHeight="1">
      <c r="A65" s="1166"/>
      <c r="B65" s="1167"/>
      <c r="C65" s="940" t="s">
        <v>10</v>
      </c>
      <c r="D65" s="1274"/>
      <c r="E65" s="1274"/>
      <c r="F65" s="1274"/>
      <c r="G65" s="1274"/>
      <c r="H65" s="941"/>
      <c r="I65" s="1303">
        <v>2</v>
      </c>
      <c r="J65" s="1304"/>
      <c r="K65" s="1304"/>
      <c r="L65" s="1304"/>
      <c r="M65" s="1305"/>
      <c r="N65" s="940" t="s">
        <v>22</v>
      </c>
      <c r="O65" s="1274"/>
      <c r="P65" s="1274"/>
      <c r="Q65" s="1274"/>
      <c r="R65" s="1274"/>
      <c r="S65" s="941"/>
      <c r="T65" s="1774">
        <v>2</v>
      </c>
      <c r="U65" s="1775"/>
      <c r="V65" s="1775"/>
      <c r="W65" s="1775"/>
      <c r="X65" s="1775"/>
      <c r="Y65" s="2211"/>
      <c r="Z65" s="940" t="s">
        <v>23</v>
      </c>
      <c r="AA65" s="1274"/>
      <c r="AB65" s="1274"/>
      <c r="AC65" s="1274"/>
      <c r="AD65" s="1274"/>
      <c r="AE65" s="941"/>
      <c r="AF65" s="1303">
        <v>2</v>
      </c>
      <c r="AG65" s="1304"/>
      <c r="AH65" s="1304"/>
      <c r="AI65" s="1304"/>
      <c r="AJ65" s="2239"/>
      <c r="AL65" s="753"/>
      <c r="AM65" s="725" t="b">
        <v>0</v>
      </c>
      <c r="AN65" s="725" t="b">
        <v>0</v>
      </c>
      <c r="AO65" s="725" t="b">
        <v>0</v>
      </c>
      <c r="AP65" s="725" t="b">
        <v>0</v>
      </c>
      <c r="AQ65" s="725"/>
      <c r="AR65" s="725"/>
      <c r="AS65" s="756"/>
    </row>
    <row r="66" spans="1:69" ht="13.5" customHeight="1">
      <c r="A66" s="2170" t="s">
        <v>695</v>
      </c>
      <c r="B66" s="1798"/>
      <c r="C66" s="1798"/>
      <c r="D66" s="1798"/>
      <c r="E66" s="1798"/>
      <c r="F66" s="1798"/>
      <c r="G66" s="1798"/>
      <c r="H66" s="1799"/>
      <c r="I66" s="2212"/>
      <c r="J66" s="2213"/>
      <c r="K66" s="2213"/>
      <c r="L66" s="2213"/>
      <c r="M66" s="2213"/>
      <c r="N66" s="2213"/>
      <c r="O66" s="2213"/>
      <c r="P66" s="2213"/>
      <c r="Q66" s="2213"/>
      <c r="R66" s="2213"/>
      <c r="S66" s="2213"/>
      <c r="T66" s="2213"/>
      <c r="U66" s="2213"/>
      <c r="V66" s="2213"/>
      <c r="W66" s="2213"/>
      <c r="X66" s="2213"/>
      <c r="Y66" s="2213"/>
      <c r="Z66" s="2213"/>
      <c r="AA66" s="2213"/>
      <c r="AB66" s="2213"/>
      <c r="AC66" s="2213"/>
      <c r="AD66" s="2214"/>
      <c r="AE66" s="2238" t="s">
        <v>565</v>
      </c>
      <c r="AF66" s="2238"/>
      <c r="AG66" s="2238"/>
      <c r="AH66" s="2238"/>
      <c r="AI66" s="2236"/>
      <c r="AJ66" s="2237"/>
      <c r="AL66" s="753"/>
      <c r="AM66" s="753" t="b">
        <v>0</v>
      </c>
      <c r="AN66" s="753" t="b">
        <v>0</v>
      </c>
      <c r="AO66" s="753"/>
      <c r="AP66" s="753"/>
      <c r="AQ66" s="753"/>
    </row>
    <row r="67" spans="1:69" ht="13.5" customHeight="1">
      <c r="A67" s="1162" t="s">
        <v>51</v>
      </c>
      <c r="B67" s="1163"/>
      <c r="C67" s="1152" t="s">
        <v>451</v>
      </c>
      <c r="D67" s="1153"/>
      <c r="E67" s="1153"/>
      <c r="F67" s="1153"/>
      <c r="G67" s="1153"/>
      <c r="H67" s="1154"/>
      <c r="I67" s="2127" t="s">
        <v>523</v>
      </c>
      <c r="J67" s="2338"/>
      <c r="K67" s="2128"/>
      <c r="L67" s="2128"/>
      <c r="M67" s="2128"/>
      <c r="N67" s="2129"/>
      <c r="O67" s="1628" t="s">
        <v>199</v>
      </c>
      <c r="P67" s="1629"/>
      <c r="Q67" s="1629"/>
      <c r="R67" s="1629"/>
      <c r="S67" s="1629"/>
      <c r="T67" s="1630"/>
      <c r="U67" s="1628" t="s">
        <v>142</v>
      </c>
      <c r="V67" s="1629"/>
      <c r="W67" s="1629"/>
      <c r="X67" s="1629"/>
      <c r="Y67" s="1629"/>
      <c r="Z67" s="1629"/>
      <c r="AA67" s="1840"/>
      <c r="AB67" s="1841"/>
      <c r="AC67" s="1841"/>
      <c r="AD67" s="1841"/>
      <c r="AE67" s="1841"/>
      <c r="AF67" s="1840"/>
      <c r="AG67" s="1841"/>
      <c r="AH67" s="1841"/>
      <c r="AI67" s="1841"/>
      <c r="AJ67" s="1842"/>
      <c r="AL67" s="753"/>
      <c r="AM67" s="753"/>
      <c r="AN67" s="753"/>
      <c r="AO67" s="753"/>
      <c r="AP67" s="753"/>
      <c r="AQ67" s="753"/>
    </row>
    <row r="68" spans="1:69" ht="13.5" customHeight="1">
      <c r="A68" s="1164"/>
      <c r="B68" s="1165"/>
      <c r="C68" s="1155"/>
      <c r="D68" s="1156"/>
      <c r="E68" s="1156"/>
      <c r="F68" s="1156"/>
      <c r="G68" s="1156"/>
      <c r="H68" s="1157"/>
      <c r="I68" s="1105" t="s">
        <v>466</v>
      </c>
      <c r="J68" s="1105"/>
      <c r="K68" s="1105"/>
      <c r="L68" s="1105" t="s">
        <v>467</v>
      </c>
      <c r="M68" s="1105"/>
      <c r="N68" s="1105"/>
      <c r="O68" s="1105" t="s">
        <v>466</v>
      </c>
      <c r="P68" s="1105"/>
      <c r="Q68" s="1105"/>
      <c r="R68" s="1105" t="s">
        <v>395</v>
      </c>
      <c r="S68" s="1105"/>
      <c r="T68" s="1105"/>
      <c r="U68" s="1105" t="s">
        <v>466</v>
      </c>
      <c r="V68" s="1105"/>
      <c r="W68" s="1105"/>
      <c r="X68" s="1105" t="s">
        <v>395</v>
      </c>
      <c r="Y68" s="1105"/>
      <c r="Z68" s="1105"/>
      <c r="AA68" s="1105" t="s">
        <v>466</v>
      </c>
      <c r="AB68" s="1105"/>
      <c r="AC68" s="1105" t="s">
        <v>395</v>
      </c>
      <c r="AD68" s="1105"/>
      <c r="AE68" s="1105"/>
      <c r="AF68" s="1105" t="s">
        <v>466</v>
      </c>
      <c r="AG68" s="1105"/>
      <c r="AH68" s="1105" t="s">
        <v>395</v>
      </c>
      <c r="AI68" s="1285"/>
      <c r="AJ68" s="1832"/>
      <c r="AL68" s="753"/>
      <c r="AM68" s="753"/>
      <c r="AN68" s="753"/>
      <c r="AO68" s="753"/>
      <c r="AP68" s="753"/>
      <c r="AQ68" s="753"/>
    </row>
    <row r="69" spans="1:69" ht="13.5" customHeight="1">
      <c r="A69" s="1164"/>
      <c r="B69" s="1165"/>
      <c r="C69" s="1105" t="s">
        <v>239</v>
      </c>
      <c r="D69" s="1105"/>
      <c r="E69" s="1105"/>
      <c r="F69" s="1105" t="s">
        <v>307</v>
      </c>
      <c r="G69" s="1105"/>
      <c r="H69" s="1105"/>
      <c r="I69" s="1295"/>
      <c r="J69" s="1295"/>
      <c r="K69" s="1295"/>
      <c r="L69" s="1295"/>
      <c r="M69" s="1295"/>
      <c r="N69" s="1295"/>
      <c r="O69" s="1295"/>
      <c r="P69" s="1295"/>
      <c r="Q69" s="1295"/>
      <c r="R69" s="1295"/>
      <c r="S69" s="1295"/>
      <c r="T69" s="1295"/>
      <c r="U69" s="1295"/>
      <c r="V69" s="1295"/>
      <c r="W69" s="1295"/>
      <c r="X69" s="1295"/>
      <c r="Y69" s="1295"/>
      <c r="Z69" s="1295"/>
      <c r="AA69" s="1295"/>
      <c r="AB69" s="1295"/>
      <c r="AC69" s="1295"/>
      <c r="AD69" s="1295"/>
      <c r="AE69" s="1295"/>
      <c r="AF69" s="1295"/>
      <c r="AG69" s="1295"/>
      <c r="AH69" s="1295"/>
      <c r="AI69" s="1159"/>
      <c r="AJ69" s="1793"/>
      <c r="AL69" s="753"/>
      <c r="AM69" s="753"/>
      <c r="AN69" s="753"/>
      <c r="AO69" s="753"/>
      <c r="AP69" s="753"/>
      <c r="AQ69" s="753"/>
    </row>
    <row r="70" spans="1:69" ht="13.5" customHeight="1">
      <c r="A70" s="1164"/>
      <c r="B70" s="1165"/>
      <c r="C70" s="1105"/>
      <c r="D70" s="1105"/>
      <c r="E70" s="1105"/>
      <c r="F70" s="1105" t="s">
        <v>308</v>
      </c>
      <c r="G70" s="1105"/>
      <c r="H70" s="1105"/>
      <c r="I70" s="1295"/>
      <c r="J70" s="1295"/>
      <c r="K70" s="1295"/>
      <c r="L70" s="1295"/>
      <c r="M70" s="1295"/>
      <c r="N70" s="1295"/>
      <c r="O70" s="1295"/>
      <c r="P70" s="1295"/>
      <c r="Q70" s="1295"/>
      <c r="R70" s="1295"/>
      <c r="S70" s="1295"/>
      <c r="T70" s="1295"/>
      <c r="U70" s="1295"/>
      <c r="V70" s="1295"/>
      <c r="W70" s="1295"/>
      <c r="X70" s="1295"/>
      <c r="Y70" s="1295"/>
      <c r="Z70" s="1295"/>
      <c r="AA70" s="1295"/>
      <c r="AB70" s="1295"/>
      <c r="AC70" s="1295"/>
      <c r="AD70" s="1295"/>
      <c r="AE70" s="1295"/>
      <c r="AF70" s="1295"/>
      <c r="AG70" s="1295"/>
      <c r="AH70" s="1295"/>
      <c r="AI70" s="1159"/>
      <c r="AJ70" s="1793"/>
      <c r="AL70" s="753"/>
      <c r="AM70" s="753"/>
      <c r="AN70" s="753"/>
      <c r="AO70" s="753"/>
      <c r="AP70" s="753"/>
      <c r="AQ70" s="753"/>
    </row>
    <row r="71" spans="1:69" ht="13.5" customHeight="1">
      <c r="A71" s="1164"/>
      <c r="B71" s="1165"/>
      <c r="C71" s="1105" t="s">
        <v>309</v>
      </c>
      <c r="D71" s="1105"/>
      <c r="E71" s="1105"/>
      <c r="F71" s="1105"/>
      <c r="G71" s="1105"/>
      <c r="H71" s="1105"/>
      <c r="I71" s="1295"/>
      <c r="J71" s="1295"/>
      <c r="K71" s="1295"/>
      <c r="L71" s="1295"/>
      <c r="M71" s="1295"/>
      <c r="N71" s="1295"/>
      <c r="O71" s="1295"/>
      <c r="P71" s="1295"/>
      <c r="Q71" s="1295"/>
      <c r="R71" s="1295"/>
      <c r="S71" s="1295"/>
      <c r="T71" s="1295"/>
      <c r="U71" s="1295"/>
      <c r="V71" s="1295"/>
      <c r="W71" s="1295"/>
      <c r="X71" s="1295"/>
      <c r="Y71" s="1295"/>
      <c r="Z71" s="1295"/>
      <c r="AA71" s="1295"/>
      <c r="AB71" s="1295"/>
      <c r="AC71" s="1295"/>
      <c r="AD71" s="1295"/>
      <c r="AE71" s="1295"/>
      <c r="AF71" s="1295"/>
      <c r="AG71" s="1295"/>
      <c r="AH71" s="1295"/>
      <c r="AI71" s="1159"/>
      <c r="AJ71" s="1793"/>
      <c r="AL71" s="753"/>
      <c r="AM71" s="753"/>
      <c r="AN71" s="753"/>
      <c r="AO71" s="753"/>
      <c r="AP71" s="753"/>
      <c r="AQ71" s="753"/>
    </row>
    <row r="72" spans="1:69" ht="13.5" customHeight="1">
      <c r="A72" s="1164"/>
      <c r="B72" s="1165"/>
      <c r="C72" s="1151" t="s">
        <v>556</v>
      </c>
      <c r="D72" s="1151"/>
      <c r="E72" s="1151"/>
      <c r="F72" s="1151"/>
      <c r="G72" s="1151"/>
      <c r="H72" s="1151"/>
      <c r="I72" s="1298"/>
      <c r="J72" s="1298"/>
      <c r="K72" s="1298"/>
      <c r="L72" s="1298"/>
      <c r="M72" s="1298"/>
      <c r="N72" s="1298"/>
      <c r="O72" s="1298"/>
      <c r="P72" s="1298"/>
      <c r="Q72" s="1298"/>
      <c r="R72" s="1298"/>
      <c r="S72" s="1298"/>
      <c r="T72" s="1298"/>
      <c r="U72" s="1298"/>
      <c r="V72" s="1298"/>
      <c r="W72" s="1298">
        <v>3</v>
      </c>
      <c r="X72" s="1298"/>
      <c r="Y72" s="1298"/>
      <c r="Z72" s="1298"/>
      <c r="AA72" s="1298"/>
      <c r="AB72" s="1298"/>
      <c r="AC72" s="1298"/>
      <c r="AD72" s="1298"/>
      <c r="AE72" s="1298"/>
      <c r="AF72" s="1298"/>
      <c r="AG72" s="1298"/>
      <c r="AH72" s="1298"/>
      <c r="AI72" s="1296"/>
      <c r="AJ72" s="1792"/>
      <c r="AL72" s="753"/>
      <c r="AM72" s="753"/>
      <c r="AN72" s="753"/>
      <c r="AO72" s="753"/>
      <c r="AP72" s="753"/>
      <c r="AQ72" s="753"/>
    </row>
    <row r="73" spans="1:69" ht="13.5" customHeight="1">
      <c r="A73" s="1164"/>
      <c r="B73" s="1165"/>
      <c r="C73" s="1285" t="s">
        <v>660</v>
      </c>
      <c r="D73" s="1338"/>
      <c r="E73" s="1338"/>
      <c r="F73" s="1338"/>
      <c r="G73" s="1338"/>
      <c r="H73" s="1339"/>
      <c r="I73" s="1299"/>
      <c r="J73" s="1300"/>
      <c r="K73" s="1300"/>
      <c r="L73" s="1300"/>
      <c r="M73" s="1300"/>
      <c r="N73" s="1300"/>
      <c r="O73" s="1301" t="s">
        <v>114</v>
      </c>
      <c r="P73" s="1301"/>
      <c r="Q73" s="1301"/>
      <c r="R73" s="1301"/>
      <c r="S73" s="1301"/>
      <c r="T73" s="1301"/>
      <c r="U73" s="1301"/>
      <c r="V73" s="1544"/>
      <c r="W73" s="940" t="s">
        <v>566</v>
      </c>
      <c r="X73" s="1274"/>
      <c r="Y73" s="1274"/>
      <c r="Z73" s="1274"/>
      <c r="AA73" s="1274"/>
      <c r="AB73" s="941"/>
      <c r="AC73" s="1296"/>
      <c r="AD73" s="1297"/>
      <c r="AE73" s="1297"/>
      <c r="AF73" s="1297">
        <v>1</v>
      </c>
      <c r="AG73" s="1297"/>
      <c r="AH73" s="1297"/>
      <c r="AI73" s="2133" t="s">
        <v>114</v>
      </c>
      <c r="AJ73" s="2134"/>
      <c r="AL73" s="753"/>
      <c r="AM73" s="753"/>
      <c r="AN73" s="753"/>
      <c r="AO73" s="753"/>
      <c r="AP73" s="753"/>
      <c r="AQ73" s="753"/>
    </row>
    <row r="74" spans="1:69" ht="18" customHeight="1">
      <c r="A74" s="1164"/>
      <c r="B74" s="1165"/>
      <c r="C74" s="1262" t="s">
        <v>657</v>
      </c>
      <c r="D74" s="1103"/>
      <c r="E74" s="1103"/>
      <c r="F74" s="1103"/>
      <c r="G74" s="1103"/>
      <c r="H74" s="1104"/>
      <c r="I74" s="1223" t="s">
        <v>126</v>
      </c>
      <c r="J74" s="1223"/>
      <c r="K74" s="1223"/>
      <c r="L74" s="1223"/>
      <c r="M74" s="1077"/>
      <c r="N74" s="2090"/>
      <c r="O74" s="2091"/>
      <c r="P74" s="2091"/>
      <c r="Q74" s="2091"/>
      <c r="R74" s="2091"/>
      <c r="S74" s="2091"/>
      <c r="T74" s="2091"/>
      <c r="U74" s="2091"/>
      <c r="V74" s="2091"/>
      <c r="W74" s="2091"/>
      <c r="X74" s="2091"/>
      <c r="Y74" s="2091"/>
      <c r="Z74" s="2091"/>
      <c r="AA74" s="2091"/>
      <c r="AB74" s="2091"/>
      <c r="AC74" s="2091"/>
      <c r="AD74" s="2091"/>
      <c r="AE74" s="2091"/>
      <c r="AF74" s="2091"/>
      <c r="AG74" s="2091"/>
      <c r="AH74" s="2091"/>
      <c r="AI74" s="2091"/>
      <c r="AJ74" s="2092"/>
      <c r="AL74" s="782" t="b">
        <v>0</v>
      </c>
      <c r="AM74" s="782" t="b">
        <v>0</v>
      </c>
      <c r="AN74" s="782" t="b">
        <v>0</v>
      </c>
      <c r="AO74" s="782" t="b">
        <v>0</v>
      </c>
      <c r="AP74" s="782" t="b">
        <v>0</v>
      </c>
      <c r="AQ74" s="753"/>
    </row>
    <row r="75" spans="1:69" ht="18" customHeight="1">
      <c r="A75" s="1164"/>
      <c r="B75" s="1165"/>
      <c r="C75" s="1089"/>
      <c r="D75" s="1090"/>
      <c r="E75" s="1090"/>
      <c r="F75" s="1090"/>
      <c r="G75" s="1090"/>
      <c r="H75" s="2240"/>
      <c r="I75" s="2223" t="s">
        <v>702</v>
      </c>
      <c r="J75" s="2223"/>
      <c r="K75" s="2223"/>
      <c r="L75" s="2223"/>
      <c r="M75" s="2223"/>
      <c r="N75" s="2222"/>
      <c r="O75" s="2222"/>
      <c r="P75" s="2222"/>
      <c r="Q75" s="2222"/>
      <c r="R75" s="2222"/>
      <c r="S75" s="2222"/>
      <c r="T75" s="2222"/>
      <c r="U75" s="2222"/>
      <c r="V75" s="2222"/>
      <c r="W75" s="1145" t="s">
        <v>442</v>
      </c>
      <c r="X75" s="1145"/>
      <c r="Y75" s="1145"/>
      <c r="Z75" s="1145"/>
      <c r="AA75" s="1145"/>
      <c r="AB75" s="2222"/>
      <c r="AC75" s="2222"/>
      <c r="AD75" s="2222"/>
      <c r="AE75" s="2222"/>
      <c r="AF75" s="2222"/>
      <c r="AG75" s="2222"/>
      <c r="AH75" s="2222"/>
      <c r="AI75" s="2222"/>
      <c r="AJ75" s="2227"/>
      <c r="AL75" s="782" t="b">
        <v>0</v>
      </c>
      <c r="AM75" s="782" t="b">
        <v>0</v>
      </c>
      <c r="AN75" s="782" t="b">
        <v>0</v>
      </c>
      <c r="AO75" s="753"/>
      <c r="AP75" s="753"/>
      <c r="AQ75" s="753"/>
    </row>
    <row r="76" spans="1:69" ht="18" customHeight="1">
      <c r="A76" s="1164"/>
      <c r="B76" s="1165"/>
      <c r="C76" s="940" t="s">
        <v>387</v>
      </c>
      <c r="D76" s="1274"/>
      <c r="E76" s="1274"/>
      <c r="F76" s="1274"/>
      <c r="G76" s="1274"/>
      <c r="H76" s="941"/>
      <c r="I76" s="2163">
        <v>2</v>
      </c>
      <c r="J76" s="2164"/>
      <c r="K76" s="2164"/>
      <c r="L76" s="2164"/>
      <c r="M76" s="2164"/>
      <c r="N76" s="940" t="s">
        <v>388</v>
      </c>
      <c r="O76" s="1274"/>
      <c r="P76" s="1274"/>
      <c r="Q76" s="941"/>
      <c r="R76" s="2163">
        <v>2</v>
      </c>
      <c r="S76" s="2164"/>
      <c r="T76" s="2164"/>
      <c r="U76" s="2164"/>
      <c r="V76" s="2164"/>
      <c r="W76" s="2224" t="s">
        <v>1257</v>
      </c>
      <c r="X76" s="2225"/>
      <c r="Y76" s="2225"/>
      <c r="Z76" s="2225"/>
      <c r="AA76" s="2225"/>
      <c r="AB76" s="2226"/>
      <c r="AC76" s="2228"/>
      <c r="AD76" s="2229"/>
      <c r="AE76" s="2229"/>
      <c r="AF76" s="2229"/>
      <c r="AG76" s="2229"/>
      <c r="AH76" s="2229"/>
      <c r="AI76" s="2229"/>
      <c r="AJ76" s="2230"/>
      <c r="AK76" s="778"/>
      <c r="AM76" s="790">
        <v>1</v>
      </c>
    </row>
    <row r="77" spans="1:69" ht="18" customHeight="1" thickBot="1">
      <c r="A77" s="2347"/>
      <c r="B77" s="2348"/>
      <c r="C77" s="1384" t="s">
        <v>10</v>
      </c>
      <c r="D77" s="1385"/>
      <c r="E77" s="1385"/>
      <c r="F77" s="1385"/>
      <c r="G77" s="1385"/>
      <c r="H77" s="1386"/>
      <c r="I77" s="1381">
        <v>2</v>
      </c>
      <c r="J77" s="1382"/>
      <c r="K77" s="1382"/>
      <c r="L77" s="1382"/>
      <c r="M77" s="1383"/>
      <c r="N77" s="1384" t="s">
        <v>22</v>
      </c>
      <c r="O77" s="1385"/>
      <c r="P77" s="1385"/>
      <c r="Q77" s="1385"/>
      <c r="R77" s="1385"/>
      <c r="S77" s="1386"/>
      <c r="T77" s="2232">
        <v>2</v>
      </c>
      <c r="U77" s="2233"/>
      <c r="V77" s="2233"/>
      <c r="W77" s="2233"/>
      <c r="X77" s="2233"/>
      <c r="Y77" s="2234"/>
      <c r="Z77" s="1384" t="s">
        <v>23</v>
      </c>
      <c r="AA77" s="1385"/>
      <c r="AB77" s="1385"/>
      <c r="AC77" s="1385"/>
      <c r="AD77" s="1385"/>
      <c r="AE77" s="1386"/>
      <c r="AF77" s="1381">
        <v>2</v>
      </c>
      <c r="AG77" s="1382"/>
      <c r="AH77" s="1382"/>
      <c r="AI77" s="1382"/>
      <c r="AJ77" s="2235"/>
      <c r="AM77" s="725"/>
      <c r="AN77" s="725"/>
      <c r="AO77" s="725"/>
      <c r="AP77" s="725"/>
      <c r="AQ77" s="725"/>
      <c r="AR77" s="725"/>
      <c r="AS77" s="756"/>
    </row>
    <row r="78" spans="1:69" s="21" customFormat="1" ht="12" customHeight="1">
      <c r="A78" s="185" t="s">
        <v>251</v>
      </c>
      <c r="B78" s="215"/>
      <c r="C78" s="215"/>
      <c r="D78" s="185" t="s">
        <v>275</v>
      </c>
      <c r="E78" s="215"/>
      <c r="F78" s="215"/>
      <c r="G78" s="215"/>
      <c r="H78" s="215"/>
      <c r="I78" s="215"/>
      <c r="J78" s="215"/>
      <c r="K78" s="215"/>
      <c r="L78" s="215"/>
      <c r="M78" s="215"/>
      <c r="N78" s="215"/>
      <c r="O78" s="215"/>
      <c r="P78" s="215"/>
      <c r="Q78" s="215"/>
      <c r="R78" s="216"/>
      <c r="S78" s="216"/>
      <c r="T78" s="216"/>
      <c r="U78" s="216"/>
      <c r="V78" s="216"/>
      <c r="W78" s="216"/>
      <c r="X78" s="216"/>
      <c r="Y78" s="216"/>
      <c r="Z78" s="216"/>
      <c r="AA78" s="216"/>
      <c r="AB78" s="216"/>
      <c r="AC78" s="216"/>
      <c r="AD78" s="216"/>
      <c r="AE78" s="216"/>
      <c r="AF78" s="216"/>
      <c r="AG78" s="216"/>
      <c r="AH78" s="216"/>
      <c r="AI78" s="216"/>
      <c r="AJ78" s="216"/>
      <c r="AK78" s="846"/>
      <c r="AL78" s="784"/>
      <c r="AM78" s="784"/>
      <c r="AN78" s="784"/>
      <c r="AO78" s="784"/>
      <c r="AP78" s="784"/>
      <c r="AQ78" s="784"/>
      <c r="AR78" s="784"/>
      <c r="AS78" s="784"/>
      <c r="AT78" s="784"/>
      <c r="AU78" s="784"/>
      <c r="AV78" s="784"/>
      <c r="AW78" s="784"/>
      <c r="AX78" s="784"/>
      <c r="AY78" s="784"/>
      <c r="AZ78" s="784"/>
      <c r="BA78" s="784"/>
      <c r="BB78" s="784"/>
      <c r="BC78" s="784"/>
      <c r="BD78" s="784"/>
      <c r="BE78" s="784"/>
      <c r="BF78" s="784"/>
      <c r="BG78" s="784"/>
      <c r="BH78" s="779"/>
      <c r="BI78" s="779"/>
      <c r="BJ78" s="779"/>
      <c r="BK78" s="779"/>
      <c r="BL78" s="779"/>
      <c r="BM78" s="779"/>
      <c r="BN78" s="779"/>
      <c r="BO78" s="779"/>
      <c r="BP78" s="779"/>
      <c r="BQ78" s="779"/>
    </row>
    <row r="79" spans="1:69" s="26" customFormat="1" ht="14.25" customHeight="1">
      <c r="B79" s="188"/>
      <c r="C79" s="188"/>
      <c r="D79" s="185" t="s">
        <v>1054</v>
      </c>
      <c r="E79" s="188"/>
      <c r="F79" s="188"/>
      <c r="G79" s="188"/>
      <c r="H79" s="188"/>
      <c r="I79" s="188"/>
      <c r="J79" s="188"/>
      <c r="K79" s="188"/>
      <c r="L79" s="188"/>
      <c r="M79" s="188"/>
      <c r="N79" s="188"/>
      <c r="O79" s="188"/>
      <c r="P79" s="188"/>
      <c r="Q79" s="188"/>
      <c r="R79" s="188"/>
      <c r="S79" s="188"/>
      <c r="T79" s="188"/>
      <c r="U79" s="188"/>
      <c r="V79" s="188"/>
      <c r="W79" s="216"/>
      <c r="X79" s="188"/>
      <c r="Y79" s="188"/>
      <c r="Z79" s="188"/>
      <c r="AA79" s="188"/>
      <c r="AB79" s="188"/>
      <c r="AC79" s="188"/>
      <c r="AD79" s="188"/>
      <c r="AE79" s="188"/>
      <c r="AF79" s="188"/>
      <c r="AG79" s="188"/>
      <c r="AH79" s="188"/>
      <c r="AI79" s="188"/>
      <c r="AJ79" s="188"/>
      <c r="AK79" s="786"/>
      <c r="AL79" s="785"/>
      <c r="AM79" s="785"/>
      <c r="AN79" s="785"/>
      <c r="AO79" s="785"/>
      <c r="AP79" s="785"/>
      <c r="AQ79" s="785"/>
      <c r="AR79" s="785"/>
      <c r="AS79" s="786"/>
      <c r="AT79" s="786"/>
      <c r="AU79" s="786"/>
      <c r="AV79" s="786"/>
      <c r="AW79" s="786"/>
      <c r="AX79" s="786"/>
      <c r="AY79" s="786"/>
      <c r="AZ79" s="786"/>
      <c r="BA79" s="786"/>
      <c r="BB79" s="786"/>
      <c r="BC79" s="786"/>
      <c r="BD79" s="786"/>
      <c r="BE79" s="786"/>
      <c r="BF79" s="786"/>
      <c r="BG79" s="786"/>
      <c r="BH79" s="618"/>
      <c r="BI79" s="618"/>
      <c r="BJ79" s="618"/>
      <c r="BK79" s="618"/>
      <c r="BL79" s="618"/>
      <c r="BM79" s="618"/>
      <c r="BN79" s="618"/>
      <c r="BO79" s="618"/>
      <c r="BP79" s="618"/>
      <c r="BQ79" s="618"/>
    </row>
    <row r="80" spans="1:69" s="22" customFormat="1" ht="12" customHeight="1">
      <c r="A80" s="224"/>
      <c r="B80" s="185"/>
      <c r="C80" s="185"/>
      <c r="D80" s="185" t="s">
        <v>1069</v>
      </c>
      <c r="E80" s="185"/>
      <c r="F80" s="185"/>
      <c r="G80" s="185"/>
      <c r="H80" s="185"/>
      <c r="I80" s="185"/>
      <c r="J80" s="185"/>
      <c r="K80" s="185"/>
      <c r="L80" s="185"/>
      <c r="M80" s="185"/>
      <c r="N80" s="185"/>
      <c r="O80" s="185"/>
      <c r="P80" s="185"/>
      <c r="Q80" s="185"/>
      <c r="R80" s="185"/>
      <c r="S80" s="224"/>
      <c r="T80" s="224"/>
      <c r="U80" s="224"/>
      <c r="V80" s="224"/>
      <c r="W80" s="224"/>
      <c r="X80" s="224"/>
      <c r="Y80" s="224"/>
      <c r="Z80" s="224"/>
      <c r="AA80" s="224"/>
      <c r="AB80" s="224"/>
      <c r="AC80" s="224"/>
      <c r="AD80" s="224"/>
      <c r="AE80" s="224"/>
      <c r="AF80" s="224"/>
      <c r="AG80" s="224"/>
      <c r="AH80" s="224"/>
      <c r="AI80" s="224"/>
      <c r="AJ80" s="224"/>
      <c r="AK80" s="846"/>
      <c r="AL80" s="787"/>
      <c r="AM80" s="787"/>
      <c r="AN80" s="787"/>
      <c r="AO80" s="787"/>
      <c r="AP80" s="787"/>
      <c r="AQ80" s="787"/>
      <c r="AR80" s="787"/>
      <c r="AS80" s="787"/>
      <c r="AT80" s="787"/>
      <c r="AU80" s="787"/>
      <c r="AV80" s="787"/>
      <c r="AW80" s="787"/>
      <c r="AX80" s="787"/>
      <c r="AY80" s="787"/>
      <c r="AZ80" s="787"/>
      <c r="BA80" s="787"/>
      <c r="BB80" s="787"/>
      <c r="BC80" s="787"/>
      <c r="BD80" s="787"/>
      <c r="BE80" s="787"/>
      <c r="BF80" s="787"/>
      <c r="BG80" s="787"/>
      <c r="BH80" s="780"/>
      <c r="BI80" s="780"/>
      <c r="BJ80" s="780"/>
      <c r="BK80" s="780"/>
      <c r="BL80" s="780"/>
      <c r="BM80" s="780"/>
      <c r="BN80" s="780"/>
      <c r="BO80" s="780"/>
      <c r="BP80" s="780"/>
      <c r="BQ80" s="780"/>
    </row>
    <row r="81" spans="1:69" s="18" customFormat="1" ht="12" customHeight="1">
      <c r="A81" s="188"/>
      <c r="B81" s="185"/>
      <c r="C81" s="185"/>
      <c r="D81" s="185" t="s">
        <v>1070</v>
      </c>
      <c r="E81" s="185"/>
      <c r="F81" s="185"/>
      <c r="G81" s="185"/>
      <c r="H81" s="185"/>
      <c r="I81" s="185"/>
      <c r="J81" s="185"/>
      <c r="K81" s="185"/>
      <c r="L81" s="185"/>
      <c r="M81" s="185"/>
      <c r="N81" s="185"/>
      <c r="O81" s="185"/>
      <c r="P81" s="185"/>
      <c r="Q81" s="185"/>
      <c r="R81" s="185"/>
      <c r="S81" s="188"/>
      <c r="T81" s="188"/>
      <c r="U81" s="188"/>
      <c r="V81" s="188"/>
      <c r="W81" s="188"/>
      <c r="X81" s="188"/>
      <c r="Y81" s="188"/>
      <c r="Z81" s="188"/>
      <c r="AA81" s="188"/>
      <c r="AB81" s="188"/>
      <c r="AC81" s="188"/>
      <c r="AD81" s="188"/>
      <c r="AE81" s="188"/>
      <c r="AF81" s="188"/>
      <c r="AG81" s="188"/>
      <c r="AH81" s="188"/>
      <c r="AI81" s="188"/>
      <c r="AJ81" s="188"/>
      <c r="AK81" s="761"/>
      <c r="AL81" s="761"/>
      <c r="AM81" s="761"/>
      <c r="AN81" s="761"/>
      <c r="AO81" s="761"/>
      <c r="AP81" s="761"/>
      <c r="AQ81" s="761"/>
      <c r="AR81" s="761"/>
      <c r="AS81" s="761"/>
      <c r="AT81" s="761"/>
      <c r="AU81" s="761"/>
      <c r="AV81" s="761"/>
      <c r="AW81" s="761"/>
      <c r="AX81" s="761"/>
      <c r="AY81" s="761"/>
      <c r="AZ81" s="761"/>
      <c r="BA81" s="761"/>
      <c r="BB81" s="761"/>
      <c r="BC81" s="761"/>
      <c r="BD81" s="761"/>
      <c r="BE81" s="761"/>
      <c r="BF81" s="761"/>
      <c r="BG81" s="761"/>
      <c r="BH81" s="617"/>
      <c r="BI81" s="617"/>
      <c r="BJ81" s="617"/>
      <c r="BK81" s="617"/>
      <c r="BL81" s="617"/>
      <c r="BM81" s="617"/>
      <c r="BN81" s="617"/>
      <c r="BO81" s="617"/>
      <c r="BP81" s="617"/>
      <c r="BQ81" s="617"/>
    </row>
    <row r="82" spans="1:69" s="18" customFormat="1" ht="12" customHeight="1">
      <c r="A82" s="188"/>
      <c r="B82" s="185"/>
      <c r="C82" s="185"/>
      <c r="D82" s="185" t="s">
        <v>1071</v>
      </c>
      <c r="E82" s="185"/>
      <c r="F82" s="185"/>
      <c r="G82" s="185"/>
      <c r="H82" s="185"/>
      <c r="I82" s="185"/>
      <c r="J82" s="185"/>
      <c r="K82" s="185"/>
      <c r="L82" s="185"/>
      <c r="M82" s="185"/>
      <c r="N82" s="185"/>
      <c r="O82" s="185"/>
      <c r="P82" s="185"/>
      <c r="Q82" s="185"/>
      <c r="R82" s="185"/>
      <c r="S82" s="188"/>
      <c r="T82" s="188"/>
      <c r="U82" s="188"/>
      <c r="V82" s="188"/>
      <c r="W82" s="188"/>
      <c r="X82" s="188"/>
      <c r="Y82" s="188"/>
      <c r="Z82" s="188"/>
      <c r="AA82" s="188"/>
      <c r="AB82" s="188"/>
      <c r="AC82" s="188"/>
      <c r="AD82" s="188"/>
      <c r="AE82" s="188"/>
      <c r="AF82" s="188"/>
      <c r="AG82" s="188"/>
      <c r="AH82" s="188"/>
      <c r="AI82" s="188"/>
      <c r="AJ82" s="188"/>
      <c r="AK82" s="761"/>
      <c r="AL82" s="761"/>
      <c r="AM82" s="761"/>
      <c r="AN82" s="761"/>
      <c r="AO82" s="761"/>
      <c r="AP82" s="761"/>
      <c r="AQ82" s="761"/>
      <c r="AR82" s="761"/>
      <c r="AS82" s="761"/>
      <c r="AT82" s="761"/>
      <c r="AU82" s="761"/>
      <c r="AV82" s="761"/>
      <c r="AW82" s="761"/>
      <c r="AX82" s="761"/>
      <c r="AY82" s="761"/>
      <c r="AZ82" s="761"/>
      <c r="BA82" s="761"/>
      <c r="BB82" s="761"/>
      <c r="BC82" s="761"/>
      <c r="BD82" s="761"/>
      <c r="BE82" s="761"/>
      <c r="BF82" s="761"/>
      <c r="BG82" s="761"/>
      <c r="BH82" s="617"/>
      <c r="BI82" s="617"/>
      <c r="BJ82" s="617"/>
      <c r="BK82" s="617"/>
      <c r="BL82" s="617"/>
      <c r="BM82" s="617"/>
      <c r="BN82" s="617"/>
      <c r="BO82" s="617"/>
      <c r="BP82" s="617"/>
      <c r="BQ82" s="617"/>
    </row>
    <row r="83" spans="1:69" s="18" customFormat="1" ht="12" customHeight="1">
      <c r="A83" s="188"/>
      <c r="B83" s="185"/>
      <c r="C83" s="185"/>
      <c r="D83" s="188" t="s">
        <v>11</v>
      </c>
      <c r="E83" s="185"/>
      <c r="F83" s="185"/>
      <c r="G83" s="185"/>
      <c r="H83" s="185"/>
      <c r="I83" s="185"/>
      <c r="J83" s="185"/>
      <c r="K83" s="185"/>
      <c r="L83" s="185"/>
      <c r="M83" s="185"/>
      <c r="N83" s="185"/>
      <c r="O83" s="185"/>
      <c r="P83" s="185"/>
      <c r="Q83" s="185"/>
      <c r="R83" s="185"/>
      <c r="S83" s="188"/>
      <c r="T83" s="188"/>
      <c r="U83" s="188"/>
      <c r="V83" s="188"/>
      <c r="W83" s="188"/>
      <c r="X83" s="188"/>
      <c r="Y83" s="188"/>
      <c r="Z83" s="188"/>
      <c r="AA83" s="188"/>
      <c r="AB83" s="188"/>
      <c r="AC83" s="188"/>
      <c r="AD83" s="188"/>
      <c r="AE83" s="188"/>
      <c r="AF83" s="188"/>
      <c r="AG83" s="188"/>
      <c r="AH83" s="188"/>
      <c r="AI83" s="188"/>
      <c r="AJ83" s="188"/>
      <c r="AK83" s="761"/>
      <c r="AL83" s="761"/>
      <c r="AM83" s="761"/>
      <c r="AN83" s="761"/>
      <c r="AO83" s="761"/>
      <c r="AP83" s="761"/>
      <c r="AQ83" s="761"/>
      <c r="AR83" s="761"/>
      <c r="AS83" s="761"/>
      <c r="AT83" s="761"/>
      <c r="AU83" s="761"/>
      <c r="AV83" s="761"/>
      <c r="AW83" s="761"/>
      <c r="AX83" s="761"/>
      <c r="AY83" s="761"/>
      <c r="AZ83" s="761"/>
      <c r="BA83" s="761"/>
      <c r="BB83" s="761"/>
      <c r="BC83" s="761"/>
      <c r="BD83" s="761"/>
      <c r="BE83" s="761"/>
      <c r="BF83" s="761"/>
      <c r="BG83" s="761"/>
      <c r="BH83" s="617"/>
      <c r="BI83" s="617"/>
      <c r="BJ83" s="617"/>
      <c r="BK83" s="617"/>
      <c r="BL83" s="617"/>
      <c r="BM83" s="617"/>
      <c r="BN83" s="617"/>
      <c r="BO83" s="617"/>
      <c r="BP83" s="617"/>
      <c r="BQ83" s="617"/>
    </row>
    <row r="84" spans="1:69" s="18" customFormat="1" ht="12" customHeight="1">
      <c r="A84" s="188"/>
      <c r="B84" s="185"/>
      <c r="C84" s="185"/>
      <c r="D84" s="188"/>
      <c r="E84" s="185"/>
      <c r="F84" s="185"/>
      <c r="G84" s="185"/>
      <c r="H84" s="185"/>
      <c r="I84" s="185"/>
      <c r="J84" s="185"/>
      <c r="K84" s="185"/>
      <c r="L84" s="185"/>
      <c r="M84" s="185"/>
      <c r="N84" s="185"/>
      <c r="O84" s="185"/>
      <c r="P84" s="185"/>
      <c r="Q84" s="185"/>
      <c r="R84" s="185"/>
      <c r="S84" s="188"/>
      <c r="T84" s="188"/>
      <c r="U84" s="188"/>
      <c r="V84" s="188"/>
      <c r="W84" s="188"/>
      <c r="X84" s="188"/>
      <c r="Y84" s="188"/>
      <c r="Z84" s="188"/>
      <c r="AA84" s="188"/>
      <c r="AB84" s="188"/>
      <c r="AC84" s="188"/>
      <c r="AD84" s="188"/>
      <c r="AE84" s="188"/>
      <c r="AF84" s="188"/>
      <c r="AG84" s="188"/>
      <c r="AH84" s="188"/>
      <c r="AI84" s="188"/>
      <c r="AJ84" s="188"/>
      <c r="AK84" s="761"/>
      <c r="AL84" s="761"/>
      <c r="AM84" s="761"/>
      <c r="AN84" s="761"/>
      <c r="AO84" s="761"/>
      <c r="AP84" s="761"/>
      <c r="AQ84" s="761"/>
      <c r="AR84" s="761"/>
      <c r="AS84" s="761"/>
      <c r="AT84" s="761"/>
      <c r="AU84" s="761"/>
      <c r="AV84" s="761"/>
      <c r="AW84" s="761"/>
      <c r="AX84" s="761"/>
      <c r="AY84" s="761"/>
      <c r="AZ84" s="761"/>
      <c r="BA84" s="761"/>
      <c r="BB84" s="761"/>
      <c r="BC84" s="761"/>
      <c r="BD84" s="761"/>
      <c r="BE84" s="761"/>
      <c r="BF84" s="761"/>
      <c r="BG84" s="761"/>
      <c r="BH84" s="617"/>
      <c r="BI84" s="617"/>
      <c r="BJ84" s="617"/>
      <c r="BK84" s="617"/>
      <c r="BL84" s="617"/>
      <c r="BM84" s="617"/>
      <c r="BN84" s="617"/>
      <c r="BO84" s="617"/>
      <c r="BP84" s="617"/>
      <c r="BQ84" s="617"/>
    </row>
    <row r="86" spans="1:69" ht="15" customHeight="1">
      <c r="AJ86" s="2231"/>
      <c r="AK86" s="2231"/>
      <c r="AL86" s="2231"/>
      <c r="AM86" s="2231"/>
      <c r="AN86" s="2231"/>
      <c r="AO86" s="2231"/>
    </row>
  </sheetData>
  <mergeCells count="380">
    <mergeCell ref="C62:H62"/>
    <mergeCell ref="C57:E58"/>
    <mergeCell ref="C63:H63"/>
    <mergeCell ref="F57:H57"/>
    <mergeCell ref="L56:N56"/>
    <mergeCell ref="I55:N55"/>
    <mergeCell ref="I62:M62"/>
    <mergeCell ref="C60:H60"/>
    <mergeCell ref="I58:K58"/>
    <mergeCell ref="I63:M63"/>
    <mergeCell ref="C61:H61"/>
    <mergeCell ref="L57:N57"/>
    <mergeCell ref="L58:N58"/>
    <mergeCell ref="AE54:AH54"/>
    <mergeCell ref="AH56:AJ56"/>
    <mergeCell ref="AH57:AJ57"/>
    <mergeCell ref="AF57:AG57"/>
    <mergeCell ref="AF47:AJ47"/>
    <mergeCell ref="AF59:AJ59"/>
    <mergeCell ref="AF58:AG58"/>
    <mergeCell ref="AA59:AE59"/>
    <mergeCell ref="AH58:AJ58"/>
    <mergeCell ref="AA55:AE55"/>
    <mergeCell ref="AI54:AJ54"/>
    <mergeCell ref="AF56:AG56"/>
    <mergeCell ref="AF55:AJ55"/>
    <mergeCell ref="AC52:AJ52"/>
    <mergeCell ref="AB51:AJ51"/>
    <mergeCell ref="AA47:AE47"/>
    <mergeCell ref="A54:H54"/>
    <mergeCell ref="C53:H53"/>
    <mergeCell ref="C48:H48"/>
    <mergeCell ref="C59:H59"/>
    <mergeCell ref="I68:K68"/>
    <mergeCell ref="L68:N68"/>
    <mergeCell ref="A66:H66"/>
    <mergeCell ref="C64:H64"/>
    <mergeCell ref="A67:B77"/>
    <mergeCell ref="C55:H56"/>
    <mergeCell ref="F58:H58"/>
    <mergeCell ref="I57:K57"/>
    <mergeCell ref="C67:H68"/>
    <mergeCell ref="I67:N67"/>
    <mergeCell ref="I65:M65"/>
    <mergeCell ref="I56:K56"/>
    <mergeCell ref="C77:H77"/>
    <mergeCell ref="C76:H76"/>
    <mergeCell ref="C73:H73"/>
    <mergeCell ref="C74:H74"/>
    <mergeCell ref="C51:H51"/>
    <mergeCell ref="I48:N48"/>
    <mergeCell ref="A55:B65"/>
    <mergeCell ref="C65:H65"/>
    <mergeCell ref="C71:H71"/>
    <mergeCell ref="F69:H69"/>
    <mergeCell ref="C52:H52"/>
    <mergeCell ref="A43:B53"/>
    <mergeCell ref="N64:Q64"/>
    <mergeCell ref="O59:T59"/>
    <mergeCell ref="O61:V61"/>
    <mergeCell ref="U47:Z47"/>
    <mergeCell ref="U45:W45"/>
    <mergeCell ref="I54:AD54"/>
    <mergeCell ref="AC56:AE56"/>
    <mergeCell ref="AA60:AE60"/>
    <mergeCell ref="F70:H70"/>
    <mergeCell ref="C69:E70"/>
    <mergeCell ref="U69:W69"/>
    <mergeCell ref="I69:K69"/>
    <mergeCell ref="L69:N69"/>
    <mergeCell ref="O69:Q69"/>
    <mergeCell ref="I59:N59"/>
    <mergeCell ref="I61:N61"/>
    <mergeCell ref="I60:N60"/>
    <mergeCell ref="U67:Z67"/>
    <mergeCell ref="C43:H44"/>
    <mergeCell ref="Z53:AE53"/>
    <mergeCell ref="X56:Z56"/>
    <mergeCell ref="W61:AB61"/>
    <mergeCell ref="U60:Z60"/>
    <mergeCell ref="O58:Q58"/>
    <mergeCell ref="O55:T55"/>
    <mergeCell ref="AA58:AB58"/>
    <mergeCell ref="AC58:AE58"/>
    <mergeCell ref="AC61:AH61"/>
    <mergeCell ref="O60:T60"/>
    <mergeCell ref="U56:W56"/>
    <mergeCell ref="AA56:AB56"/>
    <mergeCell ref="U55:Z55"/>
    <mergeCell ref="O57:Q57"/>
    <mergeCell ref="AC57:AE57"/>
    <mergeCell ref="AA57:AB57"/>
    <mergeCell ref="U57:W57"/>
    <mergeCell ref="O56:Q56"/>
    <mergeCell ref="R57:T57"/>
    <mergeCell ref="X57:Z57"/>
    <mergeCell ref="U59:Z59"/>
    <mergeCell ref="R58:T58"/>
    <mergeCell ref="X58:Z58"/>
    <mergeCell ref="U58:W58"/>
    <mergeCell ref="AF60:AJ60"/>
    <mergeCell ref="Q31:X31"/>
    <mergeCell ref="I31:P31"/>
    <mergeCell ref="X46:Z46"/>
    <mergeCell ref="AA46:AB46"/>
    <mergeCell ref="AF46:AG46"/>
    <mergeCell ref="AH46:AJ46"/>
    <mergeCell ref="A42:H42"/>
    <mergeCell ref="U44:W44"/>
    <mergeCell ref="Y31:AJ31"/>
    <mergeCell ref="Y32:AJ32"/>
    <mergeCell ref="Y33:AJ33"/>
    <mergeCell ref="Y34:AJ34"/>
    <mergeCell ref="Y35:AJ35"/>
    <mergeCell ref="A34:H34"/>
    <mergeCell ref="A35:H35"/>
    <mergeCell ref="A31:H31"/>
    <mergeCell ref="AA43:AE43"/>
    <mergeCell ref="AC44:AE44"/>
    <mergeCell ref="C45:E46"/>
    <mergeCell ref="I46:K46"/>
    <mergeCell ref="L46:N46"/>
    <mergeCell ref="A36:H36"/>
    <mergeCell ref="Q38:X38"/>
    <mergeCell ref="I29:P29"/>
    <mergeCell ref="AA45:AB45"/>
    <mergeCell ref="Q29:X29"/>
    <mergeCell ref="R44:T44"/>
    <mergeCell ref="X44:Z44"/>
    <mergeCell ref="R45:T45"/>
    <mergeCell ref="U43:Z43"/>
    <mergeCell ref="L44:N44"/>
    <mergeCell ref="O44:Q44"/>
    <mergeCell ref="Y30:AJ30"/>
    <mergeCell ref="AH45:AJ45"/>
    <mergeCell ref="AE42:AH42"/>
    <mergeCell ref="AF44:AG44"/>
    <mergeCell ref="AH44:AJ44"/>
    <mergeCell ref="AF45:AG45"/>
    <mergeCell ref="AI42:AJ42"/>
    <mergeCell ref="AF43:AJ43"/>
    <mergeCell ref="Q30:X30"/>
    <mergeCell ref="X45:Z45"/>
    <mergeCell ref="O45:Q45"/>
    <mergeCell ref="AA44:AB44"/>
    <mergeCell ref="I43:N43"/>
    <mergeCell ref="O43:T43"/>
    <mergeCell ref="I39:P39"/>
    <mergeCell ref="A29:H29"/>
    <mergeCell ref="AE2:AJ2"/>
    <mergeCell ref="AA2:AD2"/>
    <mergeCell ref="I5:AJ5"/>
    <mergeCell ref="I7:AJ7"/>
    <mergeCell ref="I6:J6"/>
    <mergeCell ref="C11:H11"/>
    <mergeCell ref="I11:AJ11"/>
    <mergeCell ref="C12:H14"/>
    <mergeCell ref="K12:P12"/>
    <mergeCell ref="I12:J12"/>
    <mergeCell ref="C4:H4"/>
    <mergeCell ref="C5:H5"/>
    <mergeCell ref="C6:H8"/>
    <mergeCell ref="C9:H9"/>
    <mergeCell ref="I10:AJ10"/>
    <mergeCell ref="Q12:AJ12"/>
    <mergeCell ref="I14:AJ14"/>
    <mergeCell ref="K6:P6"/>
    <mergeCell ref="I4:AJ4"/>
    <mergeCell ref="Q6:AJ6"/>
    <mergeCell ref="I13:AJ13"/>
    <mergeCell ref="I8:AJ8"/>
    <mergeCell ref="I9:L9"/>
    <mergeCell ref="M9:V9"/>
    <mergeCell ref="U20:V20"/>
    <mergeCell ref="W23:AA23"/>
    <mergeCell ref="O22:T22"/>
    <mergeCell ref="W9:Z9"/>
    <mergeCell ref="AA9:AJ9"/>
    <mergeCell ref="A4:B9"/>
    <mergeCell ref="A10:B14"/>
    <mergeCell ref="C10:H10"/>
    <mergeCell ref="A16:H18"/>
    <mergeCell ref="W18:AH18"/>
    <mergeCell ref="AI18:AJ18"/>
    <mergeCell ref="I16:N18"/>
    <mergeCell ref="O16:V16"/>
    <mergeCell ref="O17:V17"/>
    <mergeCell ref="AI17:AJ17"/>
    <mergeCell ref="W15:AJ15"/>
    <mergeCell ref="AI16:AJ16"/>
    <mergeCell ref="W16:AH16"/>
    <mergeCell ref="W17:AH17"/>
    <mergeCell ref="A15:V15"/>
    <mergeCell ref="O18:V18"/>
    <mergeCell ref="A19:B23"/>
    <mergeCell ref="C20:H21"/>
    <mergeCell ref="AD27:AJ27"/>
    <mergeCell ref="C22:H23"/>
    <mergeCell ref="I20:N20"/>
    <mergeCell ref="I21:N21"/>
    <mergeCell ref="AE21:AJ23"/>
    <mergeCell ref="AB20:AD20"/>
    <mergeCell ref="AB21:AD21"/>
    <mergeCell ref="AB22:AD22"/>
    <mergeCell ref="C19:V19"/>
    <mergeCell ref="U21:V21"/>
    <mergeCell ref="U22:V22"/>
    <mergeCell ref="I22:N22"/>
    <mergeCell ref="I23:N23"/>
    <mergeCell ref="AE19:AJ20"/>
    <mergeCell ref="U23:V23"/>
    <mergeCell ref="W19:AD19"/>
    <mergeCell ref="W20:AA20"/>
    <mergeCell ref="W21:AA21"/>
    <mergeCell ref="O23:T23"/>
    <mergeCell ref="AB23:AD23"/>
    <mergeCell ref="O20:T20"/>
    <mergeCell ref="O21:T21"/>
    <mergeCell ref="W22:AA22"/>
    <mergeCell ref="N74:AJ74"/>
    <mergeCell ref="I72:N72"/>
    <mergeCell ref="A24:H26"/>
    <mergeCell ref="I24:N24"/>
    <mergeCell ref="I25:N25"/>
    <mergeCell ref="I26:N26"/>
    <mergeCell ref="O24:AJ24"/>
    <mergeCell ref="A30:H30"/>
    <mergeCell ref="I30:P30"/>
    <mergeCell ref="O25:AJ25"/>
    <mergeCell ref="AI26:AJ26"/>
    <mergeCell ref="A27:H27"/>
    <mergeCell ref="A28:H28"/>
    <mergeCell ref="AD29:AJ29"/>
    <mergeCell ref="Y29:AC29"/>
    <mergeCell ref="O26:V26"/>
    <mergeCell ref="W26:AB26"/>
    <mergeCell ref="AC26:AH26"/>
    <mergeCell ref="I28:N28"/>
    <mergeCell ref="O28:P28"/>
    <mergeCell ref="Q28:X28"/>
    <mergeCell ref="AD28:AJ28"/>
    <mergeCell ref="AA27:AC27"/>
    <mergeCell ref="I27:Z27"/>
    <mergeCell ref="X68:Z68"/>
    <mergeCell ref="AF70:AG70"/>
    <mergeCell ref="I75:M75"/>
    <mergeCell ref="C72:H72"/>
    <mergeCell ref="I70:K70"/>
    <mergeCell ref="L70:N70"/>
    <mergeCell ref="I74:M74"/>
    <mergeCell ref="C75:H75"/>
    <mergeCell ref="N75:V75"/>
    <mergeCell ref="O72:T72"/>
    <mergeCell ref="U72:Z72"/>
    <mergeCell ref="W75:AA75"/>
    <mergeCell ref="U71:Z71"/>
    <mergeCell ref="I71:N71"/>
    <mergeCell ref="W73:AB73"/>
    <mergeCell ref="AA70:AB70"/>
    <mergeCell ref="AB75:AJ75"/>
    <mergeCell ref="AI73:AJ73"/>
    <mergeCell ref="O71:T71"/>
    <mergeCell ref="AF71:AJ71"/>
    <mergeCell ref="AA71:AE71"/>
    <mergeCell ref="AC73:AH73"/>
    <mergeCell ref="AF72:AJ72"/>
    <mergeCell ref="AA72:AE72"/>
    <mergeCell ref="AB63:AJ63"/>
    <mergeCell ref="AF68:AG68"/>
    <mergeCell ref="AC64:AJ64"/>
    <mergeCell ref="AF67:AJ67"/>
    <mergeCell ref="AJ86:AO86"/>
    <mergeCell ref="I77:M77"/>
    <mergeCell ref="T77:Y77"/>
    <mergeCell ref="AF77:AJ77"/>
    <mergeCell ref="N77:S77"/>
    <mergeCell ref="AC76:AJ76"/>
    <mergeCell ref="I76:M76"/>
    <mergeCell ref="N76:Q76"/>
    <mergeCell ref="R76:V76"/>
    <mergeCell ref="W76:AB76"/>
    <mergeCell ref="Z77:AE77"/>
    <mergeCell ref="AI66:AJ66"/>
    <mergeCell ref="AE66:AH66"/>
    <mergeCell ref="Z65:AE65"/>
    <mergeCell ref="R64:V64"/>
    <mergeCell ref="AF65:AJ65"/>
    <mergeCell ref="AF69:AG69"/>
    <mergeCell ref="N65:S65"/>
    <mergeCell ref="AH70:AJ70"/>
    <mergeCell ref="AA68:AB68"/>
    <mergeCell ref="AA69:AB69"/>
    <mergeCell ref="X70:Z70"/>
    <mergeCell ref="AH69:AJ69"/>
    <mergeCell ref="O46:Q46"/>
    <mergeCell ref="AC46:AE46"/>
    <mergeCell ref="O73:V73"/>
    <mergeCell ref="I73:N73"/>
    <mergeCell ref="O67:T67"/>
    <mergeCell ref="R56:T56"/>
    <mergeCell ref="R68:T68"/>
    <mergeCell ref="AC70:AE70"/>
    <mergeCell ref="AH68:AJ68"/>
    <mergeCell ref="AC68:AE68"/>
    <mergeCell ref="O68:Q68"/>
    <mergeCell ref="R69:T69"/>
    <mergeCell ref="O70:Q70"/>
    <mergeCell ref="R70:T70"/>
    <mergeCell ref="U70:W70"/>
    <mergeCell ref="X69:Z69"/>
    <mergeCell ref="U68:W68"/>
    <mergeCell ref="I66:AD66"/>
    <mergeCell ref="W63:AA63"/>
    <mergeCell ref="AA67:AE67"/>
    <mergeCell ref="AC69:AE69"/>
    <mergeCell ref="I64:M64"/>
    <mergeCell ref="AI61:AJ61"/>
    <mergeCell ref="N62:AJ62"/>
    <mergeCell ref="N63:V63"/>
    <mergeCell ref="R46:T46"/>
    <mergeCell ref="I44:K44"/>
    <mergeCell ref="A40:H40"/>
    <mergeCell ref="I51:M51"/>
    <mergeCell ref="N51:V51"/>
    <mergeCell ref="N52:Q52"/>
    <mergeCell ref="T53:Y53"/>
    <mergeCell ref="I53:M53"/>
    <mergeCell ref="N53:S53"/>
    <mergeCell ref="N50:AJ50"/>
    <mergeCell ref="AF53:AJ53"/>
    <mergeCell ref="W51:AA51"/>
    <mergeCell ref="I50:M50"/>
    <mergeCell ref="I52:M52"/>
    <mergeCell ref="W52:AB52"/>
    <mergeCell ref="R52:V52"/>
    <mergeCell ref="F45:H45"/>
    <mergeCell ref="C50:H50"/>
    <mergeCell ref="C49:H49"/>
    <mergeCell ref="W64:AB64"/>
    <mergeCell ref="T65:Y65"/>
    <mergeCell ref="I45:K45"/>
    <mergeCell ref="L45:N45"/>
    <mergeCell ref="I42:AD42"/>
    <mergeCell ref="AC45:AE45"/>
    <mergeCell ref="Q32:X32"/>
    <mergeCell ref="Q33:X33"/>
    <mergeCell ref="Q34:X34"/>
    <mergeCell ref="Q35:X35"/>
    <mergeCell ref="Q36:X36"/>
    <mergeCell ref="I36:P36"/>
    <mergeCell ref="Y36:AJ36"/>
    <mergeCell ref="Q39:X39"/>
    <mergeCell ref="Y39:AJ39"/>
    <mergeCell ref="I49:N49"/>
    <mergeCell ref="W49:AB49"/>
    <mergeCell ref="O49:V49"/>
    <mergeCell ref="AC49:AH49"/>
    <mergeCell ref="AF48:AJ48"/>
    <mergeCell ref="AI49:AJ49"/>
    <mergeCell ref="I47:N47"/>
    <mergeCell ref="AA48:AE48"/>
    <mergeCell ref="O47:T47"/>
    <mergeCell ref="O48:T48"/>
    <mergeCell ref="U48:Z48"/>
    <mergeCell ref="C47:H47"/>
    <mergeCell ref="A37:H37"/>
    <mergeCell ref="I37:P37"/>
    <mergeCell ref="Q37:X37"/>
    <mergeCell ref="Y37:AJ37"/>
    <mergeCell ref="A39:H39"/>
    <mergeCell ref="A32:H32"/>
    <mergeCell ref="A33:H33"/>
    <mergeCell ref="I33:P33"/>
    <mergeCell ref="I35:P35"/>
    <mergeCell ref="F46:H46"/>
    <mergeCell ref="U46:W46"/>
    <mergeCell ref="A38:H38"/>
    <mergeCell ref="I38:P38"/>
    <mergeCell ref="Q40:AJ40"/>
    <mergeCell ref="Y38:AJ38"/>
  </mergeCells>
  <phoneticPr fontId="3"/>
  <dataValidations count="4">
    <dataValidation imeMode="off" allowBlank="1" showInputMessage="1" showErrorMessage="1" sqref="AI54:AJ54 AI66:AJ66 K6:P6 AI42:AJ42 O21:T23 K12:P12 AA9:AJ9 M9:V9"/>
    <dataValidation type="whole" imeMode="off" allowBlank="1" showInputMessage="1" showErrorMessage="1" sqref="AC73:AH73 I73:N73 I61:N61 AC61:AH61 I69:AJ70 I57:AJ58 W16:AH18 I45:AJ46 I49:N49 AC49:AH49 O20:T20 W20:AA20 AC26:AH26">
      <formula1>0</formula1>
      <formula2>99999</formula2>
    </dataValidation>
    <dataValidation type="decimal" imeMode="off" allowBlank="1" showInputMessage="1" showErrorMessage="1" sqref="I71:AJ72 I59:AJ60 I47:AJ4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3793" r:id="rId4" name="Group Box 1">
              <controlPr defaultSize="0" autoFill="0" autoPict="0">
                <anchor moveWithCells="1">
                  <from>
                    <xdr:col>27</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3794" r:id="rId5" name="Group Box 2">
              <controlPr defaultSize="0" autoFill="0" autoPict="0">
                <anchor moveWithCells="1">
                  <from>
                    <xdr:col>30</xdr:col>
                    <xdr:colOff>0</xdr:colOff>
                    <xdr:row>20</xdr:row>
                    <xdr:rowOff>0</xdr:rowOff>
                  </from>
                  <to>
                    <xdr:col>36</xdr:col>
                    <xdr:colOff>0</xdr:colOff>
                    <xdr:row>23</xdr:row>
                    <xdr:rowOff>0</xdr:rowOff>
                  </to>
                </anchor>
              </controlPr>
            </control>
          </mc:Choice>
        </mc:AlternateContent>
        <mc:AlternateContent xmlns:mc="http://schemas.openxmlformats.org/markup-compatibility/2006">
          <mc:Choice Requires="x14">
            <control shapeId="33795"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33796"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33797"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33798"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33799"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33800" r:id="rId11" name="Group Box 8">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1" r:id="rId12" name="Check Box 9">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33802" r:id="rId13" name="Check Box 10">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33803" r:id="rId14" name="Check Box 11">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33804" r:id="rId15" name="Check Box 12">
              <controlPr defaultSize="0" autoFill="0" autoLine="0" autoPict="0">
                <anchor moveWithCells="1">
                  <from>
                    <xdr:col>27</xdr:col>
                    <xdr:colOff>0</xdr:colOff>
                    <xdr:row>49</xdr:row>
                    <xdr:rowOff>0</xdr:rowOff>
                  </from>
                  <to>
                    <xdr:col>31</xdr:col>
                    <xdr:colOff>123825</xdr:colOff>
                    <xdr:row>50</xdr:row>
                    <xdr:rowOff>0</xdr:rowOff>
                  </to>
                </anchor>
              </controlPr>
            </control>
          </mc:Choice>
        </mc:AlternateContent>
        <mc:AlternateContent xmlns:mc="http://schemas.openxmlformats.org/markup-compatibility/2006">
          <mc:Choice Requires="x14">
            <control shapeId="33805" r:id="rId16" name="Check Box 13">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6" r:id="rId17" name="Group Box 14">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3807" r:id="rId18" name="Group Box 15">
              <controlPr defaultSize="0" autoFill="0" autoPict="0">
                <anchor moveWithCells="1">
                  <from>
                    <xdr:col>27</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33808" r:id="rId19" name="Check Box 16">
              <controlPr defaultSize="0" autoFill="0" autoLine="0" autoPict="0">
                <anchor moveWithCells="1">
                  <from>
                    <xdr:col>13</xdr:col>
                    <xdr:colOff>0</xdr:colOff>
                    <xdr:row>50</xdr:row>
                    <xdr:rowOff>0</xdr:rowOff>
                  </from>
                  <to>
                    <xdr:col>18</xdr:col>
                    <xdr:colOff>0</xdr:colOff>
                    <xdr:row>51</xdr:row>
                    <xdr:rowOff>0</xdr:rowOff>
                  </to>
                </anchor>
              </controlPr>
            </control>
          </mc:Choice>
        </mc:AlternateContent>
        <mc:AlternateContent xmlns:mc="http://schemas.openxmlformats.org/markup-compatibility/2006">
          <mc:Choice Requires="x14">
            <control shapeId="33809" r:id="rId20" name="Check Box 17">
              <controlPr defaultSize="0" autoFill="0" autoLine="0" autoPict="0">
                <anchor moveWithCells="1">
                  <from>
                    <xdr:col>27</xdr:col>
                    <xdr:colOff>0</xdr:colOff>
                    <xdr:row>50</xdr:row>
                    <xdr:rowOff>0</xdr:rowOff>
                  </from>
                  <to>
                    <xdr:col>32</xdr:col>
                    <xdr:colOff>0</xdr:colOff>
                    <xdr:row>51</xdr:row>
                    <xdr:rowOff>0</xdr:rowOff>
                  </to>
                </anchor>
              </controlPr>
            </control>
          </mc:Choice>
        </mc:AlternateContent>
        <mc:AlternateContent xmlns:mc="http://schemas.openxmlformats.org/markup-compatibility/2006">
          <mc:Choice Requires="x14">
            <control shapeId="33810" r:id="rId21" name="Group Box 18">
              <controlPr defaultSize="0" autoFill="0" autoPict="0">
                <anchor moveWithCells="1">
                  <from>
                    <xdr:col>2</xdr:col>
                    <xdr:colOff>0</xdr:colOff>
                    <xdr:row>49</xdr:row>
                    <xdr:rowOff>0</xdr:rowOff>
                  </from>
                  <to>
                    <xdr:col>8</xdr:col>
                    <xdr:colOff>0</xdr:colOff>
                    <xdr:row>51</xdr:row>
                    <xdr:rowOff>0</xdr:rowOff>
                  </to>
                </anchor>
              </controlPr>
            </control>
          </mc:Choice>
        </mc:AlternateContent>
        <mc:AlternateContent xmlns:mc="http://schemas.openxmlformats.org/markup-compatibility/2006">
          <mc:Choice Requires="x14">
            <control shapeId="33811" r:id="rId22" name="Check Box 19">
              <controlPr defaultSize="0" autoFill="0" autoLine="0" autoPict="0">
                <anchor moveWithCells="1">
                  <from>
                    <xdr:col>3</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33812" r:id="rId23" name="Group Box 20">
              <controlPr defaultSize="0" autoFill="0" autoPict="0">
                <anchor moveWithCells="1">
                  <from>
                    <xdr:col>13</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3" r:id="rId24" name="Check Box 21">
              <controlPr defaultSize="0" autoFill="0" autoLine="0" autoPict="0">
                <anchor moveWithCells="1">
                  <from>
                    <xdr:col>13</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33814" r:id="rId25" name="Check Box 22">
              <controlPr defaultSize="0" autoFill="0" autoLine="0" autoPict="0">
                <anchor moveWithCells="1">
                  <from>
                    <xdr:col>17</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33815" r:id="rId26" name="Check Box 23">
              <controlPr defaultSize="0" autoFill="0" autoLine="0" autoPict="0">
                <anchor moveWithCells="1">
                  <from>
                    <xdr:col>22</xdr:col>
                    <xdr:colOff>0</xdr:colOff>
                    <xdr:row>61</xdr:row>
                    <xdr:rowOff>0</xdr:rowOff>
                  </from>
                  <to>
                    <xdr:col>27</xdr:col>
                    <xdr:colOff>0</xdr:colOff>
                    <xdr:row>62</xdr:row>
                    <xdr:rowOff>0</xdr:rowOff>
                  </to>
                </anchor>
              </controlPr>
            </control>
          </mc:Choice>
        </mc:AlternateContent>
        <mc:AlternateContent xmlns:mc="http://schemas.openxmlformats.org/markup-compatibility/2006">
          <mc:Choice Requires="x14">
            <control shapeId="33816" r:id="rId27" name="Check Box 24">
              <controlPr defaultSize="0" autoFill="0" autoLine="0" autoPict="0">
                <anchor moveWithCells="1">
                  <from>
                    <xdr:col>27</xdr:col>
                    <xdr:colOff>0</xdr:colOff>
                    <xdr:row>61</xdr:row>
                    <xdr:rowOff>0</xdr:rowOff>
                  </from>
                  <to>
                    <xdr:col>31</xdr:col>
                    <xdr:colOff>142875</xdr:colOff>
                    <xdr:row>62</xdr:row>
                    <xdr:rowOff>0</xdr:rowOff>
                  </to>
                </anchor>
              </controlPr>
            </control>
          </mc:Choice>
        </mc:AlternateContent>
        <mc:AlternateContent xmlns:mc="http://schemas.openxmlformats.org/markup-compatibility/2006">
          <mc:Choice Requires="x14">
            <control shapeId="33817" r:id="rId28" name="Check Box 25">
              <controlPr defaultSize="0" autoFill="0" autoLine="0" autoPict="0">
                <anchor moveWithCells="1">
                  <from>
                    <xdr:col>32</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8" r:id="rId29" name="Group Box 26">
              <controlPr defaultSize="0" autoFill="0" autoPict="0">
                <anchor moveWithCells="1">
                  <from>
                    <xdr:col>13</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33819" r:id="rId30" name="Group Box 27">
              <controlPr defaultSize="0" autoFill="0" autoPict="0">
                <anchor moveWithCells="1">
                  <from>
                    <xdr:col>27</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33820" r:id="rId31" name="Check Box 28">
              <controlPr defaultSize="0" autoFill="0" autoLine="0" autoPict="0">
                <anchor moveWithCells="1">
                  <from>
                    <xdr:col>13</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33821" r:id="rId32" name="Check Box 29">
              <controlPr defaultSize="0" autoFill="0" autoLine="0" autoPict="0">
                <anchor moveWithCells="1">
                  <from>
                    <xdr:col>27</xdr:col>
                    <xdr:colOff>0</xdr:colOff>
                    <xdr:row>62</xdr:row>
                    <xdr:rowOff>0</xdr:rowOff>
                  </from>
                  <to>
                    <xdr:col>32</xdr:col>
                    <xdr:colOff>0</xdr:colOff>
                    <xdr:row>63</xdr:row>
                    <xdr:rowOff>0</xdr:rowOff>
                  </to>
                </anchor>
              </controlPr>
            </control>
          </mc:Choice>
        </mc:AlternateContent>
        <mc:AlternateContent xmlns:mc="http://schemas.openxmlformats.org/markup-compatibility/2006">
          <mc:Choice Requires="x14">
            <control shapeId="33822" r:id="rId33" name="Group Box 30">
              <controlPr defaultSize="0" autoFill="0" autoPict="0">
                <anchor moveWithCells="1">
                  <from>
                    <xdr:col>2</xdr:col>
                    <xdr:colOff>0</xdr:colOff>
                    <xdr:row>61</xdr:row>
                    <xdr:rowOff>0</xdr:rowOff>
                  </from>
                  <to>
                    <xdr:col>8</xdr:col>
                    <xdr:colOff>0</xdr:colOff>
                    <xdr:row>63</xdr:row>
                    <xdr:rowOff>0</xdr:rowOff>
                  </to>
                </anchor>
              </controlPr>
            </control>
          </mc:Choice>
        </mc:AlternateContent>
        <mc:AlternateContent xmlns:mc="http://schemas.openxmlformats.org/markup-compatibility/2006">
          <mc:Choice Requires="x14">
            <control shapeId="33823" r:id="rId34" name="Check Box 31">
              <controlPr defaultSize="0" autoFill="0" autoLine="0" autoPict="0">
                <anchor moveWithCells="1">
                  <from>
                    <xdr:col>3</xdr:col>
                    <xdr:colOff>0</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33824" r:id="rId35" name="Group Box 32">
              <controlPr defaultSize="0" autoFill="0" autoPict="0">
                <anchor moveWithCells="1">
                  <from>
                    <xdr:col>13</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25" r:id="rId36" name="Check Box 33">
              <controlPr defaultSize="0" autoFill="0" autoLine="0" autoPict="0">
                <anchor moveWithCells="1">
                  <from>
                    <xdr:col>13</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33826" r:id="rId37" name="Check Box 34">
              <controlPr defaultSize="0" autoFill="0" autoLine="0" autoPict="0">
                <anchor moveWithCells="1">
                  <from>
                    <xdr:col>17</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33827" r:id="rId38" name="Check Box 35">
              <controlPr defaultSize="0" autoFill="0" autoLine="0" autoPict="0">
                <anchor moveWithCells="1">
                  <from>
                    <xdr:col>22</xdr:col>
                    <xdr:colOff>0</xdr:colOff>
                    <xdr:row>73</xdr:row>
                    <xdr:rowOff>0</xdr:rowOff>
                  </from>
                  <to>
                    <xdr:col>27</xdr:col>
                    <xdr:colOff>0</xdr:colOff>
                    <xdr:row>74</xdr:row>
                    <xdr:rowOff>0</xdr:rowOff>
                  </to>
                </anchor>
              </controlPr>
            </control>
          </mc:Choice>
        </mc:AlternateContent>
        <mc:AlternateContent xmlns:mc="http://schemas.openxmlformats.org/markup-compatibility/2006">
          <mc:Choice Requires="x14">
            <control shapeId="33828" r:id="rId39" name="Check Box 36">
              <controlPr defaultSize="0" autoFill="0" autoLine="0" autoPict="0">
                <anchor moveWithCells="1">
                  <from>
                    <xdr:col>27</xdr:col>
                    <xdr:colOff>0</xdr:colOff>
                    <xdr:row>73</xdr:row>
                    <xdr:rowOff>0</xdr:rowOff>
                  </from>
                  <to>
                    <xdr:col>31</xdr:col>
                    <xdr:colOff>161925</xdr:colOff>
                    <xdr:row>74</xdr:row>
                    <xdr:rowOff>0</xdr:rowOff>
                  </to>
                </anchor>
              </controlPr>
            </control>
          </mc:Choice>
        </mc:AlternateContent>
        <mc:AlternateContent xmlns:mc="http://schemas.openxmlformats.org/markup-compatibility/2006">
          <mc:Choice Requires="x14">
            <control shapeId="33829" r:id="rId40" name="Check Box 37">
              <controlPr defaultSize="0" autoFill="0" autoLine="0" autoPict="0">
                <anchor moveWithCells="1">
                  <from>
                    <xdr:col>32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30" r:id="rId41" name="Group Box 38">
              <controlPr defaultSize="0" autoFill="0" autoPict="0">
                <anchor moveWithCells="1">
                  <from>
                    <xdr:col>13</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33831" r:id="rId42" name="Check Box 39">
              <controlPr defaultSize="0" autoFill="0" autoLine="0" autoPict="0">
                <anchor moveWithCells="1">
                  <from>
                    <xdr:col>13</xdr:col>
                    <xdr:colOff>0</xdr:colOff>
                    <xdr:row>74</xdr:row>
                    <xdr:rowOff>0</xdr:rowOff>
                  </from>
                  <to>
                    <xdr:col>18</xdr:col>
                    <xdr:colOff>0</xdr:colOff>
                    <xdr:row>75</xdr:row>
                    <xdr:rowOff>0</xdr:rowOff>
                  </to>
                </anchor>
              </controlPr>
            </control>
          </mc:Choice>
        </mc:AlternateContent>
        <mc:AlternateContent xmlns:mc="http://schemas.openxmlformats.org/markup-compatibility/2006">
          <mc:Choice Requires="x14">
            <control shapeId="33832" r:id="rId43" name="Check Box 40">
              <controlPr defaultSize="0" autoFill="0" autoLine="0" autoPict="0">
                <anchor moveWithCells="1">
                  <from>
                    <xdr:col>27</xdr:col>
                    <xdr:colOff>0</xdr:colOff>
                    <xdr:row>74</xdr:row>
                    <xdr:rowOff>0</xdr:rowOff>
                  </from>
                  <to>
                    <xdr:col>32</xdr:col>
                    <xdr:colOff>0</xdr:colOff>
                    <xdr:row>75</xdr:row>
                    <xdr:rowOff>0</xdr:rowOff>
                  </to>
                </anchor>
              </controlPr>
            </control>
          </mc:Choice>
        </mc:AlternateContent>
        <mc:AlternateContent xmlns:mc="http://schemas.openxmlformats.org/markup-compatibility/2006">
          <mc:Choice Requires="x14">
            <control shapeId="33833" r:id="rId44" name="Group Box 41">
              <controlPr defaultSize="0" autoFill="0" autoPict="0">
                <anchor moveWithCells="1">
                  <from>
                    <xdr:col>2</xdr:col>
                    <xdr:colOff>0</xdr:colOff>
                    <xdr:row>73</xdr:row>
                    <xdr:rowOff>0</xdr:rowOff>
                  </from>
                  <to>
                    <xdr:col>8</xdr:col>
                    <xdr:colOff>0</xdr:colOff>
                    <xdr:row>75</xdr:row>
                    <xdr:rowOff>0</xdr:rowOff>
                  </to>
                </anchor>
              </controlPr>
            </control>
          </mc:Choice>
        </mc:AlternateContent>
        <mc:AlternateContent xmlns:mc="http://schemas.openxmlformats.org/markup-compatibility/2006">
          <mc:Choice Requires="x14">
            <control shapeId="33834" r:id="rId45" name="Check Box 42">
              <controlPr defaultSize="0" autoFill="0" autoLine="0" autoPict="0">
                <anchor moveWithCells="1">
                  <from>
                    <xdr:col>3</xdr:col>
                    <xdr:colOff>0</xdr:colOff>
                    <xdr:row>74</xdr:row>
                    <xdr:rowOff>0</xdr:rowOff>
                  </from>
                  <to>
                    <xdr:col>7</xdr:col>
                    <xdr:colOff>0</xdr:colOff>
                    <xdr:row>75</xdr:row>
                    <xdr:rowOff>0</xdr:rowOff>
                  </to>
                </anchor>
              </controlPr>
            </control>
          </mc:Choice>
        </mc:AlternateContent>
        <mc:AlternateContent xmlns:mc="http://schemas.openxmlformats.org/markup-compatibility/2006">
          <mc:Choice Requires="x14">
            <control shapeId="33878" r:id="rId46" name="Group Box 86">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33879" r:id="rId47" name="Option Button 87">
              <controlPr defaultSize="0" autoFill="0" autoLine="0" autoPict="0">
                <anchor moveWithCells="1">
                  <from>
                    <xdr:col>8</xdr:col>
                    <xdr:colOff>9525</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33880" r:id="rId48" name="Option Button 88">
              <controlPr defaultSize="0" autoFill="0" autoLine="0" autoPict="0">
                <anchor moveWithCells="1">
                  <from>
                    <xdr:col>13</xdr:col>
                    <xdr:colOff>171450</xdr:colOff>
                    <xdr:row>26</xdr:row>
                    <xdr:rowOff>0</xdr:rowOff>
                  </from>
                  <to>
                    <xdr:col>18</xdr:col>
                    <xdr:colOff>85725</xdr:colOff>
                    <xdr:row>27</xdr:row>
                    <xdr:rowOff>0</xdr:rowOff>
                  </to>
                </anchor>
              </controlPr>
            </control>
          </mc:Choice>
        </mc:AlternateContent>
        <mc:AlternateContent xmlns:mc="http://schemas.openxmlformats.org/markup-compatibility/2006">
          <mc:Choice Requires="x14">
            <control shapeId="33881" r:id="rId49" name="Option Button 89">
              <controlPr defaultSize="0" autoFill="0" autoLine="0" autoPict="0">
                <anchor moveWithCells="1">
                  <from>
                    <xdr:col>18</xdr:col>
                    <xdr:colOff>123825</xdr:colOff>
                    <xdr:row>26</xdr:row>
                    <xdr:rowOff>0</xdr:rowOff>
                  </from>
                  <to>
                    <xdr:col>23</xdr:col>
                    <xdr:colOff>114300</xdr:colOff>
                    <xdr:row>27</xdr:row>
                    <xdr:rowOff>0</xdr:rowOff>
                  </to>
                </anchor>
              </controlPr>
            </control>
          </mc:Choice>
        </mc:AlternateContent>
        <mc:AlternateContent xmlns:mc="http://schemas.openxmlformats.org/markup-compatibility/2006">
          <mc:Choice Requires="x14">
            <control shapeId="33882" r:id="rId50" name="Option Button 90">
              <controlPr defaultSize="0" autoFill="0" autoLine="0" autoPict="0">
                <anchor moveWithCells="1">
                  <from>
                    <xdr:col>23</xdr:col>
                    <xdr:colOff>142875</xdr:colOff>
                    <xdr:row>26</xdr:row>
                    <xdr:rowOff>0</xdr:rowOff>
                  </from>
                  <to>
                    <xdr:col>25</xdr:col>
                    <xdr:colOff>123825</xdr:colOff>
                    <xdr:row>27</xdr:row>
                    <xdr:rowOff>0</xdr:rowOff>
                  </to>
                </anchor>
              </controlPr>
            </control>
          </mc:Choice>
        </mc:AlternateContent>
        <mc:AlternateContent xmlns:mc="http://schemas.openxmlformats.org/markup-compatibility/2006">
          <mc:Choice Requires="x14">
            <control shapeId="33892" r:id="rId51" name="Group Box 100">
              <controlPr defaultSize="0" autoFill="0" autoPict="0">
                <anchor moveWithCells="1">
                  <from>
                    <xdr:col>19</xdr:col>
                    <xdr:colOff>0</xdr:colOff>
                    <xdr:row>52</xdr:row>
                    <xdr:rowOff>0</xdr:rowOff>
                  </from>
                  <to>
                    <xdr:col>25</xdr:col>
                    <xdr:colOff>0</xdr:colOff>
                    <xdr:row>53</xdr:row>
                    <xdr:rowOff>0</xdr:rowOff>
                  </to>
                </anchor>
              </controlPr>
            </control>
          </mc:Choice>
        </mc:AlternateContent>
        <mc:AlternateContent xmlns:mc="http://schemas.openxmlformats.org/markup-compatibility/2006">
          <mc:Choice Requires="x14">
            <control shapeId="33893" r:id="rId52" name="Option Button 101">
              <controlPr defaultSize="0" autoFill="0" autoLine="0" autoPict="0">
                <anchor moveWithCells="1">
                  <from>
                    <xdr:col>19</xdr:col>
                    <xdr:colOff>38100</xdr:colOff>
                    <xdr:row>52</xdr:row>
                    <xdr:rowOff>0</xdr:rowOff>
                  </from>
                  <to>
                    <xdr:col>21</xdr:col>
                    <xdr:colOff>85725</xdr:colOff>
                    <xdr:row>53</xdr:row>
                    <xdr:rowOff>0</xdr:rowOff>
                  </to>
                </anchor>
              </controlPr>
            </control>
          </mc:Choice>
        </mc:AlternateContent>
        <mc:AlternateContent xmlns:mc="http://schemas.openxmlformats.org/markup-compatibility/2006">
          <mc:Choice Requires="x14">
            <control shapeId="33894" r:id="rId53" name="Option Button 102">
              <controlPr defaultSize="0" autoFill="0" autoLine="0" autoPict="0">
                <anchor moveWithCells="1">
                  <from>
                    <xdr:col>21</xdr:col>
                    <xdr:colOff>95250</xdr:colOff>
                    <xdr:row>52</xdr:row>
                    <xdr:rowOff>0</xdr:rowOff>
                  </from>
                  <to>
                    <xdr:col>23</xdr:col>
                    <xdr:colOff>180975</xdr:colOff>
                    <xdr:row>53</xdr:row>
                    <xdr:rowOff>0</xdr:rowOff>
                  </to>
                </anchor>
              </controlPr>
            </control>
          </mc:Choice>
        </mc:AlternateContent>
        <mc:AlternateContent xmlns:mc="http://schemas.openxmlformats.org/markup-compatibility/2006">
          <mc:Choice Requires="x14">
            <control shapeId="33895" r:id="rId54" name="Group Box 10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3896" r:id="rId55" name="Option Button 104">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33897" r:id="rId56" name="Option Button 105">
              <controlPr defaultSize="0" autoFill="0" autoLine="0" autoPict="0">
                <anchor moveWithCells="1">
                  <from>
                    <xdr:col>33</xdr:col>
                    <xdr:colOff>85725</xdr:colOff>
                    <xdr:row>52</xdr:row>
                    <xdr:rowOff>0</xdr:rowOff>
                  </from>
                  <to>
                    <xdr:col>35</xdr:col>
                    <xdr:colOff>152400</xdr:colOff>
                    <xdr:row>53</xdr:row>
                    <xdr:rowOff>0</xdr:rowOff>
                  </to>
                </anchor>
              </controlPr>
            </control>
          </mc:Choice>
        </mc:AlternateContent>
        <mc:AlternateContent xmlns:mc="http://schemas.openxmlformats.org/markup-compatibility/2006">
          <mc:Choice Requires="x14">
            <control shapeId="33898" r:id="rId57" name="Group Box 106">
              <controlPr defaultSize="0" autoFill="0" autoPict="0">
                <anchor moveWithCells="1">
                  <from>
                    <xdr:col>8</xdr:col>
                    <xdr:colOff>0</xdr:colOff>
                    <xdr:row>52</xdr:row>
                    <xdr:rowOff>0</xdr:rowOff>
                  </from>
                  <to>
                    <xdr:col>13</xdr:col>
                    <xdr:colOff>0</xdr:colOff>
                    <xdr:row>53</xdr:row>
                    <xdr:rowOff>0</xdr:rowOff>
                  </to>
                </anchor>
              </controlPr>
            </control>
          </mc:Choice>
        </mc:AlternateContent>
        <mc:AlternateContent xmlns:mc="http://schemas.openxmlformats.org/markup-compatibility/2006">
          <mc:Choice Requires="x14">
            <control shapeId="33899" r:id="rId58" name="Option Button 107">
              <controlPr defaultSize="0" autoFill="0" autoLine="0" autoPict="0">
                <anchor moveWithCells="1">
                  <from>
                    <xdr:col>8</xdr:col>
                    <xdr:colOff>28575</xdr:colOff>
                    <xdr:row>52</xdr:row>
                    <xdr:rowOff>0</xdr:rowOff>
                  </from>
                  <to>
                    <xdr:col>10</xdr:col>
                    <xdr:colOff>76200</xdr:colOff>
                    <xdr:row>53</xdr:row>
                    <xdr:rowOff>0</xdr:rowOff>
                  </to>
                </anchor>
              </controlPr>
            </control>
          </mc:Choice>
        </mc:AlternateContent>
        <mc:AlternateContent xmlns:mc="http://schemas.openxmlformats.org/markup-compatibility/2006">
          <mc:Choice Requires="x14">
            <control shapeId="33900" r:id="rId59" name="Option Button 108">
              <controlPr defaultSize="0" autoFill="0" autoLine="0" autoPict="0">
                <anchor moveWithCells="1">
                  <from>
                    <xdr:col>10</xdr:col>
                    <xdr:colOff>85725</xdr:colOff>
                    <xdr:row>52</xdr:row>
                    <xdr:rowOff>0</xdr:rowOff>
                  </from>
                  <to>
                    <xdr:col>12</xdr:col>
                    <xdr:colOff>171450</xdr:colOff>
                    <xdr:row>53</xdr:row>
                    <xdr:rowOff>0</xdr:rowOff>
                  </to>
                </anchor>
              </controlPr>
            </control>
          </mc:Choice>
        </mc:AlternateContent>
        <mc:AlternateContent xmlns:mc="http://schemas.openxmlformats.org/markup-compatibility/2006">
          <mc:Choice Requires="x14">
            <control shapeId="33901" r:id="rId60" name="Group Box 109">
              <controlPr defaultSize="0" autoFill="0" autoPict="0">
                <anchor moveWithCells="1">
                  <from>
                    <xdr:col>19</xdr:col>
                    <xdr:colOff>0</xdr:colOff>
                    <xdr:row>64</xdr:row>
                    <xdr:rowOff>0</xdr:rowOff>
                  </from>
                  <to>
                    <xdr:col>25</xdr:col>
                    <xdr:colOff>0</xdr:colOff>
                    <xdr:row>65</xdr:row>
                    <xdr:rowOff>0</xdr:rowOff>
                  </to>
                </anchor>
              </controlPr>
            </control>
          </mc:Choice>
        </mc:AlternateContent>
        <mc:AlternateContent xmlns:mc="http://schemas.openxmlformats.org/markup-compatibility/2006">
          <mc:Choice Requires="x14">
            <control shapeId="33902" r:id="rId61" name="Option Button 110">
              <controlPr defaultSize="0" autoFill="0" autoLine="0" autoPict="0">
                <anchor moveWithCells="1">
                  <from>
                    <xdr:col>19</xdr:col>
                    <xdr:colOff>38100</xdr:colOff>
                    <xdr:row>64</xdr:row>
                    <xdr:rowOff>0</xdr:rowOff>
                  </from>
                  <to>
                    <xdr:col>21</xdr:col>
                    <xdr:colOff>85725</xdr:colOff>
                    <xdr:row>65</xdr:row>
                    <xdr:rowOff>0</xdr:rowOff>
                  </to>
                </anchor>
              </controlPr>
            </control>
          </mc:Choice>
        </mc:AlternateContent>
        <mc:AlternateContent xmlns:mc="http://schemas.openxmlformats.org/markup-compatibility/2006">
          <mc:Choice Requires="x14">
            <control shapeId="33903" r:id="rId62" name="Option Button 111">
              <controlPr defaultSize="0" autoFill="0" autoLine="0" autoPict="0">
                <anchor moveWithCells="1">
                  <from>
                    <xdr:col>21</xdr:col>
                    <xdr:colOff>95250</xdr:colOff>
                    <xdr:row>64</xdr:row>
                    <xdr:rowOff>0</xdr:rowOff>
                  </from>
                  <to>
                    <xdr:col>23</xdr:col>
                    <xdr:colOff>180975</xdr:colOff>
                    <xdr:row>65</xdr:row>
                    <xdr:rowOff>0</xdr:rowOff>
                  </to>
                </anchor>
              </controlPr>
            </control>
          </mc:Choice>
        </mc:AlternateContent>
        <mc:AlternateContent xmlns:mc="http://schemas.openxmlformats.org/markup-compatibility/2006">
          <mc:Choice Requires="x14">
            <control shapeId="33904" r:id="rId63" name="Group Box 112">
              <controlPr defaultSize="0" autoFill="0" autoPict="0">
                <anchor moveWithCells="1">
                  <from>
                    <xdr:col>31</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33905" r:id="rId64" name="Option Button 113">
              <controlPr defaultSize="0" autoFill="0" autoLine="0" autoPict="0">
                <anchor moveWithCells="1">
                  <from>
                    <xdr:col>31</xdr:col>
                    <xdr:colOff>28575</xdr:colOff>
                    <xdr:row>64</xdr:row>
                    <xdr:rowOff>0</xdr:rowOff>
                  </from>
                  <to>
                    <xdr:col>33</xdr:col>
                    <xdr:colOff>76200</xdr:colOff>
                    <xdr:row>65</xdr:row>
                    <xdr:rowOff>0</xdr:rowOff>
                  </to>
                </anchor>
              </controlPr>
            </control>
          </mc:Choice>
        </mc:AlternateContent>
        <mc:AlternateContent xmlns:mc="http://schemas.openxmlformats.org/markup-compatibility/2006">
          <mc:Choice Requires="x14">
            <control shapeId="33906" r:id="rId65" name="Option Button 114">
              <controlPr defaultSize="0" autoFill="0" autoLine="0" autoPict="0">
                <anchor moveWithCells="1">
                  <from>
                    <xdr:col>33</xdr:col>
                    <xdr:colOff>85725</xdr:colOff>
                    <xdr:row>64</xdr:row>
                    <xdr:rowOff>0</xdr:rowOff>
                  </from>
                  <to>
                    <xdr:col>35</xdr:col>
                    <xdr:colOff>152400</xdr:colOff>
                    <xdr:row>65</xdr:row>
                    <xdr:rowOff>0</xdr:rowOff>
                  </to>
                </anchor>
              </controlPr>
            </control>
          </mc:Choice>
        </mc:AlternateContent>
        <mc:AlternateContent xmlns:mc="http://schemas.openxmlformats.org/markup-compatibility/2006">
          <mc:Choice Requires="x14">
            <control shapeId="33907" r:id="rId66" name="Group Box 115">
              <controlPr defaultSize="0" autoFill="0" autoPict="0">
                <anchor moveWithCells="1">
                  <from>
                    <xdr:col>8</xdr:col>
                    <xdr:colOff>0</xdr:colOff>
                    <xdr:row>64</xdr:row>
                    <xdr:rowOff>0</xdr:rowOff>
                  </from>
                  <to>
                    <xdr:col>13</xdr:col>
                    <xdr:colOff>0</xdr:colOff>
                    <xdr:row>65</xdr:row>
                    <xdr:rowOff>0</xdr:rowOff>
                  </to>
                </anchor>
              </controlPr>
            </control>
          </mc:Choice>
        </mc:AlternateContent>
        <mc:AlternateContent xmlns:mc="http://schemas.openxmlformats.org/markup-compatibility/2006">
          <mc:Choice Requires="x14">
            <control shapeId="33908" r:id="rId67" name="Option Button 116">
              <controlPr defaultSize="0" autoFill="0" autoLine="0" autoPict="0">
                <anchor moveWithCells="1">
                  <from>
                    <xdr:col>8</xdr:col>
                    <xdr:colOff>28575</xdr:colOff>
                    <xdr:row>64</xdr:row>
                    <xdr:rowOff>0</xdr:rowOff>
                  </from>
                  <to>
                    <xdr:col>10</xdr:col>
                    <xdr:colOff>76200</xdr:colOff>
                    <xdr:row>65</xdr:row>
                    <xdr:rowOff>0</xdr:rowOff>
                  </to>
                </anchor>
              </controlPr>
            </control>
          </mc:Choice>
        </mc:AlternateContent>
        <mc:AlternateContent xmlns:mc="http://schemas.openxmlformats.org/markup-compatibility/2006">
          <mc:Choice Requires="x14">
            <control shapeId="33909" r:id="rId68" name="Option Button 117">
              <controlPr defaultSize="0" autoFill="0" autoLine="0" autoPict="0">
                <anchor moveWithCells="1">
                  <from>
                    <xdr:col>10</xdr:col>
                    <xdr:colOff>85725</xdr:colOff>
                    <xdr:row>64</xdr:row>
                    <xdr:rowOff>0</xdr:rowOff>
                  </from>
                  <to>
                    <xdr:col>12</xdr:col>
                    <xdr:colOff>171450</xdr:colOff>
                    <xdr:row>65</xdr:row>
                    <xdr:rowOff>0</xdr:rowOff>
                  </to>
                </anchor>
              </controlPr>
            </control>
          </mc:Choice>
        </mc:AlternateContent>
        <mc:AlternateContent xmlns:mc="http://schemas.openxmlformats.org/markup-compatibility/2006">
          <mc:Choice Requires="x14">
            <control shapeId="33910" r:id="rId69" name="Group Box 118">
              <controlPr defaultSize="0" autoFill="0" autoPict="0">
                <anchor moveWithCells="1">
                  <from>
                    <xdr:col>8</xdr:col>
                    <xdr:colOff>0</xdr:colOff>
                    <xdr:row>76</xdr:row>
                    <xdr:rowOff>0</xdr:rowOff>
                  </from>
                  <to>
                    <xdr:col>13</xdr:col>
                    <xdr:colOff>0</xdr:colOff>
                    <xdr:row>77</xdr:row>
                    <xdr:rowOff>0</xdr:rowOff>
                  </to>
                </anchor>
              </controlPr>
            </control>
          </mc:Choice>
        </mc:AlternateContent>
        <mc:AlternateContent xmlns:mc="http://schemas.openxmlformats.org/markup-compatibility/2006">
          <mc:Choice Requires="x14">
            <control shapeId="33911" r:id="rId70" name="Option Button 119">
              <controlPr defaultSize="0" autoFill="0" autoLine="0" autoPict="0">
                <anchor moveWithCells="1">
                  <from>
                    <xdr:col>8</xdr:col>
                    <xdr:colOff>28575</xdr:colOff>
                    <xdr:row>76</xdr:row>
                    <xdr:rowOff>0</xdr:rowOff>
                  </from>
                  <to>
                    <xdr:col>10</xdr:col>
                    <xdr:colOff>76200</xdr:colOff>
                    <xdr:row>77</xdr:row>
                    <xdr:rowOff>0</xdr:rowOff>
                  </to>
                </anchor>
              </controlPr>
            </control>
          </mc:Choice>
        </mc:AlternateContent>
        <mc:AlternateContent xmlns:mc="http://schemas.openxmlformats.org/markup-compatibility/2006">
          <mc:Choice Requires="x14">
            <control shapeId="33912" r:id="rId71" name="Option Button 120">
              <controlPr defaultSize="0" autoFill="0" autoLine="0" autoPict="0">
                <anchor moveWithCells="1">
                  <from>
                    <xdr:col>10</xdr:col>
                    <xdr:colOff>85725</xdr:colOff>
                    <xdr:row>76</xdr:row>
                    <xdr:rowOff>0</xdr:rowOff>
                  </from>
                  <to>
                    <xdr:col>12</xdr:col>
                    <xdr:colOff>171450</xdr:colOff>
                    <xdr:row>77</xdr:row>
                    <xdr:rowOff>0</xdr:rowOff>
                  </to>
                </anchor>
              </controlPr>
            </control>
          </mc:Choice>
        </mc:AlternateContent>
        <mc:AlternateContent xmlns:mc="http://schemas.openxmlformats.org/markup-compatibility/2006">
          <mc:Choice Requires="x14">
            <control shapeId="33913" r:id="rId72" name="Group Box 121">
              <controlPr defaultSize="0" autoFill="0" autoPict="0">
                <anchor moveWithCells="1">
                  <from>
                    <xdr:col>19</xdr:col>
                    <xdr:colOff>0</xdr:colOff>
                    <xdr:row>76</xdr:row>
                    <xdr:rowOff>0</xdr:rowOff>
                  </from>
                  <to>
                    <xdr:col>25</xdr:col>
                    <xdr:colOff>0</xdr:colOff>
                    <xdr:row>77</xdr:row>
                    <xdr:rowOff>0</xdr:rowOff>
                  </to>
                </anchor>
              </controlPr>
            </control>
          </mc:Choice>
        </mc:AlternateContent>
        <mc:AlternateContent xmlns:mc="http://schemas.openxmlformats.org/markup-compatibility/2006">
          <mc:Choice Requires="x14">
            <control shapeId="33914" r:id="rId73" name="Option Button 122">
              <controlPr defaultSize="0" autoFill="0" autoLine="0" autoPict="0">
                <anchor moveWithCells="1">
                  <from>
                    <xdr:col>19</xdr:col>
                    <xdr:colOff>38100</xdr:colOff>
                    <xdr:row>76</xdr:row>
                    <xdr:rowOff>0</xdr:rowOff>
                  </from>
                  <to>
                    <xdr:col>21</xdr:col>
                    <xdr:colOff>85725</xdr:colOff>
                    <xdr:row>77</xdr:row>
                    <xdr:rowOff>0</xdr:rowOff>
                  </to>
                </anchor>
              </controlPr>
            </control>
          </mc:Choice>
        </mc:AlternateContent>
        <mc:AlternateContent xmlns:mc="http://schemas.openxmlformats.org/markup-compatibility/2006">
          <mc:Choice Requires="x14">
            <control shapeId="33915" r:id="rId74" name="Option Button 123">
              <controlPr defaultSize="0" autoFill="0" autoLine="0" autoPict="0">
                <anchor moveWithCells="1">
                  <from>
                    <xdr:col>21</xdr:col>
                    <xdr:colOff>95250</xdr:colOff>
                    <xdr:row>76</xdr:row>
                    <xdr:rowOff>0</xdr:rowOff>
                  </from>
                  <to>
                    <xdr:col>23</xdr:col>
                    <xdr:colOff>180975</xdr:colOff>
                    <xdr:row>77</xdr:row>
                    <xdr:rowOff>0</xdr:rowOff>
                  </to>
                </anchor>
              </controlPr>
            </control>
          </mc:Choice>
        </mc:AlternateContent>
        <mc:AlternateContent xmlns:mc="http://schemas.openxmlformats.org/markup-compatibility/2006">
          <mc:Choice Requires="x14">
            <control shapeId="33916" r:id="rId75" name="Group Box 124">
              <controlPr defaultSize="0" autoFill="0" autoPict="0">
                <anchor moveWithCells="1">
                  <from>
                    <xdr:col>31</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3917" r:id="rId76" name="Option Button 125">
              <controlPr defaultSize="0" autoFill="0" autoLine="0" autoPict="0">
                <anchor moveWithCells="1">
                  <from>
                    <xdr:col>31</xdr:col>
                    <xdr:colOff>28575</xdr:colOff>
                    <xdr:row>76</xdr:row>
                    <xdr:rowOff>0</xdr:rowOff>
                  </from>
                  <to>
                    <xdr:col>33</xdr:col>
                    <xdr:colOff>76200</xdr:colOff>
                    <xdr:row>77</xdr:row>
                    <xdr:rowOff>0</xdr:rowOff>
                  </to>
                </anchor>
              </controlPr>
            </control>
          </mc:Choice>
        </mc:AlternateContent>
        <mc:AlternateContent xmlns:mc="http://schemas.openxmlformats.org/markup-compatibility/2006">
          <mc:Choice Requires="x14">
            <control shapeId="33918" r:id="rId77" name="Option Button 126">
              <controlPr defaultSize="0" autoFill="0" autoLine="0" autoPict="0">
                <anchor moveWithCells="1">
                  <from>
                    <xdr:col>33</xdr:col>
                    <xdr:colOff>85725</xdr:colOff>
                    <xdr:row>76</xdr:row>
                    <xdr:rowOff>0</xdr:rowOff>
                  </from>
                  <to>
                    <xdr:col>35</xdr:col>
                    <xdr:colOff>152400</xdr:colOff>
                    <xdr:row>77</xdr:row>
                    <xdr:rowOff>0</xdr:rowOff>
                  </to>
                </anchor>
              </controlPr>
            </control>
          </mc:Choice>
        </mc:AlternateContent>
        <mc:AlternateContent xmlns:mc="http://schemas.openxmlformats.org/markup-compatibility/2006">
          <mc:Choice Requires="x14">
            <control shapeId="33920" r:id="rId78" name="Option Button 128">
              <controlPr defaultSize="0" autoFill="0" autoLine="0" autoPict="0">
                <anchor moveWithCells="1">
                  <from>
                    <xdr:col>17</xdr:col>
                    <xdr:colOff>9525</xdr:colOff>
                    <xdr:row>51</xdr:row>
                    <xdr:rowOff>0</xdr:rowOff>
                  </from>
                  <to>
                    <xdr:col>19</xdr:col>
                    <xdr:colOff>57150</xdr:colOff>
                    <xdr:row>52</xdr:row>
                    <xdr:rowOff>0</xdr:rowOff>
                  </to>
                </anchor>
              </controlPr>
            </control>
          </mc:Choice>
        </mc:AlternateContent>
        <mc:AlternateContent xmlns:mc="http://schemas.openxmlformats.org/markup-compatibility/2006">
          <mc:Choice Requires="x14">
            <control shapeId="33921" r:id="rId79" name="Option Button 129">
              <controlPr defaultSize="0" autoFill="0" autoLine="0" autoPict="0">
                <anchor moveWithCells="1">
                  <from>
                    <xdr:col>19</xdr:col>
                    <xdr:colOff>104775</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25" r:id="rId80" name="Group Box 133">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33926" r:id="rId81" name="Option Button 134">
              <controlPr defaultSize="0" autoFill="0" autoLine="0" autoPict="0">
                <anchor moveWithCells="1">
                  <from>
                    <xdr:col>8</xdr:col>
                    <xdr:colOff>19050</xdr:colOff>
                    <xdr:row>63</xdr:row>
                    <xdr:rowOff>0</xdr:rowOff>
                  </from>
                  <to>
                    <xdr:col>10</xdr:col>
                    <xdr:colOff>66675</xdr:colOff>
                    <xdr:row>64</xdr:row>
                    <xdr:rowOff>0</xdr:rowOff>
                  </to>
                </anchor>
              </controlPr>
            </control>
          </mc:Choice>
        </mc:AlternateContent>
        <mc:AlternateContent xmlns:mc="http://schemas.openxmlformats.org/markup-compatibility/2006">
          <mc:Choice Requires="x14">
            <control shapeId="33927" r:id="rId82" name="Option Button 135">
              <controlPr defaultSize="0" autoFill="0" autoLine="0" autoPict="0">
                <anchor moveWithCells="1">
                  <from>
                    <xdr:col>10</xdr:col>
                    <xdr:colOff>76200</xdr:colOff>
                    <xdr:row>63</xdr:row>
                    <xdr:rowOff>0</xdr:rowOff>
                  </from>
                  <to>
                    <xdr:col>12</xdr:col>
                    <xdr:colOff>142875</xdr:colOff>
                    <xdr:row>64</xdr:row>
                    <xdr:rowOff>0</xdr:rowOff>
                  </to>
                </anchor>
              </controlPr>
            </control>
          </mc:Choice>
        </mc:AlternateContent>
        <mc:AlternateContent xmlns:mc="http://schemas.openxmlformats.org/markup-compatibility/2006">
          <mc:Choice Requires="x14">
            <control shapeId="33928" r:id="rId83" name="Group Box 136">
              <controlPr defaultSize="0" autoFill="0" autoPict="0">
                <anchor moveWithCells="1">
                  <from>
                    <xdr:col>17</xdr:col>
                    <xdr:colOff>0</xdr:colOff>
                    <xdr:row>63</xdr:row>
                    <xdr:rowOff>0</xdr:rowOff>
                  </from>
                  <to>
                    <xdr:col>22</xdr:col>
                    <xdr:colOff>0</xdr:colOff>
                    <xdr:row>64</xdr:row>
                    <xdr:rowOff>0</xdr:rowOff>
                  </to>
                </anchor>
              </controlPr>
            </control>
          </mc:Choice>
        </mc:AlternateContent>
        <mc:AlternateContent xmlns:mc="http://schemas.openxmlformats.org/markup-compatibility/2006">
          <mc:Choice Requires="x14">
            <control shapeId="33929" r:id="rId84" name="Option Button 137">
              <controlPr defaultSize="0" autoFill="0" autoLine="0" autoPict="0">
                <anchor moveWithCells="1">
                  <from>
                    <xdr:col>17</xdr:col>
                    <xdr:colOff>0</xdr:colOff>
                    <xdr:row>63</xdr:row>
                    <xdr:rowOff>0</xdr:rowOff>
                  </from>
                  <to>
                    <xdr:col>19</xdr:col>
                    <xdr:colOff>47625</xdr:colOff>
                    <xdr:row>64</xdr:row>
                    <xdr:rowOff>0</xdr:rowOff>
                  </to>
                </anchor>
              </controlPr>
            </control>
          </mc:Choice>
        </mc:AlternateContent>
        <mc:AlternateContent xmlns:mc="http://schemas.openxmlformats.org/markup-compatibility/2006">
          <mc:Choice Requires="x14">
            <control shapeId="33930" r:id="rId85" name="Option Button 138">
              <controlPr defaultSize="0" autoFill="0" autoLine="0" autoPict="0">
                <anchor moveWithCells="1">
                  <from>
                    <xdr:col>19</xdr:col>
                    <xdr:colOff>95250</xdr:colOff>
                    <xdr:row>63</xdr:row>
                    <xdr:rowOff>0</xdr:rowOff>
                  </from>
                  <to>
                    <xdr:col>21</xdr:col>
                    <xdr:colOff>161925</xdr:colOff>
                    <xdr:row>64</xdr:row>
                    <xdr:rowOff>0</xdr:rowOff>
                  </to>
                </anchor>
              </controlPr>
            </control>
          </mc:Choice>
        </mc:AlternateContent>
        <mc:AlternateContent xmlns:mc="http://schemas.openxmlformats.org/markup-compatibility/2006">
          <mc:Choice Requires="x14">
            <control shapeId="33931" r:id="rId86" name="Group Box 139">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33932" r:id="rId87" name="Option Button 140">
              <controlPr defaultSize="0" autoFill="0" autoLine="0" autoPict="0">
                <anchor moveWithCells="1">
                  <from>
                    <xdr:col>8</xdr:col>
                    <xdr:colOff>28575</xdr:colOff>
                    <xdr:row>75</xdr:row>
                    <xdr:rowOff>0</xdr:rowOff>
                  </from>
                  <to>
                    <xdr:col>10</xdr:col>
                    <xdr:colOff>76200</xdr:colOff>
                    <xdr:row>76</xdr:row>
                    <xdr:rowOff>0</xdr:rowOff>
                  </to>
                </anchor>
              </controlPr>
            </control>
          </mc:Choice>
        </mc:AlternateContent>
        <mc:AlternateContent xmlns:mc="http://schemas.openxmlformats.org/markup-compatibility/2006">
          <mc:Choice Requires="x14">
            <control shapeId="33933" r:id="rId88" name="Option Button 141">
              <controlPr defaultSize="0" autoFill="0" autoLine="0" autoPict="0">
                <anchor moveWithCells="1">
                  <from>
                    <xdr:col>10</xdr:col>
                    <xdr:colOff>76200</xdr:colOff>
                    <xdr:row>75</xdr:row>
                    <xdr:rowOff>0</xdr:rowOff>
                  </from>
                  <to>
                    <xdr:col>12</xdr:col>
                    <xdr:colOff>142875</xdr:colOff>
                    <xdr:row>76</xdr:row>
                    <xdr:rowOff>0</xdr:rowOff>
                  </to>
                </anchor>
              </controlPr>
            </control>
          </mc:Choice>
        </mc:AlternateContent>
        <mc:AlternateContent xmlns:mc="http://schemas.openxmlformats.org/markup-compatibility/2006">
          <mc:Choice Requires="x14">
            <control shapeId="33934" r:id="rId89" name="Group Box 142">
              <controlPr defaultSize="0" autoFill="0" autoPict="0">
                <anchor moveWithCells="1">
                  <from>
                    <xdr:col>17</xdr:col>
                    <xdr:colOff>0</xdr:colOff>
                    <xdr:row>75</xdr:row>
                    <xdr:rowOff>0</xdr:rowOff>
                  </from>
                  <to>
                    <xdr:col>22</xdr:col>
                    <xdr:colOff>0</xdr:colOff>
                    <xdr:row>76</xdr:row>
                    <xdr:rowOff>0</xdr:rowOff>
                  </to>
                </anchor>
              </controlPr>
            </control>
          </mc:Choice>
        </mc:AlternateContent>
        <mc:AlternateContent xmlns:mc="http://schemas.openxmlformats.org/markup-compatibility/2006">
          <mc:Choice Requires="x14">
            <control shapeId="33935" r:id="rId90" name="Option Button 143">
              <controlPr defaultSize="0" autoFill="0" autoLine="0" autoPict="0">
                <anchor moveWithCells="1">
                  <from>
                    <xdr:col>17</xdr:col>
                    <xdr:colOff>0</xdr:colOff>
                    <xdr:row>75</xdr:row>
                    <xdr:rowOff>9525</xdr:rowOff>
                  </from>
                  <to>
                    <xdr:col>19</xdr:col>
                    <xdr:colOff>47625</xdr:colOff>
                    <xdr:row>76</xdr:row>
                    <xdr:rowOff>9525</xdr:rowOff>
                  </to>
                </anchor>
              </controlPr>
            </control>
          </mc:Choice>
        </mc:AlternateContent>
        <mc:AlternateContent xmlns:mc="http://schemas.openxmlformats.org/markup-compatibility/2006">
          <mc:Choice Requires="x14">
            <control shapeId="33936" r:id="rId91" name="Option Button 144">
              <controlPr defaultSize="0" autoFill="0" autoLine="0" autoPict="0">
                <anchor moveWithCells="1">
                  <from>
                    <xdr:col>19</xdr:col>
                    <xdr:colOff>123825</xdr:colOff>
                    <xdr:row>75</xdr:row>
                    <xdr:rowOff>9525</xdr:rowOff>
                  </from>
                  <to>
                    <xdr:col>22</xdr:col>
                    <xdr:colOff>0</xdr:colOff>
                    <xdr:row>76</xdr:row>
                    <xdr:rowOff>9525</xdr:rowOff>
                  </to>
                </anchor>
              </controlPr>
            </control>
          </mc:Choice>
        </mc:AlternateContent>
        <mc:AlternateContent xmlns:mc="http://schemas.openxmlformats.org/markup-compatibility/2006">
          <mc:Choice Requires="x14">
            <control shapeId="33942" r:id="rId92" name="Group Box 150">
              <controlPr defaultSize="0" autoFill="0" autoPict="0">
                <anchor moveWithCells="1">
                  <from>
                    <xdr:col>17</xdr:col>
                    <xdr:colOff>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48" r:id="rId93" name="Group Box 156">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33949" r:id="rId94" name="Option Button 157">
              <controlPr defaultSize="0" autoFill="0" autoLine="0" autoPict="0">
                <anchor moveWithCells="1">
                  <from>
                    <xdr:col>8</xdr:col>
                    <xdr:colOff>28575</xdr:colOff>
                    <xdr:row>51</xdr:row>
                    <xdr:rowOff>19050</xdr:rowOff>
                  </from>
                  <to>
                    <xdr:col>10</xdr:col>
                    <xdr:colOff>114300</xdr:colOff>
                    <xdr:row>52</xdr:row>
                    <xdr:rowOff>0</xdr:rowOff>
                  </to>
                </anchor>
              </controlPr>
            </control>
          </mc:Choice>
        </mc:AlternateContent>
        <mc:AlternateContent xmlns:mc="http://schemas.openxmlformats.org/markup-compatibility/2006">
          <mc:Choice Requires="x14">
            <control shapeId="33950" r:id="rId95" name="Option Button 158">
              <controlPr defaultSize="0" autoFill="0" autoLine="0" autoPict="0">
                <anchor moveWithCells="1">
                  <from>
                    <xdr:col>10</xdr:col>
                    <xdr:colOff>85725</xdr:colOff>
                    <xdr:row>51</xdr:row>
                    <xdr:rowOff>19050</xdr:rowOff>
                  </from>
                  <to>
                    <xdr:col>12</xdr:col>
                    <xdr:colOff>142875</xdr:colOff>
                    <xdr:row>52</xdr:row>
                    <xdr:rowOff>0</xdr:rowOff>
                  </to>
                </anchor>
              </controlPr>
            </control>
          </mc:Choice>
        </mc:AlternateContent>
        <mc:AlternateContent xmlns:mc="http://schemas.openxmlformats.org/markup-compatibility/2006">
          <mc:Choice Requires="x14">
            <control shapeId="33956" r:id="rId96" name="Group Box 164">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33957" r:id="rId97" name="Option Button 165">
              <controlPr defaultSize="0" autoFill="0" autoLine="0" autoPict="0">
                <anchor moveWithCells="1">
                  <from>
                    <xdr:col>24</xdr:col>
                    <xdr:colOff>9525</xdr:colOff>
                    <xdr:row>28</xdr:row>
                    <xdr:rowOff>0</xdr:rowOff>
                  </from>
                  <to>
                    <xdr:col>26</xdr:col>
                    <xdr:colOff>57150</xdr:colOff>
                    <xdr:row>29</xdr:row>
                    <xdr:rowOff>0</xdr:rowOff>
                  </to>
                </anchor>
              </controlPr>
            </control>
          </mc:Choice>
        </mc:AlternateContent>
        <mc:AlternateContent xmlns:mc="http://schemas.openxmlformats.org/markup-compatibility/2006">
          <mc:Choice Requires="x14">
            <control shapeId="33958" r:id="rId98" name="Option Button 166">
              <controlPr defaultSize="0" autoFill="0" autoLine="0" autoPict="0">
                <anchor moveWithCells="1">
                  <from>
                    <xdr:col>26</xdr:col>
                    <xdr:colOff>104775</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59" r:id="rId99" name="Group Box 167">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60" r:id="rId100" name="Option Button 168">
              <controlPr defaultSize="0" autoFill="0" autoLine="0" autoPict="0">
                <anchor moveWithCells="1">
                  <from>
                    <xdr:col>8</xdr:col>
                    <xdr:colOff>114300</xdr:colOff>
                    <xdr:row>28</xdr:row>
                    <xdr:rowOff>0</xdr:rowOff>
                  </from>
                  <to>
                    <xdr:col>11</xdr:col>
                    <xdr:colOff>28575</xdr:colOff>
                    <xdr:row>29</xdr:row>
                    <xdr:rowOff>0</xdr:rowOff>
                  </to>
                </anchor>
              </controlPr>
            </control>
          </mc:Choice>
        </mc:AlternateContent>
        <mc:AlternateContent xmlns:mc="http://schemas.openxmlformats.org/markup-compatibility/2006">
          <mc:Choice Requires="x14">
            <control shapeId="33961" r:id="rId101" name="Option Button 169">
              <controlPr locked="0" defaultSize="0" autoFill="0" autoLine="0" autoPict="0">
                <anchor moveWithCells="1">
                  <from>
                    <xdr:col>12</xdr:col>
                    <xdr:colOff>47625</xdr:colOff>
                    <xdr:row>28</xdr:row>
                    <xdr:rowOff>0</xdr:rowOff>
                  </from>
                  <to>
                    <xdr:col>15</xdr:col>
                    <xdr:colOff>28575</xdr:colOff>
                    <xdr:row>29</xdr:row>
                    <xdr:rowOff>0</xdr:rowOff>
                  </to>
                </anchor>
              </controlPr>
            </control>
          </mc:Choice>
        </mc:AlternateContent>
        <mc:AlternateContent xmlns:mc="http://schemas.openxmlformats.org/markup-compatibility/2006">
          <mc:Choice Requires="x14">
            <control shapeId="33962" r:id="rId102" name="Group Box 170">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33966" r:id="rId103" name="Option Button 174">
              <controlPr defaultSize="0" autoFill="0" autoLine="0" autoPict="0">
                <anchor moveWithCells="1">
                  <from>
                    <xdr:col>8</xdr:col>
                    <xdr:colOff>114300</xdr:colOff>
                    <xdr:row>29</xdr:row>
                    <xdr:rowOff>47625</xdr:rowOff>
                  </from>
                  <to>
                    <xdr:col>11</xdr:col>
                    <xdr:colOff>28575</xdr:colOff>
                    <xdr:row>29</xdr:row>
                    <xdr:rowOff>276225</xdr:rowOff>
                  </to>
                </anchor>
              </controlPr>
            </control>
          </mc:Choice>
        </mc:AlternateContent>
        <mc:AlternateContent xmlns:mc="http://schemas.openxmlformats.org/markup-compatibility/2006">
          <mc:Choice Requires="x14">
            <control shapeId="33967" r:id="rId104" name="Option Button 175">
              <controlPr locked="0" defaultSize="0" autoFill="0" autoLine="0" autoPict="0">
                <anchor moveWithCells="1">
                  <from>
                    <xdr:col>12</xdr:col>
                    <xdr:colOff>47625</xdr:colOff>
                    <xdr:row>29</xdr:row>
                    <xdr:rowOff>47625</xdr:rowOff>
                  </from>
                  <to>
                    <xdr:col>15</xdr:col>
                    <xdr:colOff>28575</xdr:colOff>
                    <xdr:row>29</xdr:row>
                    <xdr:rowOff>276225</xdr:rowOff>
                  </to>
                </anchor>
              </controlPr>
            </control>
          </mc:Choice>
        </mc:AlternateContent>
        <mc:AlternateContent xmlns:mc="http://schemas.openxmlformats.org/markup-compatibility/2006">
          <mc:Choice Requires="x14">
            <control shapeId="33968" r:id="rId105" name="Group Box 176">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33976" r:id="rId106" name="Option Button 184">
              <controlPr defaultSize="0" autoFill="0" autoLine="0" autoPict="0">
                <anchor moveWithCells="1">
                  <from>
                    <xdr:col>8</xdr:col>
                    <xdr:colOff>114300</xdr:colOff>
                    <xdr:row>36</xdr:row>
                    <xdr:rowOff>38100</xdr:rowOff>
                  </from>
                  <to>
                    <xdr:col>11</xdr:col>
                    <xdr:colOff>28575</xdr:colOff>
                    <xdr:row>36</xdr:row>
                    <xdr:rowOff>266700</xdr:rowOff>
                  </to>
                </anchor>
              </controlPr>
            </control>
          </mc:Choice>
        </mc:AlternateContent>
        <mc:AlternateContent xmlns:mc="http://schemas.openxmlformats.org/markup-compatibility/2006">
          <mc:Choice Requires="x14">
            <control shapeId="33977" r:id="rId107" name="Option Button 185">
              <controlPr locked="0" defaultSize="0" autoFill="0" autoLine="0" autoPict="0">
                <anchor moveWithCells="1">
                  <from>
                    <xdr:col>12</xdr:col>
                    <xdr:colOff>47625</xdr:colOff>
                    <xdr:row>36</xdr:row>
                    <xdr:rowOff>38100</xdr:rowOff>
                  </from>
                  <to>
                    <xdr:col>15</xdr:col>
                    <xdr:colOff>28575</xdr:colOff>
                    <xdr:row>36</xdr:row>
                    <xdr:rowOff>266700</xdr:rowOff>
                  </to>
                </anchor>
              </controlPr>
            </control>
          </mc:Choice>
        </mc:AlternateContent>
        <mc:AlternateContent xmlns:mc="http://schemas.openxmlformats.org/markup-compatibility/2006">
          <mc:Choice Requires="x14">
            <control shapeId="33978" r:id="rId108" name="Group Box 186">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3979" r:id="rId109" name="Drop Down 187">
              <controlPr defaultSize="0" autoLine="0" autoPict="0">
                <anchor moveWithCells="1">
                  <from>
                    <xdr:col>23</xdr:col>
                    <xdr:colOff>9525</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3980" r:id="rId110" name="Option Button 188">
              <controlPr defaultSize="0" autoFill="0" autoLine="0" autoPict="0">
                <anchor moveWithCells="1">
                  <from>
                    <xdr:col>8</xdr:col>
                    <xdr:colOff>114300</xdr:colOff>
                    <xdr:row>38</xdr:row>
                    <xdr:rowOff>28575</xdr:rowOff>
                  </from>
                  <to>
                    <xdr:col>11</xdr:col>
                    <xdr:colOff>28575</xdr:colOff>
                    <xdr:row>38</xdr:row>
                    <xdr:rowOff>257175</xdr:rowOff>
                  </to>
                </anchor>
              </controlPr>
            </control>
          </mc:Choice>
        </mc:AlternateContent>
        <mc:AlternateContent xmlns:mc="http://schemas.openxmlformats.org/markup-compatibility/2006">
          <mc:Choice Requires="x14">
            <control shapeId="33981" r:id="rId111" name="Option Button 189">
              <controlPr locked="0" defaultSize="0" autoFill="0" autoLine="0" autoPict="0">
                <anchor moveWithCells="1">
                  <from>
                    <xdr:col>12</xdr:col>
                    <xdr:colOff>47625</xdr:colOff>
                    <xdr:row>38</xdr:row>
                    <xdr:rowOff>28575</xdr:rowOff>
                  </from>
                  <to>
                    <xdr:col>15</xdr:col>
                    <xdr:colOff>28575</xdr:colOff>
                    <xdr:row>38</xdr:row>
                    <xdr:rowOff>257175</xdr:rowOff>
                  </to>
                </anchor>
              </controlPr>
            </control>
          </mc:Choice>
        </mc:AlternateContent>
        <mc:AlternateContent xmlns:mc="http://schemas.openxmlformats.org/markup-compatibility/2006">
          <mc:Choice Requires="x14">
            <control shapeId="33982" r:id="rId112" name="Group Box 190">
              <controlPr defaultSize="0" autoFill="0" autoPict="0">
                <anchor moveWithCells="1">
                  <from>
                    <xdr:col>8</xdr:col>
                    <xdr:colOff>0</xdr:colOff>
                    <xdr:row>38</xdr:row>
                    <xdr:rowOff>0</xdr:rowOff>
                  </from>
                  <to>
                    <xdr:col>16</xdr:col>
                    <xdr:colOff>0</xdr:colOff>
                    <xdr:row>39</xdr:row>
                    <xdr:rowOff>0</xdr:rowOff>
                  </to>
                </anchor>
              </controlPr>
            </control>
          </mc:Choice>
        </mc:AlternateContent>
        <mc:AlternateContent xmlns:mc="http://schemas.openxmlformats.org/markup-compatibility/2006">
          <mc:Choice Requires="x14">
            <control shapeId="33983" r:id="rId113" name="Option Button 191">
              <controlPr defaultSize="0" autoFill="0" autoLine="0" autoPict="0">
                <anchor moveWithCells="1">
                  <from>
                    <xdr:col>24</xdr:col>
                    <xdr:colOff>114300</xdr:colOff>
                    <xdr:row>29</xdr:row>
                    <xdr:rowOff>47625</xdr:rowOff>
                  </from>
                  <to>
                    <xdr:col>27</xdr:col>
                    <xdr:colOff>28575</xdr:colOff>
                    <xdr:row>29</xdr:row>
                    <xdr:rowOff>276225</xdr:rowOff>
                  </to>
                </anchor>
              </controlPr>
            </control>
          </mc:Choice>
        </mc:AlternateContent>
        <mc:AlternateContent xmlns:mc="http://schemas.openxmlformats.org/markup-compatibility/2006">
          <mc:Choice Requires="x14">
            <control shapeId="33984" r:id="rId114" name="Option Button 192">
              <controlPr locked="0" defaultSize="0" autoFill="0" autoLine="0" autoPict="0">
                <anchor moveWithCells="1">
                  <from>
                    <xdr:col>28</xdr:col>
                    <xdr:colOff>47625</xdr:colOff>
                    <xdr:row>29</xdr:row>
                    <xdr:rowOff>47625</xdr:rowOff>
                  </from>
                  <to>
                    <xdr:col>31</xdr:col>
                    <xdr:colOff>28575</xdr:colOff>
                    <xdr:row>29</xdr:row>
                    <xdr:rowOff>276225</xdr:rowOff>
                  </to>
                </anchor>
              </controlPr>
            </control>
          </mc:Choice>
        </mc:AlternateContent>
        <mc:AlternateContent xmlns:mc="http://schemas.openxmlformats.org/markup-compatibility/2006">
          <mc:Choice Requires="x14">
            <control shapeId="33985" r:id="rId115" name="Group Box 193">
              <controlPr defaultSize="0" autoFill="0" autoPict="0">
                <anchor moveWithCells="1">
                  <from>
                    <xdr:col>24</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33986" r:id="rId116" name="Option Button 194">
              <controlPr defaultSize="0" autoFill="0" autoLine="0" autoPict="0">
                <anchor moveWithCells="1">
                  <from>
                    <xdr:col>8</xdr:col>
                    <xdr:colOff>114300</xdr:colOff>
                    <xdr:row>30</xdr:row>
                    <xdr:rowOff>9525</xdr:rowOff>
                  </from>
                  <to>
                    <xdr:col>11</xdr:col>
                    <xdr:colOff>28575</xdr:colOff>
                    <xdr:row>30</xdr:row>
                    <xdr:rowOff>219075</xdr:rowOff>
                  </to>
                </anchor>
              </controlPr>
            </control>
          </mc:Choice>
        </mc:AlternateContent>
        <mc:AlternateContent xmlns:mc="http://schemas.openxmlformats.org/markup-compatibility/2006">
          <mc:Choice Requires="x14">
            <control shapeId="33987" r:id="rId117" name="Option Button 195">
              <controlPr locked="0" defaultSize="0" autoFill="0" autoLine="0" autoPict="0">
                <anchor moveWithCells="1">
                  <from>
                    <xdr:col>12</xdr:col>
                    <xdr:colOff>47625</xdr:colOff>
                    <xdr:row>30</xdr:row>
                    <xdr:rowOff>9525</xdr:rowOff>
                  </from>
                  <to>
                    <xdr:col>15</xdr:col>
                    <xdr:colOff>28575</xdr:colOff>
                    <xdr:row>30</xdr:row>
                    <xdr:rowOff>219075</xdr:rowOff>
                  </to>
                </anchor>
              </controlPr>
            </control>
          </mc:Choice>
        </mc:AlternateContent>
        <mc:AlternateContent xmlns:mc="http://schemas.openxmlformats.org/markup-compatibility/2006">
          <mc:Choice Requires="x14">
            <control shapeId="33988" r:id="rId118" name="Group Box 196">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3989" r:id="rId119" name="Drop Down 197">
              <controlPr defaultSize="0" autoLine="0" autoPict="0">
                <anchor moveWithCells="1">
                  <from>
                    <xdr:col>8</xdr:col>
                    <xdr:colOff>0</xdr:colOff>
                    <xdr:row>31</xdr:row>
                    <xdr:rowOff>0</xdr:rowOff>
                  </from>
                  <to>
                    <xdr:col>16</xdr:col>
                    <xdr:colOff>19050</xdr:colOff>
                    <xdr:row>32</xdr:row>
                    <xdr:rowOff>0</xdr:rowOff>
                  </to>
                </anchor>
              </controlPr>
            </control>
          </mc:Choice>
        </mc:AlternateContent>
        <mc:AlternateContent xmlns:mc="http://schemas.openxmlformats.org/markup-compatibility/2006">
          <mc:Choice Requires="x14">
            <control shapeId="33993" r:id="rId120" name="Option Button 201">
              <controlPr defaultSize="0" autoFill="0" autoLine="0" autoPict="0">
                <anchor moveWithCells="1">
                  <from>
                    <xdr:col>24</xdr:col>
                    <xdr:colOff>114300</xdr:colOff>
                    <xdr:row>31</xdr:row>
                    <xdr:rowOff>47625</xdr:rowOff>
                  </from>
                  <to>
                    <xdr:col>27</xdr:col>
                    <xdr:colOff>28575</xdr:colOff>
                    <xdr:row>31</xdr:row>
                    <xdr:rowOff>257175</xdr:rowOff>
                  </to>
                </anchor>
              </controlPr>
            </control>
          </mc:Choice>
        </mc:AlternateContent>
        <mc:AlternateContent xmlns:mc="http://schemas.openxmlformats.org/markup-compatibility/2006">
          <mc:Choice Requires="x14">
            <control shapeId="33994" r:id="rId121" name="Option Button 202">
              <controlPr locked="0" defaultSize="0" autoFill="0" autoLine="0" autoPict="0">
                <anchor moveWithCells="1">
                  <from>
                    <xdr:col>28</xdr:col>
                    <xdr:colOff>47625</xdr:colOff>
                    <xdr:row>31</xdr:row>
                    <xdr:rowOff>47625</xdr:rowOff>
                  </from>
                  <to>
                    <xdr:col>31</xdr:col>
                    <xdr:colOff>28575</xdr:colOff>
                    <xdr:row>31</xdr:row>
                    <xdr:rowOff>257175</xdr:rowOff>
                  </to>
                </anchor>
              </controlPr>
            </control>
          </mc:Choice>
        </mc:AlternateContent>
        <mc:AlternateContent xmlns:mc="http://schemas.openxmlformats.org/markup-compatibility/2006">
          <mc:Choice Requires="x14">
            <control shapeId="33995" r:id="rId122" name="Group Box 203">
              <controlPr defaultSize="0" autoFill="0" autoPict="0">
                <anchor moveWithCells="1">
                  <from>
                    <xdr:col>24</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33996" r:id="rId123" name="Option Button 204">
              <controlPr defaultSize="0" autoFill="0" autoLine="0" autoPict="0">
                <anchor moveWithCells="1">
                  <from>
                    <xdr:col>24</xdr:col>
                    <xdr:colOff>114300</xdr:colOff>
                    <xdr:row>30</xdr:row>
                    <xdr:rowOff>9525</xdr:rowOff>
                  </from>
                  <to>
                    <xdr:col>27</xdr:col>
                    <xdr:colOff>28575</xdr:colOff>
                    <xdr:row>30</xdr:row>
                    <xdr:rowOff>219075</xdr:rowOff>
                  </to>
                </anchor>
              </controlPr>
            </control>
          </mc:Choice>
        </mc:AlternateContent>
        <mc:AlternateContent xmlns:mc="http://schemas.openxmlformats.org/markup-compatibility/2006">
          <mc:Choice Requires="x14">
            <control shapeId="33997" r:id="rId124" name="Option Button 205">
              <controlPr locked="0" defaultSize="0" autoFill="0" autoLine="0" autoPict="0">
                <anchor moveWithCells="1">
                  <from>
                    <xdr:col>28</xdr:col>
                    <xdr:colOff>47625</xdr:colOff>
                    <xdr:row>30</xdr:row>
                    <xdr:rowOff>9525</xdr:rowOff>
                  </from>
                  <to>
                    <xdr:col>31</xdr:col>
                    <xdr:colOff>28575</xdr:colOff>
                    <xdr:row>30</xdr:row>
                    <xdr:rowOff>219075</xdr:rowOff>
                  </to>
                </anchor>
              </controlPr>
            </control>
          </mc:Choice>
        </mc:AlternateContent>
        <mc:AlternateContent xmlns:mc="http://schemas.openxmlformats.org/markup-compatibility/2006">
          <mc:Choice Requires="x14">
            <control shapeId="33998" r:id="rId125" name="Group Box 206">
              <controlPr defaultSize="0" autoFill="0" autoPict="0">
                <anchor moveWithCells="1">
                  <from>
                    <xdr:col>24</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3999" r:id="rId126" name="Option Button 207">
              <controlPr defaultSize="0" autoFill="0" autoLine="0" autoPict="0">
                <anchor moveWithCells="1">
                  <from>
                    <xdr:col>8</xdr:col>
                    <xdr:colOff>114300</xdr:colOff>
                    <xdr:row>32</xdr:row>
                    <xdr:rowOff>47625</xdr:rowOff>
                  </from>
                  <to>
                    <xdr:col>11</xdr:col>
                    <xdr:colOff>47625</xdr:colOff>
                    <xdr:row>32</xdr:row>
                    <xdr:rowOff>257175</xdr:rowOff>
                  </to>
                </anchor>
              </controlPr>
            </control>
          </mc:Choice>
        </mc:AlternateContent>
        <mc:AlternateContent xmlns:mc="http://schemas.openxmlformats.org/markup-compatibility/2006">
          <mc:Choice Requires="x14">
            <control shapeId="34000" r:id="rId127" name="Option Button 208">
              <controlPr locked="0" defaultSize="0" autoFill="0" autoLine="0" autoPict="0">
                <anchor moveWithCells="1">
                  <from>
                    <xdr:col>12</xdr:col>
                    <xdr:colOff>47625</xdr:colOff>
                    <xdr:row>32</xdr:row>
                    <xdr:rowOff>47625</xdr:rowOff>
                  </from>
                  <to>
                    <xdr:col>14</xdr:col>
                    <xdr:colOff>171450</xdr:colOff>
                    <xdr:row>32</xdr:row>
                    <xdr:rowOff>257175</xdr:rowOff>
                  </to>
                </anchor>
              </controlPr>
            </control>
          </mc:Choice>
        </mc:AlternateContent>
        <mc:AlternateContent xmlns:mc="http://schemas.openxmlformats.org/markup-compatibility/2006">
          <mc:Choice Requires="x14">
            <control shapeId="34001" r:id="rId128" name="Group Box 209">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34002" r:id="rId129" name="Option Button 210">
              <controlPr defaultSize="0" autoFill="0" autoLine="0" autoPict="0">
                <anchor moveWithCells="1">
                  <from>
                    <xdr:col>24</xdr:col>
                    <xdr:colOff>114300</xdr:colOff>
                    <xdr:row>32</xdr:row>
                    <xdr:rowOff>47625</xdr:rowOff>
                  </from>
                  <to>
                    <xdr:col>27</xdr:col>
                    <xdr:colOff>28575</xdr:colOff>
                    <xdr:row>32</xdr:row>
                    <xdr:rowOff>257175</xdr:rowOff>
                  </to>
                </anchor>
              </controlPr>
            </control>
          </mc:Choice>
        </mc:AlternateContent>
        <mc:AlternateContent xmlns:mc="http://schemas.openxmlformats.org/markup-compatibility/2006">
          <mc:Choice Requires="x14">
            <control shapeId="34003" r:id="rId130" name="Option Button 211">
              <controlPr locked="0" defaultSize="0" autoFill="0" autoLine="0" autoPict="0">
                <anchor moveWithCells="1">
                  <from>
                    <xdr:col>28</xdr:col>
                    <xdr:colOff>47625</xdr:colOff>
                    <xdr:row>32</xdr:row>
                    <xdr:rowOff>47625</xdr:rowOff>
                  </from>
                  <to>
                    <xdr:col>31</xdr:col>
                    <xdr:colOff>28575</xdr:colOff>
                    <xdr:row>32</xdr:row>
                    <xdr:rowOff>257175</xdr:rowOff>
                  </to>
                </anchor>
              </controlPr>
            </control>
          </mc:Choice>
        </mc:AlternateContent>
        <mc:AlternateContent xmlns:mc="http://schemas.openxmlformats.org/markup-compatibility/2006">
          <mc:Choice Requires="x14">
            <control shapeId="34004" r:id="rId131" name="Group Box 212">
              <controlPr defaultSize="0" autoFill="0" autoPict="0">
                <anchor moveWithCells="1">
                  <from>
                    <xdr:col>24</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34008" r:id="rId132" name="Option Button 216">
              <controlPr defaultSize="0" autoFill="0" autoLine="0" autoPict="0">
                <anchor moveWithCells="1">
                  <from>
                    <xdr:col>8</xdr:col>
                    <xdr:colOff>114300</xdr:colOff>
                    <xdr:row>34</xdr:row>
                    <xdr:rowOff>19050</xdr:rowOff>
                  </from>
                  <to>
                    <xdr:col>11</xdr:col>
                    <xdr:colOff>28575</xdr:colOff>
                    <xdr:row>34</xdr:row>
                    <xdr:rowOff>247650</xdr:rowOff>
                  </to>
                </anchor>
              </controlPr>
            </control>
          </mc:Choice>
        </mc:AlternateContent>
        <mc:AlternateContent xmlns:mc="http://schemas.openxmlformats.org/markup-compatibility/2006">
          <mc:Choice Requires="x14">
            <control shapeId="34009" r:id="rId133" name="Option Button 217">
              <controlPr defaultSize="0" autoFill="0" autoLine="0" autoPict="0">
                <anchor moveWithCells="1">
                  <from>
                    <xdr:col>12</xdr:col>
                    <xdr:colOff>47625</xdr:colOff>
                    <xdr:row>34</xdr:row>
                    <xdr:rowOff>19050</xdr:rowOff>
                  </from>
                  <to>
                    <xdr:col>15</xdr:col>
                    <xdr:colOff>28575</xdr:colOff>
                    <xdr:row>34</xdr:row>
                    <xdr:rowOff>247650</xdr:rowOff>
                  </to>
                </anchor>
              </controlPr>
            </control>
          </mc:Choice>
        </mc:AlternateContent>
        <mc:AlternateContent xmlns:mc="http://schemas.openxmlformats.org/markup-compatibility/2006">
          <mc:Choice Requires="x14">
            <control shapeId="34010" r:id="rId134" name="Group Box 218">
              <controlPr defaultSize="0"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34011" r:id="rId135" name="Option Button 219">
              <controlPr defaultSize="0" autoFill="0" autoLine="0" autoPict="0">
                <anchor moveWithCells="1">
                  <from>
                    <xdr:col>24</xdr:col>
                    <xdr:colOff>114300</xdr:colOff>
                    <xdr:row>33</xdr:row>
                    <xdr:rowOff>47625</xdr:rowOff>
                  </from>
                  <to>
                    <xdr:col>27</xdr:col>
                    <xdr:colOff>28575</xdr:colOff>
                    <xdr:row>33</xdr:row>
                    <xdr:rowOff>257175</xdr:rowOff>
                  </to>
                </anchor>
              </controlPr>
            </control>
          </mc:Choice>
        </mc:AlternateContent>
        <mc:AlternateContent xmlns:mc="http://schemas.openxmlformats.org/markup-compatibility/2006">
          <mc:Choice Requires="x14">
            <control shapeId="34012" r:id="rId136" name="Option Button 220">
              <controlPr locked="0" defaultSize="0" autoFill="0" autoLine="0" autoPict="0">
                <anchor moveWithCells="1">
                  <from>
                    <xdr:col>28</xdr:col>
                    <xdr:colOff>47625</xdr:colOff>
                    <xdr:row>33</xdr:row>
                    <xdr:rowOff>47625</xdr:rowOff>
                  </from>
                  <to>
                    <xdr:col>31</xdr:col>
                    <xdr:colOff>28575</xdr:colOff>
                    <xdr:row>33</xdr:row>
                    <xdr:rowOff>257175</xdr:rowOff>
                  </to>
                </anchor>
              </controlPr>
            </control>
          </mc:Choice>
        </mc:AlternateContent>
        <mc:AlternateContent xmlns:mc="http://schemas.openxmlformats.org/markup-compatibility/2006">
          <mc:Choice Requires="x14">
            <control shapeId="34013" r:id="rId137" name="Group Box 221">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16" r:id="rId138" name="Group Box 224">
              <controlPr defaultSize="0" autoFill="0" autoPict="0">
                <anchor moveWithCells="1">
                  <from>
                    <xdr:col>24</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4017" r:id="rId139" name="Option Button 225">
              <controlPr defaultSize="0" autoFill="0" autoLine="0" autoPict="0">
                <anchor moveWithCells="1">
                  <from>
                    <xdr:col>24</xdr:col>
                    <xdr:colOff>95250</xdr:colOff>
                    <xdr:row>34</xdr:row>
                    <xdr:rowOff>76200</xdr:rowOff>
                  </from>
                  <to>
                    <xdr:col>26</xdr:col>
                    <xdr:colOff>76200</xdr:colOff>
                    <xdr:row>34</xdr:row>
                    <xdr:rowOff>257175</xdr:rowOff>
                  </to>
                </anchor>
              </controlPr>
            </control>
          </mc:Choice>
        </mc:AlternateContent>
        <mc:AlternateContent xmlns:mc="http://schemas.openxmlformats.org/markup-compatibility/2006">
          <mc:Choice Requires="x14">
            <control shapeId="34018" r:id="rId140" name="Option Button 226">
              <controlPr defaultSize="0" autoFill="0" autoLine="0" autoPict="0">
                <anchor moveWithCells="1">
                  <from>
                    <xdr:col>27</xdr:col>
                    <xdr:colOff>114300</xdr:colOff>
                    <xdr:row>34</xdr:row>
                    <xdr:rowOff>76200</xdr:rowOff>
                  </from>
                  <to>
                    <xdr:col>29</xdr:col>
                    <xdr:colOff>85725</xdr:colOff>
                    <xdr:row>34</xdr:row>
                    <xdr:rowOff>257175</xdr:rowOff>
                  </to>
                </anchor>
              </controlPr>
            </control>
          </mc:Choice>
        </mc:AlternateContent>
        <mc:AlternateContent xmlns:mc="http://schemas.openxmlformats.org/markup-compatibility/2006">
          <mc:Choice Requires="x14">
            <control shapeId="34019" r:id="rId141" name="Option Button 227">
              <controlPr defaultSize="0" autoFill="0" autoLine="0" autoPict="0">
                <anchor moveWithCells="1">
                  <from>
                    <xdr:col>30</xdr:col>
                    <xdr:colOff>123825</xdr:colOff>
                    <xdr:row>34</xdr:row>
                    <xdr:rowOff>76200</xdr:rowOff>
                  </from>
                  <to>
                    <xdr:col>32</xdr:col>
                    <xdr:colOff>104775</xdr:colOff>
                    <xdr:row>34</xdr:row>
                    <xdr:rowOff>257175</xdr:rowOff>
                  </to>
                </anchor>
              </controlPr>
            </control>
          </mc:Choice>
        </mc:AlternateContent>
        <mc:AlternateContent xmlns:mc="http://schemas.openxmlformats.org/markup-compatibility/2006">
          <mc:Choice Requires="x14">
            <control shapeId="34020" r:id="rId142" name="Option Button 228">
              <controlPr defaultSize="0" autoFill="0" autoLine="0" autoPict="0">
                <anchor moveWithCells="1">
                  <from>
                    <xdr:col>8</xdr:col>
                    <xdr:colOff>114300</xdr:colOff>
                    <xdr:row>35</xdr:row>
                    <xdr:rowOff>66675</xdr:rowOff>
                  </from>
                  <to>
                    <xdr:col>11</xdr:col>
                    <xdr:colOff>28575</xdr:colOff>
                    <xdr:row>35</xdr:row>
                    <xdr:rowOff>247650</xdr:rowOff>
                  </to>
                </anchor>
              </controlPr>
            </control>
          </mc:Choice>
        </mc:AlternateContent>
        <mc:AlternateContent xmlns:mc="http://schemas.openxmlformats.org/markup-compatibility/2006">
          <mc:Choice Requires="x14">
            <control shapeId="34021" r:id="rId143" name="Option Button 229">
              <controlPr locked="0" defaultSize="0" autoFill="0" autoLine="0" autoPict="0">
                <anchor moveWithCells="1">
                  <from>
                    <xdr:col>12</xdr:col>
                    <xdr:colOff>47625</xdr:colOff>
                    <xdr:row>35</xdr:row>
                    <xdr:rowOff>66675</xdr:rowOff>
                  </from>
                  <to>
                    <xdr:col>15</xdr:col>
                    <xdr:colOff>28575</xdr:colOff>
                    <xdr:row>35</xdr:row>
                    <xdr:rowOff>247650</xdr:rowOff>
                  </to>
                </anchor>
              </controlPr>
            </control>
          </mc:Choice>
        </mc:AlternateContent>
        <mc:AlternateContent xmlns:mc="http://schemas.openxmlformats.org/markup-compatibility/2006">
          <mc:Choice Requires="x14">
            <control shapeId="34022" r:id="rId144" name="Group Box 230">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34023" r:id="rId145" name="Option Button 231">
              <controlPr defaultSize="0" autoFill="0" autoLine="0" autoPict="0">
                <anchor moveWithCells="1">
                  <from>
                    <xdr:col>24</xdr:col>
                    <xdr:colOff>114300</xdr:colOff>
                    <xdr:row>35</xdr:row>
                    <xdr:rowOff>66675</xdr:rowOff>
                  </from>
                  <to>
                    <xdr:col>27</xdr:col>
                    <xdr:colOff>28575</xdr:colOff>
                    <xdr:row>35</xdr:row>
                    <xdr:rowOff>247650</xdr:rowOff>
                  </to>
                </anchor>
              </controlPr>
            </control>
          </mc:Choice>
        </mc:AlternateContent>
        <mc:AlternateContent xmlns:mc="http://schemas.openxmlformats.org/markup-compatibility/2006">
          <mc:Choice Requires="x14">
            <control shapeId="34024" r:id="rId146" name="Option Button 232">
              <controlPr locked="0" defaultSize="0" autoFill="0" autoLine="0" autoPict="0">
                <anchor moveWithCells="1">
                  <from>
                    <xdr:col>28</xdr:col>
                    <xdr:colOff>47625</xdr:colOff>
                    <xdr:row>35</xdr:row>
                    <xdr:rowOff>66675</xdr:rowOff>
                  </from>
                  <to>
                    <xdr:col>31</xdr:col>
                    <xdr:colOff>28575</xdr:colOff>
                    <xdr:row>35</xdr:row>
                    <xdr:rowOff>247650</xdr:rowOff>
                  </to>
                </anchor>
              </controlPr>
            </control>
          </mc:Choice>
        </mc:AlternateContent>
        <mc:AlternateContent xmlns:mc="http://schemas.openxmlformats.org/markup-compatibility/2006">
          <mc:Choice Requires="x14">
            <control shapeId="34025" r:id="rId147" name="Group Box 233">
              <controlPr defaultSize="0" autoFill="0" autoPict="0">
                <anchor moveWithCells="1">
                  <from>
                    <xdr:col>24</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4027" r:id="rId148" name="Option Button 235">
              <controlPr defaultSize="0" autoFill="0" autoLine="0" autoPict="0">
                <anchor moveWithCells="1">
                  <from>
                    <xdr:col>33</xdr:col>
                    <xdr:colOff>142875</xdr:colOff>
                    <xdr:row>34</xdr:row>
                    <xdr:rowOff>76200</xdr:rowOff>
                  </from>
                  <to>
                    <xdr:col>35</xdr:col>
                    <xdr:colOff>123825</xdr:colOff>
                    <xdr:row>34</xdr:row>
                    <xdr:rowOff>257175</xdr:rowOff>
                  </to>
                </anchor>
              </controlPr>
            </control>
          </mc:Choice>
        </mc:AlternateContent>
        <mc:AlternateContent xmlns:mc="http://schemas.openxmlformats.org/markup-compatibility/2006">
          <mc:Choice Requires="x14">
            <control shapeId="34028" r:id="rId149" name="Option Button 236">
              <controlPr defaultSize="0" autoFill="0" autoLine="0" autoPict="0">
                <anchor moveWithCells="1">
                  <from>
                    <xdr:col>24</xdr:col>
                    <xdr:colOff>114300</xdr:colOff>
                    <xdr:row>38</xdr:row>
                    <xdr:rowOff>28575</xdr:rowOff>
                  </from>
                  <to>
                    <xdr:col>27</xdr:col>
                    <xdr:colOff>47625</xdr:colOff>
                    <xdr:row>38</xdr:row>
                    <xdr:rowOff>209550</xdr:rowOff>
                  </to>
                </anchor>
              </controlPr>
            </control>
          </mc:Choice>
        </mc:AlternateContent>
        <mc:AlternateContent xmlns:mc="http://schemas.openxmlformats.org/markup-compatibility/2006">
          <mc:Choice Requires="x14">
            <control shapeId="34029" r:id="rId150" name="Option Button 237">
              <controlPr locked="0" defaultSize="0" autoFill="0" autoLine="0" autoPict="0">
                <anchor moveWithCells="1">
                  <from>
                    <xdr:col>28</xdr:col>
                    <xdr:colOff>47625</xdr:colOff>
                    <xdr:row>38</xdr:row>
                    <xdr:rowOff>28575</xdr:rowOff>
                  </from>
                  <to>
                    <xdr:col>30</xdr:col>
                    <xdr:colOff>171450</xdr:colOff>
                    <xdr:row>38</xdr:row>
                    <xdr:rowOff>209550</xdr:rowOff>
                  </to>
                </anchor>
              </controlPr>
            </control>
          </mc:Choice>
        </mc:AlternateContent>
        <mc:AlternateContent xmlns:mc="http://schemas.openxmlformats.org/markup-compatibility/2006">
          <mc:Choice Requires="x14">
            <control shapeId="34030" r:id="rId151" name="Group Box 238">
              <controlPr defaultSize="0" autoFill="0" autoPict="0">
                <anchor moveWithCells="1">
                  <from>
                    <xdr:col>24</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4031" r:id="rId152" name="Drop Down 239">
              <controlPr defaultSize="0" autoLine="0" autoPict="0">
                <anchor moveWithCells="1">
                  <from>
                    <xdr:col>24</xdr:col>
                    <xdr:colOff>0</xdr:colOff>
                    <xdr:row>27</xdr:row>
                    <xdr:rowOff>0</xdr:rowOff>
                  </from>
                  <to>
                    <xdr:col>29</xdr:col>
                    <xdr:colOff>9525</xdr:colOff>
                    <xdr:row>28</xdr:row>
                    <xdr:rowOff>0</xdr:rowOff>
                  </to>
                </anchor>
              </controlPr>
            </control>
          </mc:Choice>
        </mc:AlternateContent>
        <mc:AlternateContent xmlns:mc="http://schemas.openxmlformats.org/markup-compatibility/2006">
          <mc:Choice Requires="x14">
            <control shapeId="34036" r:id="rId153" name="付表8-3_心理担当職員配置加算">
              <controlPr defaultSize="0" autoLine="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34038" r:id="rId154" name="Drop Down 246">
              <controlPr defaultSize="0" autoLine="0" autoPict="0">
                <anchor moveWithCells="1">
                  <from>
                    <xdr:col>7</xdr:col>
                    <xdr:colOff>180975</xdr:colOff>
                    <xdr:row>38</xdr:row>
                    <xdr:rowOff>257175</xdr:rowOff>
                  </from>
                  <to>
                    <xdr:col>16</xdr:col>
                    <xdr:colOff>0</xdr:colOff>
                    <xdr:row>40</xdr:row>
                    <xdr:rowOff>0</xdr:rowOff>
                  </to>
                </anchor>
              </controlPr>
            </control>
          </mc:Choice>
        </mc:AlternateContent>
        <mc:AlternateContent xmlns:mc="http://schemas.openxmlformats.org/markup-compatibility/2006">
          <mc:Choice Requires="x14">
            <control shapeId="34042" r:id="rId155" name="Option Button 250">
              <controlPr defaultSize="0" autoFill="0" autoLine="0" autoPict="0">
                <anchor moveWithCells="1">
                  <from>
                    <xdr:col>8</xdr:col>
                    <xdr:colOff>114300</xdr:colOff>
                    <xdr:row>37</xdr:row>
                    <xdr:rowOff>38100</xdr:rowOff>
                  </from>
                  <to>
                    <xdr:col>11</xdr:col>
                    <xdr:colOff>28575</xdr:colOff>
                    <xdr:row>37</xdr:row>
                    <xdr:rowOff>266700</xdr:rowOff>
                  </to>
                </anchor>
              </controlPr>
            </control>
          </mc:Choice>
        </mc:AlternateContent>
        <mc:AlternateContent xmlns:mc="http://schemas.openxmlformats.org/markup-compatibility/2006">
          <mc:Choice Requires="x14">
            <control shapeId="34043" r:id="rId156" name="Option Button 251">
              <controlPr locked="0" defaultSize="0" autoFill="0" autoLine="0" autoPict="0">
                <anchor moveWithCells="1">
                  <from>
                    <xdr:col>12</xdr:col>
                    <xdr:colOff>47625</xdr:colOff>
                    <xdr:row>37</xdr:row>
                    <xdr:rowOff>38100</xdr:rowOff>
                  </from>
                  <to>
                    <xdr:col>15</xdr:col>
                    <xdr:colOff>28575</xdr:colOff>
                    <xdr:row>37</xdr:row>
                    <xdr:rowOff>266700</xdr:rowOff>
                  </to>
                </anchor>
              </controlPr>
            </control>
          </mc:Choice>
        </mc:AlternateContent>
        <mc:AlternateContent xmlns:mc="http://schemas.openxmlformats.org/markup-compatibility/2006">
          <mc:Choice Requires="x14">
            <control shapeId="34044" r:id="rId157" name="Group Box 252">
              <controlPr defaultSize="0" autoFill="0" autoPict="0">
                <anchor moveWithCells="1">
                  <from>
                    <xdr:col>8</xdr:col>
                    <xdr:colOff>0</xdr:colOff>
                    <xdr:row>37</xdr:row>
                    <xdr:rowOff>0</xdr:rowOff>
                  </from>
                  <to>
                    <xdr:col>16</xdr:col>
                    <xdr:colOff>0</xdr:colOff>
                    <xdr:row>38</xdr:row>
                    <xdr:rowOff>0</xdr:rowOff>
                  </to>
                </anchor>
              </controlPr>
            </control>
          </mc:Choice>
        </mc:AlternateContent>
        <mc:AlternateContent xmlns:mc="http://schemas.openxmlformats.org/markup-compatibility/2006">
          <mc:Choice Requires="x14">
            <control shapeId="34045" r:id="rId158" name="Drop Down 253">
              <controlPr defaultSize="0" autoLine="0" autoPict="0">
                <anchor moveWithCells="1">
                  <from>
                    <xdr:col>23</xdr:col>
                    <xdr:colOff>180975</xdr:colOff>
                    <xdr:row>37</xdr:row>
                    <xdr:rowOff>0</xdr:rowOff>
                  </from>
                  <to>
                    <xdr:col>36</xdr:col>
                    <xdr:colOff>0</xdr:colOff>
                    <xdr:row>38</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pageSetUpPr fitToPage="1"/>
  </sheetPr>
  <dimension ref="A1:AZ487"/>
  <sheetViews>
    <sheetView showGridLines="0" showRowColHeaders="0" zoomScaleNormal="100" zoomScaleSheetLayoutView="100" workbookViewId="0"/>
  </sheetViews>
  <sheetFormatPr defaultColWidth="2.5" defaultRowHeight="15" customHeight="1"/>
  <cols>
    <col min="1" max="36" width="2.5" style="8" customWidth="1"/>
    <col min="37" max="37" width="2.5" style="685" customWidth="1"/>
    <col min="38" max="44" width="2.5" style="684" customWidth="1"/>
    <col min="45" max="51" width="2.5" style="685"/>
    <col min="52" max="52" width="2.5" style="529"/>
    <col min="53" max="16384" width="2.5" style="8"/>
  </cols>
  <sheetData>
    <row r="1" spans="1:36" ht="13.5" customHeight="1">
      <c r="A1" s="182" t="s">
        <v>902</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3.5" customHeight="1">
      <c r="A2" s="46"/>
      <c r="B2" s="46"/>
      <c r="C2" s="46"/>
      <c r="D2" s="193" t="s">
        <v>207</v>
      </c>
      <c r="E2" s="46"/>
      <c r="F2" s="46"/>
      <c r="G2" s="46"/>
      <c r="H2" s="46"/>
      <c r="I2" s="46"/>
      <c r="J2" s="46"/>
      <c r="K2" s="46"/>
      <c r="L2" s="46"/>
      <c r="M2" s="46"/>
      <c r="N2" s="46"/>
      <c r="O2" s="46"/>
      <c r="P2" s="46"/>
      <c r="Q2" s="46"/>
      <c r="R2" s="46"/>
      <c r="S2" s="46"/>
      <c r="T2" s="46"/>
      <c r="U2" s="46"/>
      <c r="V2" s="46"/>
      <c r="W2" s="46"/>
      <c r="X2" s="46"/>
      <c r="Y2" s="46"/>
      <c r="Z2" s="46"/>
      <c r="AA2" s="940" t="s">
        <v>557</v>
      </c>
      <c r="AB2" s="1274"/>
      <c r="AC2" s="1274"/>
      <c r="AD2" s="941"/>
      <c r="AE2" s="2318" t="s">
        <v>205</v>
      </c>
      <c r="AF2" s="2318"/>
      <c r="AG2" s="2318"/>
      <c r="AH2" s="2318"/>
      <c r="AI2" s="2318"/>
      <c r="AJ2" s="2318"/>
    </row>
    <row r="3" spans="1:36" ht="13.5" customHeight="1" thickBot="1">
      <c r="A3" s="46"/>
      <c r="B3" s="46"/>
      <c r="C3" s="46"/>
      <c r="D3" s="194" t="s">
        <v>667</v>
      </c>
      <c r="E3" s="46"/>
      <c r="F3" s="46"/>
      <c r="G3" s="46"/>
      <c r="H3" s="46"/>
      <c r="I3" s="46"/>
      <c r="J3" s="46"/>
      <c r="K3" s="46"/>
      <c r="L3" s="46"/>
      <c r="M3" s="46"/>
      <c r="N3" s="46"/>
      <c r="O3" s="46"/>
      <c r="P3" s="46"/>
      <c r="Q3" s="46"/>
      <c r="R3" s="46"/>
      <c r="S3" s="46"/>
      <c r="T3" s="46"/>
      <c r="U3" s="46"/>
      <c r="V3" s="46"/>
      <c r="W3" s="46"/>
      <c r="X3" s="46"/>
      <c r="Y3" s="46"/>
      <c r="Z3" s="46"/>
      <c r="AA3" s="46"/>
      <c r="AB3" s="46"/>
      <c r="AC3" s="46"/>
      <c r="AD3" s="46"/>
      <c r="AE3" s="51"/>
      <c r="AF3" s="51"/>
      <c r="AG3" s="51"/>
      <c r="AH3" s="51"/>
      <c r="AI3" s="196"/>
      <c r="AJ3" s="196"/>
    </row>
    <row r="4" spans="1:36" ht="13.5" customHeight="1">
      <c r="A4" s="1215" t="s">
        <v>338</v>
      </c>
      <c r="B4" s="1216"/>
      <c r="C4" s="1217" t="s">
        <v>680</v>
      </c>
      <c r="D4" s="1217"/>
      <c r="E4" s="1217"/>
      <c r="F4" s="1217"/>
      <c r="G4" s="1217"/>
      <c r="H4" s="1217"/>
      <c r="I4" s="1372" t="str">
        <f>IF(様式第１号!S42=9,IF(様式第１号!G35&lt;&gt;"",様式第１号!G35,""),"")</f>
        <v/>
      </c>
      <c r="J4" s="1373"/>
      <c r="K4" s="1373"/>
      <c r="L4" s="1373"/>
      <c r="M4" s="1373"/>
      <c r="N4" s="1373"/>
      <c r="O4" s="1373"/>
      <c r="P4" s="1373"/>
      <c r="Q4" s="1373"/>
      <c r="R4" s="1373"/>
      <c r="S4" s="1373"/>
      <c r="T4" s="1373"/>
      <c r="U4" s="1373"/>
      <c r="V4" s="1373"/>
      <c r="W4" s="1373"/>
      <c r="X4" s="1373"/>
      <c r="Y4" s="1373"/>
      <c r="Z4" s="1373"/>
      <c r="AA4" s="1373"/>
      <c r="AB4" s="1373"/>
      <c r="AC4" s="1373"/>
      <c r="AD4" s="1373"/>
      <c r="AE4" s="1373"/>
      <c r="AF4" s="1373"/>
      <c r="AG4" s="1373"/>
      <c r="AH4" s="1373"/>
      <c r="AI4" s="1373"/>
      <c r="AJ4" s="1374"/>
    </row>
    <row r="5" spans="1:36" ht="13.5" customHeight="1">
      <c r="A5" s="1149"/>
      <c r="B5" s="1150"/>
      <c r="C5" s="1177" t="s">
        <v>339</v>
      </c>
      <c r="D5" s="1177"/>
      <c r="E5" s="1177"/>
      <c r="F5" s="1177"/>
      <c r="G5" s="1177"/>
      <c r="H5" s="1177"/>
      <c r="I5" s="1367" t="str">
        <f>IF(様式第１号!S42=9,IF(様式第１号!G36&lt;&gt;"",様式第１号!G36,""),"")</f>
        <v/>
      </c>
      <c r="J5" s="1368"/>
      <c r="K5" s="1368"/>
      <c r="L5" s="1368"/>
      <c r="M5" s="1368"/>
      <c r="N5" s="1368"/>
      <c r="O5" s="1368"/>
      <c r="P5" s="1368"/>
      <c r="Q5" s="1368"/>
      <c r="R5" s="1368"/>
      <c r="S5" s="1368"/>
      <c r="T5" s="1368"/>
      <c r="U5" s="1368"/>
      <c r="V5" s="1368"/>
      <c r="W5" s="1368"/>
      <c r="X5" s="1368"/>
      <c r="Y5" s="1368"/>
      <c r="Z5" s="1368"/>
      <c r="AA5" s="1368"/>
      <c r="AB5" s="1368"/>
      <c r="AC5" s="1368"/>
      <c r="AD5" s="1368"/>
      <c r="AE5" s="1368"/>
      <c r="AF5" s="1368"/>
      <c r="AG5" s="1368"/>
      <c r="AH5" s="1368"/>
      <c r="AI5" s="1368"/>
      <c r="AJ5" s="1369"/>
    </row>
    <row r="6" spans="1:36" ht="13.5" customHeight="1">
      <c r="A6" s="1149"/>
      <c r="B6" s="1150"/>
      <c r="C6" s="1081" t="s">
        <v>340</v>
      </c>
      <c r="D6" s="1081"/>
      <c r="E6" s="1081"/>
      <c r="F6" s="1081"/>
      <c r="G6" s="1081"/>
      <c r="H6" s="1081"/>
      <c r="I6" s="1204" t="s">
        <v>127</v>
      </c>
      <c r="J6" s="1205"/>
      <c r="K6" s="1224" t="str">
        <f>IF(様式第１号!S42=9,IF(様式第１号!H37&lt;&gt;"",様式第１号!H37,""),"")</f>
        <v/>
      </c>
      <c r="L6" s="1224"/>
      <c r="M6" s="1224"/>
      <c r="N6" s="1224"/>
      <c r="O6" s="1224"/>
      <c r="P6" s="1225"/>
      <c r="Q6" s="1029" t="s">
        <v>534</v>
      </c>
      <c r="R6" s="1030"/>
      <c r="S6" s="1030"/>
      <c r="T6" s="1030"/>
      <c r="U6" s="1030"/>
      <c r="V6" s="1030"/>
      <c r="W6" s="1030"/>
      <c r="X6" s="1030"/>
      <c r="Y6" s="1030"/>
      <c r="Z6" s="1030"/>
      <c r="AA6" s="1030"/>
      <c r="AB6" s="1030"/>
      <c r="AC6" s="1030"/>
      <c r="AD6" s="1030"/>
      <c r="AE6" s="1030"/>
      <c r="AF6" s="1030"/>
      <c r="AG6" s="1030"/>
      <c r="AH6" s="1030"/>
      <c r="AI6" s="1030"/>
      <c r="AJ6" s="1031"/>
    </row>
    <row r="7" spans="1:36" ht="13.5" customHeight="1">
      <c r="A7" s="1149"/>
      <c r="B7" s="1150"/>
      <c r="C7" s="1081"/>
      <c r="D7" s="1081"/>
      <c r="E7" s="1081"/>
      <c r="F7" s="1081"/>
      <c r="G7" s="1081"/>
      <c r="H7" s="1081"/>
      <c r="I7" s="1370" t="str">
        <f>IF(様式第１号!S42=9,IF(様式第１号!G38&lt;&gt;"",様式第１号!G38,""),"")</f>
        <v/>
      </c>
      <c r="J7" s="1370"/>
      <c r="K7" s="1370"/>
      <c r="L7" s="1370"/>
      <c r="M7" s="1370"/>
      <c r="N7" s="1370"/>
      <c r="O7" s="1370"/>
      <c r="P7" s="1370"/>
      <c r="Q7" s="1370"/>
      <c r="R7" s="1370"/>
      <c r="S7" s="1370"/>
      <c r="T7" s="1370"/>
      <c r="U7" s="1370"/>
      <c r="V7" s="1370"/>
      <c r="W7" s="1370"/>
      <c r="X7" s="1370"/>
      <c r="Y7" s="1370"/>
      <c r="Z7" s="1370"/>
      <c r="AA7" s="1370"/>
      <c r="AB7" s="1370"/>
      <c r="AC7" s="1370"/>
      <c r="AD7" s="1370"/>
      <c r="AE7" s="1370"/>
      <c r="AF7" s="1370"/>
      <c r="AG7" s="1370"/>
      <c r="AH7" s="1370"/>
      <c r="AI7" s="1370"/>
      <c r="AJ7" s="1371"/>
    </row>
    <row r="8" spans="1:36" ht="13.5" customHeight="1">
      <c r="A8" s="1149"/>
      <c r="B8" s="1150"/>
      <c r="C8" s="1081"/>
      <c r="D8" s="1081"/>
      <c r="E8" s="1081"/>
      <c r="F8" s="1081"/>
      <c r="G8" s="1081"/>
      <c r="H8" s="1081"/>
      <c r="I8" s="1470" t="str">
        <f>IF(様式第１号!S42=9,IF(様式第１号!G39&lt;&gt;"",様式第１号!G39,""),"")</f>
        <v/>
      </c>
      <c r="J8" s="1470"/>
      <c r="K8" s="1470"/>
      <c r="L8" s="1470"/>
      <c r="M8" s="1470"/>
      <c r="N8" s="1470"/>
      <c r="O8" s="1470"/>
      <c r="P8" s="1470"/>
      <c r="Q8" s="1470"/>
      <c r="R8" s="1470"/>
      <c r="S8" s="1470"/>
      <c r="T8" s="1470"/>
      <c r="U8" s="1470"/>
      <c r="V8" s="1470"/>
      <c r="W8" s="1470"/>
      <c r="X8" s="1470"/>
      <c r="Y8" s="1470"/>
      <c r="Z8" s="1470"/>
      <c r="AA8" s="1470"/>
      <c r="AB8" s="1470"/>
      <c r="AC8" s="1470"/>
      <c r="AD8" s="1470"/>
      <c r="AE8" s="1470"/>
      <c r="AF8" s="1470"/>
      <c r="AG8" s="1470"/>
      <c r="AH8" s="1470"/>
      <c r="AI8" s="1470"/>
      <c r="AJ8" s="1471"/>
    </row>
    <row r="9" spans="1:36" ht="13.5" customHeight="1">
      <c r="A9" s="1149"/>
      <c r="B9" s="1150"/>
      <c r="C9" s="1081" t="s">
        <v>341</v>
      </c>
      <c r="D9" s="1081"/>
      <c r="E9" s="1081"/>
      <c r="F9" s="1081"/>
      <c r="G9" s="1081"/>
      <c r="H9" s="1081"/>
      <c r="I9" s="1081" t="s">
        <v>342</v>
      </c>
      <c r="J9" s="1081"/>
      <c r="K9" s="1081"/>
      <c r="L9" s="1081"/>
      <c r="M9" s="1080" t="s">
        <v>205</v>
      </c>
      <c r="N9" s="1080"/>
      <c r="O9" s="1080"/>
      <c r="P9" s="1080"/>
      <c r="Q9" s="1080"/>
      <c r="R9" s="1080"/>
      <c r="S9" s="1080"/>
      <c r="T9" s="1080"/>
      <c r="U9" s="1080"/>
      <c r="V9" s="1080"/>
      <c r="W9" s="1081" t="s">
        <v>343</v>
      </c>
      <c r="X9" s="1081"/>
      <c r="Y9" s="1081"/>
      <c r="Z9" s="1081"/>
      <c r="AA9" s="1106" t="s">
        <v>205</v>
      </c>
      <c r="AB9" s="1221"/>
      <c r="AC9" s="1221"/>
      <c r="AD9" s="1221"/>
      <c r="AE9" s="1221"/>
      <c r="AF9" s="1221"/>
      <c r="AG9" s="1221"/>
      <c r="AH9" s="1221"/>
      <c r="AI9" s="1221"/>
      <c r="AJ9" s="1222"/>
    </row>
    <row r="10" spans="1:36" ht="13.5" customHeight="1">
      <c r="A10" s="1226" t="s">
        <v>344</v>
      </c>
      <c r="B10" s="1105"/>
      <c r="C10" s="1105"/>
      <c r="D10" s="1105"/>
      <c r="E10" s="1105"/>
      <c r="F10" s="1105"/>
      <c r="G10" s="1105"/>
      <c r="H10" s="1105"/>
      <c r="I10" s="1105"/>
      <c r="J10" s="1105"/>
      <c r="K10" s="1105"/>
      <c r="L10" s="1105"/>
      <c r="M10" s="1105"/>
      <c r="N10" s="1105"/>
      <c r="O10" s="1105"/>
      <c r="P10" s="1105"/>
      <c r="Q10" s="1105"/>
      <c r="R10" s="1105"/>
      <c r="S10" s="1105"/>
      <c r="T10" s="1105"/>
      <c r="U10" s="1105"/>
      <c r="V10" s="1105"/>
      <c r="W10" s="1099"/>
      <c r="X10" s="1099"/>
      <c r="Y10" s="1099"/>
      <c r="Z10" s="1099"/>
      <c r="AA10" s="1099"/>
      <c r="AB10" s="1099"/>
      <c r="AC10" s="1099"/>
      <c r="AD10" s="1099"/>
      <c r="AE10" s="1099"/>
      <c r="AF10" s="1099"/>
      <c r="AG10" s="1099"/>
      <c r="AH10" s="1099"/>
      <c r="AI10" s="1099"/>
      <c r="AJ10" s="1100"/>
    </row>
    <row r="11" spans="1:36" ht="13.5" customHeight="1">
      <c r="A11" s="1168" t="s">
        <v>345</v>
      </c>
      <c r="B11" s="1492"/>
      <c r="C11" s="1145" t="s">
        <v>438</v>
      </c>
      <c r="D11" s="1145"/>
      <c r="E11" s="1145"/>
      <c r="F11" s="1145"/>
      <c r="G11" s="1145"/>
      <c r="H11" s="1145"/>
      <c r="I11" s="1174"/>
      <c r="J11" s="1175"/>
      <c r="K11" s="1175"/>
      <c r="L11" s="1175"/>
      <c r="M11" s="1175"/>
      <c r="N11" s="1175"/>
      <c r="O11" s="1175"/>
      <c r="P11" s="1175"/>
      <c r="Q11" s="1175"/>
      <c r="R11" s="1175"/>
      <c r="S11" s="1175"/>
      <c r="T11" s="1175"/>
      <c r="U11" s="1175"/>
      <c r="V11" s="1175"/>
      <c r="W11" s="1175"/>
      <c r="X11" s="1175"/>
      <c r="Y11" s="1175"/>
      <c r="Z11" s="1175"/>
      <c r="AA11" s="1175"/>
      <c r="AB11" s="1175"/>
      <c r="AC11" s="1175"/>
      <c r="AD11" s="1175"/>
      <c r="AE11" s="1175"/>
      <c r="AF11" s="1175"/>
      <c r="AG11" s="1175"/>
      <c r="AH11" s="1175"/>
      <c r="AI11" s="1175"/>
      <c r="AJ11" s="1176"/>
    </row>
    <row r="12" spans="1:36" ht="13.5" customHeight="1">
      <c r="A12" s="1170"/>
      <c r="B12" s="1331"/>
      <c r="C12" s="1177" t="s">
        <v>652</v>
      </c>
      <c r="D12" s="1177"/>
      <c r="E12" s="1177"/>
      <c r="F12" s="1177"/>
      <c r="G12" s="1177"/>
      <c r="H12" s="1177"/>
      <c r="I12" s="1182"/>
      <c r="J12" s="1183"/>
      <c r="K12" s="1183"/>
      <c r="L12" s="1183"/>
      <c r="M12" s="1183"/>
      <c r="N12" s="1183"/>
      <c r="O12" s="1183"/>
      <c r="P12" s="1183"/>
      <c r="Q12" s="1183"/>
      <c r="R12" s="1183"/>
      <c r="S12" s="1183"/>
      <c r="T12" s="1183"/>
      <c r="U12" s="1183"/>
      <c r="V12" s="1183"/>
      <c r="W12" s="1183"/>
      <c r="X12" s="1183"/>
      <c r="Y12" s="1183"/>
      <c r="Z12" s="1183"/>
      <c r="AA12" s="1183"/>
      <c r="AB12" s="1183"/>
      <c r="AC12" s="1183"/>
      <c r="AD12" s="1183"/>
      <c r="AE12" s="1183"/>
      <c r="AF12" s="1183"/>
      <c r="AG12" s="1183"/>
      <c r="AH12" s="1183"/>
      <c r="AI12" s="1183"/>
      <c r="AJ12" s="1184"/>
    </row>
    <row r="13" spans="1:36" ht="13.5" customHeight="1">
      <c r="A13" s="1170"/>
      <c r="B13" s="1331"/>
      <c r="C13" s="1081" t="s">
        <v>655</v>
      </c>
      <c r="D13" s="1081"/>
      <c r="E13" s="1081"/>
      <c r="F13" s="1081"/>
      <c r="G13" s="1081"/>
      <c r="H13" s="1081"/>
      <c r="I13" s="1204" t="s">
        <v>651</v>
      </c>
      <c r="J13" s="1205"/>
      <c r="K13" s="1202"/>
      <c r="L13" s="1202"/>
      <c r="M13" s="1202"/>
      <c r="N13" s="1202"/>
      <c r="O13" s="1202"/>
      <c r="P13" s="1203"/>
      <c r="Q13" s="1029" t="s">
        <v>534</v>
      </c>
      <c r="R13" s="1030"/>
      <c r="S13" s="1030"/>
      <c r="T13" s="1030"/>
      <c r="U13" s="1030"/>
      <c r="V13" s="1030"/>
      <c r="W13" s="1030"/>
      <c r="X13" s="1030"/>
      <c r="Y13" s="1030"/>
      <c r="Z13" s="1030"/>
      <c r="AA13" s="1030"/>
      <c r="AB13" s="1030"/>
      <c r="AC13" s="1030"/>
      <c r="AD13" s="1030"/>
      <c r="AE13" s="1030"/>
      <c r="AF13" s="1030"/>
      <c r="AG13" s="1030"/>
      <c r="AH13" s="1030"/>
      <c r="AI13" s="1030"/>
      <c r="AJ13" s="1031"/>
    </row>
    <row r="14" spans="1:36" ht="13.5" customHeight="1">
      <c r="A14" s="1170"/>
      <c r="B14" s="1331"/>
      <c r="C14" s="1081"/>
      <c r="D14" s="1081"/>
      <c r="E14" s="1081"/>
      <c r="F14" s="1081"/>
      <c r="G14" s="1081"/>
      <c r="H14" s="1081"/>
      <c r="I14" s="1197" t="s">
        <v>205</v>
      </c>
      <c r="J14" s="1198"/>
      <c r="K14" s="1198"/>
      <c r="L14" s="1198"/>
      <c r="M14" s="1198"/>
      <c r="N14" s="1198"/>
      <c r="O14" s="1198"/>
      <c r="P14" s="1198"/>
      <c r="Q14" s="1198"/>
      <c r="R14" s="1198"/>
      <c r="S14" s="1198"/>
      <c r="T14" s="1198"/>
      <c r="U14" s="1198"/>
      <c r="V14" s="1198"/>
      <c r="W14" s="1198"/>
      <c r="X14" s="1198"/>
      <c r="Y14" s="1198"/>
      <c r="Z14" s="1198"/>
      <c r="AA14" s="1198"/>
      <c r="AB14" s="1198"/>
      <c r="AC14" s="1198"/>
      <c r="AD14" s="1198"/>
      <c r="AE14" s="1198"/>
      <c r="AF14" s="1198"/>
      <c r="AG14" s="1198"/>
      <c r="AH14" s="1198"/>
      <c r="AI14" s="1198"/>
      <c r="AJ14" s="1199"/>
    </row>
    <row r="15" spans="1:36" ht="13.5" customHeight="1">
      <c r="A15" s="1170"/>
      <c r="B15" s="1331"/>
      <c r="C15" s="1081"/>
      <c r="D15" s="1081"/>
      <c r="E15" s="1081"/>
      <c r="F15" s="1081"/>
      <c r="G15" s="1081"/>
      <c r="H15" s="1081"/>
      <c r="I15" s="1200" t="s">
        <v>205</v>
      </c>
      <c r="J15" s="1200"/>
      <c r="K15" s="1200"/>
      <c r="L15" s="1200"/>
      <c r="M15" s="1200"/>
      <c r="N15" s="1200"/>
      <c r="O15" s="1200"/>
      <c r="P15" s="1200"/>
      <c r="Q15" s="1200"/>
      <c r="R15" s="1200"/>
      <c r="S15" s="1200"/>
      <c r="T15" s="1200"/>
      <c r="U15" s="1200"/>
      <c r="V15" s="1200"/>
      <c r="W15" s="1200"/>
      <c r="X15" s="1200"/>
      <c r="Y15" s="1200"/>
      <c r="Z15" s="1200"/>
      <c r="AA15" s="1200"/>
      <c r="AB15" s="1200"/>
      <c r="AC15" s="1200"/>
      <c r="AD15" s="1200"/>
      <c r="AE15" s="1200"/>
      <c r="AF15" s="1200"/>
      <c r="AG15" s="1200"/>
      <c r="AH15" s="1200"/>
      <c r="AI15" s="1200"/>
      <c r="AJ15" s="1201"/>
    </row>
    <row r="16" spans="1:36" ht="18" customHeight="1">
      <c r="A16" s="1170"/>
      <c r="B16" s="1331"/>
      <c r="C16" s="1285" t="s">
        <v>642</v>
      </c>
      <c r="D16" s="1338"/>
      <c r="E16" s="1338"/>
      <c r="F16" s="1338"/>
      <c r="G16" s="1338"/>
      <c r="H16" s="1338"/>
      <c r="I16" s="1338"/>
      <c r="J16" s="1338"/>
      <c r="K16" s="1338"/>
      <c r="L16" s="1338"/>
      <c r="M16" s="1338"/>
      <c r="N16" s="1338"/>
      <c r="O16" s="1338"/>
      <c r="P16" s="1338"/>
      <c r="Q16" s="1338"/>
      <c r="R16" s="1338"/>
      <c r="S16" s="1338"/>
      <c r="T16" s="1338"/>
      <c r="U16" s="1338"/>
      <c r="V16" s="1339"/>
      <c r="W16" s="1095"/>
      <c r="X16" s="1096"/>
      <c r="Y16" s="1096"/>
      <c r="Z16" s="1096"/>
      <c r="AA16" s="1096"/>
      <c r="AB16" s="1096"/>
      <c r="AC16" s="1096"/>
      <c r="AD16" s="1096"/>
      <c r="AE16" s="1096"/>
      <c r="AF16" s="1096"/>
      <c r="AG16" s="1096"/>
      <c r="AH16" s="1096"/>
      <c r="AI16" s="1096"/>
      <c r="AJ16" s="1097"/>
    </row>
    <row r="17" spans="1:36" ht="13.5" customHeight="1">
      <c r="A17" s="1170"/>
      <c r="B17" s="1331"/>
      <c r="C17" s="1185" t="s">
        <v>111</v>
      </c>
      <c r="D17" s="1186"/>
      <c r="E17" s="1186"/>
      <c r="F17" s="1186"/>
      <c r="G17" s="1186"/>
      <c r="H17" s="1186"/>
      <c r="I17" s="1186"/>
      <c r="J17" s="1186"/>
      <c r="K17" s="1186"/>
      <c r="L17" s="1186"/>
      <c r="M17" s="1186"/>
      <c r="N17" s="1187"/>
      <c r="O17" s="1081" t="s">
        <v>237</v>
      </c>
      <c r="P17" s="1081"/>
      <c r="Q17" s="1081"/>
      <c r="R17" s="1081"/>
      <c r="S17" s="1081"/>
      <c r="T17" s="1081"/>
      <c r="U17" s="1081"/>
      <c r="V17" s="1081"/>
      <c r="W17" s="1095"/>
      <c r="X17" s="1096"/>
      <c r="Y17" s="1096"/>
      <c r="Z17" s="1096"/>
      <c r="AA17" s="1096"/>
      <c r="AB17" s="1096"/>
      <c r="AC17" s="1096"/>
      <c r="AD17" s="1096"/>
      <c r="AE17" s="1096"/>
      <c r="AF17" s="1096"/>
      <c r="AG17" s="1096"/>
      <c r="AH17" s="1096"/>
      <c r="AI17" s="1096"/>
      <c r="AJ17" s="1097"/>
    </row>
    <row r="18" spans="1:36" ht="13.5" customHeight="1">
      <c r="A18" s="1170"/>
      <c r="B18" s="1331"/>
      <c r="C18" s="1188"/>
      <c r="D18" s="1189"/>
      <c r="E18" s="1189"/>
      <c r="F18" s="1189"/>
      <c r="G18" s="1189"/>
      <c r="H18" s="1189"/>
      <c r="I18" s="1189"/>
      <c r="J18" s="1189"/>
      <c r="K18" s="1189"/>
      <c r="L18" s="1189"/>
      <c r="M18" s="1189"/>
      <c r="N18" s="1190"/>
      <c r="O18" s="1179" t="s">
        <v>535</v>
      </c>
      <c r="P18" s="1180"/>
      <c r="Q18" s="1180"/>
      <c r="R18" s="1180"/>
      <c r="S18" s="1180"/>
      <c r="T18" s="1180"/>
      <c r="U18" s="1180"/>
      <c r="V18" s="1181"/>
      <c r="W18" s="2400"/>
      <c r="X18" s="2401"/>
      <c r="Y18" s="2401"/>
      <c r="Z18" s="2401"/>
      <c r="AA18" s="2401"/>
      <c r="AB18" s="2401"/>
      <c r="AC18" s="2401"/>
      <c r="AD18" s="2401"/>
      <c r="AE18" s="2401"/>
      <c r="AF18" s="2401"/>
      <c r="AG18" s="2401"/>
      <c r="AH18" s="2401"/>
      <c r="AI18" s="2401"/>
      <c r="AJ18" s="2402"/>
    </row>
    <row r="19" spans="1:36" ht="13.5" customHeight="1">
      <c r="A19" s="1172"/>
      <c r="B19" s="1493"/>
      <c r="C19" s="1191"/>
      <c r="D19" s="1192"/>
      <c r="E19" s="1192"/>
      <c r="F19" s="1192"/>
      <c r="G19" s="1192"/>
      <c r="H19" s="1192"/>
      <c r="I19" s="1192"/>
      <c r="J19" s="1192"/>
      <c r="K19" s="1192"/>
      <c r="L19" s="1192"/>
      <c r="M19" s="1192"/>
      <c r="N19" s="1193"/>
      <c r="O19" s="1194" t="s">
        <v>536</v>
      </c>
      <c r="P19" s="1195"/>
      <c r="Q19" s="1195"/>
      <c r="R19" s="1195"/>
      <c r="S19" s="1195"/>
      <c r="T19" s="1195"/>
      <c r="U19" s="1195"/>
      <c r="V19" s="1196"/>
      <c r="W19" s="2397"/>
      <c r="X19" s="2398"/>
      <c r="Y19" s="2398"/>
      <c r="Z19" s="2398"/>
      <c r="AA19" s="2398"/>
      <c r="AB19" s="2398"/>
      <c r="AC19" s="2398"/>
      <c r="AD19" s="2398"/>
      <c r="AE19" s="2398"/>
      <c r="AF19" s="2398"/>
      <c r="AG19" s="2398"/>
      <c r="AH19" s="2398"/>
      <c r="AI19" s="2398"/>
      <c r="AJ19" s="2399"/>
    </row>
    <row r="20" spans="1:36" ht="18" customHeight="1">
      <c r="A20" s="1345" t="s">
        <v>319</v>
      </c>
      <c r="B20" s="1338"/>
      <c r="C20" s="1338"/>
      <c r="D20" s="1338"/>
      <c r="E20" s="1338"/>
      <c r="F20" s="1338"/>
      <c r="G20" s="1338"/>
      <c r="H20" s="1339"/>
      <c r="I20" s="2388">
        <v>2</v>
      </c>
      <c r="J20" s="2389"/>
      <c r="K20" s="2389"/>
      <c r="L20" s="2389"/>
      <c r="M20" s="2389"/>
      <c r="N20" s="2389"/>
      <c r="O20" s="2389"/>
      <c r="P20" s="2389"/>
      <c r="Q20" s="2389"/>
      <c r="R20" s="2389"/>
      <c r="S20" s="2389"/>
      <c r="T20" s="2389"/>
      <c r="U20" s="2389"/>
      <c r="V20" s="2389"/>
      <c r="W20" s="2389"/>
      <c r="X20" s="2389"/>
      <c r="Y20" s="2389"/>
      <c r="Z20" s="2389"/>
      <c r="AA20" s="2389"/>
      <c r="AB20" s="2389"/>
      <c r="AC20" s="2389"/>
      <c r="AD20" s="2389"/>
      <c r="AE20" s="2389"/>
      <c r="AF20" s="2389"/>
      <c r="AG20" s="2389"/>
      <c r="AH20" s="2389"/>
      <c r="AI20" s="2389"/>
      <c r="AJ20" s="2390"/>
    </row>
    <row r="21" spans="1:36" ht="13.5" customHeight="1">
      <c r="A21" s="1162" t="s">
        <v>521</v>
      </c>
      <c r="B21" s="1163"/>
      <c r="C21" s="1145" t="s">
        <v>438</v>
      </c>
      <c r="D21" s="1145"/>
      <c r="E21" s="1145"/>
      <c r="F21" s="1145"/>
      <c r="G21" s="1145"/>
      <c r="H21" s="1145"/>
      <c r="I21" s="1174"/>
      <c r="J21" s="1175"/>
      <c r="K21" s="1175"/>
      <c r="L21" s="1175"/>
      <c r="M21" s="1175"/>
      <c r="N21" s="1175"/>
      <c r="O21" s="1175"/>
      <c r="P21" s="1175"/>
      <c r="Q21" s="1175"/>
      <c r="R21" s="1175"/>
      <c r="S21" s="1175"/>
      <c r="T21" s="1175"/>
      <c r="U21" s="1175"/>
      <c r="V21" s="1175"/>
      <c r="W21" s="1175"/>
      <c r="X21" s="1175"/>
      <c r="Y21" s="1175"/>
      <c r="Z21" s="1175"/>
      <c r="AA21" s="1175"/>
      <c r="AB21" s="1175"/>
      <c r="AC21" s="1175"/>
      <c r="AD21" s="1175"/>
      <c r="AE21" s="1175"/>
      <c r="AF21" s="1175"/>
      <c r="AG21" s="1175"/>
      <c r="AH21" s="1175"/>
      <c r="AI21" s="1175"/>
      <c r="AJ21" s="1176"/>
    </row>
    <row r="22" spans="1:36" ht="13.5" customHeight="1">
      <c r="A22" s="1164"/>
      <c r="B22" s="1165"/>
      <c r="C22" s="1177" t="s">
        <v>652</v>
      </c>
      <c r="D22" s="1177"/>
      <c r="E22" s="1177"/>
      <c r="F22" s="1177"/>
      <c r="G22" s="1177"/>
      <c r="H22" s="1177"/>
      <c r="I22" s="1182"/>
      <c r="J22" s="1183"/>
      <c r="K22" s="1183"/>
      <c r="L22" s="1183"/>
      <c r="M22" s="1183"/>
      <c r="N22" s="1183"/>
      <c r="O22" s="1183"/>
      <c r="P22" s="1183"/>
      <c r="Q22" s="1183"/>
      <c r="R22" s="1183"/>
      <c r="S22" s="1183"/>
      <c r="T22" s="1183"/>
      <c r="U22" s="1183"/>
      <c r="V22" s="1183"/>
      <c r="W22" s="1183"/>
      <c r="X22" s="1183"/>
      <c r="Y22" s="1183"/>
      <c r="Z22" s="1183"/>
      <c r="AA22" s="1183"/>
      <c r="AB22" s="1183"/>
      <c r="AC22" s="1183"/>
      <c r="AD22" s="1183"/>
      <c r="AE22" s="1183"/>
      <c r="AF22" s="1183"/>
      <c r="AG22" s="1183"/>
      <c r="AH22" s="1183"/>
      <c r="AI22" s="1183"/>
      <c r="AJ22" s="1184"/>
    </row>
    <row r="23" spans="1:36" ht="13.5" customHeight="1">
      <c r="A23" s="1164"/>
      <c r="B23" s="1165"/>
      <c r="C23" s="1081" t="s">
        <v>655</v>
      </c>
      <c r="D23" s="1081"/>
      <c r="E23" s="1081"/>
      <c r="F23" s="1081"/>
      <c r="G23" s="1081"/>
      <c r="H23" s="1081"/>
      <c r="I23" s="1204" t="s">
        <v>651</v>
      </c>
      <c r="J23" s="1205"/>
      <c r="K23" s="1202"/>
      <c r="L23" s="1202"/>
      <c r="M23" s="1202"/>
      <c r="N23" s="1202"/>
      <c r="O23" s="1202"/>
      <c r="P23" s="1203"/>
      <c r="Q23" s="1029" t="s">
        <v>534</v>
      </c>
      <c r="R23" s="1030"/>
      <c r="S23" s="1030"/>
      <c r="T23" s="1030"/>
      <c r="U23" s="1030"/>
      <c r="V23" s="1030"/>
      <c r="W23" s="1030"/>
      <c r="X23" s="1030"/>
      <c r="Y23" s="1030"/>
      <c r="Z23" s="1030"/>
      <c r="AA23" s="1030"/>
      <c r="AB23" s="1030"/>
      <c r="AC23" s="1030"/>
      <c r="AD23" s="1030"/>
      <c r="AE23" s="1030"/>
      <c r="AF23" s="1030"/>
      <c r="AG23" s="1030"/>
      <c r="AH23" s="1030"/>
      <c r="AI23" s="1030"/>
      <c r="AJ23" s="1031"/>
    </row>
    <row r="24" spans="1:36" ht="13.5" customHeight="1">
      <c r="A24" s="1164"/>
      <c r="B24" s="1165"/>
      <c r="C24" s="1081"/>
      <c r="D24" s="1081"/>
      <c r="E24" s="1081"/>
      <c r="F24" s="1081"/>
      <c r="G24" s="1081"/>
      <c r="H24" s="1081"/>
      <c r="I24" s="1197" t="s">
        <v>205</v>
      </c>
      <c r="J24" s="1198"/>
      <c r="K24" s="1198"/>
      <c r="L24" s="1198"/>
      <c r="M24" s="1198"/>
      <c r="N24" s="1198"/>
      <c r="O24" s="1198"/>
      <c r="P24" s="1198"/>
      <c r="Q24" s="1198"/>
      <c r="R24" s="1198"/>
      <c r="S24" s="1198"/>
      <c r="T24" s="1198"/>
      <c r="U24" s="1198"/>
      <c r="V24" s="1198"/>
      <c r="W24" s="1198"/>
      <c r="X24" s="1198"/>
      <c r="Y24" s="1198"/>
      <c r="Z24" s="1198"/>
      <c r="AA24" s="1198"/>
      <c r="AB24" s="1198"/>
      <c r="AC24" s="1198"/>
      <c r="AD24" s="1198"/>
      <c r="AE24" s="1198"/>
      <c r="AF24" s="1198"/>
      <c r="AG24" s="1198"/>
      <c r="AH24" s="1198"/>
      <c r="AI24" s="1198"/>
      <c r="AJ24" s="1199"/>
    </row>
    <row r="25" spans="1:36" ht="13.5" customHeight="1">
      <c r="A25" s="1164"/>
      <c r="B25" s="1165"/>
      <c r="C25" s="1145"/>
      <c r="D25" s="1145"/>
      <c r="E25" s="1145"/>
      <c r="F25" s="1145"/>
      <c r="G25" s="1145"/>
      <c r="H25" s="1145"/>
      <c r="I25" s="2403" t="s">
        <v>205</v>
      </c>
      <c r="J25" s="2403"/>
      <c r="K25" s="2403"/>
      <c r="L25" s="2403"/>
      <c r="M25" s="2403"/>
      <c r="N25" s="2403"/>
      <c r="O25" s="2403"/>
      <c r="P25" s="2403"/>
      <c r="Q25" s="2403"/>
      <c r="R25" s="2403"/>
      <c r="S25" s="2403"/>
      <c r="T25" s="2403"/>
      <c r="U25" s="2403"/>
      <c r="V25" s="2403"/>
      <c r="W25" s="2403"/>
      <c r="X25" s="2403"/>
      <c r="Y25" s="2403"/>
      <c r="Z25" s="2403"/>
      <c r="AA25" s="2403"/>
      <c r="AB25" s="2403"/>
      <c r="AC25" s="2403"/>
      <c r="AD25" s="2403"/>
      <c r="AE25" s="2403"/>
      <c r="AF25" s="2403"/>
      <c r="AG25" s="2403"/>
      <c r="AH25" s="2403"/>
      <c r="AI25" s="2403"/>
      <c r="AJ25" s="2404"/>
    </row>
    <row r="26" spans="1:36" ht="13.5" customHeight="1">
      <c r="A26" s="2171" t="s">
        <v>253</v>
      </c>
      <c r="B26" s="2172"/>
      <c r="C26" s="1152" t="s">
        <v>451</v>
      </c>
      <c r="D26" s="1153"/>
      <c r="E26" s="1153"/>
      <c r="F26" s="1153"/>
      <c r="G26" s="1153"/>
      <c r="H26" s="1154"/>
      <c r="I26" s="2391" t="s">
        <v>60</v>
      </c>
      <c r="J26" s="1815"/>
      <c r="K26" s="2392"/>
      <c r="L26" s="2392"/>
      <c r="M26" s="2392"/>
      <c r="N26" s="2393"/>
      <c r="O26" s="1628" t="s">
        <v>599</v>
      </c>
      <c r="P26" s="1629"/>
      <c r="Q26" s="1629"/>
      <c r="R26" s="1629"/>
      <c r="S26" s="1629"/>
      <c r="T26" s="1629"/>
      <c r="U26" s="1285" t="s">
        <v>685</v>
      </c>
      <c r="V26" s="1338"/>
      <c r="W26" s="1338"/>
      <c r="X26" s="1338"/>
      <c r="Y26" s="1338"/>
      <c r="Z26" s="1338"/>
      <c r="AA26" s="1338"/>
      <c r="AB26" s="1338"/>
      <c r="AC26" s="1338"/>
      <c r="AD26" s="1338"/>
      <c r="AE26" s="1339"/>
      <c r="AF26" s="1628" t="s">
        <v>531</v>
      </c>
      <c r="AG26" s="1629"/>
      <c r="AH26" s="1629"/>
      <c r="AI26" s="1629"/>
      <c r="AJ26" s="1830"/>
    </row>
    <row r="27" spans="1:36" ht="13.5" customHeight="1">
      <c r="A27" s="2173"/>
      <c r="B27" s="2174"/>
      <c r="C27" s="1794"/>
      <c r="D27" s="1795"/>
      <c r="E27" s="1795"/>
      <c r="F27" s="1795"/>
      <c r="G27" s="1795"/>
      <c r="H27" s="1796"/>
      <c r="I27" s="2394"/>
      <c r="J27" s="2395"/>
      <c r="K27" s="2395"/>
      <c r="L27" s="2395"/>
      <c r="M27" s="2395"/>
      <c r="N27" s="2396"/>
      <c r="O27" s="1797"/>
      <c r="P27" s="1798"/>
      <c r="Q27" s="1798"/>
      <c r="R27" s="1798"/>
      <c r="S27" s="1798"/>
      <c r="T27" s="1798"/>
      <c r="U27" s="1105" t="s">
        <v>12</v>
      </c>
      <c r="V27" s="1105"/>
      <c r="W27" s="1105"/>
      <c r="X27" s="1105"/>
      <c r="Y27" s="1105"/>
      <c r="Z27" s="1105"/>
      <c r="AA27" s="1105" t="s">
        <v>471</v>
      </c>
      <c r="AB27" s="1105"/>
      <c r="AC27" s="1105"/>
      <c r="AD27" s="1285"/>
      <c r="AE27" s="1285"/>
      <c r="AF27" s="1797"/>
      <c r="AG27" s="1798"/>
      <c r="AH27" s="1798"/>
      <c r="AI27" s="1798"/>
      <c r="AJ27" s="1831"/>
    </row>
    <row r="28" spans="1:36" ht="13.5" customHeight="1">
      <c r="A28" s="2173"/>
      <c r="B28" s="2174"/>
      <c r="C28" s="1155"/>
      <c r="D28" s="1156"/>
      <c r="E28" s="1156"/>
      <c r="F28" s="1156"/>
      <c r="G28" s="1156"/>
      <c r="H28" s="1157"/>
      <c r="I28" s="1105" t="s">
        <v>466</v>
      </c>
      <c r="J28" s="1105"/>
      <c r="K28" s="1105"/>
      <c r="L28" s="1105" t="s">
        <v>467</v>
      </c>
      <c r="M28" s="1105"/>
      <c r="N28" s="1105"/>
      <c r="O28" s="1105" t="s">
        <v>466</v>
      </c>
      <c r="P28" s="1105"/>
      <c r="Q28" s="1105"/>
      <c r="R28" s="1105" t="s">
        <v>467</v>
      </c>
      <c r="S28" s="1105"/>
      <c r="T28" s="1105"/>
      <c r="U28" s="1105" t="s">
        <v>466</v>
      </c>
      <c r="V28" s="1105"/>
      <c r="W28" s="1105"/>
      <c r="X28" s="1105" t="s">
        <v>467</v>
      </c>
      <c r="Y28" s="1105"/>
      <c r="Z28" s="1105"/>
      <c r="AA28" s="1105" t="s">
        <v>466</v>
      </c>
      <c r="AB28" s="1105"/>
      <c r="AC28" s="1105" t="s">
        <v>467</v>
      </c>
      <c r="AD28" s="1285"/>
      <c r="AE28" s="1285"/>
      <c r="AF28" s="1105" t="s">
        <v>466</v>
      </c>
      <c r="AG28" s="1105"/>
      <c r="AH28" s="1105" t="s">
        <v>467</v>
      </c>
      <c r="AI28" s="1285"/>
      <c r="AJ28" s="1832"/>
    </row>
    <row r="29" spans="1:36" ht="13.5" customHeight="1">
      <c r="A29" s="2173"/>
      <c r="B29" s="2174"/>
      <c r="C29" s="1105" t="s">
        <v>239</v>
      </c>
      <c r="D29" s="1105"/>
      <c r="E29" s="1105"/>
      <c r="F29" s="1105" t="s">
        <v>307</v>
      </c>
      <c r="G29" s="1105"/>
      <c r="H29" s="1105"/>
      <c r="I29" s="1295"/>
      <c r="J29" s="1295"/>
      <c r="K29" s="1295"/>
      <c r="L29" s="1295"/>
      <c r="M29" s="1295"/>
      <c r="N29" s="1295"/>
      <c r="O29" s="1295"/>
      <c r="P29" s="1295"/>
      <c r="Q29" s="1295"/>
      <c r="R29" s="1295"/>
      <c r="S29" s="1295"/>
      <c r="T29" s="1295"/>
      <c r="U29" s="1295"/>
      <c r="V29" s="1295"/>
      <c r="W29" s="1295"/>
      <c r="X29" s="1295"/>
      <c r="Y29" s="1295"/>
      <c r="Z29" s="1295"/>
      <c r="AA29" s="1295"/>
      <c r="AB29" s="1295"/>
      <c r="AC29" s="1295"/>
      <c r="AD29" s="1159"/>
      <c r="AE29" s="1159"/>
      <c r="AF29" s="1295"/>
      <c r="AG29" s="1295"/>
      <c r="AH29" s="1295"/>
      <c r="AI29" s="1159"/>
      <c r="AJ29" s="1793"/>
    </row>
    <row r="30" spans="1:36" ht="13.5" customHeight="1">
      <c r="A30" s="2173"/>
      <c r="B30" s="2174"/>
      <c r="C30" s="1105"/>
      <c r="D30" s="1105"/>
      <c r="E30" s="1105"/>
      <c r="F30" s="1105" t="s">
        <v>308</v>
      </c>
      <c r="G30" s="1105"/>
      <c r="H30" s="1105"/>
      <c r="I30" s="1295"/>
      <c r="J30" s="1295"/>
      <c r="K30" s="1295"/>
      <c r="L30" s="1295"/>
      <c r="M30" s="1295"/>
      <c r="N30" s="1295"/>
      <c r="O30" s="1295"/>
      <c r="P30" s="1295"/>
      <c r="Q30" s="1295"/>
      <c r="R30" s="1295"/>
      <c r="S30" s="1295"/>
      <c r="T30" s="1295"/>
      <c r="U30" s="1295"/>
      <c r="V30" s="1295"/>
      <c r="W30" s="1295"/>
      <c r="X30" s="1295"/>
      <c r="Y30" s="1295"/>
      <c r="Z30" s="1295"/>
      <c r="AA30" s="1295"/>
      <c r="AB30" s="1295"/>
      <c r="AC30" s="1295"/>
      <c r="AD30" s="1159"/>
      <c r="AE30" s="1159"/>
      <c r="AF30" s="1295"/>
      <c r="AG30" s="1295"/>
      <c r="AH30" s="1295"/>
      <c r="AI30" s="1159"/>
      <c r="AJ30" s="1793"/>
    </row>
    <row r="31" spans="1:36" ht="13.5" customHeight="1">
      <c r="A31" s="2173"/>
      <c r="B31" s="2174"/>
      <c r="C31" s="1105" t="s">
        <v>309</v>
      </c>
      <c r="D31" s="1105"/>
      <c r="E31" s="1105"/>
      <c r="F31" s="1105"/>
      <c r="G31" s="1105"/>
      <c r="H31" s="1105"/>
      <c r="I31" s="1295"/>
      <c r="J31" s="1295"/>
      <c r="K31" s="1295"/>
      <c r="L31" s="1295"/>
      <c r="M31" s="1295"/>
      <c r="N31" s="1295"/>
      <c r="O31" s="1295"/>
      <c r="P31" s="1295"/>
      <c r="Q31" s="1295"/>
      <c r="R31" s="1295"/>
      <c r="S31" s="1295"/>
      <c r="T31" s="1295"/>
      <c r="U31" s="1295"/>
      <c r="V31" s="1295"/>
      <c r="W31" s="1295"/>
      <c r="X31" s="1295"/>
      <c r="Y31" s="1295"/>
      <c r="Z31" s="1295"/>
      <c r="AA31" s="1295"/>
      <c r="AB31" s="1295"/>
      <c r="AC31" s="1295"/>
      <c r="AD31" s="1159"/>
      <c r="AE31" s="1159"/>
      <c r="AF31" s="1295"/>
      <c r="AG31" s="1295"/>
      <c r="AH31" s="1295"/>
      <c r="AI31" s="1159"/>
      <c r="AJ31" s="1793"/>
    </row>
    <row r="32" spans="1:36" ht="13.5" customHeight="1">
      <c r="A32" s="2173"/>
      <c r="B32" s="2174"/>
      <c r="C32" s="1151" t="s">
        <v>556</v>
      </c>
      <c r="D32" s="1151"/>
      <c r="E32" s="1151"/>
      <c r="F32" s="1151"/>
      <c r="G32" s="1151"/>
      <c r="H32" s="1151"/>
      <c r="I32" s="1298"/>
      <c r="J32" s="1298"/>
      <c r="K32" s="1298"/>
      <c r="L32" s="1298"/>
      <c r="M32" s="1298"/>
      <c r="N32" s="1298"/>
      <c r="O32" s="1298"/>
      <c r="P32" s="1298"/>
      <c r="Q32" s="1298"/>
      <c r="R32" s="1298"/>
      <c r="S32" s="1298"/>
      <c r="T32" s="1298"/>
      <c r="U32" s="1298"/>
      <c r="V32" s="1298"/>
      <c r="W32" s="1298"/>
      <c r="X32" s="1298"/>
      <c r="Y32" s="1298"/>
      <c r="Z32" s="1298"/>
      <c r="AA32" s="1298"/>
      <c r="AB32" s="1298"/>
      <c r="AC32" s="1298"/>
      <c r="AD32" s="1296"/>
      <c r="AE32" s="1296"/>
      <c r="AF32" s="1298"/>
      <c r="AG32" s="1298"/>
      <c r="AH32" s="1298"/>
      <c r="AI32" s="1296"/>
      <c r="AJ32" s="1792"/>
    </row>
    <row r="33" spans="1:44" ht="13.5" customHeight="1">
      <c r="A33" s="2173"/>
      <c r="B33" s="2174"/>
      <c r="C33" s="1152" t="s">
        <v>451</v>
      </c>
      <c r="D33" s="1153"/>
      <c r="E33" s="1153"/>
      <c r="F33" s="1153"/>
      <c r="G33" s="1153"/>
      <c r="H33" s="1154"/>
      <c r="I33" s="1628" t="s">
        <v>199</v>
      </c>
      <c r="J33" s="1629"/>
      <c r="K33" s="1629"/>
      <c r="L33" s="1629"/>
      <c r="M33" s="1629"/>
      <c r="N33" s="1629"/>
      <c r="O33" s="1629"/>
      <c r="P33" s="1629"/>
      <c r="Q33" s="1629"/>
      <c r="R33" s="1629"/>
      <c r="S33" s="1629"/>
      <c r="T33" s="1630"/>
      <c r="U33" s="1629" t="s">
        <v>465</v>
      </c>
      <c r="V33" s="1629"/>
      <c r="W33" s="1629"/>
      <c r="X33" s="1629"/>
      <c r="Y33" s="1629"/>
      <c r="Z33" s="1629"/>
      <c r="AA33" s="1629"/>
      <c r="AB33" s="1629"/>
      <c r="AC33" s="1629"/>
      <c r="AD33" s="1629"/>
      <c r="AE33" s="1629"/>
      <c r="AF33" s="1629"/>
      <c r="AG33" s="1629"/>
      <c r="AH33" s="1629"/>
      <c r="AI33" s="1629"/>
      <c r="AJ33" s="1830"/>
    </row>
    <row r="34" spans="1:44" ht="13.5" customHeight="1">
      <c r="A34" s="2173"/>
      <c r="B34" s="2174"/>
      <c r="C34" s="1794"/>
      <c r="D34" s="1795"/>
      <c r="E34" s="1795"/>
      <c r="F34" s="1795"/>
      <c r="G34" s="1795"/>
      <c r="H34" s="1796"/>
      <c r="I34" s="2105" t="s">
        <v>140</v>
      </c>
      <c r="J34" s="2106"/>
      <c r="K34" s="2106"/>
      <c r="L34" s="2106"/>
      <c r="M34" s="2106"/>
      <c r="N34" s="2107"/>
      <c r="O34" s="1285" t="s">
        <v>141</v>
      </c>
      <c r="P34" s="1338"/>
      <c r="Q34" s="1338"/>
      <c r="R34" s="1338"/>
      <c r="S34" s="1338"/>
      <c r="T34" s="1339"/>
      <c r="U34" s="2386"/>
      <c r="V34" s="2386"/>
      <c r="W34" s="2386"/>
      <c r="X34" s="2386"/>
      <c r="Y34" s="2386"/>
      <c r="Z34" s="2387"/>
      <c r="AA34" s="2130"/>
      <c r="AB34" s="2131"/>
      <c r="AC34" s="2131"/>
      <c r="AD34" s="2131"/>
      <c r="AE34" s="2131"/>
      <c r="AF34" s="2130"/>
      <c r="AG34" s="2131"/>
      <c r="AH34" s="2131"/>
      <c r="AI34" s="2131"/>
      <c r="AJ34" s="2166"/>
    </row>
    <row r="35" spans="1:44" ht="13.5" customHeight="1">
      <c r="A35" s="2173"/>
      <c r="B35" s="2174"/>
      <c r="C35" s="1155"/>
      <c r="D35" s="1156"/>
      <c r="E35" s="1156"/>
      <c r="F35" s="1156"/>
      <c r="G35" s="1156"/>
      <c r="H35" s="1157"/>
      <c r="I35" s="1105" t="s">
        <v>466</v>
      </c>
      <c r="J35" s="1105"/>
      <c r="K35" s="1105"/>
      <c r="L35" s="1105" t="s">
        <v>467</v>
      </c>
      <c r="M35" s="1105"/>
      <c r="N35" s="1105"/>
      <c r="O35" s="1105" t="s">
        <v>466</v>
      </c>
      <c r="P35" s="1105"/>
      <c r="Q35" s="1105"/>
      <c r="R35" s="1105" t="s">
        <v>467</v>
      </c>
      <c r="S35" s="1285"/>
      <c r="T35" s="1105"/>
      <c r="U35" s="1339" t="s">
        <v>466</v>
      </c>
      <c r="V35" s="1105"/>
      <c r="W35" s="1105"/>
      <c r="X35" s="1105" t="s">
        <v>467</v>
      </c>
      <c r="Y35" s="1105"/>
      <c r="Z35" s="1105"/>
      <c r="AA35" s="1105" t="s">
        <v>466</v>
      </c>
      <c r="AB35" s="1105"/>
      <c r="AC35" s="1105" t="s">
        <v>467</v>
      </c>
      <c r="AD35" s="1285"/>
      <c r="AE35" s="1285"/>
      <c r="AF35" s="1105" t="s">
        <v>466</v>
      </c>
      <c r="AG35" s="1105"/>
      <c r="AH35" s="1105" t="s">
        <v>467</v>
      </c>
      <c r="AI35" s="1285"/>
      <c r="AJ35" s="1832"/>
    </row>
    <row r="36" spans="1:44" ht="13.5" customHeight="1">
      <c r="A36" s="2173"/>
      <c r="B36" s="2174"/>
      <c r="C36" s="1105" t="s">
        <v>239</v>
      </c>
      <c r="D36" s="1105"/>
      <c r="E36" s="1105"/>
      <c r="F36" s="1105" t="s">
        <v>307</v>
      </c>
      <c r="G36" s="1105"/>
      <c r="H36" s="1105"/>
      <c r="I36" s="1295"/>
      <c r="J36" s="1295"/>
      <c r="K36" s="1295"/>
      <c r="L36" s="1295"/>
      <c r="M36" s="1295"/>
      <c r="N36" s="1295"/>
      <c r="O36" s="1295"/>
      <c r="P36" s="1295"/>
      <c r="Q36" s="1295"/>
      <c r="R36" s="1295"/>
      <c r="S36" s="1159"/>
      <c r="T36" s="1295"/>
      <c r="U36" s="1161"/>
      <c r="V36" s="1295"/>
      <c r="W36" s="1295"/>
      <c r="X36" s="1295"/>
      <c r="Y36" s="1295"/>
      <c r="Z36" s="1295"/>
      <c r="AA36" s="1295"/>
      <c r="AB36" s="1295"/>
      <c r="AC36" s="1295"/>
      <c r="AD36" s="1159"/>
      <c r="AE36" s="1159"/>
      <c r="AF36" s="1295"/>
      <c r="AG36" s="1295"/>
      <c r="AH36" s="1295"/>
      <c r="AI36" s="1159"/>
      <c r="AJ36" s="1793"/>
    </row>
    <row r="37" spans="1:44" ht="13.5" customHeight="1">
      <c r="A37" s="2173"/>
      <c r="B37" s="2174"/>
      <c r="C37" s="1105"/>
      <c r="D37" s="1105"/>
      <c r="E37" s="1105"/>
      <c r="F37" s="1105" t="s">
        <v>308</v>
      </c>
      <c r="G37" s="1105"/>
      <c r="H37" s="1105"/>
      <c r="I37" s="1295"/>
      <c r="J37" s="1295"/>
      <c r="K37" s="1295"/>
      <c r="L37" s="1295"/>
      <c r="M37" s="1295"/>
      <c r="N37" s="1295"/>
      <c r="O37" s="1295"/>
      <c r="P37" s="1295"/>
      <c r="Q37" s="1295"/>
      <c r="R37" s="1295"/>
      <c r="S37" s="1159"/>
      <c r="T37" s="1295"/>
      <c r="U37" s="1161"/>
      <c r="V37" s="1295"/>
      <c r="W37" s="1295"/>
      <c r="X37" s="1295"/>
      <c r="Y37" s="1295"/>
      <c r="Z37" s="1295"/>
      <c r="AA37" s="1295"/>
      <c r="AB37" s="1295"/>
      <c r="AC37" s="1295"/>
      <c r="AD37" s="1159"/>
      <c r="AE37" s="1159"/>
      <c r="AF37" s="1295"/>
      <c r="AG37" s="1295"/>
      <c r="AH37" s="1295"/>
      <c r="AI37" s="1159"/>
      <c r="AJ37" s="1793"/>
    </row>
    <row r="38" spans="1:44" ht="13.5" customHeight="1">
      <c r="A38" s="2173"/>
      <c r="B38" s="2174"/>
      <c r="C38" s="1105" t="s">
        <v>309</v>
      </c>
      <c r="D38" s="1105"/>
      <c r="E38" s="1105"/>
      <c r="F38" s="1105"/>
      <c r="G38" s="1105"/>
      <c r="H38" s="1105"/>
      <c r="I38" s="1295"/>
      <c r="J38" s="1295"/>
      <c r="K38" s="1295"/>
      <c r="L38" s="1295"/>
      <c r="M38" s="1295"/>
      <c r="N38" s="1295"/>
      <c r="O38" s="1295"/>
      <c r="P38" s="1295"/>
      <c r="Q38" s="1295"/>
      <c r="R38" s="1295"/>
      <c r="S38" s="1159"/>
      <c r="T38" s="1295"/>
      <c r="U38" s="1161"/>
      <c r="V38" s="1295"/>
      <c r="W38" s="1295"/>
      <c r="X38" s="1295"/>
      <c r="Y38" s="1295"/>
      <c r="Z38" s="1295"/>
      <c r="AA38" s="1295"/>
      <c r="AB38" s="1295"/>
      <c r="AC38" s="1295"/>
      <c r="AD38" s="1159"/>
      <c r="AE38" s="1159"/>
      <c r="AF38" s="1295"/>
      <c r="AG38" s="1295"/>
      <c r="AH38" s="1295"/>
      <c r="AI38" s="1159"/>
      <c r="AJ38" s="1793"/>
    </row>
    <row r="39" spans="1:44" ht="13.5" customHeight="1">
      <c r="A39" s="2173"/>
      <c r="B39" s="2174"/>
      <c r="C39" s="2385" t="s">
        <v>556</v>
      </c>
      <c r="D39" s="2385"/>
      <c r="E39" s="2385"/>
      <c r="F39" s="2385"/>
      <c r="G39" s="2385"/>
      <c r="H39" s="2385"/>
      <c r="I39" s="1298"/>
      <c r="J39" s="1298"/>
      <c r="K39" s="1298"/>
      <c r="L39" s="1298"/>
      <c r="M39" s="1298"/>
      <c r="N39" s="1298"/>
      <c r="O39" s="1298"/>
      <c r="P39" s="1298"/>
      <c r="Q39" s="1298"/>
      <c r="R39" s="1298"/>
      <c r="S39" s="1296"/>
      <c r="T39" s="1298"/>
      <c r="U39" s="2078"/>
      <c r="V39" s="1298"/>
      <c r="W39" s="1298"/>
      <c r="X39" s="1298"/>
      <c r="Y39" s="1298"/>
      <c r="Z39" s="1298"/>
      <c r="AA39" s="1298"/>
      <c r="AB39" s="1298"/>
      <c r="AC39" s="1298"/>
      <c r="AD39" s="1296"/>
      <c r="AE39" s="1296"/>
      <c r="AF39" s="1298"/>
      <c r="AG39" s="1298"/>
      <c r="AH39" s="1298"/>
      <c r="AI39" s="1296"/>
      <c r="AJ39" s="1792"/>
    </row>
    <row r="40" spans="1:44" ht="13.5" customHeight="1">
      <c r="A40" s="1345" t="s">
        <v>725</v>
      </c>
      <c r="B40" s="1338"/>
      <c r="C40" s="1338"/>
      <c r="D40" s="1338"/>
      <c r="E40" s="1338"/>
      <c r="F40" s="1338"/>
      <c r="G40" s="1338"/>
      <c r="H40" s="1339"/>
      <c r="I40" s="1299"/>
      <c r="J40" s="1300"/>
      <c r="K40" s="1300"/>
      <c r="L40" s="1300"/>
      <c r="M40" s="1300"/>
      <c r="N40" s="1300"/>
      <c r="O40" s="2383" t="s">
        <v>114</v>
      </c>
      <c r="P40" s="2383"/>
      <c r="Q40" s="2383"/>
      <c r="R40" s="2383"/>
      <c r="S40" s="2383"/>
      <c r="T40" s="2383"/>
      <c r="U40" s="2383"/>
      <c r="V40" s="2383"/>
      <c r="W40" s="2383"/>
      <c r="X40" s="2383"/>
      <c r="Y40" s="2383"/>
      <c r="Z40" s="2383"/>
      <c r="AA40" s="2383"/>
      <c r="AB40" s="2383"/>
      <c r="AC40" s="2383"/>
      <c r="AD40" s="2383"/>
      <c r="AE40" s="2383"/>
      <c r="AF40" s="2383"/>
      <c r="AG40" s="2383"/>
      <c r="AH40" s="2383"/>
      <c r="AI40" s="2383"/>
      <c r="AJ40" s="2384"/>
    </row>
    <row r="41" spans="1:44" ht="13.5" customHeight="1">
      <c r="A41" s="1345" t="s">
        <v>600</v>
      </c>
      <c r="B41" s="1338"/>
      <c r="C41" s="1338"/>
      <c r="D41" s="1338"/>
      <c r="E41" s="1338"/>
      <c r="F41" s="1338"/>
      <c r="G41" s="1338"/>
      <c r="H41" s="1339"/>
      <c r="I41" s="1299"/>
      <c r="J41" s="1300"/>
      <c r="K41" s="1300"/>
      <c r="L41" s="1300"/>
      <c r="M41" s="1300"/>
      <c r="N41" s="1300"/>
      <c r="O41" s="2383" t="s">
        <v>13</v>
      </c>
      <c r="P41" s="2383"/>
      <c r="Q41" s="2383"/>
      <c r="R41" s="2383"/>
      <c r="S41" s="2383"/>
      <c r="T41" s="2383"/>
      <c r="U41" s="2383"/>
      <c r="V41" s="2383"/>
      <c r="W41" s="2383"/>
      <c r="X41" s="2383"/>
      <c r="Y41" s="2383"/>
      <c r="Z41" s="2383"/>
      <c r="AA41" s="2383"/>
      <c r="AB41" s="2383"/>
      <c r="AC41" s="2383"/>
      <c r="AD41" s="2383"/>
      <c r="AE41" s="2383"/>
      <c r="AF41" s="2383"/>
      <c r="AG41" s="2383"/>
      <c r="AH41" s="2383"/>
      <c r="AI41" s="2383"/>
      <c r="AJ41" s="2384"/>
    </row>
    <row r="42" spans="1:44" ht="18" customHeight="1">
      <c r="A42" s="2171" t="s">
        <v>115</v>
      </c>
      <c r="B42" s="2172"/>
      <c r="C42" s="1081" t="s">
        <v>240</v>
      </c>
      <c r="D42" s="1081"/>
      <c r="E42" s="1081"/>
      <c r="F42" s="1081"/>
      <c r="G42" s="1081"/>
      <c r="H42" s="1081"/>
      <c r="I42" s="1125"/>
      <c r="J42" s="1126"/>
      <c r="K42" s="1126"/>
      <c r="L42" s="1126"/>
      <c r="M42" s="1126"/>
      <c r="N42" s="1126"/>
      <c r="O42" s="1126"/>
      <c r="P42" s="1126"/>
      <c r="Q42" s="1126"/>
      <c r="R42" s="1126"/>
      <c r="S42" s="1126"/>
      <c r="T42" s="1126"/>
      <c r="U42" s="1126"/>
      <c r="V42" s="1126"/>
      <c r="W42" s="1126"/>
      <c r="X42" s="1126"/>
      <c r="Y42" s="1126"/>
      <c r="Z42" s="1126"/>
      <c r="AA42" s="1126"/>
      <c r="AB42" s="1126"/>
      <c r="AC42" s="1126"/>
      <c r="AD42" s="1126"/>
      <c r="AE42" s="1126"/>
      <c r="AF42" s="1126"/>
      <c r="AG42" s="1126"/>
      <c r="AH42" s="1126"/>
      <c r="AI42" s="1126"/>
      <c r="AJ42" s="1127"/>
      <c r="AL42" s="783" t="b">
        <v>0</v>
      </c>
      <c r="AM42" s="783" t="b">
        <v>0</v>
      </c>
      <c r="AN42" s="783" t="b">
        <v>0</v>
      </c>
      <c r="AO42" s="783" t="b">
        <v>0</v>
      </c>
      <c r="AP42" s="783" t="b">
        <v>0</v>
      </c>
      <c r="AQ42" s="783" t="b">
        <v>0</v>
      </c>
      <c r="AR42" s="783" t="b">
        <v>0</v>
      </c>
    </row>
    <row r="43" spans="1:44" ht="13.5" customHeight="1">
      <c r="A43" s="2173"/>
      <c r="B43" s="2174"/>
      <c r="C43" s="1081" t="s">
        <v>241</v>
      </c>
      <c r="D43" s="1081"/>
      <c r="E43" s="1081"/>
      <c r="F43" s="1081"/>
      <c r="G43" s="1081"/>
      <c r="H43" s="1081"/>
      <c r="I43" s="1077" t="s">
        <v>242</v>
      </c>
      <c r="J43" s="1081"/>
      <c r="K43" s="1081"/>
      <c r="L43" s="1080" t="s">
        <v>205</v>
      </c>
      <c r="M43" s="1080"/>
      <c r="N43" s="1106"/>
      <c r="O43" s="1077" t="s">
        <v>372</v>
      </c>
      <c r="P43" s="1078"/>
      <c r="Q43" s="1079" t="s">
        <v>205</v>
      </c>
      <c r="R43" s="1080"/>
      <c r="S43" s="1080"/>
      <c r="T43" s="1081" t="s">
        <v>243</v>
      </c>
      <c r="U43" s="1081"/>
      <c r="V43" s="1081"/>
      <c r="W43" s="1080" t="s">
        <v>205</v>
      </c>
      <c r="X43" s="1080"/>
      <c r="Y43" s="1106"/>
      <c r="Z43" s="1077" t="s">
        <v>373</v>
      </c>
      <c r="AA43" s="1078"/>
      <c r="AB43" s="1079" t="s">
        <v>205</v>
      </c>
      <c r="AC43" s="1080"/>
      <c r="AD43" s="1080"/>
      <c r="AE43" s="1081" t="s">
        <v>37</v>
      </c>
      <c r="AF43" s="1081"/>
      <c r="AG43" s="1081"/>
      <c r="AH43" s="1081"/>
      <c r="AI43" s="1081"/>
      <c r="AJ43" s="1094"/>
    </row>
    <row r="44" spans="1:44" ht="13.5" customHeight="1">
      <c r="A44" s="2173"/>
      <c r="B44" s="2174"/>
      <c r="C44" s="1081"/>
      <c r="D44" s="1081"/>
      <c r="E44" s="1081"/>
      <c r="F44" s="1081"/>
      <c r="G44" s="1081"/>
      <c r="H44" s="1081"/>
      <c r="I44" s="1077" t="s">
        <v>35</v>
      </c>
      <c r="J44" s="1081"/>
      <c r="K44" s="1081"/>
      <c r="L44" s="1080" t="s">
        <v>205</v>
      </c>
      <c r="M44" s="1080"/>
      <c r="N44" s="1106"/>
      <c r="O44" s="1077" t="s">
        <v>244</v>
      </c>
      <c r="P44" s="1078"/>
      <c r="Q44" s="1079" t="s">
        <v>205</v>
      </c>
      <c r="R44" s="1080"/>
      <c r="S44" s="1080"/>
      <c r="T44" s="1081" t="s">
        <v>36</v>
      </c>
      <c r="U44" s="1081"/>
      <c r="V44" s="1081"/>
      <c r="W44" s="1080" t="s">
        <v>205</v>
      </c>
      <c r="X44" s="1080"/>
      <c r="Y44" s="1106"/>
      <c r="Z44" s="1077" t="s">
        <v>245</v>
      </c>
      <c r="AA44" s="1078"/>
      <c r="AB44" s="1079" t="s">
        <v>205</v>
      </c>
      <c r="AC44" s="1080"/>
      <c r="AD44" s="1080"/>
      <c r="AE44" s="1095"/>
      <c r="AF44" s="1096"/>
      <c r="AG44" s="1096"/>
      <c r="AH44" s="1096"/>
      <c r="AI44" s="1096"/>
      <c r="AJ44" s="1097"/>
    </row>
    <row r="45" spans="1:44" ht="18" customHeight="1">
      <c r="A45" s="2173"/>
      <c r="B45" s="2174"/>
      <c r="C45" s="1262" t="s">
        <v>657</v>
      </c>
      <c r="D45" s="1103"/>
      <c r="E45" s="1103"/>
      <c r="F45" s="1103"/>
      <c r="G45" s="1103"/>
      <c r="H45" s="1104"/>
      <c r="I45" s="1223" t="s">
        <v>126</v>
      </c>
      <c r="J45" s="1223"/>
      <c r="K45" s="1223"/>
      <c r="L45" s="1223"/>
      <c r="M45" s="1077"/>
      <c r="N45" s="2090"/>
      <c r="O45" s="2091"/>
      <c r="P45" s="2091"/>
      <c r="Q45" s="2091"/>
      <c r="R45" s="2091"/>
      <c r="S45" s="2091"/>
      <c r="T45" s="2091"/>
      <c r="U45" s="2091"/>
      <c r="V45" s="2091"/>
      <c r="W45" s="2091"/>
      <c r="X45" s="2091"/>
      <c r="Y45" s="2091"/>
      <c r="Z45" s="2091"/>
      <c r="AA45" s="2091"/>
      <c r="AB45" s="2091"/>
      <c r="AC45" s="2091"/>
      <c r="AD45" s="2091"/>
      <c r="AE45" s="2091"/>
      <c r="AF45" s="2091"/>
      <c r="AG45" s="2091"/>
      <c r="AH45" s="2091"/>
      <c r="AI45" s="2091"/>
      <c r="AJ45" s="2092"/>
      <c r="AL45" s="783" t="b">
        <v>0</v>
      </c>
      <c r="AM45" s="783" t="b">
        <v>0</v>
      </c>
      <c r="AN45" s="783" t="b">
        <v>0</v>
      </c>
      <c r="AO45" s="783" t="b">
        <v>0</v>
      </c>
      <c r="AP45" s="783" t="b">
        <v>0</v>
      </c>
    </row>
    <row r="46" spans="1:44" ht="18" customHeight="1">
      <c r="A46" s="2173"/>
      <c r="B46" s="2174"/>
      <c r="C46" s="1285" t="s">
        <v>555</v>
      </c>
      <c r="D46" s="1338"/>
      <c r="E46" s="1338"/>
      <c r="F46" s="1338"/>
      <c r="G46" s="1338"/>
      <c r="H46" s="1339"/>
      <c r="I46" s="1536">
        <v>2</v>
      </c>
      <c r="J46" s="1536"/>
      <c r="K46" s="1536"/>
      <c r="L46" s="1536"/>
      <c r="M46" s="1536"/>
      <c r="N46" s="1536"/>
      <c r="O46" s="1536"/>
      <c r="P46" s="1536"/>
      <c r="Q46" s="1536"/>
      <c r="R46" s="1536"/>
      <c r="S46" s="1536"/>
      <c r="T46" s="1536"/>
      <c r="U46" s="1536"/>
      <c r="V46" s="1536"/>
      <c r="W46" s="1536"/>
      <c r="X46" s="1536"/>
      <c r="Y46" s="1536"/>
      <c r="Z46" s="1536"/>
      <c r="AA46" s="1536"/>
      <c r="AB46" s="1536"/>
      <c r="AC46" s="1536"/>
      <c r="AD46" s="1536"/>
      <c r="AE46" s="1536"/>
      <c r="AF46" s="1536"/>
      <c r="AG46" s="1536"/>
      <c r="AH46" s="1536"/>
      <c r="AI46" s="1536"/>
      <c r="AJ46" s="1537"/>
    </row>
    <row r="47" spans="1:44" ht="13.5" customHeight="1">
      <c r="A47" s="2173"/>
      <c r="B47" s="2174"/>
      <c r="C47" s="1285" t="s">
        <v>601</v>
      </c>
      <c r="D47" s="1338"/>
      <c r="E47" s="1338"/>
      <c r="F47" s="1338"/>
      <c r="G47" s="1338"/>
      <c r="H47" s="1339"/>
      <c r="I47" s="1299"/>
      <c r="J47" s="1300"/>
      <c r="K47" s="1300"/>
      <c r="L47" s="1300"/>
      <c r="M47" s="1300"/>
      <c r="N47" s="1300"/>
      <c r="O47" s="1301" t="s">
        <v>114</v>
      </c>
      <c r="P47" s="1301"/>
      <c r="Q47" s="1301"/>
      <c r="R47" s="1301"/>
      <c r="S47" s="1544"/>
      <c r="T47" s="940" t="s">
        <v>566</v>
      </c>
      <c r="U47" s="1274"/>
      <c r="V47" s="1274"/>
      <c r="W47" s="1274"/>
      <c r="X47" s="1274"/>
      <c r="Y47" s="941"/>
      <c r="Z47" s="1296"/>
      <c r="AA47" s="1297"/>
      <c r="AB47" s="1297"/>
      <c r="AC47" s="1297"/>
      <c r="AD47" s="1297"/>
      <c r="AE47" s="1297"/>
      <c r="AF47" s="2133" t="s">
        <v>114</v>
      </c>
      <c r="AG47" s="2133"/>
      <c r="AH47" s="2133"/>
      <c r="AI47" s="2133"/>
      <c r="AJ47" s="2134"/>
    </row>
    <row r="48" spans="1:44" ht="13.5" customHeight="1">
      <c r="A48" s="2173"/>
      <c r="B48" s="2174"/>
      <c r="C48" s="1081" t="s">
        <v>499</v>
      </c>
      <c r="D48" s="1081"/>
      <c r="E48" s="1081"/>
      <c r="F48" s="1081"/>
      <c r="G48" s="1081"/>
      <c r="H48" s="1081"/>
      <c r="I48" s="1099"/>
      <c r="J48" s="1099"/>
      <c r="K48" s="1099"/>
      <c r="L48" s="1099"/>
      <c r="M48" s="1099"/>
      <c r="N48" s="1099"/>
      <c r="O48" s="1099"/>
      <c r="P48" s="1099"/>
      <c r="Q48" s="1099"/>
      <c r="R48" s="1099"/>
      <c r="S48" s="1099"/>
      <c r="T48" s="1099"/>
      <c r="U48" s="1099"/>
      <c r="V48" s="1099"/>
      <c r="W48" s="1099"/>
      <c r="X48" s="1099"/>
      <c r="Y48" s="1099"/>
      <c r="Z48" s="1099"/>
      <c r="AA48" s="1099"/>
      <c r="AB48" s="1099"/>
      <c r="AC48" s="1099"/>
      <c r="AD48" s="1099"/>
      <c r="AE48" s="1099"/>
      <c r="AF48" s="1099"/>
      <c r="AG48" s="1099"/>
      <c r="AH48" s="1099"/>
      <c r="AI48" s="1099"/>
      <c r="AJ48" s="1100"/>
    </row>
    <row r="49" spans="1:45" ht="13.5" customHeight="1">
      <c r="A49" s="2173"/>
      <c r="B49" s="2174"/>
      <c r="C49" s="1081" t="s">
        <v>305</v>
      </c>
      <c r="D49" s="1081"/>
      <c r="E49" s="1081"/>
      <c r="F49" s="1081"/>
      <c r="G49" s="1081"/>
      <c r="H49" s="1081"/>
      <c r="I49" s="1099"/>
      <c r="J49" s="1099"/>
      <c r="K49" s="1099"/>
      <c r="L49" s="1099"/>
      <c r="M49" s="1099"/>
      <c r="N49" s="1099"/>
      <c r="O49" s="1099"/>
      <c r="P49" s="1099"/>
      <c r="Q49" s="1099"/>
      <c r="R49" s="1099"/>
      <c r="S49" s="1099"/>
      <c r="T49" s="1099"/>
      <c r="U49" s="1099"/>
      <c r="V49" s="1099"/>
      <c r="W49" s="1099"/>
      <c r="X49" s="1099"/>
      <c r="Y49" s="1099"/>
      <c r="Z49" s="1099"/>
      <c r="AA49" s="1099"/>
      <c r="AB49" s="1099"/>
      <c r="AC49" s="1099"/>
      <c r="AD49" s="1099"/>
      <c r="AE49" s="1099"/>
      <c r="AF49" s="1099"/>
      <c r="AG49" s="1099"/>
      <c r="AH49" s="1099"/>
      <c r="AI49" s="1099"/>
      <c r="AJ49" s="1100"/>
    </row>
    <row r="50" spans="1:45" ht="18" customHeight="1">
      <c r="A50" s="2173"/>
      <c r="B50" s="2174"/>
      <c r="C50" s="1144" t="s">
        <v>306</v>
      </c>
      <c r="D50" s="1081"/>
      <c r="E50" s="1081"/>
      <c r="F50" s="1081"/>
      <c r="G50" s="1081"/>
      <c r="H50" s="1081"/>
      <c r="I50" s="1081" t="s">
        <v>105</v>
      </c>
      <c r="J50" s="1081"/>
      <c r="K50" s="1081"/>
      <c r="L50" s="1081"/>
      <c r="M50" s="1081"/>
      <c r="N50" s="1081"/>
      <c r="O50" s="1081"/>
      <c r="P50" s="1081"/>
      <c r="Q50" s="1081"/>
      <c r="R50" s="1475">
        <v>2</v>
      </c>
      <c r="S50" s="1476"/>
      <c r="T50" s="1476"/>
      <c r="U50" s="1476"/>
      <c r="V50" s="1476"/>
      <c r="W50" s="1476"/>
      <c r="X50" s="1476"/>
      <c r="Y50" s="1476"/>
      <c r="Z50" s="1476"/>
      <c r="AA50" s="1476"/>
      <c r="AB50" s="1476"/>
      <c r="AC50" s="1476"/>
      <c r="AD50" s="1476"/>
      <c r="AE50" s="1476"/>
      <c r="AF50" s="1476"/>
      <c r="AG50" s="1476"/>
      <c r="AH50" s="1476"/>
      <c r="AI50" s="1476"/>
      <c r="AJ50" s="1477"/>
    </row>
    <row r="51" spans="1:45" ht="13.5" customHeight="1">
      <c r="A51" s="2173"/>
      <c r="B51" s="2174"/>
      <c r="C51" s="1081"/>
      <c r="D51" s="1081"/>
      <c r="E51" s="1081"/>
      <c r="F51" s="1081"/>
      <c r="G51" s="1081"/>
      <c r="H51" s="1081"/>
      <c r="I51" s="1081" t="s">
        <v>106</v>
      </c>
      <c r="J51" s="1081"/>
      <c r="K51" s="1081"/>
      <c r="L51" s="1081"/>
      <c r="M51" s="1081"/>
      <c r="N51" s="1081"/>
      <c r="O51" s="1081"/>
      <c r="P51" s="1081"/>
      <c r="Q51" s="1081"/>
      <c r="R51" s="1105" t="s">
        <v>107</v>
      </c>
      <c r="S51" s="1105"/>
      <c r="T51" s="1105"/>
      <c r="U51" s="1105"/>
      <c r="V51" s="1105"/>
      <c r="W51" s="1099"/>
      <c r="X51" s="1099"/>
      <c r="Y51" s="1099"/>
      <c r="Z51" s="1099"/>
      <c r="AA51" s="1099"/>
      <c r="AB51" s="1099"/>
      <c r="AC51" s="1099"/>
      <c r="AD51" s="1099"/>
      <c r="AE51" s="1099"/>
      <c r="AF51" s="1099"/>
      <c r="AG51" s="1099"/>
      <c r="AH51" s="1099"/>
      <c r="AI51" s="1099"/>
      <c r="AJ51" s="1100"/>
    </row>
    <row r="52" spans="1:45" ht="13.5" customHeight="1">
      <c r="A52" s="2173"/>
      <c r="B52" s="2174"/>
      <c r="C52" s="1081"/>
      <c r="D52" s="1081"/>
      <c r="E52" s="1081"/>
      <c r="F52" s="1081"/>
      <c r="G52" s="1081"/>
      <c r="H52" s="1081"/>
      <c r="I52" s="1081"/>
      <c r="J52" s="1081"/>
      <c r="K52" s="1081"/>
      <c r="L52" s="1081"/>
      <c r="M52" s="1081"/>
      <c r="N52" s="1081"/>
      <c r="O52" s="1081"/>
      <c r="P52" s="1081"/>
      <c r="Q52" s="1081"/>
      <c r="R52" s="1105" t="s">
        <v>108</v>
      </c>
      <c r="S52" s="1105"/>
      <c r="T52" s="1105"/>
      <c r="U52" s="1105"/>
      <c r="V52" s="1105"/>
      <c r="W52" s="1099"/>
      <c r="X52" s="1099"/>
      <c r="Y52" s="1099"/>
      <c r="Z52" s="1099"/>
      <c r="AA52" s="1099"/>
      <c r="AB52" s="1099"/>
      <c r="AC52" s="1099"/>
      <c r="AD52" s="1099"/>
      <c r="AE52" s="1099"/>
      <c r="AF52" s="1099"/>
      <c r="AG52" s="1099"/>
      <c r="AH52" s="1099"/>
      <c r="AI52" s="1099"/>
      <c r="AJ52" s="1100"/>
    </row>
    <row r="53" spans="1:45" ht="13.5" customHeight="1">
      <c r="A53" s="2173"/>
      <c r="B53" s="2174"/>
      <c r="C53" s="1145"/>
      <c r="D53" s="1145"/>
      <c r="E53" s="1145"/>
      <c r="F53" s="1145"/>
      <c r="G53" s="1145"/>
      <c r="H53" s="1145"/>
      <c r="I53" s="1145" t="s">
        <v>445</v>
      </c>
      <c r="J53" s="1145"/>
      <c r="K53" s="1145"/>
      <c r="L53" s="1145"/>
      <c r="M53" s="1145"/>
      <c r="N53" s="1145"/>
      <c r="O53" s="1145"/>
      <c r="P53" s="1145"/>
      <c r="Q53" s="1145"/>
      <c r="R53" s="1086"/>
      <c r="S53" s="1087"/>
      <c r="T53" s="1087"/>
      <c r="U53" s="1087"/>
      <c r="V53" s="1087"/>
      <c r="W53" s="1087"/>
      <c r="X53" s="1087"/>
      <c r="Y53" s="1087"/>
      <c r="Z53" s="1087"/>
      <c r="AA53" s="1087"/>
      <c r="AB53" s="1087"/>
      <c r="AC53" s="1087"/>
      <c r="AD53" s="1087"/>
      <c r="AE53" s="1087"/>
      <c r="AF53" s="1087"/>
      <c r="AG53" s="1087"/>
      <c r="AH53" s="1087"/>
      <c r="AI53" s="1087"/>
      <c r="AJ53" s="1088"/>
    </row>
    <row r="54" spans="1:45" ht="13.5" customHeight="1">
      <c r="A54" s="2173"/>
      <c r="B54" s="2174"/>
      <c r="C54" s="1554" t="s">
        <v>713</v>
      </c>
      <c r="D54" s="1551"/>
      <c r="E54" s="1081" t="s">
        <v>443</v>
      </c>
      <c r="F54" s="1081"/>
      <c r="G54" s="1081"/>
      <c r="H54" s="1081"/>
      <c r="I54" s="1478"/>
      <c r="J54" s="1478"/>
      <c r="K54" s="1478"/>
      <c r="L54" s="1478"/>
      <c r="M54" s="1478"/>
      <c r="N54" s="1478"/>
      <c r="O54" s="1478"/>
      <c r="P54" s="1478"/>
      <c r="Q54" s="1478"/>
      <c r="R54" s="1144" t="s">
        <v>444</v>
      </c>
      <c r="S54" s="1081"/>
      <c r="T54" s="1081"/>
      <c r="U54" s="1081"/>
      <c r="V54" s="1444"/>
      <c r="W54" s="1444"/>
      <c r="X54" s="1444"/>
      <c r="Y54" s="1444"/>
      <c r="Z54" s="1444"/>
      <c r="AA54" s="1444"/>
      <c r="AB54" s="1444"/>
      <c r="AC54" s="1444"/>
      <c r="AD54" s="1444"/>
      <c r="AE54" s="1444"/>
      <c r="AF54" s="1444"/>
      <c r="AG54" s="1444"/>
      <c r="AH54" s="1444"/>
      <c r="AI54" s="1444"/>
      <c r="AJ54" s="1446"/>
    </row>
    <row r="55" spans="1:45" ht="13.5" customHeight="1">
      <c r="A55" s="2173"/>
      <c r="B55" s="2174"/>
      <c r="C55" s="1555"/>
      <c r="D55" s="1552"/>
      <c r="E55" s="1081"/>
      <c r="F55" s="1081"/>
      <c r="G55" s="1081"/>
      <c r="H55" s="1081"/>
      <c r="I55" s="1478">
        <v>0</v>
      </c>
      <c r="J55" s="1478"/>
      <c r="K55" s="1478"/>
      <c r="L55" s="1478"/>
      <c r="M55" s="1478"/>
      <c r="N55" s="1478"/>
      <c r="O55" s="1478"/>
      <c r="P55" s="1478"/>
      <c r="Q55" s="1478"/>
      <c r="R55" s="1081"/>
      <c r="S55" s="1081"/>
      <c r="T55" s="1081"/>
      <c r="U55" s="1081"/>
      <c r="V55" s="1445"/>
      <c r="W55" s="1445"/>
      <c r="X55" s="1445"/>
      <c r="Y55" s="1445"/>
      <c r="Z55" s="1445"/>
      <c r="AA55" s="1445"/>
      <c r="AB55" s="1445"/>
      <c r="AC55" s="1445"/>
      <c r="AD55" s="1445"/>
      <c r="AE55" s="1445"/>
      <c r="AF55" s="1445"/>
      <c r="AG55" s="1445"/>
      <c r="AH55" s="1445"/>
      <c r="AI55" s="1445"/>
      <c r="AJ55" s="1447"/>
    </row>
    <row r="56" spans="1:45" ht="13.5" customHeight="1">
      <c r="A56" s="2173"/>
      <c r="B56" s="2174"/>
      <c r="C56" s="1555"/>
      <c r="D56" s="1552"/>
      <c r="E56" s="1081" t="s">
        <v>443</v>
      </c>
      <c r="F56" s="1081"/>
      <c r="G56" s="1081"/>
      <c r="H56" s="1081"/>
      <c r="I56" s="1478"/>
      <c r="J56" s="1478"/>
      <c r="K56" s="1478"/>
      <c r="L56" s="1478"/>
      <c r="M56" s="1478"/>
      <c r="N56" s="1478"/>
      <c r="O56" s="1478"/>
      <c r="P56" s="1478"/>
      <c r="Q56" s="1478"/>
      <c r="R56" s="1144" t="s">
        <v>444</v>
      </c>
      <c r="S56" s="1081"/>
      <c r="T56" s="1081"/>
      <c r="U56" s="1081"/>
      <c r="V56" s="1444"/>
      <c r="W56" s="1444"/>
      <c r="X56" s="1444"/>
      <c r="Y56" s="1444"/>
      <c r="Z56" s="1444"/>
      <c r="AA56" s="1444"/>
      <c r="AB56" s="1444"/>
      <c r="AC56" s="1444"/>
      <c r="AD56" s="1444"/>
      <c r="AE56" s="1444"/>
      <c r="AF56" s="1444"/>
      <c r="AG56" s="1444"/>
      <c r="AH56" s="1444"/>
      <c r="AI56" s="1444"/>
      <c r="AJ56" s="1446"/>
    </row>
    <row r="57" spans="1:45" ht="13.5" customHeight="1">
      <c r="A57" s="2173"/>
      <c r="B57" s="2174"/>
      <c r="C57" s="1555"/>
      <c r="D57" s="1552"/>
      <c r="E57" s="1081"/>
      <c r="F57" s="1081"/>
      <c r="G57" s="1081"/>
      <c r="H57" s="1081"/>
      <c r="I57" s="1478"/>
      <c r="J57" s="1478"/>
      <c r="K57" s="1478"/>
      <c r="L57" s="1478"/>
      <c r="M57" s="1478"/>
      <c r="N57" s="1478"/>
      <c r="O57" s="1478"/>
      <c r="P57" s="1478"/>
      <c r="Q57" s="1478"/>
      <c r="R57" s="1081"/>
      <c r="S57" s="1081"/>
      <c r="T57" s="1081"/>
      <c r="U57" s="1081"/>
      <c r="V57" s="1445"/>
      <c r="W57" s="1445"/>
      <c r="X57" s="1445"/>
      <c r="Y57" s="1445"/>
      <c r="Z57" s="1445"/>
      <c r="AA57" s="1445"/>
      <c r="AB57" s="1445"/>
      <c r="AC57" s="1445"/>
      <c r="AD57" s="1445"/>
      <c r="AE57" s="1445"/>
      <c r="AF57" s="1445"/>
      <c r="AG57" s="1445"/>
      <c r="AH57" s="1445"/>
      <c r="AI57" s="1445"/>
      <c r="AJ57" s="1447"/>
    </row>
    <row r="58" spans="1:45" ht="13.5" customHeight="1">
      <c r="A58" s="2173"/>
      <c r="B58" s="2174"/>
      <c r="C58" s="1555"/>
      <c r="D58" s="1552"/>
      <c r="E58" s="1081" t="s">
        <v>443</v>
      </c>
      <c r="F58" s="1081"/>
      <c r="G58" s="1081"/>
      <c r="H58" s="1081"/>
      <c r="I58" s="1478"/>
      <c r="J58" s="1478"/>
      <c r="K58" s="1478"/>
      <c r="L58" s="1478"/>
      <c r="M58" s="1478"/>
      <c r="N58" s="1478"/>
      <c r="O58" s="1478"/>
      <c r="P58" s="1478"/>
      <c r="Q58" s="1478"/>
      <c r="R58" s="1144" t="s">
        <v>444</v>
      </c>
      <c r="S58" s="1081"/>
      <c r="T58" s="1081"/>
      <c r="U58" s="1081"/>
      <c r="V58" s="1512"/>
      <c r="W58" s="1512"/>
      <c r="X58" s="1512"/>
      <c r="Y58" s="1512"/>
      <c r="Z58" s="1512"/>
      <c r="AA58" s="1512"/>
      <c r="AB58" s="1512"/>
      <c r="AC58" s="1512"/>
      <c r="AD58" s="1512"/>
      <c r="AE58" s="1512"/>
      <c r="AF58" s="1512"/>
      <c r="AG58" s="1512"/>
      <c r="AH58" s="1512"/>
      <c r="AI58" s="1512"/>
      <c r="AJ58" s="1514"/>
    </row>
    <row r="59" spans="1:45" ht="13.5" customHeight="1">
      <c r="A59" s="2359"/>
      <c r="B59" s="2360"/>
      <c r="C59" s="1556"/>
      <c r="D59" s="1553"/>
      <c r="E59" s="1081"/>
      <c r="F59" s="1081"/>
      <c r="G59" s="1081"/>
      <c r="H59" s="1081"/>
      <c r="I59" s="1478"/>
      <c r="J59" s="1478"/>
      <c r="K59" s="1478"/>
      <c r="L59" s="1478"/>
      <c r="M59" s="1478"/>
      <c r="N59" s="1478"/>
      <c r="O59" s="1478"/>
      <c r="P59" s="1478"/>
      <c r="Q59" s="1478"/>
      <c r="R59" s="1081"/>
      <c r="S59" s="1081"/>
      <c r="T59" s="1081"/>
      <c r="U59" s="1081"/>
      <c r="V59" s="1445"/>
      <c r="W59" s="1445"/>
      <c r="X59" s="1445"/>
      <c r="Y59" s="1445"/>
      <c r="Z59" s="1445"/>
      <c r="AA59" s="1445"/>
      <c r="AB59" s="1445"/>
      <c r="AC59" s="1445"/>
      <c r="AD59" s="1445"/>
      <c r="AE59" s="1445"/>
      <c r="AF59" s="1445"/>
      <c r="AG59" s="1445"/>
      <c r="AH59" s="1445"/>
      <c r="AI59" s="1445"/>
      <c r="AJ59" s="1447"/>
    </row>
    <row r="60" spans="1:45" ht="18" customHeight="1">
      <c r="A60" s="1238" t="s">
        <v>25</v>
      </c>
      <c r="B60" s="1846"/>
      <c r="C60" s="2410"/>
      <c r="D60" s="2411"/>
      <c r="E60" s="2411"/>
      <c r="F60" s="2411"/>
      <c r="G60" s="2411"/>
      <c r="H60" s="2412"/>
      <c r="I60" s="2375">
        <v>2</v>
      </c>
      <c r="J60" s="2376"/>
      <c r="K60" s="2376"/>
      <c r="L60" s="2376"/>
      <c r="M60" s="2376"/>
      <c r="N60" s="2376"/>
      <c r="O60" s="2376"/>
      <c r="P60" s="2377"/>
      <c r="Q60" s="940" t="s">
        <v>14</v>
      </c>
      <c r="R60" s="1274"/>
      <c r="S60" s="1274"/>
      <c r="T60" s="1274"/>
      <c r="U60" s="1274"/>
      <c r="V60" s="941">
        <v>1</v>
      </c>
      <c r="W60" s="1420">
        <v>2</v>
      </c>
      <c r="X60" s="1421"/>
      <c r="Y60" s="1421"/>
      <c r="Z60" s="1421"/>
      <c r="AA60" s="1479"/>
      <c r="AB60" s="940" t="s">
        <v>15</v>
      </c>
      <c r="AC60" s="1274"/>
      <c r="AD60" s="1274"/>
      <c r="AE60" s="941"/>
      <c r="AF60" s="1420">
        <v>2</v>
      </c>
      <c r="AG60" s="1421"/>
      <c r="AH60" s="1421"/>
      <c r="AI60" s="1421"/>
      <c r="AJ60" s="1422"/>
    </row>
    <row r="61" spans="1:45" ht="18" customHeight="1">
      <c r="A61" s="1240"/>
      <c r="B61" s="1847"/>
      <c r="C61" s="940" t="s">
        <v>452</v>
      </c>
      <c r="D61" s="1274"/>
      <c r="E61" s="1274"/>
      <c r="F61" s="1274"/>
      <c r="G61" s="1274"/>
      <c r="H61" s="941"/>
      <c r="I61" s="1583">
        <v>2</v>
      </c>
      <c r="J61" s="1584"/>
      <c r="K61" s="1584"/>
      <c r="L61" s="1584"/>
      <c r="M61" s="1584"/>
      <c r="N61" s="1584"/>
      <c r="O61" s="1584"/>
      <c r="P61" s="1585"/>
      <c r="Q61" s="940" t="s">
        <v>746</v>
      </c>
      <c r="R61" s="1274"/>
      <c r="S61" s="1274"/>
      <c r="T61" s="1274"/>
      <c r="U61" s="1274"/>
      <c r="V61" s="1274"/>
      <c r="W61" s="1583">
        <v>2</v>
      </c>
      <c r="X61" s="1584"/>
      <c r="Y61" s="1584"/>
      <c r="Z61" s="1584"/>
      <c r="AA61" s="1584"/>
      <c r="AB61" s="1584"/>
      <c r="AC61" s="1584"/>
      <c r="AD61" s="1585"/>
      <c r="AE61" s="1931"/>
      <c r="AF61" s="1932"/>
      <c r="AG61" s="1932"/>
      <c r="AH61" s="1932"/>
      <c r="AI61" s="1932"/>
      <c r="AJ61" s="1933"/>
      <c r="AM61" s="725"/>
      <c r="AN61" s="725"/>
      <c r="AO61" s="725"/>
      <c r="AP61" s="725"/>
      <c r="AQ61" s="725"/>
      <c r="AR61" s="725"/>
      <c r="AS61" s="691"/>
    </row>
    <row r="62" spans="1:45" ht="18" customHeight="1">
      <c r="A62" s="1240"/>
      <c r="B62" s="1847"/>
      <c r="C62" s="2407" t="s">
        <v>314</v>
      </c>
      <c r="D62" s="2408"/>
      <c r="E62" s="2408"/>
      <c r="F62" s="2408"/>
      <c r="G62" s="2408"/>
      <c r="H62" s="2409"/>
      <c r="I62" s="2372">
        <v>2</v>
      </c>
      <c r="J62" s="2373"/>
      <c r="K62" s="2373"/>
      <c r="L62" s="2373"/>
      <c r="M62" s="2373"/>
      <c r="N62" s="2373"/>
      <c r="O62" s="2373"/>
      <c r="P62" s="2374"/>
      <c r="Q62" s="2407" t="s">
        <v>433</v>
      </c>
      <c r="R62" s="2408"/>
      <c r="S62" s="2408"/>
      <c r="T62" s="2408"/>
      <c r="U62" s="2408"/>
      <c r="V62" s="2409"/>
      <c r="W62" s="2413"/>
      <c r="X62" s="2414"/>
      <c r="Y62" s="2414"/>
      <c r="Z62" s="2414"/>
      <c r="AA62" s="2414"/>
      <c r="AB62" s="2414"/>
      <c r="AC62" s="2378" t="s">
        <v>114</v>
      </c>
      <c r="AD62" s="2379"/>
      <c r="AE62" s="2380"/>
      <c r="AF62" s="2381"/>
      <c r="AG62" s="2381"/>
      <c r="AH62" s="2381"/>
      <c r="AI62" s="2381"/>
      <c r="AJ62" s="2382"/>
      <c r="AM62" s="725"/>
      <c r="AN62" s="725"/>
      <c r="AO62" s="725"/>
      <c r="AP62" s="725"/>
      <c r="AQ62" s="725"/>
      <c r="AR62" s="725"/>
      <c r="AS62" s="691"/>
    </row>
    <row r="63" spans="1:45" ht="18" customHeight="1">
      <c r="A63" s="1240"/>
      <c r="B63" s="1847"/>
      <c r="C63" s="940" t="s">
        <v>289</v>
      </c>
      <c r="D63" s="1274"/>
      <c r="E63" s="1274"/>
      <c r="F63" s="1274"/>
      <c r="G63" s="1274"/>
      <c r="H63" s="941"/>
      <c r="I63" s="2372">
        <v>2</v>
      </c>
      <c r="J63" s="2373"/>
      <c r="K63" s="2373"/>
      <c r="L63" s="2373"/>
      <c r="M63" s="2373"/>
      <c r="N63" s="2373"/>
      <c r="O63" s="2373"/>
      <c r="P63" s="2374"/>
      <c r="Q63" s="1762" t="s">
        <v>524</v>
      </c>
      <c r="R63" s="1390"/>
      <c r="S63" s="1390"/>
      <c r="T63" s="1390"/>
      <c r="U63" s="1390"/>
      <c r="V63" s="1391"/>
      <c r="W63" s="2415"/>
      <c r="X63" s="2416"/>
      <c r="Y63" s="2416"/>
      <c r="Z63" s="2416"/>
      <c r="AA63" s="2416"/>
      <c r="AB63" s="2416"/>
      <c r="AC63" s="2405" t="s">
        <v>773</v>
      </c>
      <c r="AD63" s="2406"/>
      <c r="AE63" s="1931"/>
      <c r="AF63" s="1932"/>
      <c r="AG63" s="1932"/>
      <c r="AH63" s="1932"/>
      <c r="AI63" s="1932"/>
      <c r="AJ63" s="1933"/>
      <c r="AM63" s="725"/>
      <c r="AN63" s="725"/>
      <c r="AO63" s="725"/>
      <c r="AP63" s="725"/>
      <c r="AQ63" s="725"/>
      <c r="AR63" s="725"/>
      <c r="AS63" s="691"/>
    </row>
    <row r="64" spans="1:45" ht="18" customHeight="1">
      <c r="A64" s="1240"/>
      <c r="B64" s="1847"/>
      <c r="C64" s="940" t="s">
        <v>637</v>
      </c>
      <c r="D64" s="1274"/>
      <c r="E64" s="1274"/>
      <c r="F64" s="1274"/>
      <c r="G64" s="1274"/>
      <c r="H64" s="941"/>
      <c r="I64" s="1416"/>
      <c r="J64" s="1417"/>
      <c r="K64" s="1417"/>
      <c r="L64" s="1417"/>
      <c r="M64" s="1417"/>
      <c r="N64" s="1417"/>
      <c r="O64" s="1417"/>
      <c r="P64" s="1419"/>
      <c r="Q64" s="940" t="s">
        <v>638</v>
      </c>
      <c r="R64" s="1274"/>
      <c r="S64" s="1274"/>
      <c r="T64" s="1274"/>
      <c r="U64" s="1274"/>
      <c r="V64" s="941"/>
      <c r="W64" s="1416"/>
      <c r="X64" s="1417"/>
      <c r="Y64" s="1417"/>
      <c r="Z64" s="1417"/>
      <c r="AA64" s="1417"/>
      <c r="AB64" s="1417"/>
      <c r="AC64" s="1417"/>
      <c r="AD64" s="1419"/>
      <c r="AE64" s="1931"/>
      <c r="AF64" s="1932"/>
      <c r="AG64" s="1932"/>
      <c r="AH64" s="1932"/>
      <c r="AI64" s="1932"/>
      <c r="AJ64" s="1933"/>
      <c r="AM64" s="725"/>
      <c r="AN64" s="725"/>
      <c r="AO64" s="725"/>
      <c r="AP64" s="725"/>
      <c r="AQ64" s="725"/>
      <c r="AR64" s="725"/>
      <c r="AS64" s="691"/>
    </row>
    <row r="65" spans="1:45" ht="18" customHeight="1">
      <c r="A65" s="1240"/>
      <c r="B65" s="1847"/>
      <c r="C65" s="940" t="s">
        <v>588</v>
      </c>
      <c r="D65" s="1274"/>
      <c r="E65" s="1274"/>
      <c r="F65" s="1274"/>
      <c r="G65" s="1274"/>
      <c r="H65" s="941"/>
      <c r="I65" s="1416"/>
      <c r="J65" s="1417"/>
      <c r="K65" s="1417"/>
      <c r="L65" s="1417"/>
      <c r="M65" s="1417"/>
      <c r="N65" s="1417"/>
      <c r="O65" s="1417"/>
      <c r="P65" s="1419"/>
      <c r="Q65" s="940" t="s">
        <v>68</v>
      </c>
      <c r="R65" s="1274"/>
      <c r="S65" s="1274"/>
      <c r="T65" s="1274"/>
      <c r="U65" s="1274"/>
      <c r="V65" s="941"/>
      <c r="W65" s="1416"/>
      <c r="X65" s="1417"/>
      <c r="Y65" s="1417"/>
      <c r="Z65" s="1417"/>
      <c r="AA65" s="1417"/>
      <c r="AB65" s="1417"/>
      <c r="AC65" s="1417"/>
      <c r="AD65" s="1419"/>
      <c r="AE65" s="1931"/>
      <c r="AF65" s="1932"/>
      <c r="AG65" s="1932"/>
      <c r="AH65" s="1932"/>
      <c r="AI65" s="1932"/>
      <c r="AJ65" s="1933"/>
      <c r="AM65" s="725"/>
      <c r="AN65" s="725"/>
      <c r="AO65" s="725"/>
      <c r="AP65" s="725"/>
      <c r="AQ65" s="725"/>
      <c r="AR65" s="725"/>
      <c r="AS65" s="691"/>
    </row>
    <row r="66" spans="1:45" ht="18" customHeight="1">
      <c r="A66" s="1240"/>
      <c r="B66" s="1847"/>
      <c r="C66" s="940" t="s">
        <v>562</v>
      </c>
      <c r="D66" s="1274"/>
      <c r="E66" s="1274"/>
      <c r="F66" s="1274"/>
      <c r="G66" s="1274"/>
      <c r="H66" s="941"/>
      <c r="I66" s="1416"/>
      <c r="J66" s="1417"/>
      <c r="K66" s="1417"/>
      <c r="L66" s="1417"/>
      <c r="M66" s="1417"/>
      <c r="N66" s="1417"/>
      <c r="O66" s="1417"/>
      <c r="P66" s="1419"/>
      <c r="Q66" s="940" t="s">
        <v>770</v>
      </c>
      <c r="R66" s="1274"/>
      <c r="S66" s="1274"/>
      <c r="T66" s="1274"/>
      <c r="U66" s="1274"/>
      <c r="V66" s="941"/>
      <c r="W66" s="1416"/>
      <c r="X66" s="1417"/>
      <c r="Y66" s="1417"/>
      <c r="Z66" s="1417"/>
      <c r="AA66" s="1417"/>
      <c r="AB66" s="1417"/>
      <c r="AC66" s="1417"/>
      <c r="AD66" s="1419"/>
      <c r="AE66" s="1931"/>
      <c r="AF66" s="1932"/>
      <c r="AG66" s="1932"/>
      <c r="AH66" s="1932"/>
      <c r="AI66" s="1932"/>
      <c r="AJ66" s="1933"/>
      <c r="AM66" s="725"/>
      <c r="AN66" s="725"/>
      <c r="AO66" s="725"/>
      <c r="AP66" s="725"/>
      <c r="AQ66" s="725"/>
      <c r="AR66" s="725"/>
      <c r="AS66" s="691"/>
    </row>
    <row r="67" spans="1:45" ht="18" customHeight="1">
      <c r="A67" s="1240"/>
      <c r="B67" s="1847"/>
      <c r="C67" s="940" t="s">
        <v>67</v>
      </c>
      <c r="D67" s="1274"/>
      <c r="E67" s="1274"/>
      <c r="F67" s="1274"/>
      <c r="G67" s="1274"/>
      <c r="H67" s="941"/>
      <c r="I67" s="1416"/>
      <c r="J67" s="1417"/>
      <c r="K67" s="1417"/>
      <c r="L67" s="1417"/>
      <c r="M67" s="1417"/>
      <c r="N67" s="1417"/>
      <c r="O67" s="1417"/>
      <c r="P67" s="1419"/>
      <c r="Q67" s="940" t="s">
        <v>771</v>
      </c>
      <c r="R67" s="1274"/>
      <c r="S67" s="1274"/>
      <c r="T67" s="1274"/>
      <c r="U67" s="1274"/>
      <c r="V67" s="941"/>
      <c r="W67" s="1416"/>
      <c r="X67" s="1417"/>
      <c r="Y67" s="1417"/>
      <c r="Z67" s="1417"/>
      <c r="AA67" s="1417"/>
      <c r="AB67" s="1417"/>
      <c r="AC67" s="1417"/>
      <c r="AD67" s="1419"/>
      <c r="AE67" s="1931"/>
      <c r="AF67" s="1932"/>
      <c r="AG67" s="1932"/>
      <c r="AH67" s="1932"/>
      <c r="AI67" s="1932"/>
      <c r="AJ67" s="1933"/>
      <c r="AM67" s="725"/>
      <c r="AN67" s="725"/>
      <c r="AO67" s="725"/>
      <c r="AP67" s="685"/>
      <c r="AQ67" s="685"/>
      <c r="AR67" s="685"/>
    </row>
    <row r="68" spans="1:45" ht="18" customHeight="1">
      <c r="A68" s="1240"/>
      <c r="B68" s="1847"/>
      <c r="C68" s="940" t="s">
        <v>615</v>
      </c>
      <c r="D68" s="1274"/>
      <c r="E68" s="1274"/>
      <c r="F68" s="1274"/>
      <c r="G68" s="1274"/>
      <c r="H68" s="941"/>
      <c r="I68" s="2422">
        <v>2</v>
      </c>
      <c r="J68" s="2423"/>
      <c r="K68" s="2423"/>
      <c r="L68" s="2423"/>
      <c r="M68" s="2423"/>
      <c r="N68" s="2423"/>
      <c r="O68" s="2423"/>
      <c r="P68" s="2424"/>
      <c r="Q68" s="940" t="s">
        <v>944</v>
      </c>
      <c r="R68" s="1274"/>
      <c r="S68" s="1274"/>
      <c r="T68" s="1274"/>
      <c r="U68" s="1274"/>
      <c r="V68" s="941"/>
      <c r="W68" s="2425">
        <v>1</v>
      </c>
      <c r="X68" s="2426"/>
      <c r="Y68" s="2426"/>
      <c r="Z68" s="2426"/>
      <c r="AA68" s="2426"/>
      <c r="AB68" s="2426"/>
      <c r="AC68" s="2426"/>
      <c r="AD68" s="2427"/>
      <c r="AE68" s="1931"/>
      <c r="AF68" s="1932"/>
      <c r="AG68" s="1932"/>
      <c r="AH68" s="1932"/>
      <c r="AI68" s="1932"/>
      <c r="AJ68" s="1933"/>
      <c r="AM68" s="725"/>
      <c r="AN68" s="725"/>
      <c r="AO68" s="725"/>
      <c r="AP68" s="685"/>
      <c r="AQ68" s="685"/>
      <c r="AR68" s="685"/>
    </row>
    <row r="69" spans="1:45" ht="18" customHeight="1">
      <c r="A69" s="1240"/>
      <c r="B69" s="1847"/>
      <c r="C69" s="1107" t="s">
        <v>616</v>
      </c>
      <c r="D69" s="1108"/>
      <c r="E69" s="1108"/>
      <c r="F69" s="1108"/>
      <c r="G69" s="1108"/>
      <c r="H69" s="1109"/>
      <c r="I69" s="2432">
        <v>2</v>
      </c>
      <c r="J69" s="2433"/>
      <c r="K69" s="2433"/>
      <c r="L69" s="2433"/>
      <c r="M69" s="2433"/>
      <c r="N69" s="2433"/>
      <c r="O69" s="2433"/>
      <c r="P69" s="2434"/>
      <c r="Q69" s="2428"/>
      <c r="R69" s="2429"/>
      <c r="S69" s="2429"/>
      <c r="T69" s="2429"/>
      <c r="U69" s="2429"/>
      <c r="V69" s="2429"/>
      <c r="W69" s="2429"/>
      <c r="X69" s="2429"/>
      <c r="Y69" s="2429"/>
      <c r="Z69" s="2429"/>
      <c r="AA69" s="2429"/>
      <c r="AB69" s="2429"/>
      <c r="AC69" s="2429"/>
      <c r="AD69" s="2429"/>
      <c r="AE69" s="2429"/>
      <c r="AF69" s="2429"/>
      <c r="AG69" s="2429"/>
      <c r="AH69" s="2429"/>
      <c r="AI69" s="2429"/>
      <c r="AJ69" s="2430"/>
      <c r="AM69" s="725"/>
      <c r="AN69" s="725"/>
      <c r="AO69" s="725"/>
      <c r="AP69" s="685"/>
      <c r="AQ69" s="685"/>
      <c r="AR69" s="685"/>
    </row>
    <row r="70" spans="1:45" ht="18" customHeight="1">
      <c r="A70" s="1240"/>
      <c r="B70" s="1847"/>
      <c r="C70" s="940" t="s">
        <v>785</v>
      </c>
      <c r="D70" s="1274"/>
      <c r="E70" s="1274"/>
      <c r="F70" s="1274"/>
      <c r="G70" s="1274"/>
      <c r="H70" s="941"/>
      <c r="I70" s="2361">
        <v>1</v>
      </c>
      <c r="J70" s="2362"/>
      <c r="K70" s="2362"/>
      <c r="L70" s="2362"/>
      <c r="M70" s="2362"/>
      <c r="N70" s="2362"/>
      <c r="O70" s="2362"/>
      <c r="P70" s="2363"/>
      <c r="Q70" s="2431"/>
      <c r="R70" s="2429"/>
      <c r="S70" s="2429"/>
      <c r="T70" s="2429"/>
      <c r="U70" s="2429"/>
      <c r="V70" s="2429"/>
      <c r="W70" s="2429"/>
      <c r="X70" s="2429"/>
      <c r="Y70" s="2429"/>
      <c r="Z70" s="2429"/>
      <c r="AA70" s="2429"/>
      <c r="AB70" s="2429"/>
      <c r="AC70" s="2429"/>
      <c r="AD70" s="2429"/>
      <c r="AE70" s="2429"/>
      <c r="AF70" s="2429"/>
      <c r="AG70" s="2429"/>
      <c r="AH70" s="2429"/>
      <c r="AI70" s="2429"/>
      <c r="AJ70" s="2430"/>
      <c r="AM70" s="725"/>
      <c r="AN70" s="725"/>
      <c r="AO70" s="725"/>
      <c r="AP70" s="725"/>
      <c r="AQ70" s="725"/>
      <c r="AR70" s="725"/>
      <c r="AS70" s="691"/>
    </row>
    <row r="71" spans="1:45" ht="22.5" customHeight="1">
      <c r="A71" s="1240"/>
      <c r="B71" s="1847"/>
      <c r="C71" s="940" t="s">
        <v>783</v>
      </c>
      <c r="D71" s="1274"/>
      <c r="E71" s="1274"/>
      <c r="F71" s="1274"/>
      <c r="G71" s="1274"/>
      <c r="H71" s="941"/>
      <c r="I71" s="2417">
        <v>2</v>
      </c>
      <c r="J71" s="2418"/>
      <c r="K71" s="2418"/>
      <c r="L71" s="2418"/>
      <c r="M71" s="2418"/>
      <c r="N71" s="2418"/>
      <c r="O71" s="2418"/>
      <c r="P71" s="2419"/>
      <c r="Q71" s="1762" t="s">
        <v>784</v>
      </c>
      <c r="R71" s="1390"/>
      <c r="S71" s="1390"/>
      <c r="T71" s="1390"/>
      <c r="U71" s="1390"/>
      <c r="V71" s="1390"/>
      <c r="W71" s="832">
        <v>1</v>
      </c>
      <c r="X71" s="837"/>
      <c r="Y71" s="837"/>
      <c r="Z71" s="837"/>
      <c r="AA71" s="837"/>
      <c r="AB71" s="837"/>
      <c r="AC71" s="837"/>
      <c r="AD71" s="837"/>
      <c r="AE71" s="1426"/>
      <c r="AF71" s="2420"/>
      <c r="AG71" s="2420"/>
      <c r="AH71" s="2420"/>
      <c r="AI71" s="2420"/>
      <c r="AJ71" s="2421"/>
      <c r="AM71" s="725"/>
      <c r="AN71" s="725"/>
      <c r="AO71" s="725"/>
      <c r="AP71" s="725"/>
      <c r="AQ71" s="725"/>
      <c r="AR71" s="725"/>
      <c r="AS71" s="691"/>
    </row>
    <row r="72" spans="1:45" ht="22.5" customHeight="1">
      <c r="A72" s="1240"/>
      <c r="B72" s="1847"/>
      <c r="C72" s="1107" t="s">
        <v>1347</v>
      </c>
      <c r="D72" s="1108"/>
      <c r="E72" s="1108"/>
      <c r="F72" s="1108"/>
      <c r="G72" s="1108"/>
      <c r="H72" s="1109"/>
      <c r="I72" s="2350">
        <v>2</v>
      </c>
      <c r="J72" s="2351"/>
      <c r="K72" s="2351"/>
      <c r="L72" s="2351"/>
      <c r="M72" s="2351"/>
      <c r="N72" s="2351"/>
      <c r="O72" s="2351"/>
      <c r="P72" s="2352"/>
      <c r="Q72" s="2353" t="s">
        <v>1348</v>
      </c>
      <c r="R72" s="2354"/>
      <c r="S72" s="2354"/>
      <c r="T72" s="2354"/>
      <c r="U72" s="2354"/>
      <c r="V72" s="2355"/>
      <c r="W72" s="492">
        <v>1</v>
      </c>
      <c r="X72" s="834"/>
      <c r="Y72" s="740"/>
      <c r="Z72" s="734"/>
      <c r="AA72" s="833"/>
      <c r="AB72" s="833"/>
      <c r="AC72" s="856"/>
      <c r="AD72" s="856"/>
      <c r="AE72" s="2093"/>
      <c r="AF72" s="2094"/>
      <c r="AG72" s="2094"/>
      <c r="AH72" s="2094"/>
      <c r="AI72" s="2094"/>
      <c r="AJ72" s="2095"/>
      <c r="AM72" s="725"/>
      <c r="AN72" s="725"/>
      <c r="AO72" s="725"/>
      <c r="AP72" s="725"/>
      <c r="AQ72" s="725"/>
      <c r="AR72" s="725"/>
      <c r="AS72" s="691"/>
    </row>
    <row r="73" spans="1:45" ht="21" customHeight="1">
      <c r="A73" s="1240"/>
      <c r="B73" s="1847"/>
      <c r="C73" s="1107" t="s">
        <v>828</v>
      </c>
      <c r="D73" s="1108"/>
      <c r="E73" s="1108"/>
      <c r="F73" s="1108"/>
      <c r="G73" s="1108"/>
      <c r="H73" s="1109"/>
      <c r="I73" s="2350">
        <v>2</v>
      </c>
      <c r="J73" s="2351"/>
      <c r="K73" s="2351"/>
      <c r="L73" s="2351"/>
      <c r="M73" s="2351"/>
      <c r="N73" s="2351"/>
      <c r="O73" s="2351"/>
      <c r="P73" s="2352"/>
      <c r="Q73" s="2353" t="s">
        <v>856</v>
      </c>
      <c r="R73" s="1396"/>
      <c r="S73" s="1396"/>
      <c r="T73" s="1396"/>
      <c r="U73" s="1396"/>
      <c r="V73" s="1397"/>
      <c r="W73" s="492">
        <v>1</v>
      </c>
      <c r="X73" s="834" t="str">
        <f>IF(ISNA(VLOOKUP(W73, 出力変換_主たるサービス種類_付９,4,FALSE)),0, VLOOKUP(W73, 出力変換_主たるサービス種類_付９,4,FALSE)) &amp; ""</f>
        <v>00</v>
      </c>
      <c r="Y73" s="740" t="s">
        <v>1359</v>
      </c>
      <c r="Z73" s="734" t="str">
        <f>IF(ISNA(VLOOKUP(Y73, 取込変換_主たるサービス種類_付９,2,FALSE)),1, VLOOKUP(Y73, 取込変換_主たるサービス種類_付９,2,FALSE)) &amp; ""</f>
        <v>1</v>
      </c>
      <c r="AA73" s="833"/>
      <c r="AB73" s="833"/>
      <c r="AC73" s="2405"/>
      <c r="AD73" s="2406"/>
      <c r="AE73" s="2093"/>
      <c r="AF73" s="2094"/>
      <c r="AG73" s="2094"/>
      <c r="AH73" s="2094"/>
      <c r="AI73" s="2094"/>
      <c r="AJ73" s="2095"/>
      <c r="AM73" s="725"/>
      <c r="AN73" s="725"/>
      <c r="AO73" s="725"/>
      <c r="AP73" s="725"/>
      <c r="AQ73" s="725"/>
      <c r="AR73" s="725"/>
      <c r="AS73" s="691"/>
    </row>
    <row r="74" spans="1:45" ht="21" customHeight="1">
      <c r="A74" s="1240"/>
      <c r="B74" s="1847"/>
      <c r="C74" s="1151" t="s">
        <v>1259</v>
      </c>
      <c r="D74" s="1151"/>
      <c r="E74" s="1151"/>
      <c r="F74" s="1151"/>
      <c r="G74" s="1151"/>
      <c r="H74" s="1151"/>
      <c r="I74" s="1763">
        <v>2</v>
      </c>
      <c r="J74" s="1764"/>
      <c r="K74" s="1764"/>
      <c r="L74" s="1764"/>
      <c r="M74" s="1764"/>
      <c r="N74" s="1764"/>
      <c r="O74" s="1764"/>
      <c r="P74" s="1765"/>
      <c r="Q74" s="1151" t="s">
        <v>1244</v>
      </c>
      <c r="R74" s="1151"/>
      <c r="S74" s="1151"/>
      <c r="T74" s="1151"/>
      <c r="U74" s="1151"/>
      <c r="V74" s="1151"/>
      <c r="W74" s="2364">
        <v>2</v>
      </c>
      <c r="X74" s="2365"/>
      <c r="Y74" s="2365"/>
      <c r="Z74" s="2365"/>
      <c r="AA74" s="2365"/>
      <c r="AB74" s="2365"/>
      <c r="AC74" s="2365"/>
      <c r="AD74" s="2365"/>
      <c r="AE74" s="2365"/>
      <c r="AF74" s="2365"/>
      <c r="AG74" s="2365"/>
      <c r="AH74" s="2365"/>
      <c r="AI74" s="2365"/>
      <c r="AJ74" s="2366"/>
      <c r="AM74" s="725"/>
      <c r="AN74" s="725"/>
      <c r="AO74" s="725"/>
      <c r="AP74" s="725"/>
      <c r="AQ74" s="725"/>
      <c r="AR74" s="725"/>
      <c r="AS74" s="691"/>
    </row>
    <row r="75" spans="1:45" ht="21" customHeight="1">
      <c r="A75" s="1240"/>
      <c r="B75" s="1847"/>
      <c r="C75" s="1515" t="s">
        <v>1249</v>
      </c>
      <c r="D75" s="2367"/>
      <c r="E75" s="2367"/>
      <c r="F75" s="2367"/>
      <c r="G75" s="2367"/>
      <c r="H75" s="2367"/>
      <c r="I75" s="1763">
        <v>2</v>
      </c>
      <c r="J75" s="1764"/>
      <c r="K75" s="1764"/>
      <c r="L75" s="1764"/>
      <c r="M75" s="1764"/>
      <c r="N75" s="1764"/>
      <c r="O75" s="1764"/>
      <c r="P75" s="1765"/>
      <c r="Q75" s="1151" t="s">
        <v>1261</v>
      </c>
      <c r="R75" s="2367"/>
      <c r="S75" s="2367"/>
      <c r="T75" s="2367"/>
      <c r="U75" s="2367"/>
      <c r="V75" s="2367"/>
      <c r="W75" s="2367"/>
      <c r="X75" s="2367"/>
      <c r="Y75" s="2367"/>
      <c r="Z75" s="2367"/>
      <c r="AA75" s="2435">
        <v>2</v>
      </c>
      <c r="AB75" s="2436"/>
      <c r="AC75" s="2436"/>
      <c r="AD75" s="2436"/>
      <c r="AE75" s="2436"/>
      <c r="AF75" s="2436"/>
      <c r="AG75" s="2436"/>
      <c r="AH75" s="2436"/>
      <c r="AI75" s="2436"/>
      <c r="AJ75" s="2437"/>
      <c r="AM75" s="725"/>
      <c r="AN75" s="725"/>
      <c r="AO75" s="725"/>
      <c r="AP75" s="725"/>
      <c r="AQ75" s="725"/>
      <c r="AR75" s="725"/>
      <c r="AS75" s="691"/>
    </row>
    <row r="76" spans="1:45" ht="21" customHeight="1">
      <c r="A76" s="1240"/>
      <c r="B76" s="1847"/>
      <c r="C76" s="1613" t="s">
        <v>1260</v>
      </c>
      <c r="D76" s="1613"/>
      <c r="E76" s="1613"/>
      <c r="F76" s="1613"/>
      <c r="G76" s="1613"/>
      <c r="H76" s="1613"/>
      <c r="I76" s="1763">
        <v>2</v>
      </c>
      <c r="J76" s="1764"/>
      <c r="K76" s="1764"/>
      <c r="L76" s="1764"/>
      <c r="M76" s="1764"/>
      <c r="N76" s="1764"/>
      <c r="O76" s="1764"/>
      <c r="P76" s="1765"/>
      <c r="Q76" s="2368" t="s">
        <v>1238</v>
      </c>
      <c r="R76" s="2369"/>
      <c r="S76" s="2369"/>
      <c r="T76" s="2369"/>
      <c r="U76" s="2369"/>
      <c r="V76" s="2369"/>
      <c r="W76" s="2369"/>
      <c r="X76" s="2369"/>
      <c r="Y76" s="2369"/>
      <c r="Z76" s="2369"/>
      <c r="AA76" s="2438"/>
      <c r="AB76" s="2439"/>
      <c r="AC76" s="2439"/>
      <c r="AD76" s="2439"/>
      <c r="AE76" s="2439"/>
      <c r="AF76" s="2439"/>
      <c r="AG76" s="2439"/>
      <c r="AH76" s="2439"/>
      <c r="AI76" s="2439"/>
      <c r="AJ76" s="2440"/>
      <c r="AM76" s="725"/>
      <c r="AN76" s="725"/>
      <c r="AO76" s="725"/>
      <c r="AP76" s="725"/>
      <c r="AQ76" s="725"/>
      <c r="AR76" s="725"/>
      <c r="AS76" s="691"/>
    </row>
    <row r="77" spans="1:45" ht="21" customHeight="1" thickBot="1">
      <c r="A77" s="1242"/>
      <c r="B77" s="1848"/>
      <c r="C77" s="2356">
        <v>2</v>
      </c>
      <c r="D77" s="2357"/>
      <c r="E77" s="2357"/>
      <c r="F77" s="2357"/>
      <c r="G77" s="2357"/>
      <c r="H77" s="2357"/>
      <c r="I77" s="2357"/>
      <c r="J77" s="2357"/>
      <c r="K77" s="2357"/>
      <c r="L77" s="2357"/>
      <c r="M77" s="2357"/>
      <c r="N77" s="2357"/>
      <c r="O77" s="2357"/>
      <c r="P77" s="2358"/>
      <c r="Q77" s="2370" t="s">
        <v>1262</v>
      </c>
      <c r="R77" s="2371"/>
      <c r="S77" s="2371"/>
      <c r="T77" s="2371"/>
      <c r="U77" s="2371"/>
      <c r="V77" s="2371"/>
      <c r="W77" s="2371"/>
      <c r="X77" s="2371"/>
      <c r="Y77" s="2371"/>
      <c r="Z77" s="2371"/>
      <c r="AA77" s="2441"/>
      <c r="AB77" s="2442"/>
      <c r="AC77" s="2442"/>
      <c r="AD77" s="2442"/>
      <c r="AE77" s="2442"/>
      <c r="AF77" s="2442"/>
      <c r="AG77" s="2442"/>
      <c r="AH77" s="2442"/>
      <c r="AI77" s="2442"/>
      <c r="AJ77" s="2443"/>
      <c r="AM77" s="725"/>
      <c r="AN77" s="725"/>
      <c r="AO77" s="725"/>
      <c r="AP77" s="725"/>
      <c r="AQ77" s="725"/>
      <c r="AR77" s="725"/>
      <c r="AS77" s="691"/>
    </row>
    <row r="78" spans="1:45" ht="21" hidden="1" customHeight="1">
      <c r="A78" s="732"/>
      <c r="B78" s="732"/>
      <c r="C78" s="298"/>
      <c r="D78" s="298"/>
      <c r="E78" s="298"/>
      <c r="F78" s="298"/>
      <c r="G78" s="298"/>
      <c r="H78" s="298"/>
      <c r="I78" s="736"/>
      <c r="J78" s="736"/>
      <c r="K78" s="736"/>
      <c r="L78" s="736"/>
      <c r="M78" s="736"/>
      <c r="N78" s="736"/>
      <c r="O78" s="736"/>
      <c r="P78" s="736"/>
      <c r="Q78" s="737"/>
      <c r="R78" s="738"/>
      <c r="S78" s="738"/>
      <c r="T78" s="738"/>
      <c r="U78" s="738"/>
      <c r="V78" s="738"/>
      <c r="W78" s="739"/>
      <c r="X78" s="199"/>
      <c r="Y78" s="384"/>
      <c r="Z78" s="383"/>
      <c r="AA78" s="494"/>
      <c r="AB78" s="494"/>
      <c r="AC78" s="199"/>
      <c r="AD78" s="199"/>
      <c r="AE78" s="199"/>
      <c r="AF78" s="199"/>
      <c r="AG78" s="199"/>
      <c r="AH78" s="199"/>
      <c r="AI78" s="199"/>
      <c r="AJ78" s="199"/>
      <c r="AM78" s="725"/>
      <c r="AN78" s="725"/>
      <c r="AO78" s="725"/>
      <c r="AP78" s="725"/>
      <c r="AQ78" s="725"/>
      <c r="AR78" s="725"/>
      <c r="AS78" s="691"/>
    </row>
    <row r="79" spans="1:45" ht="21" hidden="1" customHeight="1">
      <c r="A79" s="732"/>
      <c r="B79" s="732"/>
      <c r="C79" s="298"/>
      <c r="D79" s="298"/>
      <c r="E79" s="298"/>
      <c r="F79" s="298"/>
      <c r="G79" s="298"/>
      <c r="H79" s="298"/>
      <c r="I79" s="736"/>
      <c r="J79" s="736"/>
      <c r="K79" s="736"/>
      <c r="L79" s="736"/>
      <c r="M79" s="736"/>
      <c r="N79" s="736"/>
      <c r="O79" s="736"/>
      <c r="P79" s="736"/>
      <c r="Q79" s="737"/>
      <c r="R79" s="738"/>
      <c r="S79" s="738"/>
      <c r="T79" s="738"/>
      <c r="U79" s="738"/>
      <c r="V79" s="738"/>
      <c r="W79" s="739"/>
      <c r="X79" s="199"/>
      <c r="Y79" s="384"/>
      <c r="Z79" s="383"/>
      <c r="AA79" s="494"/>
      <c r="AB79" s="494"/>
      <c r="AC79" s="199"/>
      <c r="AD79" s="199"/>
      <c r="AE79" s="199"/>
      <c r="AF79" s="199"/>
      <c r="AG79" s="199"/>
      <c r="AH79" s="199"/>
      <c r="AI79" s="199"/>
      <c r="AJ79" s="199"/>
      <c r="AM79" s="725"/>
      <c r="AN79" s="725"/>
      <c r="AO79" s="725"/>
      <c r="AP79" s="725"/>
      <c r="AQ79" s="725"/>
      <c r="AR79" s="725"/>
      <c r="AS79" s="691"/>
    </row>
    <row r="80" spans="1:45" ht="18" hidden="1" customHeight="1" thickBot="1">
      <c r="A80" s="733"/>
      <c r="B80" s="733"/>
      <c r="C80" s="1136"/>
      <c r="D80" s="1136"/>
      <c r="E80" s="1136"/>
      <c r="F80" s="1136"/>
      <c r="G80" s="1136"/>
      <c r="H80" s="1136"/>
      <c r="I80" s="741"/>
      <c r="J80" s="741"/>
      <c r="K80" s="741"/>
      <c r="L80" s="741"/>
      <c r="M80" s="741"/>
      <c r="N80" s="741"/>
      <c r="O80" s="741"/>
      <c r="P80" s="741"/>
      <c r="Q80" s="742"/>
      <c r="R80" s="742"/>
      <c r="S80" s="742"/>
      <c r="T80" s="742"/>
      <c r="U80" s="742"/>
      <c r="V80" s="742"/>
      <c r="W80" s="742"/>
      <c r="X80" s="742"/>
      <c r="Y80" s="742"/>
      <c r="Z80" s="742"/>
      <c r="AA80" s="742"/>
      <c r="AB80" s="742"/>
      <c r="AC80" s="742"/>
      <c r="AD80" s="742"/>
      <c r="AE80" s="742"/>
      <c r="AF80" s="742"/>
      <c r="AG80" s="742"/>
      <c r="AH80" s="742"/>
      <c r="AI80" s="742"/>
      <c r="AJ80" s="742"/>
      <c r="AM80" s="725"/>
      <c r="AN80" s="725"/>
      <c r="AO80" s="725"/>
      <c r="AP80" s="725"/>
      <c r="AQ80" s="725"/>
      <c r="AR80" s="725"/>
      <c r="AS80" s="691"/>
    </row>
    <row r="81" spans="1:52" s="18" customFormat="1" ht="12" customHeight="1">
      <c r="A81" s="296" t="s">
        <v>251</v>
      </c>
      <c r="B81" s="296"/>
      <c r="C81" s="296"/>
      <c r="D81" s="296"/>
      <c r="E81" s="296"/>
      <c r="F81" s="296"/>
      <c r="G81" s="296"/>
      <c r="H81" s="296"/>
      <c r="I81" s="296"/>
      <c r="J81" s="296"/>
      <c r="K81" s="296"/>
      <c r="L81" s="296"/>
      <c r="M81" s="296"/>
      <c r="N81" s="296"/>
      <c r="O81" s="296"/>
      <c r="P81" s="296"/>
      <c r="Q81" s="296"/>
      <c r="R81" s="296"/>
      <c r="S81" s="296"/>
      <c r="T81" s="296"/>
      <c r="U81" s="296"/>
      <c r="V81" s="296"/>
      <c r="W81" s="296"/>
      <c r="X81" s="296"/>
      <c r="Y81" s="296"/>
      <c r="Z81" s="296"/>
      <c r="AA81" s="296"/>
      <c r="AB81" s="296"/>
      <c r="AC81" s="296"/>
      <c r="AD81" s="296"/>
      <c r="AE81" s="296"/>
      <c r="AF81" s="296"/>
      <c r="AG81" s="296"/>
      <c r="AH81" s="296"/>
      <c r="AI81" s="296"/>
      <c r="AJ81" s="296"/>
      <c r="AK81" s="708"/>
      <c r="AL81" s="709"/>
      <c r="AM81" s="709"/>
      <c r="AN81" s="709"/>
      <c r="AO81" s="709"/>
      <c r="AP81" s="709"/>
      <c r="AQ81" s="709"/>
      <c r="AR81" s="709"/>
      <c r="AS81" s="708"/>
      <c r="AT81" s="708"/>
      <c r="AU81" s="708"/>
      <c r="AV81" s="708"/>
      <c r="AW81" s="708"/>
      <c r="AX81" s="708"/>
      <c r="AY81" s="708"/>
      <c r="AZ81" s="617"/>
    </row>
    <row r="82" spans="1:52" s="18" customFormat="1" ht="12" customHeight="1">
      <c r="A82" s="185" t="s">
        <v>275</v>
      </c>
      <c r="B82" s="185"/>
      <c r="C82" s="185"/>
      <c r="D82" s="185"/>
      <c r="E82" s="185"/>
      <c r="F82" s="185"/>
      <c r="G82" s="185"/>
      <c r="H82" s="185"/>
      <c r="I82" s="185"/>
      <c r="J82" s="185"/>
      <c r="K82" s="185"/>
      <c r="L82" s="185"/>
      <c r="M82" s="185"/>
      <c r="N82" s="185"/>
      <c r="O82" s="185"/>
      <c r="P82" s="185"/>
      <c r="Q82" s="185"/>
      <c r="R82" s="185"/>
      <c r="S82" s="185"/>
      <c r="T82" s="185"/>
      <c r="U82" s="185"/>
      <c r="V82" s="185"/>
      <c r="W82" s="185"/>
      <c r="X82" s="185"/>
      <c r="Y82" s="185"/>
      <c r="Z82" s="185"/>
      <c r="AA82" s="185"/>
      <c r="AB82" s="185"/>
      <c r="AC82" s="185"/>
      <c r="AD82" s="185"/>
      <c r="AE82" s="185"/>
      <c r="AF82" s="185"/>
      <c r="AG82" s="185"/>
      <c r="AH82" s="185"/>
      <c r="AI82" s="185"/>
      <c r="AJ82" s="185"/>
      <c r="AK82" s="708"/>
      <c r="AL82" s="709"/>
      <c r="AM82" s="709"/>
      <c r="AN82" s="709"/>
      <c r="AO82" s="709"/>
      <c r="AP82" s="709"/>
      <c r="AQ82" s="709"/>
      <c r="AR82" s="709"/>
      <c r="AS82" s="708"/>
      <c r="AT82" s="708"/>
      <c r="AU82" s="708"/>
      <c r="AV82" s="708"/>
      <c r="AW82" s="708"/>
      <c r="AX82" s="708"/>
      <c r="AY82" s="708"/>
      <c r="AZ82" s="617"/>
    </row>
    <row r="83" spans="1:52" s="26" customFormat="1" ht="14.25" customHeight="1">
      <c r="A83" s="185" t="s">
        <v>1061</v>
      </c>
      <c r="B83" s="188"/>
      <c r="C83" s="188"/>
      <c r="D83" s="188"/>
      <c r="E83" s="188"/>
      <c r="F83" s="188"/>
      <c r="G83" s="188"/>
      <c r="H83" s="188"/>
      <c r="I83" s="188"/>
      <c r="J83" s="188"/>
      <c r="K83" s="188"/>
      <c r="L83" s="188"/>
      <c r="M83" s="188"/>
      <c r="N83" s="188"/>
      <c r="O83" s="188"/>
      <c r="P83" s="188"/>
      <c r="Q83" s="188"/>
      <c r="R83" s="188"/>
      <c r="S83" s="188"/>
      <c r="T83" s="188"/>
      <c r="U83" s="188"/>
      <c r="V83" s="188"/>
      <c r="W83" s="216"/>
      <c r="X83" s="188"/>
      <c r="Y83" s="188"/>
      <c r="Z83" s="188"/>
      <c r="AA83" s="188"/>
      <c r="AB83" s="188"/>
      <c r="AC83" s="188"/>
      <c r="AD83" s="188"/>
      <c r="AE83" s="188"/>
      <c r="AF83" s="188"/>
      <c r="AG83" s="188"/>
      <c r="AH83" s="188"/>
      <c r="AI83" s="188"/>
      <c r="AJ83" s="188"/>
      <c r="AK83" s="710"/>
      <c r="AL83" s="711"/>
      <c r="AM83" s="711"/>
      <c r="AN83" s="711"/>
      <c r="AO83" s="711"/>
      <c r="AP83" s="711"/>
      <c r="AQ83" s="711"/>
      <c r="AR83" s="711"/>
      <c r="AS83" s="710"/>
      <c r="AT83" s="710"/>
      <c r="AU83" s="710"/>
      <c r="AV83" s="710"/>
      <c r="AW83" s="710"/>
      <c r="AX83" s="710"/>
      <c r="AY83" s="710"/>
      <c r="AZ83" s="618"/>
    </row>
    <row r="84" spans="1:52" s="18" customFormat="1" ht="12" customHeight="1">
      <c r="A84" s="185" t="s">
        <v>1075</v>
      </c>
      <c r="B84" s="188"/>
      <c r="C84" s="188"/>
      <c r="D84" s="188"/>
      <c r="E84" s="188"/>
      <c r="F84" s="188"/>
      <c r="G84" s="188"/>
      <c r="H84" s="188"/>
      <c r="I84" s="188"/>
      <c r="J84" s="188"/>
      <c r="K84" s="188"/>
      <c r="L84" s="188"/>
      <c r="M84" s="188"/>
      <c r="N84" s="188"/>
      <c r="O84" s="188"/>
      <c r="P84" s="188"/>
      <c r="Q84" s="188"/>
      <c r="R84" s="188"/>
      <c r="S84" s="188"/>
      <c r="T84" s="188"/>
      <c r="U84" s="188"/>
      <c r="V84" s="188"/>
      <c r="W84" s="188"/>
      <c r="X84" s="188"/>
      <c r="Y84" s="188"/>
      <c r="Z84" s="188"/>
      <c r="AA84" s="188"/>
      <c r="AB84" s="188"/>
      <c r="AC84" s="188"/>
      <c r="AD84" s="188"/>
      <c r="AE84" s="188"/>
      <c r="AF84" s="188"/>
      <c r="AG84" s="188"/>
      <c r="AH84" s="188"/>
      <c r="AI84" s="188"/>
      <c r="AJ84" s="188"/>
      <c r="AK84" s="708"/>
      <c r="AL84" s="709"/>
      <c r="AM84" s="709"/>
      <c r="AN84" s="709"/>
      <c r="AO84" s="709"/>
      <c r="AP84" s="709"/>
      <c r="AQ84" s="709"/>
      <c r="AR84" s="709"/>
      <c r="AS84" s="708"/>
      <c r="AT84" s="708"/>
      <c r="AU84" s="708"/>
      <c r="AV84" s="708"/>
      <c r="AW84" s="708"/>
      <c r="AX84" s="708"/>
      <c r="AY84" s="708"/>
      <c r="AZ84" s="617"/>
    </row>
    <row r="85" spans="1:52" s="18" customFormat="1" ht="12" customHeight="1">
      <c r="A85" s="185" t="s">
        <v>1048</v>
      </c>
      <c r="B85" s="185"/>
      <c r="C85" s="185"/>
      <c r="D85" s="185"/>
      <c r="E85" s="185"/>
      <c r="F85" s="185"/>
      <c r="G85" s="185"/>
      <c r="H85" s="185"/>
      <c r="I85" s="185"/>
      <c r="J85" s="185"/>
      <c r="K85" s="185"/>
      <c r="L85" s="185"/>
      <c r="M85" s="185"/>
      <c r="N85" s="185"/>
      <c r="O85" s="185"/>
      <c r="P85" s="185"/>
      <c r="Q85" s="185"/>
      <c r="R85" s="188"/>
      <c r="S85" s="188"/>
      <c r="T85" s="188"/>
      <c r="U85" s="188"/>
      <c r="V85" s="188"/>
      <c r="W85" s="188"/>
      <c r="X85" s="188"/>
      <c r="Y85" s="188"/>
      <c r="Z85" s="188"/>
      <c r="AA85" s="188"/>
      <c r="AB85" s="188"/>
      <c r="AC85" s="188"/>
      <c r="AD85" s="188"/>
      <c r="AE85" s="188"/>
      <c r="AF85" s="188"/>
      <c r="AG85" s="188"/>
      <c r="AH85" s="188"/>
      <c r="AI85" s="188"/>
      <c r="AJ85" s="188"/>
      <c r="AK85" s="708"/>
      <c r="AL85" s="709"/>
      <c r="AM85" s="709"/>
      <c r="AN85" s="709"/>
      <c r="AO85" s="709"/>
      <c r="AP85" s="709"/>
      <c r="AQ85" s="709"/>
      <c r="AR85" s="709"/>
      <c r="AS85" s="708"/>
      <c r="AT85" s="708"/>
      <c r="AU85" s="708"/>
      <c r="AV85" s="708"/>
      <c r="AW85" s="708"/>
      <c r="AX85" s="708"/>
      <c r="AY85" s="708"/>
      <c r="AZ85" s="617"/>
    </row>
    <row r="86" spans="1:52" s="18" customFormat="1" ht="12" customHeight="1">
      <c r="A86" s="185" t="s">
        <v>1057</v>
      </c>
      <c r="B86" s="185"/>
      <c r="C86" s="185"/>
      <c r="D86" s="185"/>
      <c r="E86" s="185"/>
      <c r="F86" s="185"/>
      <c r="G86" s="185"/>
      <c r="H86" s="185"/>
      <c r="I86" s="185"/>
      <c r="J86" s="185"/>
      <c r="K86" s="185"/>
      <c r="L86" s="185"/>
      <c r="M86" s="185"/>
      <c r="N86" s="185"/>
      <c r="O86" s="185"/>
      <c r="P86" s="185"/>
      <c r="Q86" s="185"/>
      <c r="R86" s="185"/>
      <c r="S86" s="185"/>
      <c r="T86" s="185"/>
      <c r="U86" s="188"/>
      <c r="V86" s="188"/>
      <c r="W86" s="188"/>
      <c r="X86" s="188"/>
      <c r="Y86" s="188"/>
      <c r="Z86" s="188"/>
      <c r="AA86" s="188"/>
      <c r="AB86" s="188"/>
      <c r="AC86" s="188"/>
      <c r="AD86" s="188"/>
      <c r="AE86" s="188"/>
      <c r="AF86" s="188"/>
      <c r="AG86" s="188"/>
      <c r="AH86" s="188"/>
      <c r="AI86" s="188"/>
      <c r="AJ86" s="188"/>
      <c r="AK86" s="708"/>
      <c r="AL86" s="709"/>
      <c r="AM86" s="709"/>
      <c r="AN86" s="709"/>
      <c r="AO86" s="709"/>
      <c r="AP86" s="709"/>
      <c r="AQ86" s="709"/>
      <c r="AR86" s="709"/>
      <c r="AS86" s="708"/>
      <c r="AT86" s="708"/>
      <c r="AU86" s="708"/>
      <c r="AV86" s="708"/>
      <c r="AW86" s="708"/>
      <c r="AX86" s="708"/>
      <c r="AY86" s="708"/>
      <c r="AZ86" s="617"/>
    </row>
    <row r="87" spans="1:52" s="18" customFormat="1" ht="12" customHeight="1">
      <c r="A87" s="185" t="s">
        <v>250</v>
      </c>
      <c r="B87" s="188"/>
      <c r="C87" s="188"/>
      <c r="D87" s="188"/>
      <c r="E87" s="188"/>
      <c r="F87" s="188"/>
      <c r="G87" s="188"/>
      <c r="H87" s="188"/>
      <c r="I87" s="188"/>
      <c r="J87" s="188"/>
      <c r="K87" s="188"/>
      <c r="L87" s="188"/>
      <c r="M87" s="188"/>
      <c r="N87" s="188"/>
      <c r="O87" s="188"/>
      <c r="P87" s="188"/>
      <c r="Q87" s="188"/>
      <c r="R87" s="188"/>
      <c r="S87" s="188"/>
      <c r="T87" s="188"/>
      <c r="U87" s="188"/>
      <c r="V87" s="188"/>
      <c r="W87" s="188"/>
      <c r="X87" s="188"/>
      <c r="Y87" s="188"/>
      <c r="Z87" s="188"/>
      <c r="AA87" s="188"/>
      <c r="AB87" s="188"/>
      <c r="AC87" s="188"/>
      <c r="AD87" s="188"/>
      <c r="AE87" s="188"/>
      <c r="AF87" s="188"/>
      <c r="AG87" s="188"/>
      <c r="AH87" s="188"/>
      <c r="AI87" s="188"/>
      <c r="AJ87" s="188"/>
      <c r="AK87" s="708"/>
      <c r="AL87" s="709"/>
      <c r="AM87" s="709"/>
      <c r="AN87" s="709"/>
      <c r="AO87" s="709"/>
      <c r="AP87" s="709"/>
      <c r="AQ87" s="709"/>
      <c r="AR87" s="709"/>
      <c r="AS87" s="708"/>
      <c r="AT87" s="708"/>
      <c r="AU87" s="708"/>
      <c r="AV87" s="708"/>
      <c r="AW87" s="708"/>
      <c r="AX87" s="708"/>
      <c r="AY87" s="708"/>
      <c r="AZ87" s="617"/>
    </row>
    <row r="88" spans="1:52" s="18" customFormat="1" ht="12" customHeight="1">
      <c r="A88" s="185" t="s">
        <v>1076</v>
      </c>
      <c r="B88" s="188"/>
      <c r="C88" s="188"/>
      <c r="D88" s="188"/>
      <c r="E88" s="188"/>
      <c r="F88" s="188"/>
      <c r="G88" s="188"/>
      <c r="H88" s="188"/>
      <c r="I88" s="188"/>
      <c r="J88" s="188"/>
      <c r="K88" s="188"/>
      <c r="L88" s="188"/>
      <c r="M88" s="188"/>
      <c r="N88" s="188"/>
      <c r="O88" s="188"/>
      <c r="P88" s="188"/>
      <c r="Q88" s="188"/>
      <c r="R88" s="188"/>
      <c r="S88" s="188"/>
      <c r="T88" s="188"/>
      <c r="U88" s="188"/>
      <c r="V88" s="188"/>
      <c r="W88" s="188"/>
      <c r="X88" s="188"/>
      <c r="Y88" s="188"/>
      <c r="Z88" s="188"/>
      <c r="AA88" s="188"/>
      <c r="AB88" s="188"/>
      <c r="AC88" s="188"/>
      <c r="AD88" s="188"/>
      <c r="AE88" s="188"/>
      <c r="AF88" s="188"/>
      <c r="AG88" s="188"/>
      <c r="AH88" s="188"/>
      <c r="AI88" s="188"/>
      <c r="AJ88" s="188"/>
      <c r="AK88" s="826"/>
      <c r="AL88" s="883"/>
      <c r="AM88" s="709"/>
      <c r="AN88" s="709"/>
      <c r="AO88" s="709"/>
      <c r="AP88" s="709"/>
      <c r="AQ88" s="709"/>
      <c r="AR88" s="709"/>
      <c r="AS88" s="708"/>
      <c r="AT88" s="708"/>
      <c r="AU88" s="708"/>
      <c r="AV88" s="708"/>
      <c r="AW88" s="708"/>
      <c r="AX88" s="708"/>
      <c r="AY88" s="708"/>
      <c r="AZ88" s="617"/>
    </row>
    <row r="89" spans="1:52" s="18" customFormat="1" ht="12" customHeight="1">
      <c r="A89" s="185"/>
      <c r="B89" s="188"/>
      <c r="C89" s="188"/>
      <c r="D89" s="188"/>
      <c r="E89" s="188"/>
      <c r="F89" s="188"/>
      <c r="G89" s="188"/>
      <c r="H89" s="188"/>
      <c r="I89" s="188"/>
      <c r="J89" s="188"/>
      <c r="K89" s="188"/>
      <c r="L89" s="188"/>
      <c r="M89" s="188"/>
      <c r="N89" s="188"/>
      <c r="O89" s="188"/>
      <c r="P89" s="188"/>
      <c r="Q89" s="188"/>
      <c r="R89" s="188"/>
      <c r="S89" s="188"/>
      <c r="T89" s="188"/>
      <c r="U89" s="188"/>
      <c r="V89" s="188"/>
      <c r="W89" s="188"/>
      <c r="X89" s="188"/>
      <c r="Y89" s="188"/>
      <c r="Z89" s="188"/>
      <c r="AA89" s="188"/>
      <c r="AB89" s="188"/>
      <c r="AC89" s="188"/>
      <c r="AD89" s="188"/>
      <c r="AE89" s="188"/>
      <c r="AF89" s="188"/>
      <c r="AG89" s="188"/>
      <c r="AH89" s="188"/>
      <c r="AI89" s="188"/>
      <c r="AJ89" s="188"/>
      <c r="AK89" s="826"/>
      <c r="AL89" s="709"/>
      <c r="AM89" s="709"/>
      <c r="AN89" s="709"/>
      <c r="AO89" s="709"/>
      <c r="AP89" s="709"/>
      <c r="AQ89" s="709"/>
      <c r="AR89" s="709"/>
      <c r="AS89" s="708"/>
      <c r="AT89" s="708"/>
      <c r="AU89" s="708"/>
      <c r="AV89" s="708"/>
      <c r="AW89" s="708"/>
      <c r="AX89" s="708"/>
      <c r="AY89" s="708"/>
      <c r="AZ89" s="617"/>
    </row>
    <row r="487" spans="38:38" ht="15" customHeight="1">
      <c r="AL487" s="684">
        <v>2</v>
      </c>
    </row>
  </sheetData>
  <mergeCells count="323">
    <mergeCell ref="AA76:AJ76"/>
    <mergeCell ref="AA77:AJ77"/>
    <mergeCell ref="C74:H74"/>
    <mergeCell ref="C75:H75"/>
    <mergeCell ref="C76:H76"/>
    <mergeCell ref="Q74:V74"/>
    <mergeCell ref="I74:P74"/>
    <mergeCell ref="I75:P75"/>
    <mergeCell ref="I76:P76"/>
    <mergeCell ref="C80:H80"/>
    <mergeCell ref="I71:P71"/>
    <mergeCell ref="C71:H71"/>
    <mergeCell ref="C73:H73"/>
    <mergeCell ref="C63:H63"/>
    <mergeCell ref="Q71:V71"/>
    <mergeCell ref="AE71:AJ71"/>
    <mergeCell ref="I68:P68"/>
    <mergeCell ref="Q68:V68"/>
    <mergeCell ref="W68:AD68"/>
    <mergeCell ref="AE67:AJ67"/>
    <mergeCell ref="Q67:V67"/>
    <mergeCell ref="W67:AD67"/>
    <mergeCell ref="C66:H66"/>
    <mergeCell ref="I66:P66"/>
    <mergeCell ref="Q66:V66"/>
    <mergeCell ref="W66:AD66"/>
    <mergeCell ref="I73:P73"/>
    <mergeCell ref="Q69:AJ70"/>
    <mergeCell ref="C69:H69"/>
    <mergeCell ref="I69:P69"/>
    <mergeCell ref="C68:H68"/>
    <mergeCell ref="AE66:AJ66"/>
    <mergeCell ref="AA75:AJ75"/>
    <mergeCell ref="AC73:AD73"/>
    <mergeCell ref="C67:H67"/>
    <mergeCell ref="I67:P67"/>
    <mergeCell ref="C62:H62"/>
    <mergeCell ref="AE68:AJ68"/>
    <mergeCell ref="C60:H60"/>
    <mergeCell ref="C64:H64"/>
    <mergeCell ref="I64:P64"/>
    <mergeCell ref="Q64:V64"/>
    <mergeCell ref="W62:AB62"/>
    <mergeCell ref="W63:AB63"/>
    <mergeCell ref="W64:AD64"/>
    <mergeCell ref="AE64:AJ64"/>
    <mergeCell ref="C65:H65"/>
    <mergeCell ref="I65:P65"/>
    <mergeCell ref="Q65:V65"/>
    <mergeCell ref="W65:AD65"/>
    <mergeCell ref="AE65:AJ65"/>
    <mergeCell ref="AC63:AD63"/>
    <mergeCell ref="AE63:AJ63"/>
    <mergeCell ref="Q60:V60"/>
    <mergeCell ref="I62:P62"/>
    <mergeCell ref="Q62:V62"/>
    <mergeCell ref="AE73:AJ73"/>
    <mergeCell ref="U29:W29"/>
    <mergeCell ref="X29:Z29"/>
    <mergeCell ref="A41:H41"/>
    <mergeCell ref="I41:N41"/>
    <mergeCell ref="O41:AJ41"/>
    <mergeCell ref="C49:H49"/>
    <mergeCell ref="I49:AJ49"/>
    <mergeCell ref="C42:H42"/>
    <mergeCell ref="I43:K43"/>
    <mergeCell ref="AB43:AD43"/>
    <mergeCell ref="I42:AJ42"/>
    <mergeCell ref="C43:H44"/>
    <mergeCell ref="C29:E30"/>
    <mergeCell ref="F29:H29"/>
    <mergeCell ref="I29:K29"/>
    <mergeCell ref="L29:N29"/>
    <mergeCell ref="O29:Q29"/>
    <mergeCell ref="R29:T29"/>
    <mergeCell ref="AF29:AG29"/>
    <mergeCell ref="AH29:AJ29"/>
    <mergeCell ref="W43:Y43"/>
    <mergeCell ref="Z43:AA43"/>
    <mergeCell ref="AE44:AJ44"/>
    <mergeCell ref="Z44:AA44"/>
    <mergeCell ref="A4:B9"/>
    <mergeCell ref="C4:H4"/>
    <mergeCell ref="C5:H5"/>
    <mergeCell ref="C6:H8"/>
    <mergeCell ref="C9:H9"/>
    <mergeCell ref="I9:L9"/>
    <mergeCell ref="M9:V9"/>
    <mergeCell ref="O19:V19"/>
    <mergeCell ref="AC28:AE28"/>
    <mergeCell ref="I25:AJ25"/>
    <mergeCell ref="O28:Q28"/>
    <mergeCell ref="AH28:AJ28"/>
    <mergeCell ref="A10:V10"/>
    <mergeCell ref="AA27:AE27"/>
    <mergeCell ref="I28:K28"/>
    <mergeCell ref="L28:N28"/>
    <mergeCell ref="C16:V16"/>
    <mergeCell ref="W9:Z9"/>
    <mergeCell ref="AA9:AJ9"/>
    <mergeCell ref="R28:T28"/>
    <mergeCell ref="U28:W28"/>
    <mergeCell ref="X28:Z28"/>
    <mergeCell ref="AA28:AB28"/>
    <mergeCell ref="W10:AJ10"/>
    <mergeCell ref="AE2:AJ2"/>
    <mergeCell ref="AA2:AD2"/>
    <mergeCell ref="I5:AJ5"/>
    <mergeCell ref="Q6:AJ6"/>
    <mergeCell ref="I4:AJ4"/>
    <mergeCell ref="I6:J6"/>
    <mergeCell ref="K6:P6"/>
    <mergeCell ref="I7:AJ7"/>
    <mergeCell ref="I8:AJ8"/>
    <mergeCell ref="U26:AE26"/>
    <mergeCell ref="AF26:AJ27"/>
    <mergeCell ref="U27:Z27"/>
    <mergeCell ref="A11:B19"/>
    <mergeCell ref="C12:H12"/>
    <mergeCell ref="I12:AJ12"/>
    <mergeCell ref="C13:H15"/>
    <mergeCell ref="K13:P13"/>
    <mergeCell ref="I14:AJ14"/>
    <mergeCell ref="I15:AJ15"/>
    <mergeCell ref="W19:AJ19"/>
    <mergeCell ref="I13:J13"/>
    <mergeCell ref="C11:H11"/>
    <mergeCell ref="W16:AJ16"/>
    <mergeCell ref="C17:N19"/>
    <mergeCell ref="O17:V17"/>
    <mergeCell ref="W17:AJ17"/>
    <mergeCell ref="W18:AJ18"/>
    <mergeCell ref="Q13:AJ13"/>
    <mergeCell ref="I11:AJ11"/>
    <mergeCell ref="O18:V18"/>
    <mergeCell ref="C23:H25"/>
    <mergeCell ref="I23:J23"/>
    <mergeCell ref="A20:H20"/>
    <mergeCell ref="A26:B39"/>
    <mergeCell ref="AA29:AB29"/>
    <mergeCell ref="A21:B25"/>
    <mergeCell ref="C21:H21"/>
    <mergeCell ref="AF28:AG28"/>
    <mergeCell ref="I20:AJ20"/>
    <mergeCell ref="C26:H28"/>
    <mergeCell ref="I26:N27"/>
    <mergeCell ref="O26:T27"/>
    <mergeCell ref="C22:H22"/>
    <mergeCell ref="I22:AJ22"/>
    <mergeCell ref="I21:AJ21"/>
    <mergeCell ref="K23:P23"/>
    <mergeCell ref="Q23:AJ23"/>
    <mergeCell ref="I24:AJ24"/>
    <mergeCell ref="AC29:AE29"/>
    <mergeCell ref="C32:H32"/>
    <mergeCell ref="I32:N32"/>
    <mergeCell ref="O32:T32"/>
    <mergeCell ref="U32:Z32"/>
    <mergeCell ref="AA32:AE32"/>
    <mergeCell ref="AF32:AJ32"/>
    <mergeCell ref="AF30:AG30"/>
    <mergeCell ref="AH30:AJ30"/>
    <mergeCell ref="C31:H31"/>
    <mergeCell ref="I31:N31"/>
    <mergeCell ref="O31:T31"/>
    <mergeCell ref="U31:Z31"/>
    <mergeCell ref="AA31:AE31"/>
    <mergeCell ref="U30:W30"/>
    <mergeCell ref="X30:Z30"/>
    <mergeCell ref="AF31:AJ31"/>
    <mergeCell ref="O30:Q30"/>
    <mergeCell ref="R30:T30"/>
    <mergeCell ref="F30:H30"/>
    <mergeCell ref="I30:K30"/>
    <mergeCell ref="L30:N30"/>
    <mergeCell ref="AC30:AE30"/>
    <mergeCell ref="AA30:AB30"/>
    <mergeCell ref="AH36:AJ36"/>
    <mergeCell ref="C36:E37"/>
    <mergeCell ref="F36:H36"/>
    <mergeCell ref="U36:W36"/>
    <mergeCell ref="X36:Z36"/>
    <mergeCell ref="I36:K36"/>
    <mergeCell ref="L36:N36"/>
    <mergeCell ref="O36:Q36"/>
    <mergeCell ref="C33:H35"/>
    <mergeCell ref="I33:T33"/>
    <mergeCell ref="U34:Z34"/>
    <mergeCell ref="AA34:AE34"/>
    <mergeCell ref="U33:AJ33"/>
    <mergeCell ref="AF34:AJ34"/>
    <mergeCell ref="I34:N34"/>
    <mergeCell ref="O34:T34"/>
    <mergeCell ref="I35:K35"/>
    <mergeCell ref="AH35:AJ35"/>
    <mergeCell ref="C39:H39"/>
    <mergeCell ref="AA39:AE39"/>
    <mergeCell ref="AF39:AJ39"/>
    <mergeCell ref="O39:T39"/>
    <mergeCell ref="AF38:AJ38"/>
    <mergeCell ref="U39:Z39"/>
    <mergeCell ref="I38:N38"/>
    <mergeCell ref="I39:N39"/>
    <mergeCell ref="I37:K37"/>
    <mergeCell ref="L37:N37"/>
    <mergeCell ref="O37:Q37"/>
    <mergeCell ref="C38:H38"/>
    <mergeCell ref="U38:Z38"/>
    <mergeCell ref="AA38:AE38"/>
    <mergeCell ref="U37:W37"/>
    <mergeCell ref="X37:Z37"/>
    <mergeCell ref="AA37:AB37"/>
    <mergeCell ref="F37:H37"/>
    <mergeCell ref="O38:T38"/>
    <mergeCell ref="L43:N43"/>
    <mergeCell ref="O43:P43"/>
    <mergeCell ref="Q43:S43"/>
    <mergeCell ref="Q44:S44"/>
    <mergeCell ref="AE43:AJ43"/>
    <mergeCell ref="L35:N35"/>
    <mergeCell ref="O35:Q35"/>
    <mergeCell ref="R35:T35"/>
    <mergeCell ref="AA36:AB36"/>
    <mergeCell ref="AA35:AB35"/>
    <mergeCell ref="U35:W35"/>
    <mergeCell ref="T43:V43"/>
    <mergeCell ref="I40:N40"/>
    <mergeCell ref="O40:AJ40"/>
    <mergeCell ref="X35:Z35"/>
    <mergeCell ref="AF35:AG35"/>
    <mergeCell ref="AF37:AG37"/>
    <mergeCell ref="AH37:AJ37"/>
    <mergeCell ref="AC37:AE37"/>
    <mergeCell ref="AC36:AE36"/>
    <mergeCell ref="AC35:AE35"/>
    <mergeCell ref="R37:T37"/>
    <mergeCell ref="AF36:AG36"/>
    <mergeCell ref="R36:T36"/>
    <mergeCell ref="I63:P63"/>
    <mergeCell ref="I60:P60"/>
    <mergeCell ref="AB60:AE60"/>
    <mergeCell ref="AE61:AJ61"/>
    <mergeCell ref="O44:P44"/>
    <mergeCell ref="I44:K44"/>
    <mergeCell ref="L44:N44"/>
    <mergeCell ref="T44:V44"/>
    <mergeCell ref="W44:Y44"/>
    <mergeCell ref="I46:AJ46"/>
    <mergeCell ref="I47:N47"/>
    <mergeCell ref="T47:Y47"/>
    <mergeCell ref="Z47:AE47"/>
    <mergeCell ref="AB44:AD44"/>
    <mergeCell ref="V59:Z59"/>
    <mergeCell ref="AC62:AD62"/>
    <mergeCell ref="AE62:AJ62"/>
    <mergeCell ref="I58:Q59"/>
    <mergeCell ref="R58:U59"/>
    <mergeCell ref="I53:Q53"/>
    <mergeCell ref="AF56:AJ56"/>
    <mergeCell ref="I61:P61"/>
    <mergeCell ref="Q61:V61"/>
    <mergeCell ref="W61:AD61"/>
    <mergeCell ref="W60:AA60"/>
    <mergeCell ref="E58:H59"/>
    <mergeCell ref="I54:Q55"/>
    <mergeCell ref="C45:H45"/>
    <mergeCell ref="I45:M45"/>
    <mergeCell ref="N45:AJ45"/>
    <mergeCell ref="O47:S47"/>
    <mergeCell ref="C46:H46"/>
    <mergeCell ref="C48:H48"/>
    <mergeCell ref="I48:AJ48"/>
    <mergeCell ref="R50:AJ50"/>
    <mergeCell ref="R53:AJ53"/>
    <mergeCell ref="C47:H47"/>
    <mergeCell ref="Q73:V73"/>
    <mergeCell ref="W74:AJ74"/>
    <mergeCell ref="Q75:Z75"/>
    <mergeCell ref="Q76:Z76"/>
    <mergeCell ref="Q77:Z77"/>
    <mergeCell ref="R52:V52"/>
    <mergeCell ref="E56:H57"/>
    <mergeCell ref="I56:Q57"/>
    <mergeCell ref="AA58:AE58"/>
    <mergeCell ref="AF58:AJ58"/>
    <mergeCell ref="I51:Q52"/>
    <mergeCell ref="R51:V51"/>
    <mergeCell ref="AF54:AJ54"/>
    <mergeCell ref="R54:U55"/>
    <mergeCell ref="AA57:AE57"/>
    <mergeCell ref="AF57:AJ57"/>
    <mergeCell ref="V55:Z55"/>
    <mergeCell ref="AA55:AE55"/>
    <mergeCell ref="AF55:AJ55"/>
    <mergeCell ref="E54:H55"/>
    <mergeCell ref="W52:AJ52"/>
    <mergeCell ref="V57:Z57"/>
    <mergeCell ref="Q63:V63"/>
    <mergeCell ref="C61:H61"/>
    <mergeCell ref="C72:H72"/>
    <mergeCell ref="I72:P72"/>
    <mergeCell ref="Q72:V72"/>
    <mergeCell ref="AE72:AJ72"/>
    <mergeCell ref="C77:P77"/>
    <mergeCell ref="A40:H40"/>
    <mergeCell ref="A42:B59"/>
    <mergeCell ref="AF59:AJ59"/>
    <mergeCell ref="AF47:AJ47"/>
    <mergeCell ref="AA59:AE59"/>
    <mergeCell ref="V56:Z56"/>
    <mergeCell ref="I70:P70"/>
    <mergeCell ref="V54:Z54"/>
    <mergeCell ref="AA54:AE54"/>
    <mergeCell ref="C70:H70"/>
    <mergeCell ref="C50:H53"/>
    <mergeCell ref="I50:Q50"/>
    <mergeCell ref="W51:AJ51"/>
    <mergeCell ref="AA56:AE56"/>
    <mergeCell ref="C54:D59"/>
    <mergeCell ref="R56:U57"/>
    <mergeCell ref="AF60:AJ60"/>
    <mergeCell ref="V58:Z58"/>
    <mergeCell ref="A60:B77"/>
  </mergeCells>
  <phoneticPr fontId="3"/>
  <dataValidations count="4">
    <dataValidation type="whole" imeMode="off" allowBlank="1" showInputMessage="1" showErrorMessage="1" sqref="I47:N47 I36:AJ37 I29:AJ30 I40:N41 Z47:AE47">
      <formula1>0</formula1>
      <formula2>99999</formula2>
    </dataValidation>
    <dataValidation imeMode="off" allowBlank="1" showInputMessage="1" showErrorMessage="1" sqref="K6:P6 AB43:AD44 W43:Y44 Q43:S44 L43:N44 K23:P23 K13:P13 AA9:AJ9 M9:V9 W64:AD68 I64:I71 I80:P80 Y78:Z79 J64:P69 Y72:Z73 J71:P71"/>
    <dataValidation imeMode="halfKatakana" allowBlank="1" showInputMessage="1" showErrorMessage="1" sqref="I11:AJ11 I21:AJ21 I4:AJ4"/>
    <dataValidation type="decimal" imeMode="off" allowBlank="1" showInputMessage="1" showErrorMessage="1" sqref="I31:AJ32 I38:AJ39">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7"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34818"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34819"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34820"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8"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29"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34830"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34831"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34832" r:id="rId19" name="Check Box 16">
              <controlPr defaultSize="0" autoFill="0" autoLine="0" autoPict="0">
                <anchor moveWithCells="1">
                  <from>
                    <xdr:col>26</xdr:col>
                    <xdr:colOff>142875</xdr:colOff>
                    <xdr:row>44</xdr:row>
                    <xdr:rowOff>0</xdr:rowOff>
                  </from>
                  <to>
                    <xdr:col>31</xdr:col>
                    <xdr:colOff>114300</xdr:colOff>
                    <xdr:row>45</xdr:row>
                    <xdr:rowOff>0</xdr:rowOff>
                  </to>
                </anchor>
              </controlPr>
            </control>
          </mc:Choice>
        </mc:AlternateContent>
        <mc:AlternateContent xmlns:mc="http://schemas.openxmlformats.org/markup-compatibility/2006">
          <mc:Choice Requires="x14">
            <control shapeId="34833"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34"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34835"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4836"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34837"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34838"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4839"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34840"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34869" r:id="rId28" name="Group Box 53">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34870" r:id="rId29" name="Option Button 54">
              <controlPr defaultSize="0" autoFill="0" autoLine="0" autoPict="0">
                <anchor moveWithCells="1">
                  <from>
                    <xdr:col>22</xdr:col>
                    <xdr:colOff>28575</xdr:colOff>
                    <xdr:row>59</xdr:row>
                    <xdr:rowOff>0</xdr:rowOff>
                  </from>
                  <to>
                    <xdr:col>24</xdr:col>
                    <xdr:colOff>76200</xdr:colOff>
                    <xdr:row>60</xdr:row>
                    <xdr:rowOff>0</xdr:rowOff>
                  </to>
                </anchor>
              </controlPr>
            </control>
          </mc:Choice>
        </mc:AlternateContent>
        <mc:AlternateContent xmlns:mc="http://schemas.openxmlformats.org/markup-compatibility/2006">
          <mc:Choice Requires="x14">
            <control shapeId="34871" r:id="rId30" name="Option Button 55">
              <controlPr defaultSize="0" autoFill="0" autoLine="0" autoPict="0">
                <anchor moveWithCells="1">
                  <from>
                    <xdr:col>24</xdr:col>
                    <xdr:colOff>85725</xdr:colOff>
                    <xdr:row>59</xdr:row>
                    <xdr:rowOff>0</xdr:rowOff>
                  </from>
                  <to>
                    <xdr:col>26</xdr:col>
                    <xdr:colOff>171450</xdr:colOff>
                    <xdr:row>60</xdr:row>
                    <xdr:rowOff>0</xdr:rowOff>
                  </to>
                </anchor>
              </controlPr>
            </control>
          </mc:Choice>
        </mc:AlternateContent>
        <mc:AlternateContent xmlns:mc="http://schemas.openxmlformats.org/markup-compatibility/2006">
          <mc:Choice Requires="x14">
            <control shapeId="34872" r:id="rId31" name="Group Box 56">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34873" r:id="rId32" name="Option Button 57">
              <controlPr defaultSize="0" autoFill="0" autoLine="0" autoPict="0">
                <anchor moveWithCells="1">
                  <from>
                    <xdr:col>31</xdr:col>
                    <xdr:colOff>28575</xdr:colOff>
                    <xdr:row>59</xdr:row>
                    <xdr:rowOff>0</xdr:rowOff>
                  </from>
                  <to>
                    <xdr:col>33</xdr:col>
                    <xdr:colOff>76200</xdr:colOff>
                    <xdr:row>60</xdr:row>
                    <xdr:rowOff>0</xdr:rowOff>
                  </to>
                </anchor>
              </controlPr>
            </control>
          </mc:Choice>
        </mc:AlternateContent>
        <mc:AlternateContent xmlns:mc="http://schemas.openxmlformats.org/markup-compatibility/2006">
          <mc:Choice Requires="x14">
            <control shapeId="34874" r:id="rId33" name="Option Button 58">
              <controlPr defaultSize="0" autoFill="0" autoLine="0" autoPict="0">
                <anchor moveWithCells="1">
                  <from>
                    <xdr:col>33</xdr:col>
                    <xdr:colOff>85725</xdr:colOff>
                    <xdr:row>59</xdr:row>
                    <xdr:rowOff>0</xdr:rowOff>
                  </from>
                  <to>
                    <xdr:col>35</xdr:col>
                    <xdr:colOff>171450</xdr:colOff>
                    <xdr:row>60</xdr:row>
                    <xdr:rowOff>0</xdr:rowOff>
                  </to>
                </anchor>
              </controlPr>
            </control>
          </mc:Choice>
        </mc:AlternateContent>
        <mc:AlternateContent xmlns:mc="http://schemas.openxmlformats.org/markup-compatibility/2006">
          <mc:Choice Requires="x14">
            <control shapeId="34875" r:id="rId34" name="Group Box 59">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34876" r:id="rId35" name="Option Button 60">
              <controlPr defaultSize="0" autoFill="0" autoLine="0" autoPict="0">
                <anchor moveWithCells="1">
                  <from>
                    <xdr:col>8</xdr:col>
                    <xdr:colOff>28575</xdr:colOff>
                    <xdr:row>61</xdr:row>
                    <xdr:rowOff>0</xdr:rowOff>
                  </from>
                  <to>
                    <xdr:col>11</xdr:col>
                    <xdr:colOff>28575</xdr:colOff>
                    <xdr:row>62</xdr:row>
                    <xdr:rowOff>0</xdr:rowOff>
                  </to>
                </anchor>
              </controlPr>
            </control>
          </mc:Choice>
        </mc:AlternateContent>
        <mc:AlternateContent xmlns:mc="http://schemas.openxmlformats.org/markup-compatibility/2006">
          <mc:Choice Requires="x14">
            <control shapeId="34877" r:id="rId36" name="Option Button 61">
              <controlPr defaultSize="0" autoFill="0" autoLine="0" autoPict="0">
                <anchor moveWithCells="1">
                  <from>
                    <xdr:col>11</xdr:col>
                    <xdr:colOff>95250</xdr:colOff>
                    <xdr:row>61</xdr:row>
                    <xdr:rowOff>0</xdr:rowOff>
                  </from>
                  <to>
                    <xdr:col>15</xdr:col>
                    <xdr:colOff>9525</xdr:colOff>
                    <xdr:row>62</xdr:row>
                    <xdr:rowOff>0</xdr:rowOff>
                  </to>
                </anchor>
              </controlPr>
            </control>
          </mc:Choice>
        </mc:AlternateContent>
        <mc:AlternateContent xmlns:mc="http://schemas.openxmlformats.org/markup-compatibility/2006">
          <mc:Choice Requires="x14">
            <control shapeId="34886" r:id="rId37" name="Group Box 70">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34887" r:id="rId38" name="Option Button 71">
              <controlPr defaultSize="0" autoFill="0" autoLine="0" autoPict="0">
                <anchor moveWithCells="1">
                  <from>
                    <xdr:col>8</xdr:col>
                    <xdr:colOff>28575</xdr:colOff>
                    <xdr:row>60</xdr:row>
                    <xdr:rowOff>0</xdr:rowOff>
                  </from>
                  <to>
                    <xdr:col>11</xdr:col>
                    <xdr:colOff>28575</xdr:colOff>
                    <xdr:row>61</xdr:row>
                    <xdr:rowOff>0</xdr:rowOff>
                  </to>
                </anchor>
              </controlPr>
            </control>
          </mc:Choice>
        </mc:AlternateContent>
        <mc:AlternateContent xmlns:mc="http://schemas.openxmlformats.org/markup-compatibility/2006">
          <mc:Choice Requires="x14">
            <control shapeId="34888" r:id="rId39" name="Option Button 72">
              <controlPr defaultSize="0" autoFill="0" autoLine="0" autoPict="0">
                <anchor moveWithCells="1">
                  <from>
                    <xdr:col>11</xdr:col>
                    <xdr:colOff>95250</xdr:colOff>
                    <xdr:row>60</xdr:row>
                    <xdr:rowOff>0</xdr:rowOff>
                  </from>
                  <to>
                    <xdr:col>15</xdr:col>
                    <xdr:colOff>9525</xdr:colOff>
                    <xdr:row>61</xdr:row>
                    <xdr:rowOff>0</xdr:rowOff>
                  </to>
                </anchor>
              </controlPr>
            </control>
          </mc:Choice>
        </mc:AlternateContent>
        <mc:AlternateContent xmlns:mc="http://schemas.openxmlformats.org/markup-compatibility/2006">
          <mc:Choice Requires="x14">
            <control shapeId="34889" r:id="rId40" name="Group Box 73">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34890" r:id="rId41" name="Option Button 74">
              <controlPr defaultSize="0" autoFill="0" autoLine="0" autoPict="0">
                <anchor moveWithCells="1">
                  <from>
                    <xdr:col>22</xdr:col>
                    <xdr:colOff>28575</xdr:colOff>
                    <xdr:row>60</xdr:row>
                    <xdr:rowOff>0</xdr:rowOff>
                  </from>
                  <to>
                    <xdr:col>25</xdr:col>
                    <xdr:colOff>28575</xdr:colOff>
                    <xdr:row>61</xdr:row>
                    <xdr:rowOff>0</xdr:rowOff>
                  </to>
                </anchor>
              </controlPr>
            </control>
          </mc:Choice>
        </mc:AlternateContent>
        <mc:AlternateContent xmlns:mc="http://schemas.openxmlformats.org/markup-compatibility/2006">
          <mc:Choice Requires="x14">
            <control shapeId="34891" r:id="rId42" name="Option Button 75">
              <controlPr defaultSize="0" autoFill="0" autoLine="0" autoPict="0">
                <anchor moveWithCells="1">
                  <from>
                    <xdr:col>25</xdr:col>
                    <xdr:colOff>95250</xdr:colOff>
                    <xdr:row>60</xdr:row>
                    <xdr:rowOff>0</xdr:rowOff>
                  </from>
                  <to>
                    <xdr:col>29</xdr:col>
                    <xdr:colOff>9525</xdr:colOff>
                    <xdr:row>61</xdr:row>
                    <xdr:rowOff>0</xdr:rowOff>
                  </to>
                </anchor>
              </controlPr>
            </control>
          </mc:Choice>
        </mc:AlternateContent>
        <mc:AlternateContent xmlns:mc="http://schemas.openxmlformats.org/markup-compatibility/2006">
          <mc:Choice Requires="x14">
            <control shapeId="34892" r:id="rId43" name="Group Box 76">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34893" r:id="rId44" name="Option Button 77">
              <controlPr defaultSize="0" autoFill="0" autoLine="0" autoPict="0">
                <anchor moveWithCells="1">
                  <from>
                    <xdr:col>8</xdr:col>
                    <xdr:colOff>28575</xdr:colOff>
                    <xdr:row>62</xdr:row>
                    <xdr:rowOff>0</xdr:rowOff>
                  </from>
                  <to>
                    <xdr:col>11</xdr:col>
                    <xdr:colOff>28575</xdr:colOff>
                    <xdr:row>63</xdr:row>
                    <xdr:rowOff>0</xdr:rowOff>
                  </to>
                </anchor>
              </controlPr>
            </control>
          </mc:Choice>
        </mc:AlternateContent>
        <mc:AlternateContent xmlns:mc="http://schemas.openxmlformats.org/markup-compatibility/2006">
          <mc:Choice Requires="x14">
            <control shapeId="34894" r:id="rId45" name="Option Button 78">
              <controlPr defaultSize="0" autoFill="0" autoLine="0" autoPict="0">
                <anchor moveWithCells="1">
                  <from>
                    <xdr:col>11</xdr:col>
                    <xdr:colOff>95250</xdr:colOff>
                    <xdr:row>62</xdr:row>
                    <xdr:rowOff>0</xdr:rowOff>
                  </from>
                  <to>
                    <xdr:col>15</xdr:col>
                    <xdr:colOff>9525</xdr:colOff>
                    <xdr:row>63</xdr:row>
                    <xdr:rowOff>0</xdr:rowOff>
                  </to>
                </anchor>
              </controlPr>
            </control>
          </mc:Choice>
        </mc:AlternateContent>
        <mc:AlternateContent xmlns:mc="http://schemas.openxmlformats.org/markup-compatibility/2006">
          <mc:Choice Requires="x14">
            <control shapeId="34898" r:id="rId46" name="Group Box 8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4899" r:id="rId47" name="Option Button 83">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34900" r:id="rId48" name="Option Button 84">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34901" r:id="rId49" name="Group Box 85">
              <controlPr defaultSize="0" autoFill="0" autoPict="0">
                <anchor moveWithCells="1">
                  <from>
                    <xdr:col>22</xdr:col>
                    <xdr:colOff>0</xdr:colOff>
                    <xdr:row>67</xdr:row>
                    <xdr:rowOff>0</xdr:rowOff>
                  </from>
                  <to>
                    <xdr:col>30</xdr:col>
                    <xdr:colOff>0</xdr:colOff>
                    <xdr:row>67</xdr:row>
                    <xdr:rowOff>228600</xdr:rowOff>
                  </to>
                </anchor>
              </controlPr>
            </control>
          </mc:Choice>
        </mc:AlternateContent>
        <mc:AlternateContent xmlns:mc="http://schemas.openxmlformats.org/markup-compatibility/2006">
          <mc:Choice Requires="x14">
            <control shapeId="34904" r:id="rId50" name="Group Box 88">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4905" r:id="rId51" name="Option Button 89">
              <controlPr defaultSize="0" autoFill="0" autoLine="0" autoPict="0">
                <anchor moveWithCells="1">
                  <from>
                    <xdr:col>8</xdr:col>
                    <xdr:colOff>28575</xdr:colOff>
                    <xdr:row>68</xdr:row>
                    <xdr:rowOff>0</xdr:rowOff>
                  </from>
                  <to>
                    <xdr:col>11</xdr:col>
                    <xdr:colOff>28575</xdr:colOff>
                    <xdr:row>69</xdr:row>
                    <xdr:rowOff>0</xdr:rowOff>
                  </to>
                </anchor>
              </controlPr>
            </control>
          </mc:Choice>
        </mc:AlternateContent>
        <mc:AlternateContent xmlns:mc="http://schemas.openxmlformats.org/markup-compatibility/2006">
          <mc:Choice Requires="x14">
            <control shapeId="34906" r:id="rId52" name="Option Button 90">
              <controlPr defaultSize="0" autoFill="0" autoLine="0" autoPict="0">
                <anchor moveWithCells="1">
                  <from>
                    <xdr:col>11</xdr:col>
                    <xdr:colOff>95250</xdr:colOff>
                    <xdr:row>68</xdr:row>
                    <xdr:rowOff>0</xdr:rowOff>
                  </from>
                  <to>
                    <xdr:col>15</xdr:col>
                    <xdr:colOff>9525</xdr:colOff>
                    <xdr:row>69</xdr:row>
                    <xdr:rowOff>0</xdr:rowOff>
                  </to>
                </anchor>
              </controlPr>
            </control>
          </mc:Choice>
        </mc:AlternateContent>
        <mc:AlternateContent xmlns:mc="http://schemas.openxmlformats.org/markup-compatibility/2006">
          <mc:Choice Requires="x14">
            <control shapeId="34907" r:id="rId53" name="Group Box 91">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4908" r:id="rId54" name="Option Button 92">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34909" r:id="rId55" name="Option Button 93">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34910" r:id="rId56" name="Drop Down 94">
              <controlPr defaultSize="0" autoLine="0" autoPict="0">
                <anchor moveWithCells="1">
                  <from>
                    <xdr:col>22</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34911" r:id="rId57" name="Drop Down 95">
              <controlPr defaultSize="0" autoLine="0" autoPict="0">
                <anchor moveWithCells="1">
                  <from>
                    <xdr:col>22</xdr:col>
                    <xdr:colOff>0</xdr:colOff>
                    <xdr:row>72</xdr:row>
                    <xdr:rowOff>0</xdr:rowOff>
                  </from>
                  <to>
                    <xdr:col>30</xdr:col>
                    <xdr:colOff>0</xdr:colOff>
                    <xdr:row>73</xdr:row>
                    <xdr:rowOff>0</xdr:rowOff>
                  </to>
                </anchor>
              </controlPr>
            </control>
          </mc:Choice>
        </mc:AlternateContent>
        <mc:AlternateContent xmlns:mc="http://schemas.openxmlformats.org/markup-compatibility/2006">
          <mc:Choice Requires="x14">
            <control shapeId="34912" r:id="rId58" name="Group Box 96">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4913" r:id="rId59" name="Option Button 97">
              <controlPr defaultSize="0" autoFill="0" autoLine="0" autoPict="0">
                <anchor moveWithCells="1">
                  <from>
                    <xdr:col>8</xdr:col>
                    <xdr:colOff>28575</xdr:colOff>
                    <xdr:row>69</xdr:row>
                    <xdr:rowOff>28575</xdr:rowOff>
                  </from>
                  <to>
                    <xdr:col>9</xdr:col>
                    <xdr:colOff>161925</xdr:colOff>
                    <xdr:row>69</xdr:row>
                    <xdr:rowOff>209550</xdr:rowOff>
                  </to>
                </anchor>
              </controlPr>
            </control>
          </mc:Choice>
        </mc:AlternateContent>
        <mc:AlternateContent xmlns:mc="http://schemas.openxmlformats.org/markup-compatibility/2006">
          <mc:Choice Requires="x14">
            <control shapeId="34914" r:id="rId60" name="Option Button 98">
              <controlPr defaultSize="0" autoFill="0" autoLine="0" autoPict="0">
                <anchor moveWithCells="1">
                  <from>
                    <xdr:col>11</xdr:col>
                    <xdr:colOff>0</xdr:colOff>
                    <xdr:row>69</xdr:row>
                    <xdr:rowOff>28575</xdr:rowOff>
                  </from>
                  <to>
                    <xdr:col>12</xdr:col>
                    <xdr:colOff>133350</xdr:colOff>
                    <xdr:row>69</xdr:row>
                    <xdr:rowOff>209550</xdr:rowOff>
                  </to>
                </anchor>
              </controlPr>
            </control>
          </mc:Choice>
        </mc:AlternateContent>
        <mc:AlternateContent xmlns:mc="http://schemas.openxmlformats.org/markup-compatibility/2006">
          <mc:Choice Requires="x14">
            <control shapeId="34915" r:id="rId61" name="Group Box 99">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4916" r:id="rId62" name="Option Button 100">
              <controlPr defaultSize="0" autoFill="0" autoLine="0" autoPict="0">
                <anchor moveWithCells="1">
                  <from>
                    <xdr:col>8</xdr:col>
                    <xdr:colOff>28575</xdr:colOff>
                    <xdr:row>72</xdr:row>
                    <xdr:rowOff>0</xdr:rowOff>
                  </from>
                  <to>
                    <xdr:col>11</xdr:col>
                    <xdr:colOff>28575</xdr:colOff>
                    <xdr:row>72</xdr:row>
                    <xdr:rowOff>228600</xdr:rowOff>
                  </to>
                </anchor>
              </controlPr>
            </control>
          </mc:Choice>
        </mc:AlternateContent>
        <mc:AlternateContent xmlns:mc="http://schemas.openxmlformats.org/markup-compatibility/2006">
          <mc:Choice Requires="x14">
            <control shapeId="34917" r:id="rId63" name="Option Button 101">
              <controlPr defaultSize="0" autoFill="0" autoLine="0" autoPict="0">
                <anchor moveWithCells="1">
                  <from>
                    <xdr:col>11</xdr:col>
                    <xdr:colOff>95250</xdr:colOff>
                    <xdr:row>72</xdr:row>
                    <xdr:rowOff>0</xdr:rowOff>
                  </from>
                  <to>
                    <xdr:col>15</xdr:col>
                    <xdr:colOff>9525</xdr:colOff>
                    <xdr:row>72</xdr:row>
                    <xdr:rowOff>228600</xdr:rowOff>
                  </to>
                </anchor>
              </controlPr>
            </control>
          </mc:Choice>
        </mc:AlternateContent>
        <mc:AlternateContent xmlns:mc="http://schemas.openxmlformats.org/markup-compatibility/2006">
          <mc:Choice Requires="x14">
            <control shapeId="34918" r:id="rId64" name="Group Box 102">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4919" r:id="rId65" name="Option Button 103">
              <controlPr defaultSize="0" autoFill="0" autoLine="0" autoPict="0">
                <anchor moveWithCells="1">
                  <from>
                    <xdr:col>22</xdr:col>
                    <xdr:colOff>28575</xdr:colOff>
                    <xdr:row>67</xdr:row>
                    <xdr:rowOff>0</xdr:rowOff>
                  </from>
                  <to>
                    <xdr:col>24</xdr:col>
                    <xdr:colOff>47625</xdr:colOff>
                    <xdr:row>67</xdr:row>
                    <xdr:rowOff>209550</xdr:rowOff>
                  </to>
                </anchor>
              </controlPr>
            </control>
          </mc:Choice>
        </mc:AlternateContent>
        <mc:AlternateContent xmlns:mc="http://schemas.openxmlformats.org/markup-compatibility/2006">
          <mc:Choice Requires="x14">
            <control shapeId="34920" r:id="rId66" name="Option Button 104">
              <controlPr defaultSize="0" autoFill="0" autoLine="0" autoPict="0">
                <anchor moveWithCells="1">
                  <from>
                    <xdr:col>24</xdr:col>
                    <xdr:colOff>38100</xdr:colOff>
                    <xdr:row>67</xdr:row>
                    <xdr:rowOff>0</xdr:rowOff>
                  </from>
                  <to>
                    <xdr:col>26</xdr:col>
                    <xdr:colOff>171450</xdr:colOff>
                    <xdr:row>67</xdr:row>
                    <xdr:rowOff>209550</xdr:rowOff>
                  </to>
                </anchor>
              </controlPr>
            </control>
          </mc:Choice>
        </mc:AlternateContent>
        <mc:AlternateContent xmlns:mc="http://schemas.openxmlformats.org/markup-compatibility/2006">
          <mc:Choice Requires="x14">
            <control shapeId="34921" r:id="rId67" name="Option Button 105">
              <controlPr defaultSize="0" autoFill="0" autoLine="0" autoPict="0">
                <anchor moveWithCells="1">
                  <from>
                    <xdr:col>26</xdr:col>
                    <xdr:colOff>0</xdr:colOff>
                    <xdr:row>67</xdr:row>
                    <xdr:rowOff>0</xdr:rowOff>
                  </from>
                  <to>
                    <xdr:col>28</xdr:col>
                    <xdr:colOff>0</xdr:colOff>
                    <xdr:row>67</xdr:row>
                    <xdr:rowOff>209550</xdr:rowOff>
                  </to>
                </anchor>
              </controlPr>
            </control>
          </mc:Choice>
        </mc:AlternateContent>
        <mc:AlternateContent xmlns:mc="http://schemas.openxmlformats.org/markup-compatibility/2006">
          <mc:Choice Requires="x14">
            <control shapeId="34922" r:id="rId68" name="Option Button 106">
              <controlPr defaultSize="0" autoFill="0" autoLine="0" autoPict="0">
                <anchor moveWithCells="1">
                  <from>
                    <xdr:col>13</xdr:col>
                    <xdr:colOff>161925</xdr:colOff>
                    <xdr:row>69</xdr:row>
                    <xdr:rowOff>28575</xdr:rowOff>
                  </from>
                  <to>
                    <xdr:col>15</xdr:col>
                    <xdr:colOff>104775</xdr:colOff>
                    <xdr:row>69</xdr:row>
                    <xdr:rowOff>209550</xdr:rowOff>
                  </to>
                </anchor>
              </controlPr>
            </control>
          </mc:Choice>
        </mc:AlternateContent>
        <mc:AlternateContent xmlns:mc="http://schemas.openxmlformats.org/markup-compatibility/2006">
          <mc:Choice Requires="x14">
            <control shapeId="34923" r:id="rId69" name="Option Button 107">
              <controlPr defaultSize="0" autoFill="0" autoLine="0" autoPict="0">
                <anchor moveWithCells="1">
                  <from>
                    <xdr:col>27</xdr:col>
                    <xdr:colOff>171450</xdr:colOff>
                    <xdr:row>67</xdr:row>
                    <xdr:rowOff>0</xdr:rowOff>
                  </from>
                  <to>
                    <xdr:col>29</xdr:col>
                    <xdr:colOff>180975</xdr:colOff>
                    <xdr:row>67</xdr:row>
                    <xdr:rowOff>209550</xdr:rowOff>
                  </to>
                </anchor>
              </controlPr>
            </control>
          </mc:Choice>
        </mc:AlternateContent>
        <mc:AlternateContent xmlns:mc="http://schemas.openxmlformats.org/markup-compatibility/2006">
          <mc:Choice Requires="x14">
            <control shapeId="34927" r:id="rId70" name="Group Box 111">
              <controlPr defaultSize="0" autoFill="0" autoPict="0">
                <anchor moveWithCells="1">
                  <from>
                    <xdr:col>8</xdr:col>
                    <xdr:colOff>0</xdr:colOff>
                    <xdr:row>73</xdr:row>
                    <xdr:rowOff>0</xdr:rowOff>
                  </from>
                  <to>
                    <xdr:col>16</xdr:col>
                    <xdr:colOff>0</xdr:colOff>
                    <xdr:row>74</xdr:row>
                    <xdr:rowOff>0</xdr:rowOff>
                  </to>
                </anchor>
              </controlPr>
            </control>
          </mc:Choice>
        </mc:AlternateContent>
        <mc:AlternateContent xmlns:mc="http://schemas.openxmlformats.org/markup-compatibility/2006">
          <mc:Choice Requires="x14">
            <control shapeId="34928" r:id="rId71" name="Option Button 112">
              <controlPr defaultSize="0" autoFill="0" autoLine="0" autoPict="0">
                <anchor moveWithCells="1">
                  <from>
                    <xdr:col>8</xdr:col>
                    <xdr:colOff>28575</xdr:colOff>
                    <xdr:row>73</xdr:row>
                    <xdr:rowOff>28575</xdr:rowOff>
                  </from>
                  <to>
                    <xdr:col>11</xdr:col>
                    <xdr:colOff>9525</xdr:colOff>
                    <xdr:row>73</xdr:row>
                    <xdr:rowOff>238125</xdr:rowOff>
                  </to>
                </anchor>
              </controlPr>
            </control>
          </mc:Choice>
        </mc:AlternateContent>
        <mc:AlternateContent xmlns:mc="http://schemas.openxmlformats.org/markup-compatibility/2006">
          <mc:Choice Requires="x14">
            <control shapeId="34929" r:id="rId72" name="Option Button 113">
              <controlPr defaultSize="0" autoFill="0" autoLine="0" autoPict="0">
                <anchor moveWithCells="1">
                  <from>
                    <xdr:col>11</xdr:col>
                    <xdr:colOff>95250</xdr:colOff>
                    <xdr:row>73</xdr:row>
                    <xdr:rowOff>19050</xdr:rowOff>
                  </from>
                  <to>
                    <xdr:col>14</xdr:col>
                    <xdr:colOff>95250</xdr:colOff>
                    <xdr:row>73</xdr:row>
                    <xdr:rowOff>247650</xdr:rowOff>
                  </to>
                </anchor>
              </controlPr>
            </control>
          </mc:Choice>
        </mc:AlternateContent>
        <mc:AlternateContent xmlns:mc="http://schemas.openxmlformats.org/markup-compatibility/2006">
          <mc:Choice Requires="x14">
            <control shapeId="34936" r:id="rId73" name="Group Box 120">
              <controlPr defaultSize="0" autoFill="0" autoPict="0">
                <anchor moveWithCells="1">
                  <from>
                    <xdr:col>8</xdr:col>
                    <xdr:colOff>0</xdr:colOff>
                    <xdr:row>74</xdr:row>
                    <xdr:rowOff>0</xdr:rowOff>
                  </from>
                  <to>
                    <xdr:col>16</xdr:col>
                    <xdr:colOff>0</xdr:colOff>
                    <xdr:row>75</xdr:row>
                    <xdr:rowOff>0</xdr:rowOff>
                  </to>
                </anchor>
              </controlPr>
            </control>
          </mc:Choice>
        </mc:AlternateContent>
        <mc:AlternateContent xmlns:mc="http://schemas.openxmlformats.org/markup-compatibility/2006">
          <mc:Choice Requires="x14">
            <control shapeId="34937" r:id="rId74" name="Option Button 121">
              <controlPr defaultSize="0" autoFill="0" autoLine="0" autoPict="0">
                <anchor moveWithCells="1">
                  <from>
                    <xdr:col>8</xdr:col>
                    <xdr:colOff>28575</xdr:colOff>
                    <xdr:row>74</xdr:row>
                    <xdr:rowOff>28575</xdr:rowOff>
                  </from>
                  <to>
                    <xdr:col>11</xdr:col>
                    <xdr:colOff>9525</xdr:colOff>
                    <xdr:row>74</xdr:row>
                    <xdr:rowOff>247650</xdr:rowOff>
                  </to>
                </anchor>
              </controlPr>
            </control>
          </mc:Choice>
        </mc:AlternateContent>
        <mc:AlternateContent xmlns:mc="http://schemas.openxmlformats.org/markup-compatibility/2006">
          <mc:Choice Requires="x14">
            <control shapeId="34938" r:id="rId75" name="Option Button 122">
              <controlPr defaultSize="0" autoFill="0" autoLine="0" autoPict="0" altText="　非該当">
                <anchor moveWithCells="1">
                  <from>
                    <xdr:col>11</xdr:col>
                    <xdr:colOff>85725</xdr:colOff>
                    <xdr:row>74</xdr:row>
                    <xdr:rowOff>28575</xdr:rowOff>
                  </from>
                  <to>
                    <xdr:col>14</xdr:col>
                    <xdr:colOff>85725</xdr:colOff>
                    <xdr:row>74</xdr:row>
                    <xdr:rowOff>257175</xdr:rowOff>
                  </to>
                </anchor>
              </controlPr>
            </control>
          </mc:Choice>
        </mc:AlternateContent>
        <mc:AlternateContent xmlns:mc="http://schemas.openxmlformats.org/markup-compatibility/2006">
          <mc:Choice Requires="x14">
            <control shapeId="34939" r:id="rId76" name="Group Box 123">
              <controlPr defaultSize="0" autoFill="0" autoPict="0">
                <anchor moveWithCells="1">
                  <from>
                    <xdr:col>22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4940" r:id="rId77" name="Group Box 124">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4941" r:id="rId78" name="Option Button 125">
              <controlPr defaultSize="0" autoFill="0" autoLine="0" autoPict="0">
                <anchor moveWithCells="1">
                  <from>
                    <xdr:col>26</xdr:col>
                    <xdr:colOff>57150</xdr:colOff>
                    <xdr:row>74</xdr:row>
                    <xdr:rowOff>28575</xdr:rowOff>
                  </from>
                  <to>
                    <xdr:col>29</xdr:col>
                    <xdr:colOff>38100</xdr:colOff>
                    <xdr:row>74</xdr:row>
                    <xdr:rowOff>247650</xdr:rowOff>
                  </to>
                </anchor>
              </controlPr>
            </control>
          </mc:Choice>
        </mc:AlternateContent>
        <mc:AlternateContent xmlns:mc="http://schemas.openxmlformats.org/markup-compatibility/2006">
          <mc:Choice Requires="x14">
            <control shapeId="34942" r:id="rId79" name="Option Button 126">
              <controlPr defaultSize="0" autoFill="0" autoLine="0" autoPict="0">
                <anchor moveWithCells="1">
                  <from>
                    <xdr:col>29</xdr:col>
                    <xdr:colOff>123825</xdr:colOff>
                    <xdr:row>74</xdr:row>
                    <xdr:rowOff>19050</xdr:rowOff>
                  </from>
                  <to>
                    <xdr:col>32</xdr:col>
                    <xdr:colOff>114300</xdr:colOff>
                    <xdr:row>74</xdr:row>
                    <xdr:rowOff>247650</xdr:rowOff>
                  </to>
                </anchor>
              </controlPr>
            </control>
          </mc:Choice>
        </mc:AlternateContent>
        <mc:AlternateContent xmlns:mc="http://schemas.openxmlformats.org/markup-compatibility/2006">
          <mc:Choice Requires="x14">
            <control shapeId="34951" r:id="rId80" name="Option Button 135">
              <controlPr defaultSize="0" autoFill="0" autoLine="0" autoPict="0">
                <anchor moveWithCells="1">
                  <from>
                    <xdr:col>23</xdr:col>
                    <xdr:colOff>104775</xdr:colOff>
                    <xdr:row>73</xdr:row>
                    <xdr:rowOff>47625</xdr:rowOff>
                  </from>
                  <to>
                    <xdr:col>26</xdr:col>
                    <xdr:colOff>57150</xdr:colOff>
                    <xdr:row>73</xdr:row>
                    <xdr:rowOff>209550</xdr:rowOff>
                  </to>
                </anchor>
              </controlPr>
            </control>
          </mc:Choice>
        </mc:AlternateContent>
        <mc:AlternateContent xmlns:mc="http://schemas.openxmlformats.org/markup-compatibility/2006">
          <mc:Choice Requires="x14">
            <control shapeId="34952" r:id="rId81" name="Option Button 136">
              <controlPr defaultSize="0" autoFill="0" autoLine="0" autoPict="0">
                <anchor moveWithCells="1">
                  <from>
                    <xdr:col>27</xdr:col>
                    <xdr:colOff>133350</xdr:colOff>
                    <xdr:row>73</xdr:row>
                    <xdr:rowOff>47625</xdr:rowOff>
                  </from>
                  <to>
                    <xdr:col>30</xdr:col>
                    <xdr:colOff>28575</xdr:colOff>
                    <xdr:row>73</xdr:row>
                    <xdr:rowOff>209550</xdr:rowOff>
                  </to>
                </anchor>
              </controlPr>
            </control>
          </mc:Choice>
        </mc:AlternateContent>
        <mc:AlternateContent xmlns:mc="http://schemas.openxmlformats.org/markup-compatibility/2006">
          <mc:Choice Requires="x14">
            <control shapeId="34956" r:id="rId82" name="Group Box 140">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4957" r:id="rId83" name="Option Button 141">
              <controlPr defaultSize="0" autoFill="0" autoLine="0" autoPict="0">
                <anchor moveWithCells="1">
                  <from>
                    <xdr:col>8</xdr:col>
                    <xdr:colOff>28575</xdr:colOff>
                    <xdr:row>75</xdr:row>
                    <xdr:rowOff>19050</xdr:rowOff>
                  </from>
                  <to>
                    <xdr:col>11</xdr:col>
                    <xdr:colOff>9525</xdr:colOff>
                    <xdr:row>75</xdr:row>
                    <xdr:rowOff>238125</xdr:rowOff>
                  </to>
                </anchor>
              </controlPr>
            </control>
          </mc:Choice>
        </mc:AlternateContent>
        <mc:AlternateContent xmlns:mc="http://schemas.openxmlformats.org/markup-compatibility/2006">
          <mc:Choice Requires="x14">
            <control shapeId="34958" r:id="rId84" name="Option Button 142">
              <controlPr defaultSize="0" autoFill="0" autoLine="0" autoPict="0">
                <anchor moveWithCells="1">
                  <from>
                    <xdr:col>11</xdr:col>
                    <xdr:colOff>95250</xdr:colOff>
                    <xdr:row>75</xdr:row>
                    <xdr:rowOff>19050</xdr:rowOff>
                  </from>
                  <to>
                    <xdr:col>14</xdr:col>
                    <xdr:colOff>85725</xdr:colOff>
                    <xdr:row>75</xdr:row>
                    <xdr:rowOff>247650</xdr:rowOff>
                  </to>
                </anchor>
              </controlPr>
            </control>
          </mc:Choice>
        </mc:AlternateContent>
        <mc:AlternateContent xmlns:mc="http://schemas.openxmlformats.org/markup-compatibility/2006">
          <mc:Choice Requires="x14">
            <control shapeId="34966" r:id="rId85" name="Drop Down 150">
              <controlPr defaultSize="0" autoLine="0" autoPict="0">
                <anchor moveWithCells="1">
                  <from>
                    <xdr:col>22</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34967" r:id="rId86" name="Group Box 151">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34968" r:id="rId87" name="Option Button 152">
              <controlPr defaultSize="0" autoFill="0" autoLine="0" autoPict="0">
                <anchor moveWithCells="1">
                  <from>
                    <xdr:col>8</xdr:col>
                    <xdr:colOff>28575</xdr:colOff>
                    <xdr:row>71</xdr:row>
                    <xdr:rowOff>0</xdr:rowOff>
                  </from>
                  <to>
                    <xdr:col>11</xdr:col>
                    <xdr:colOff>28575</xdr:colOff>
                    <xdr:row>71</xdr:row>
                    <xdr:rowOff>228600</xdr:rowOff>
                  </to>
                </anchor>
              </controlPr>
            </control>
          </mc:Choice>
        </mc:AlternateContent>
        <mc:AlternateContent xmlns:mc="http://schemas.openxmlformats.org/markup-compatibility/2006">
          <mc:Choice Requires="x14">
            <control shapeId="34969" r:id="rId88" name="Option Button 153">
              <controlPr defaultSize="0" autoFill="0" autoLine="0" autoPict="0">
                <anchor moveWithCells="1">
                  <from>
                    <xdr:col>11</xdr:col>
                    <xdr:colOff>95250</xdr:colOff>
                    <xdr:row>71</xdr:row>
                    <xdr:rowOff>0</xdr:rowOff>
                  </from>
                  <to>
                    <xdr:col>15</xdr:col>
                    <xdr:colOff>9525</xdr:colOff>
                    <xdr:row>71</xdr:row>
                    <xdr:rowOff>228600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J36"/>
  <sheetViews>
    <sheetView showGridLines="0" showRowColHeaders="0" zoomScaleNormal="100" zoomScaleSheetLayoutView="100" workbookViewId="0"/>
  </sheetViews>
  <sheetFormatPr defaultColWidth="2.5" defaultRowHeight="15" customHeight="1"/>
  <cols>
    <col min="1" max="16384" width="2.5" style="8"/>
  </cols>
  <sheetData>
    <row r="1" spans="1:36" ht="13.5" customHeight="1">
      <c r="A1" s="182" t="s">
        <v>901</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3.5" customHeight="1" thickBot="1">
      <c r="A2" s="46"/>
      <c r="B2" s="46"/>
      <c r="C2" s="46"/>
      <c r="D2" s="194" t="s">
        <v>26</v>
      </c>
      <c r="E2" s="46"/>
      <c r="F2" s="46"/>
      <c r="G2" s="46"/>
      <c r="H2" s="46"/>
      <c r="I2" s="46"/>
      <c r="J2" s="46"/>
      <c r="K2" s="46"/>
      <c r="L2" s="46"/>
      <c r="M2" s="46"/>
      <c r="N2" s="46"/>
      <c r="O2" s="46"/>
      <c r="P2" s="46"/>
      <c r="Q2" s="46"/>
      <c r="R2" s="46"/>
      <c r="S2" s="46"/>
      <c r="T2" s="46"/>
      <c r="U2" s="46"/>
      <c r="V2" s="46"/>
      <c r="W2" s="46"/>
      <c r="X2" s="46"/>
      <c r="Y2" s="46"/>
      <c r="Z2" s="46"/>
      <c r="AA2" s="1252" t="s">
        <v>557</v>
      </c>
      <c r="AB2" s="1253"/>
      <c r="AC2" s="1253"/>
      <c r="AD2" s="1254"/>
      <c r="AE2" s="2318" t="s">
        <v>205</v>
      </c>
      <c r="AF2" s="2318"/>
      <c r="AG2" s="2318"/>
      <c r="AH2" s="2318"/>
      <c r="AI2" s="2318"/>
      <c r="AJ2" s="2318"/>
    </row>
    <row r="3" spans="1:36" ht="13.5" customHeight="1">
      <c r="A3" s="1215" t="s">
        <v>338</v>
      </c>
      <c r="B3" s="1216"/>
      <c r="C3" s="1217" t="s">
        <v>680</v>
      </c>
      <c r="D3" s="1217"/>
      <c r="E3" s="1217"/>
      <c r="F3" s="1217"/>
      <c r="G3" s="1217"/>
      <c r="H3" s="1217"/>
      <c r="I3" s="1278"/>
      <c r="J3" s="1279"/>
      <c r="K3" s="1279"/>
      <c r="L3" s="1279"/>
      <c r="M3" s="1279"/>
      <c r="N3" s="1279"/>
      <c r="O3" s="1279"/>
      <c r="P3" s="1279"/>
      <c r="Q3" s="1279"/>
      <c r="R3" s="1279"/>
      <c r="S3" s="1279"/>
      <c r="T3" s="1279"/>
      <c r="U3" s="1279"/>
      <c r="V3" s="1279"/>
      <c r="W3" s="1279"/>
      <c r="X3" s="1279"/>
      <c r="Y3" s="1279"/>
      <c r="Z3" s="1279"/>
      <c r="AA3" s="1279"/>
      <c r="AB3" s="1279"/>
      <c r="AC3" s="1279"/>
      <c r="AD3" s="1279"/>
      <c r="AE3" s="1279"/>
      <c r="AF3" s="1279"/>
      <c r="AG3" s="1279"/>
      <c r="AH3" s="1279"/>
      <c r="AI3" s="1279"/>
      <c r="AJ3" s="1280"/>
    </row>
    <row r="4" spans="1:36" ht="13.5" customHeight="1">
      <c r="A4" s="1149"/>
      <c r="B4" s="1150"/>
      <c r="C4" s="1177" t="s">
        <v>339</v>
      </c>
      <c r="D4" s="1177"/>
      <c r="E4" s="1177"/>
      <c r="F4" s="1177"/>
      <c r="G4" s="1177"/>
      <c r="H4" s="1177"/>
      <c r="I4" s="1182"/>
      <c r="J4" s="1183"/>
      <c r="K4" s="1183"/>
      <c r="L4" s="1183"/>
      <c r="M4" s="1183"/>
      <c r="N4" s="1183"/>
      <c r="O4" s="1183"/>
      <c r="P4" s="1183"/>
      <c r="Q4" s="1183"/>
      <c r="R4" s="1183"/>
      <c r="S4" s="1183"/>
      <c r="T4" s="1183"/>
      <c r="U4" s="1183"/>
      <c r="V4" s="1183"/>
      <c r="W4" s="1183"/>
      <c r="X4" s="1183"/>
      <c r="Y4" s="1183"/>
      <c r="Z4" s="1183"/>
      <c r="AA4" s="1183"/>
      <c r="AB4" s="1183"/>
      <c r="AC4" s="1183"/>
      <c r="AD4" s="1183"/>
      <c r="AE4" s="1183"/>
      <c r="AF4" s="1183"/>
      <c r="AG4" s="1183"/>
      <c r="AH4" s="1183"/>
      <c r="AI4" s="1183"/>
      <c r="AJ4" s="1184"/>
    </row>
    <row r="5" spans="1:36" ht="13.5" customHeight="1">
      <c r="A5" s="1149"/>
      <c r="B5" s="1150"/>
      <c r="C5" s="1081" t="s">
        <v>340</v>
      </c>
      <c r="D5" s="1081"/>
      <c r="E5" s="1081"/>
      <c r="F5" s="1081"/>
      <c r="G5" s="1081"/>
      <c r="H5" s="1081"/>
      <c r="I5" s="1204" t="s">
        <v>127</v>
      </c>
      <c r="J5" s="1205"/>
      <c r="K5" s="1202"/>
      <c r="L5" s="1202"/>
      <c r="M5" s="1202"/>
      <c r="N5" s="1202"/>
      <c r="O5" s="1202"/>
      <c r="P5" s="1203"/>
      <c r="Q5" s="1029" t="s">
        <v>534</v>
      </c>
      <c r="R5" s="1030"/>
      <c r="S5" s="1030"/>
      <c r="T5" s="1030"/>
      <c r="U5" s="1030"/>
      <c r="V5" s="1030"/>
      <c r="W5" s="1030"/>
      <c r="X5" s="1030"/>
      <c r="Y5" s="1030"/>
      <c r="Z5" s="1030"/>
      <c r="AA5" s="1030"/>
      <c r="AB5" s="1030"/>
      <c r="AC5" s="1030"/>
      <c r="AD5" s="1030"/>
      <c r="AE5" s="1030"/>
      <c r="AF5" s="1030"/>
      <c r="AG5" s="1030"/>
      <c r="AH5" s="1030"/>
      <c r="AI5" s="1030"/>
      <c r="AJ5" s="1031"/>
    </row>
    <row r="6" spans="1:36" ht="13.5" customHeight="1">
      <c r="A6" s="1149"/>
      <c r="B6" s="1150"/>
      <c r="C6" s="1081"/>
      <c r="D6" s="1081"/>
      <c r="E6" s="1081"/>
      <c r="F6" s="1081"/>
      <c r="G6" s="1081"/>
      <c r="H6" s="1081"/>
      <c r="I6" s="1281" t="s">
        <v>205</v>
      </c>
      <c r="J6" s="1281"/>
      <c r="K6" s="1281"/>
      <c r="L6" s="1281"/>
      <c r="M6" s="1281"/>
      <c r="N6" s="1281"/>
      <c r="O6" s="1281"/>
      <c r="P6" s="1281"/>
      <c r="Q6" s="1281"/>
      <c r="R6" s="1281"/>
      <c r="S6" s="1281"/>
      <c r="T6" s="1281"/>
      <c r="U6" s="1281"/>
      <c r="V6" s="1281"/>
      <c r="W6" s="1281"/>
      <c r="X6" s="1281"/>
      <c r="Y6" s="1281"/>
      <c r="Z6" s="1281"/>
      <c r="AA6" s="1281"/>
      <c r="AB6" s="1281"/>
      <c r="AC6" s="1281"/>
      <c r="AD6" s="1281"/>
      <c r="AE6" s="1281"/>
      <c r="AF6" s="1281"/>
      <c r="AG6" s="1281"/>
      <c r="AH6" s="1281"/>
      <c r="AI6" s="1281"/>
      <c r="AJ6" s="1282"/>
    </row>
    <row r="7" spans="1:36" ht="13.5" customHeight="1">
      <c r="A7" s="1149"/>
      <c r="B7" s="1150"/>
      <c r="C7" s="1081"/>
      <c r="D7" s="1081"/>
      <c r="E7" s="1081"/>
      <c r="F7" s="1081"/>
      <c r="G7" s="1081"/>
      <c r="H7" s="1081"/>
      <c r="I7" s="1200" t="s">
        <v>205</v>
      </c>
      <c r="J7" s="1200"/>
      <c r="K7" s="1200"/>
      <c r="L7" s="1200"/>
      <c r="M7" s="1200"/>
      <c r="N7" s="1200"/>
      <c r="O7" s="1200"/>
      <c r="P7" s="1200"/>
      <c r="Q7" s="1200"/>
      <c r="R7" s="1200"/>
      <c r="S7" s="1200"/>
      <c r="T7" s="1200"/>
      <c r="U7" s="1200"/>
      <c r="V7" s="1200"/>
      <c r="W7" s="1200"/>
      <c r="X7" s="1200"/>
      <c r="Y7" s="1200"/>
      <c r="Z7" s="1200"/>
      <c r="AA7" s="1200"/>
      <c r="AB7" s="1200"/>
      <c r="AC7" s="1200"/>
      <c r="AD7" s="1200"/>
      <c r="AE7" s="1200"/>
      <c r="AF7" s="1200"/>
      <c r="AG7" s="1200"/>
      <c r="AH7" s="1200"/>
      <c r="AI7" s="1200"/>
      <c r="AJ7" s="1201"/>
    </row>
    <row r="8" spans="1:36" ht="13.5" customHeight="1">
      <c r="A8" s="1149"/>
      <c r="B8" s="1150"/>
      <c r="C8" s="1081" t="s">
        <v>341</v>
      </c>
      <c r="D8" s="1081"/>
      <c r="E8" s="1081"/>
      <c r="F8" s="1081"/>
      <c r="G8" s="1081"/>
      <c r="H8" s="1081"/>
      <c r="I8" s="1081" t="s">
        <v>342</v>
      </c>
      <c r="J8" s="1081"/>
      <c r="K8" s="1081"/>
      <c r="L8" s="1081"/>
      <c r="M8" s="1080" t="s">
        <v>205</v>
      </c>
      <c r="N8" s="1080"/>
      <c r="O8" s="1080"/>
      <c r="P8" s="1080"/>
      <c r="Q8" s="1080"/>
      <c r="R8" s="1080"/>
      <c r="S8" s="1080"/>
      <c r="T8" s="1080"/>
      <c r="U8" s="1080"/>
      <c r="V8" s="1080"/>
      <c r="W8" s="1081" t="s">
        <v>343</v>
      </c>
      <c r="X8" s="1081"/>
      <c r="Y8" s="1081"/>
      <c r="Z8" s="1081"/>
      <c r="AA8" s="1106" t="s">
        <v>205</v>
      </c>
      <c r="AB8" s="1221"/>
      <c r="AC8" s="1221"/>
      <c r="AD8" s="1221"/>
      <c r="AE8" s="1221"/>
      <c r="AF8" s="1221"/>
      <c r="AG8" s="1221"/>
      <c r="AH8" s="1221"/>
      <c r="AI8" s="1221"/>
      <c r="AJ8" s="1222"/>
    </row>
    <row r="9" spans="1:36" ht="13.5" customHeight="1">
      <c r="A9" s="2171" t="s">
        <v>253</v>
      </c>
      <c r="B9" s="2172"/>
      <c r="C9" s="1152" t="s">
        <v>451</v>
      </c>
      <c r="D9" s="1153"/>
      <c r="E9" s="1153"/>
      <c r="F9" s="1153"/>
      <c r="G9" s="1153"/>
      <c r="H9" s="1154"/>
      <c r="I9" s="2391" t="s">
        <v>60</v>
      </c>
      <c r="J9" s="1815"/>
      <c r="K9" s="2392"/>
      <c r="L9" s="2392"/>
      <c r="M9" s="2392"/>
      <c r="N9" s="2393"/>
      <c r="O9" s="1628" t="s">
        <v>599</v>
      </c>
      <c r="P9" s="1629"/>
      <c r="Q9" s="1629"/>
      <c r="R9" s="1629"/>
      <c r="S9" s="1629"/>
      <c r="T9" s="1629"/>
      <c r="U9" s="1285" t="s">
        <v>685</v>
      </c>
      <c r="V9" s="1338"/>
      <c r="W9" s="1338"/>
      <c r="X9" s="1338"/>
      <c r="Y9" s="1338"/>
      <c r="Z9" s="1338"/>
      <c r="AA9" s="1338"/>
      <c r="AB9" s="1338"/>
      <c r="AC9" s="1338"/>
      <c r="AD9" s="1338"/>
      <c r="AE9" s="1339"/>
      <c r="AF9" s="1628" t="s">
        <v>531</v>
      </c>
      <c r="AG9" s="1629"/>
      <c r="AH9" s="1629"/>
      <c r="AI9" s="1629"/>
      <c r="AJ9" s="1830"/>
    </row>
    <row r="10" spans="1:36" ht="13.5" customHeight="1">
      <c r="A10" s="2173"/>
      <c r="B10" s="2174"/>
      <c r="C10" s="1794"/>
      <c r="D10" s="1795"/>
      <c r="E10" s="1795"/>
      <c r="F10" s="1795"/>
      <c r="G10" s="1795"/>
      <c r="H10" s="1796"/>
      <c r="I10" s="2394"/>
      <c r="J10" s="2395"/>
      <c r="K10" s="2395"/>
      <c r="L10" s="2395"/>
      <c r="M10" s="2395"/>
      <c r="N10" s="2396"/>
      <c r="O10" s="1797"/>
      <c r="P10" s="1798"/>
      <c r="Q10" s="1798"/>
      <c r="R10" s="1798"/>
      <c r="S10" s="1798"/>
      <c r="T10" s="1798"/>
      <c r="U10" s="1105" t="s">
        <v>12</v>
      </c>
      <c r="V10" s="1105"/>
      <c r="W10" s="1105"/>
      <c r="X10" s="1105"/>
      <c r="Y10" s="1105"/>
      <c r="Z10" s="1105"/>
      <c r="AA10" s="1105" t="s">
        <v>471</v>
      </c>
      <c r="AB10" s="1105"/>
      <c r="AC10" s="1105"/>
      <c r="AD10" s="1285"/>
      <c r="AE10" s="1285"/>
      <c r="AF10" s="1797"/>
      <c r="AG10" s="1798"/>
      <c r="AH10" s="1798"/>
      <c r="AI10" s="1798"/>
      <c r="AJ10" s="1831"/>
    </row>
    <row r="11" spans="1:36" ht="13.5" customHeight="1">
      <c r="A11" s="2173"/>
      <c r="B11" s="2174"/>
      <c r="C11" s="1155"/>
      <c r="D11" s="1156"/>
      <c r="E11" s="1156"/>
      <c r="F11" s="1156"/>
      <c r="G11" s="1156"/>
      <c r="H11" s="1157"/>
      <c r="I11" s="1105" t="s">
        <v>466</v>
      </c>
      <c r="J11" s="1105"/>
      <c r="K11" s="1105"/>
      <c r="L11" s="1105" t="s">
        <v>467</v>
      </c>
      <c r="M11" s="1105"/>
      <c r="N11" s="1105"/>
      <c r="O11" s="1105" t="s">
        <v>466</v>
      </c>
      <c r="P11" s="1105"/>
      <c r="Q11" s="1105"/>
      <c r="R11" s="1105" t="s">
        <v>467</v>
      </c>
      <c r="S11" s="1105"/>
      <c r="T11" s="1105"/>
      <c r="U11" s="1105" t="s">
        <v>466</v>
      </c>
      <c r="V11" s="1105"/>
      <c r="W11" s="1105"/>
      <c r="X11" s="1105" t="s">
        <v>467</v>
      </c>
      <c r="Y11" s="1105"/>
      <c r="Z11" s="1105"/>
      <c r="AA11" s="1105" t="s">
        <v>466</v>
      </c>
      <c r="AB11" s="1105"/>
      <c r="AC11" s="1105" t="s">
        <v>467</v>
      </c>
      <c r="AD11" s="1285"/>
      <c r="AE11" s="1285"/>
      <c r="AF11" s="1105" t="s">
        <v>466</v>
      </c>
      <c r="AG11" s="1105"/>
      <c r="AH11" s="1105" t="s">
        <v>467</v>
      </c>
      <c r="AI11" s="1285"/>
      <c r="AJ11" s="1832"/>
    </row>
    <row r="12" spans="1:36" ht="13.5" customHeight="1">
      <c r="A12" s="2173"/>
      <c r="B12" s="2174"/>
      <c r="C12" s="1105" t="s">
        <v>239</v>
      </c>
      <c r="D12" s="1105"/>
      <c r="E12" s="1105"/>
      <c r="F12" s="1105" t="s">
        <v>307</v>
      </c>
      <c r="G12" s="1105"/>
      <c r="H12" s="1105"/>
      <c r="I12" s="1295"/>
      <c r="J12" s="1295"/>
      <c r="K12" s="1295"/>
      <c r="L12" s="1295"/>
      <c r="M12" s="1295"/>
      <c r="N12" s="1295"/>
      <c r="O12" s="1295"/>
      <c r="P12" s="1295"/>
      <c r="Q12" s="1295"/>
      <c r="R12" s="1295"/>
      <c r="S12" s="1295"/>
      <c r="T12" s="1295"/>
      <c r="U12" s="1295"/>
      <c r="V12" s="1295"/>
      <c r="W12" s="1295"/>
      <c r="X12" s="1295"/>
      <c r="Y12" s="1295"/>
      <c r="Z12" s="1295"/>
      <c r="AA12" s="1295"/>
      <c r="AB12" s="1295"/>
      <c r="AC12" s="1295"/>
      <c r="AD12" s="1159"/>
      <c r="AE12" s="1159"/>
      <c r="AF12" s="1295"/>
      <c r="AG12" s="1295"/>
      <c r="AH12" s="1295"/>
      <c r="AI12" s="1159"/>
      <c r="AJ12" s="1793"/>
    </row>
    <row r="13" spans="1:36" ht="13.5" customHeight="1">
      <c r="A13" s="2173"/>
      <c r="B13" s="2174"/>
      <c r="C13" s="1105"/>
      <c r="D13" s="1105"/>
      <c r="E13" s="1105"/>
      <c r="F13" s="1105" t="s">
        <v>308</v>
      </c>
      <c r="G13" s="1105"/>
      <c r="H13" s="1105"/>
      <c r="I13" s="1295"/>
      <c r="J13" s="1295"/>
      <c r="K13" s="1295"/>
      <c r="L13" s="1295"/>
      <c r="M13" s="1295"/>
      <c r="N13" s="1295"/>
      <c r="O13" s="1295"/>
      <c r="P13" s="1295"/>
      <c r="Q13" s="1295"/>
      <c r="R13" s="1295"/>
      <c r="S13" s="1295"/>
      <c r="T13" s="1295"/>
      <c r="U13" s="1295"/>
      <c r="V13" s="1295"/>
      <c r="W13" s="1295"/>
      <c r="X13" s="1295"/>
      <c r="Y13" s="1295"/>
      <c r="Z13" s="1295"/>
      <c r="AA13" s="1295"/>
      <c r="AB13" s="1295"/>
      <c r="AC13" s="1295"/>
      <c r="AD13" s="1159"/>
      <c r="AE13" s="1159"/>
      <c r="AF13" s="1295"/>
      <c r="AG13" s="1295"/>
      <c r="AH13" s="1295"/>
      <c r="AI13" s="1159"/>
      <c r="AJ13" s="1793"/>
    </row>
    <row r="14" spans="1:36" ht="13.5" customHeight="1">
      <c r="A14" s="2173"/>
      <c r="B14" s="2174"/>
      <c r="C14" s="1105" t="s">
        <v>309</v>
      </c>
      <c r="D14" s="1105"/>
      <c r="E14" s="1105"/>
      <c r="F14" s="1105"/>
      <c r="G14" s="1105"/>
      <c r="H14" s="1105"/>
      <c r="I14" s="1295"/>
      <c r="J14" s="1295"/>
      <c r="K14" s="1295"/>
      <c r="L14" s="1295"/>
      <c r="M14" s="1295"/>
      <c r="N14" s="1295"/>
      <c r="O14" s="1295"/>
      <c r="P14" s="1295"/>
      <c r="Q14" s="1295"/>
      <c r="R14" s="1295"/>
      <c r="S14" s="1295"/>
      <c r="T14" s="1295"/>
      <c r="U14" s="1295"/>
      <c r="V14" s="1295"/>
      <c r="W14" s="1295"/>
      <c r="X14" s="1295"/>
      <c r="Y14" s="1295"/>
      <c r="Z14" s="1295"/>
      <c r="AA14" s="1295"/>
      <c r="AB14" s="1295"/>
      <c r="AC14" s="1295"/>
      <c r="AD14" s="1159"/>
      <c r="AE14" s="1159"/>
      <c r="AF14" s="1295"/>
      <c r="AG14" s="1295"/>
      <c r="AH14" s="1295"/>
      <c r="AI14" s="1159"/>
      <c r="AJ14" s="1793"/>
    </row>
    <row r="15" spans="1:36" ht="13.5" customHeight="1">
      <c r="A15" s="2173"/>
      <c r="B15" s="2174"/>
      <c r="C15" s="1151" t="s">
        <v>556</v>
      </c>
      <c r="D15" s="1151"/>
      <c r="E15" s="1151"/>
      <c r="F15" s="1151"/>
      <c r="G15" s="1151"/>
      <c r="H15" s="1151"/>
      <c r="I15" s="1298"/>
      <c r="J15" s="1298"/>
      <c r="K15" s="1298"/>
      <c r="L15" s="1298"/>
      <c r="M15" s="1298"/>
      <c r="N15" s="1298"/>
      <c r="O15" s="1298"/>
      <c r="P15" s="1298"/>
      <c r="Q15" s="1298"/>
      <c r="R15" s="1298"/>
      <c r="S15" s="1298"/>
      <c r="T15" s="1298"/>
      <c r="U15" s="1298"/>
      <c r="V15" s="1298"/>
      <c r="W15" s="1298"/>
      <c r="X15" s="1298"/>
      <c r="Y15" s="1298"/>
      <c r="Z15" s="1298"/>
      <c r="AA15" s="1298"/>
      <c r="AB15" s="1298"/>
      <c r="AC15" s="1298"/>
      <c r="AD15" s="1296"/>
      <c r="AE15" s="1296"/>
      <c r="AF15" s="1298"/>
      <c r="AG15" s="1298"/>
      <c r="AH15" s="1298"/>
      <c r="AI15" s="1296"/>
      <c r="AJ15" s="1792"/>
    </row>
    <row r="16" spans="1:36" ht="13.5" customHeight="1">
      <c r="A16" s="2173"/>
      <c r="B16" s="2174"/>
      <c r="C16" s="1152" t="s">
        <v>451</v>
      </c>
      <c r="D16" s="1153"/>
      <c r="E16" s="1153"/>
      <c r="F16" s="1153"/>
      <c r="G16" s="1153"/>
      <c r="H16" s="1154"/>
      <c r="I16" s="1628" t="s">
        <v>199</v>
      </c>
      <c r="J16" s="1629"/>
      <c r="K16" s="1629"/>
      <c r="L16" s="1629"/>
      <c r="M16" s="1629"/>
      <c r="N16" s="1629"/>
      <c r="O16" s="1629"/>
      <c r="P16" s="1629"/>
      <c r="Q16" s="1629"/>
      <c r="R16" s="1629"/>
      <c r="S16" s="1629"/>
      <c r="T16" s="1630"/>
      <c r="U16" s="1629" t="s">
        <v>465</v>
      </c>
      <c r="V16" s="1629"/>
      <c r="W16" s="1629"/>
      <c r="X16" s="1629"/>
      <c r="Y16" s="1629"/>
      <c r="Z16" s="1629"/>
      <c r="AA16" s="1629"/>
      <c r="AB16" s="1629"/>
      <c r="AC16" s="1629"/>
      <c r="AD16" s="1629"/>
      <c r="AE16" s="1629"/>
      <c r="AF16" s="1629"/>
      <c r="AG16" s="1629"/>
      <c r="AH16" s="1629"/>
      <c r="AI16" s="1629"/>
      <c r="AJ16" s="1830"/>
    </row>
    <row r="17" spans="1:36" ht="13.5" customHeight="1">
      <c r="A17" s="2173"/>
      <c r="B17" s="2174"/>
      <c r="C17" s="1794"/>
      <c r="D17" s="1795"/>
      <c r="E17" s="1795"/>
      <c r="F17" s="1795"/>
      <c r="G17" s="1795"/>
      <c r="H17" s="1796"/>
      <c r="I17" s="2105" t="s">
        <v>140</v>
      </c>
      <c r="J17" s="2106"/>
      <c r="K17" s="2106"/>
      <c r="L17" s="2106"/>
      <c r="M17" s="2106"/>
      <c r="N17" s="2107"/>
      <c r="O17" s="1285" t="s">
        <v>141</v>
      </c>
      <c r="P17" s="1338"/>
      <c r="Q17" s="1338"/>
      <c r="R17" s="1338"/>
      <c r="S17" s="1338"/>
      <c r="T17" s="1339"/>
      <c r="U17" s="2130"/>
      <c r="V17" s="2131"/>
      <c r="W17" s="2131"/>
      <c r="X17" s="2131"/>
      <c r="Y17" s="2131"/>
      <c r="Z17" s="2132"/>
      <c r="AA17" s="2130"/>
      <c r="AB17" s="2131"/>
      <c r="AC17" s="2131"/>
      <c r="AD17" s="2131"/>
      <c r="AE17" s="2131"/>
      <c r="AF17" s="2130"/>
      <c r="AG17" s="2131"/>
      <c r="AH17" s="2131"/>
      <c r="AI17" s="2131"/>
      <c r="AJ17" s="2166"/>
    </row>
    <row r="18" spans="1:36" ht="13.5" customHeight="1">
      <c r="A18" s="2173"/>
      <c r="B18" s="2174"/>
      <c r="C18" s="1155"/>
      <c r="D18" s="1156"/>
      <c r="E18" s="1156"/>
      <c r="F18" s="1156"/>
      <c r="G18" s="1156"/>
      <c r="H18" s="1157"/>
      <c r="I18" s="1105" t="s">
        <v>466</v>
      </c>
      <c r="J18" s="1105"/>
      <c r="K18" s="1105"/>
      <c r="L18" s="1105" t="s">
        <v>467</v>
      </c>
      <c r="M18" s="1105"/>
      <c r="N18" s="1105"/>
      <c r="O18" s="1105" t="s">
        <v>466</v>
      </c>
      <c r="P18" s="1105"/>
      <c r="Q18" s="1105"/>
      <c r="R18" s="1105" t="s">
        <v>467</v>
      </c>
      <c r="S18" s="1285"/>
      <c r="T18" s="1105"/>
      <c r="U18" s="1339" t="s">
        <v>466</v>
      </c>
      <c r="V18" s="1105"/>
      <c r="W18" s="1105"/>
      <c r="X18" s="1105" t="s">
        <v>467</v>
      </c>
      <c r="Y18" s="1105"/>
      <c r="Z18" s="1105"/>
      <c r="AA18" s="1105" t="s">
        <v>466</v>
      </c>
      <c r="AB18" s="1105"/>
      <c r="AC18" s="1105" t="s">
        <v>467</v>
      </c>
      <c r="AD18" s="1285"/>
      <c r="AE18" s="1285"/>
      <c r="AF18" s="1105" t="s">
        <v>466</v>
      </c>
      <c r="AG18" s="1105"/>
      <c r="AH18" s="1105" t="s">
        <v>467</v>
      </c>
      <c r="AI18" s="1285"/>
      <c r="AJ18" s="1832"/>
    </row>
    <row r="19" spans="1:36" ht="13.5" customHeight="1">
      <c r="A19" s="2173"/>
      <c r="B19" s="2174"/>
      <c r="C19" s="1105" t="s">
        <v>239</v>
      </c>
      <c r="D19" s="1105"/>
      <c r="E19" s="1105"/>
      <c r="F19" s="1105" t="s">
        <v>307</v>
      </c>
      <c r="G19" s="1105"/>
      <c r="H19" s="1105"/>
      <c r="I19" s="1295"/>
      <c r="J19" s="1295"/>
      <c r="K19" s="1295"/>
      <c r="L19" s="1295"/>
      <c r="M19" s="1295"/>
      <c r="N19" s="1295"/>
      <c r="O19" s="1295"/>
      <c r="P19" s="1295"/>
      <c r="Q19" s="1295"/>
      <c r="R19" s="1295"/>
      <c r="S19" s="1159"/>
      <c r="T19" s="1295"/>
      <c r="U19" s="1161"/>
      <c r="V19" s="1295"/>
      <c r="W19" s="1295"/>
      <c r="X19" s="1295"/>
      <c r="Y19" s="1295"/>
      <c r="Z19" s="1295"/>
      <c r="AA19" s="1295"/>
      <c r="AB19" s="1295"/>
      <c r="AC19" s="1295"/>
      <c r="AD19" s="1159"/>
      <c r="AE19" s="1159"/>
      <c r="AF19" s="1295"/>
      <c r="AG19" s="1295"/>
      <c r="AH19" s="1295"/>
      <c r="AI19" s="1159"/>
      <c r="AJ19" s="1793"/>
    </row>
    <row r="20" spans="1:36" ht="13.5" customHeight="1">
      <c r="A20" s="2173"/>
      <c r="B20" s="2174"/>
      <c r="C20" s="1105"/>
      <c r="D20" s="1105"/>
      <c r="E20" s="1105"/>
      <c r="F20" s="1105" t="s">
        <v>308</v>
      </c>
      <c r="G20" s="1105"/>
      <c r="H20" s="1105"/>
      <c r="I20" s="1295"/>
      <c r="J20" s="1295"/>
      <c r="K20" s="1295"/>
      <c r="L20" s="1295"/>
      <c r="M20" s="1295"/>
      <c r="N20" s="1295"/>
      <c r="O20" s="1295"/>
      <c r="P20" s="1295"/>
      <c r="Q20" s="1295"/>
      <c r="R20" s="1295"/>
      <c r="S20" s="1159"/>
      <c r="T20" s="1295"/>
      <c r="U20" s="1161"/>
      <c r="V20" s="1295"/>
      <c r="W20" s="1295"/>
      <c r="X20" s="1295"/>
      <c r="Y20" s="1295"/>
      <c r="Z20" s="1295"/>
      <c r="AA20" s="1295"/>
      <c r="AB20" s="1295"/>
      <c r="AC20" s="1295"/>
      <c r="AD20" s="1159"/>
      <c r="AE20" s="1159"/>
      <c r="AF20" s="1295"/>
      <c r="AG20" s="1295"/>
      <c r="AH20" s="1295"/>
      <c r="AI20" s="1159"/>
      <c r="AJ20" s="1793"/>
    </row>
    <row r="21" spans="1:36" ht="13.5" customHeight="1">
      <c r="A21" s="2173"/>
      <c r="B21" s="2174"/>
      <c r="C21" s="1105" t="s">
        <v>309</v>
      </c>
      <c r="D21" s="1105"/>
      <c r="E21" s="1105"/>
      <c r="F21" s="1105"/>
      <c r="G21" s="1105"/>
      <c r="H21" s="1105"/>
      <c r="I21" s="1295"/>
      <c r="J21" s="1295"/>
      <c r="K21" s="1295"/>
      <c r="L21" s="1295"/>
      <c r="M21" s="1295"/>
      <c r="N21" s="1295"/>
      <c r="O21" s="1295"/>
      <c r="P21" s="1295"/>
      <c r="Q21" s="1295"/>
      <c r="R21" s="1295"/>
      <c r="S21" s="1159"/>
      <c r="T21" s="1295"/>
      <c r="U21" s="1161"/>
      <c r="V21" s="1295"/>
      <c r="W21" s="1295"/>
      <c r="X21" s="1295"/>
      <c r="Y21" s="1295"/>
      <c r="Z21" s="1295"/>
      <c r="AA21" s="1295"/>
      <c r="AB21" s="1295"/>
      <c r="AC21" s="1295"/>
      <c r="AD21" s="1159"/>
      <c r="AE21" s="1159"/>
      <c r="AF21" s="1295"/>
      <c r="AG21" s="1295"/>
      <c r="AH21" s="1295"/>
      <c r="AI21" s="1159"/>
      <c r="AJ21" s="1793"/>
    </row>
    <row r="22" spans="1:36" ht="13.5" customHeight="1">
      <c r="A22" s="2173"/>
      <c r="B22" s="2174"/>
      <c r="C22" s="2385" t="s">
        <v>556</v>
      </c>
      <c r="D22" s="2385"/>
      <c r="E22" s="2385"/>
      <c r="F22" s="2385"/>
      <c r="G22" s="2385"/>
      <c r="H22" s="2385"/>
      <c r="I22" s="1298"/>
      <c r="J22" s="1298"/>
      <c r="K22" s="1298"/>
      <c r="L22" s="1298"/>
      <c r="M22" s="1298"/>
      <c r="N22" s="1298"/>
      <c r="O22" s="1298"/>
      <c r="P22" s="1298"/>
      <c r="Q22" s="1298"/>
      <c r="R22" s="1298"/>
      <c r="S22" s="1296"/>
      <c r="T22" s="1298"/>
      <c r="U22" s="2078"/>
      <c r="V22" s="1298"/>
      <c r="W22" s="1298"/>
      <c r="X22" s="1298"/>
      <c r="Y22" s="1298"/>
      <c r="Z22" s="1298"/>
      <c r="AA22" s="1298"/>
      <c r="AB22" s="1298"/>
      <c r="AC22" s="1298"/>
      <c r="AD22" s="1296"/>
      <c r="AE22" s="1296"/>
      <c r="AF22" s="1298"/>
      <c r="AG22" s="1298"/>
      <c r="AH22" s="1298"/>
      <c r="AI22" s="1296"/>
      <c r="AJ22" s="1792"/>
    </row>
    <row r="23" spans="1:36" ht="13.5" customHeight="1" thickBot="1">
      <c r="A23" s="1594" t="s">
        <v>772</v>
      </c>
      <c r="B23" s="1595"/>
      <c r="C23" s="1595"/>
      <c r="D23" s="1595"/>
      <c r="E23" s="1595"/>
      <c r="F23" s="1595"/>
      <c r="G23" s="1595"/>
      <c r="H23" s="1596"/>
      <c r="I23" s="1600"/>
      <c r="J23" s="1601"/>
      <c r="K23" s="1601"/>
      <c r="L23" s="1601"/>
      <c r="M23" s="1601"/>
      <c r="N23" s="1601"/>
      <c r="O23" s="2444" t="s">
        <v>114</v>
      </c>
      <c r="P23" s="2444"/>
      <c r="Q23" s="2444"/>
      <c r="R23" s="2444"/>
      <c r="S23" s="2444"/>
      <c r="T23" s="2444"/>
      <c r="U23" s="2444"/>
      <c r="V23" s="2444"/>
      <c r="W23" s="2444"/>
      <c r="X23" s="2444"/>
      <c r="Y23" s="2444"/>
      <c r="Z23" s="2444"/>
      <c r="AA23" s="2444"/>
      <c r="AB23" s="2444"/>
      <c r="AC23" s="2444"/>
      <c r="AD23" s="2444"/>
      <c r="AE23" s="2444"/>
      <c r="AF23" s="2444"/>
      <c r="AG23" s="2444"/>
      <c r="AH23" s="2444"/>
      <c r="AI23" s="2444"/>
      <c r="AJ23" s="2445"/>
    </row>
    <row r="24" spans="1:36" s="18" customFormat="1" ht="12" customHeight="1">
      <c r="A24" s="185" t="s">
        <v>251</v>
      </c>
      <c r="B24" s="185"/>
      <c r="C24" s="185"/>
      <c r="D24" s="185"/>
      <c r="E24" s="185"/>
      <c r="F24" s="185"/>
      <c r="G24" s="185"/>
      <c r="H24" s="185"/>
      <c r="I24" s="185"/>
      <c r="J24" s="185"/>
      <c r="K24" s="185"/>
      <c r="L24" s="185"/>
      <c r="M24" s="185"/>
      <c r="N24" s="185"/>
      <c r="O24" s="185"/>
      <c r="P24" s="185"/>
      <c r="Q24" s="185"/>
      <c r="R24" s="188"/>
      <c r="S24" s="188"/>
      <c r="T24" s="188"/>
      <c r="U24" s="188"/>
      <c r="V24" s="188"/>
      <c r="W24" s="188"/>
      <c r="X24" s="188"/>
      <c r="Y24" s="188"/>
      <c r="Z24" s="188"/>
      <c r="AA24" s="188"/>
      <c r="AB24" s="188"/>
      <c r="AC24" s="188"/>
      <c r="AD24" s="188"/>
      <c r="AE24" s="188"/>
      <c r="AF24" s="188"/>
      <c r="AG24" s="188"/>
      <c r="AH24" s="188"/>
      <c r="AI24" s="188"/>
      <c r="AJ24" s="188"/>
    </row>
    <row r="25" spans="1:36" s="18" customFormat="1" ht="12" customHeight="1">
      <c r="A25" s="185" t="s">
        <v>275</v>
      </c>
      <c r="B25" s="188"/>
      <c r="C25" s="188"/>
      <c r="D25" s="188"/>
      <c r="E25" s="188"/>
      <c r="F25" s="188"/>
      <c r="G25" s="188"/>
      <c r="H25" s="188"/>
      <c r="I25" s="188"/>
      <c r="J25" s="188"/>
      <c r="K25" s="188"/>
      <c r="L25" s="188"/>
      <c r="M25" s="188"/>
      <c r="N25" s="188"/>
      <c r="O25" s="188"/>
      <c r="P25" s="188"/>
      <c r="Q25" s="188"/>
      <c r="R25" s="188"/>
      <c r="S25" s="188"/>
      <c r="T25" s="188"/>
      <c r="U25" s="188"/>
      <c r="V25" s="188"/>
      <c r="W25" s="188"/>
      <c r="X25" s="188"/>
      <c r="Y25" s="188"/>
      <c r="Z25" s="188"/>
      <c r="AA25" s="188"/>
      <c r="AB25" s="188"/>
      <c r="AC25" s="188"/>
      <c r="AD25" s="188"/>
      <c r="AE25" s="188"/>
      <c r="AF25" s="188"/>
      <c r="AG25" s="188"/>
      <c r="AH25" s="188"/>
      <c r="AI25" s="188"/>
      <c r="AJ25" s="188"/>
    </row>
    <row r="26" spans="1:36" s="18" customFormat="1" ht="12" customHeight="1">
      <c r="A26" s="185" t="s">
        <v>406</v>
      </c>
      <c r="B26" s="188"/>
      <c r="C26" s="188"/>
      <c r="D26" s="188"/>
      <c r="E26" s="188"/>
      <c r="F26" s="188"/>
      <c r="G26" s="188"/>
      <c r="H26" s="188"/>
      <c r="I26" s="188"/>
      <c r="J26" s="188"/>
      <c r="K26" s="188"/>
      <c r="L26" s="188"/>
      <c r="M26" s="188"/>
      <c r="N26" s="188"/>
      <c r="O26" s="188"/>
      <c r="P26" s="188"/>
      <c r="Q26" s="188"/>
      <c r="R26" s="188"/>
      <c r="S26" s="188"/>
      <c r="T26" s="188"/>
      <c r="U26" s="188"/>
      <c r="V26" s="188"/>
      <c r="W26" s="188"/>
      <c r="X26" s="188"/>
      <c r="Y26" s="188"/>
      <c r="Z26" s="188"/>
      <c r="AA26" s="188"/>
      <c r="AB26" s="188"/>
      <c r="AC26" s="188"/>
      <c r="AD26" s="188"/>
      <c r="AE26" s="188"/>
      <c r="AF26" s="188"/>
      <c r="AG26" s="188"/>
      <c r="AH26" s="188"/>
      <c r="AI26" s="188"/>
      <c r="AJ26" s="188"/>
    </row>
    <row r="27" spans="1:36" ht="15" customHeight="1">
      <c r="A27" s="46"/>
      <c r="B27" s="46"/>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c r="AH27" s="46"/>
      <c r="AI27" s="46"/>
      <c r="AJ27" s="46"/>
    </row>
    <row r="28" spans="1:36" ht="15" customHeight="1">
      <c r="A28" s="46"/>
      <c r="B28" s="46"/>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c r="AH28" s="46"/>
      <c r="AI28" s="46"/>
      <c r="AJ28" s="46"/>
    </row>
    <row r="29" spans="1:36" ht="15" customHeight="1">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row>
    <row r="30" spans="1:36" ht="15" customHeight="1">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row>
    <row r="31" spans="1:36" ht="15" customHeight="1">
      <c r="A31" s="46"/>
      <c r="B31" s="46"/>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row>
    <row r="32" spans="1:36" ht="15" customHeight="1">
      <c r="A32" s="46"/>
      <c r="B32" s="46"/>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I32" s="46"/>
      <c r="AJ32" s="46"/>
    </row>
    <row r="33" spans="1:36" ht="15" customHeight="1">
      <c r="A33" s="46"/>
      <c r="B33" s="46"/>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c r="AH33" s="46"/>
      <c r="AI33" s="46"/>
      <c r="AJ33" s="46"/>
    </row>
    <row r="34" spans="1:36" ht="15" customHeight="1">
      <c r="A34" s="46"/>
      <c r="B34" s="46"/>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c r="AH34" s="46"/>
      <c r="AI34" s="46"/>
      <c r="AJ34" s="46"/>
    </row>
    <row r="35" spans="1:36" ht="15" customHeight="1">
      <c r="A35" s="46"/>
      <c r="B35" s="46"/>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row>
    <row r="36" spans="1:36" ht="15" customHeight="1">
      <c r="A36" s="46"/>
      <c r="B36" s="46"/>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c r="AH36" s="46"/>
      <c r="AI36" s="46"/>
      <c r="AJ36" s="46"/>
    </row>
  </sheetData>
  <mergeCells count="127">
    <mergeCell ref="A23:H23"/>
    <mergeCell ref="I23:N23"/>
    <mergeCell ref="O23:AJ23"/>
    <mergeCell ref="AF9:AJ10"/>
    <mergeCell ref="U11:W11"/>
    <mergeCell ref="X11:Z11"/>
    <mergeCell ref="AA11:AB11"/>
    <mergeCell ref="AC11:AE11"/>
    <mergeCell ref="AF11:AG11"/>
    <mergeCell ref="U9:AE9"/>
    <mergeCell ref="AA10:AE10"/>
    <mergeCell ref="AH11:AJ11"/>
    <mergeCell ref="I12:K12"/>
    <mergeCell ref="X12:Z12"/>
    <mergeCell ref="AA12:AB12"/>
    <mergeCell ref="L12:N12"/>
    <mergeCell ref="O12:Q12"/>
    <mergeCell ref="R12:T12"/>
    <mergeCell ref="U10:Z10"/>
    <mergeCell ref="F13:H13"/>
    <mergeCell ref="I13:K13"/>
    <mergeCell ref="L13:N13"/>
    <mergeCell ref="O13:Q13"/>
    <mergeCell ref="R13:T13"/>
    <mergeCell ref="A3:B8"/>
    <mergeCell ref="C3:H3"/>
    <mergeCell ref="C4:H4"/>
    <mergeCell ref="C5:H7"/>
    <mergeCell ref="C8:H8"/>
    <mergeCell ref="I8:L8"/>
    <mergeCell ref="M8:V8"/>
    <mergeCell ref="W8:Z8"/>
    <mergeCell ref="AA8:AJ8"/>
    <mergeCell ref="AE2:AJ2"/>
    <mergeCell ref="AA2:AD2"/>
    <mergeCell ref="I4:AJ4"/>
    <mergeCell ref="I6:AJ6"/>
    <mergeCell ref="I5:J5"/>
    <mergeCell ref="K5:P5"/>
    <mergeCell ref="I3:AJ3"/>
    <mergeCell ref="Q5:AJ5"/>
    <mergeCell ref="I7:AJ7"/>
    <mergeCell ref="O11:Q11"/>
    <mergeCell ref="R11:T11"/>
    <mergeCell ref="U12:W12"/>
    <mergeCell ref="L11:N11"/>
    <mergeCell ref="F12:H12"/>
    <mergeCell ref="A9:B22"/>
    <mergeCell ref="C9:H11"/>
    <mergeCell ref="I9:N10"/>
    <mergeCell ref="O9:T10"/>
    <mergeCell ref="I11:K11"/>
    <mergeCell ref="C15:H15"/>
    <mergeCell ref="I15:N15"/>
    <mergeCell ref="O15:T15"/>
    <mergeCell ref="C16:H18"/>
    <mergeCell ref="I16:T16"/>
    <mergeCell ref="C12:E13"/>
    <mergeCell ref="C14:H14"/>
    <mergeCell ref="I14:N14"/>
    <mergeCell ref="O14:T14"/>
    <mergeCell ref="U16:AJ16"/>
    <mergeCell ref="I17:N17"/>
    <mergeCell ref="O17:T17"/>
    <mergeCell ref="U17:Z17"/>
    <mergeCell ref="AA17:AE17"/>
    <mergeCell ref="AH12:AJ12"/>
    <mergeCell ref="AF14:AJ14"/>
    <mergeCell ref="AF13:AG13"/>
    <mergeCell ref="AH13:AJ13"/>
    <mergeCell ref="AA14:AE14"/>
    <mergeCell ref="U15:Z15"/>
    <mergeCell ref="AA15:AE15"/>
    <mergeCell ref="AF15:AJ15"/>
    <mergeCell ref="AA13:AB13"/>
    <mergeCell ref="AC13:AE13"/>
    <mergeCell ref="U13:W13"/>
    <mergeCell ref="X13:Z13"/>
    <mergeCell ref="AC12:AE12"/>
    <mergeCell ref="AF12:AG12"/>
    <mergeCell ref="U14:Z14"/>
    <mergeCell ref="C22:H22"/>
    <mergeCell ref="AC20:AE20"/>
    <mergeCell ref="U22:Z22"/>
    <mergeCell ref="AA22:AE22"/>
    <mergeCell ref="AF22:AJ22"/>
    <mergeCell ref="C21:H21"/>
    <mergeCell ref="I21:N21"/>
    <mergeCell ref="O21:T21"/>
    <mergeCell ref="U21:Z21"/>
    <mergeCell ref="AA21:AE21"/>
    <mergeCell ref="AF21:AJ21"/>
    <mergeCell ref="I22:N22"/>
    <mergeCell ref="O22:T22"/>
    <mergeCell ref="AF20:AG20"/>
    <mergeCell ref="AH20:AJ20"/>
    <mergeCell ref="O20:Q20"/>
    <mergeCell ref="R20:T20"/>
    <mergeCell ref="U20:W20"/>
    <mergeCell ref="I20:K20"/>
    <mergeCell ref="X20:Z20"/>
    <mergeCell ref="AA20:AB20"/>
    <mergeCell ref="L20:N20"/>
    <mergeCell ref="C19:E20"/>
    <mergeCell ref="F19:H19"/>
    <mergeCell ref="I19:K19"/>
    <mergeCell ref="L19:N19"/>
    <mergeCell ref="F20:H20"/>
    <mergeCell ref="AF17:AJ17"/>
    <mergeCell ref="AA18:AB18"/>
    <mergeCell ref="AC18:AE18"/>
    <mergeCell ref="AF18:AG18"/>
    <mergeCell ref="AH18:AJ18"/>
    <mergeCell ref="AH19:AJ19"/>
    <mergeCell ref="I18:K18"/>
    <mergeCell ref="L18:N18"/>
    <mergeCell ref="O18:Q18"/>
    <mergeCell ref="R18:T18"/>
    <mergeCell ref="U18:W18"/>
    <mergeCell ref="X18:Z18"/>
    <mergeCell ref="AC19:AE19"/>
    <mergeCell ref="AF19:AG19"/>
    <mergeCell ref="O19:Q19"/>
    <mergeCell ref="R19:T19"/>
    <mergeCell ref="U19:W19"/>
    <mergeCell ref="X19:Z19"/>
    <mergeCell ref="AA19:AB19"/>
  </mergeCells>
  <phoneticPr fontId="3"/>
  <dataValidations count="4">
    <dataValidation imeMode="off" allowBlank="1" showInputMessage="1" showErrorMessage="1" sqref="K5:P5 AA8:AJ8 M8:V8"/>
    <dataValidation imeMode="halfKatakana" allowBlank="1" showInputMessage="1" showErrorMessage="1" sqref="I3:AJ3"/>
    <dataValidation type="whole" imeMode="off" allowBlank="1" showInputMessage="1" showErrorMessage="1" sqref="I19:AJ20 I23:N23 I12:AJ13">
      <formula1>0</formula1>
      <formula2>99999</formula2>
    </dataValidation>
    <dataValidation type="decimal" imeMode="off" allowBlank="1" showInputMessage="1" showErrorMessage="1" sqref="I14:AJ15 I21:AJ22">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pageSetUpPr fitToPage="1"/>
  </sheetPr>
  <dimension ref="A1:BD91"/>
  <sheetViews>
    <sheetView showGridLines="0" showRowColHeaders="0" zoomScaleNormal="100" zoomScaleSheetLayoutView="100" zoomScalePageLayoutView="80" workbookViewId="0"/>
  </sheetViews>
  <sheetFormatPr defaultColWidth="2.5" defaultRowHeight="15" customHeight="1"/>
  <cols>
    <col min="1" max="36" width="2.5" style="8" customWidth="1"/>
    <col min="37" max="37" width="2.5" style="752" customWidth="1"/>
    <col min="38" max="46" width="2.5" style="753" customWidth="1"/>
    <col min="47" max="56" width="2.5" style="752"/>
    <col min="57" max="16384" width="2.5" style="8"/>
  </cols>
  <sheetData>
    <row r="1" spans="1:36" ht="13.5" customHeight="1">
      <c r="A1" s="182" t="s">
        <v>1353</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3.5" customHeight="1">
      <c r="A2" s="46"/>
      <c r="B2" s="46"/>
      <c r="C2" s="46"/>
      <c r="D2" s="193" t="s">
        <v>494</v>
      </c>
      <c r="E2" s="46"/>
      <c r="F2" s="46"/>
      <c r="G2" s="46"/>
      <c r="H2" s="46"/>
      <c r="I2" s="46"/>
      <c r="J2" s="46"/>
      <c r="K2" s="46"/>
      <c r="L2" s="46"/>
      <c r="M2" s="46"/>
      <c r="N2" s="46"/>
      <c r="O2" s="46"/>
      <c r="P2" s="46"/>
      <c r="Q2" s="46"/>
      <c r="R2" s="46"/>
      <c r="S2" s="46"/>
      <c r="T2" s="46"/>
      <c r="U2" s="46"/>
      <c r="V2" s="46"/>
      <c r="W2" s="46"/>
      <c r="X2" s="46"/>
      <c r="Y2" s="46"/>
      <c r="Z2" s="46"/>
      <c r="AA2" s="125"/>
      <c r="AB2" s="125"/>
      <c r="AC2" s="125"/>
      <c r="AD2" s="125"/>
      <c r="AE2" s="125"/>
      <c r="AF2" s="125"/>
      <c r="AG2" s="125"/>
      <c r="AH2" s="125"/>
      <c r="AI2" s="125"/>
      <c r="AJ2" s="125"/>
    </row>
    <row r="3" spans="1:36" ht="13.5" customHeight="1">
      <c r="A3" s="46"/>
      <c r="B3" s="46"/>
      <c r="C3" s="46"/>
      <c r="D3" s="194" t="s">
        <v>667</v>
      </c>
      <c r="E3" s="46"/>
      <c r="F3" s="46"/>
      <c r="G3" s="46"/>
      <c r="H3" s="46"/>
      <c r="I3" s="46"/>
      <c r="J3" s="46"/>
      <c r="K3" s="46"/>
      <c r="L3" s="46"/>
      <c r="M3" s="46"/>
      <c r="N3" s="46"/>
      <c r="O3" s="46"/>
      <c r="P3" s="46"/>
      <c r="Q3" s="46"/>
      <c r="R3" s="46"/>
      <c r="S3" s="46"/>
      <c r="T3" s="46"/>
      <c r="U3" s="46"/>
      <c r="V3" s="46"/>
      <c r="W3" s="46"/>
      <c r="X3" s="46"/>
      <c r="Y3" s="46"/>
      <c r="Z3" s="46"/>
      <c r="AA3" s="125"/>
      <c r="AB3" s="125"/>
      <c r="AC3" s="125"/>
      <c r="AD3" s="125"/>
      <c r="AE3" s="125"/>
      <c r="AF3" s="125"/>
      <c r="AG3" s="125"/>
      <c r="AH3" s="125"/>
      <c r="AI3" s="125"/>
      <c r="AJ3" s="125"/>
    </row>
    <row r="4" spans="1:36" ht="13.5" customHeight="1" thickBot="1">
      <c r="A4" s="2009" t="s">
        <v>24</v>
      </c>
      <c r="B4" s="2010"/>
      <c r="C4" s="2010"/>
      <c r="D4" s="2010"/>
      <c r="E4" s="2011"/>
      <c r="F4" s="2012" t="str">
        <f>IF(様式第１号!S42=10,IF(様式第１号!AS133&lt;&gt;"",様式第１号!AS133,""),"")</f>
        <v/>
      </c>
      <c r="G4" s="2013"/>
      <c r="H4" s="2013"/>
      <c r="I4" s="2013"/>
      <c r="J4" s="2013"/>
      <c r="K4" s="2013"/>
      <c r="L4" s="2013"/>
      <c r="M4" s="2013"/>
      <c r="N4" s="2013"/>
      <c r="O4" s="2013"/>
      <c r="P4" s="2013"/>
      <c r="Q4" s="2014"/>
      <c r="R4" s="46"/>
      <c r="S4" s="46"/>
      <c r="T4" s="46"/>
      <c r="U4" s="46"/>
      <c r="V4" s="46"/>
      <c r="W4" s="46"/>
      <c r="X4" s="46"/>
      <c r="Y4" s="46"/>
      <c r="Z4" s="46"/>
      <c r="AA4" s="1252" t="s">
        <v>557</v>
      </c>
      <c r="AB4" s="1253"/>
      <c r="AC4" s="1253"/>
      <c r="AD4" s="1254"/>
      <c r="AE4" s="2520" t="s">
        <v>205</v>
      </c>
      <c r="AF4" s="2520"/>
      <c r="AG4" s="2520"/>
      <c r="AH4" s="2520"/>
      <c r="AI4" s="2520"/>
      <c r="AJ4" s="2520"/>
    </row>
    <row r="5" spans="1:36" ht="13.5" hidden="1" customHeight="1" thickBot="1">
      <c r="A5" s="46"/>
      <c r="B5" s="46"/>
      <c r="C5" s="46"/>
      <c r="D5" s="194"/>
      <c r="E5" s="46"/>
      <c r="F5" s="46"/>
      <c r="G5" s="46"/>
      <c r="H5" s="46"/>
      <c r="I5" s="46"/>
      <c r="J5" s="46"/>
      <c r="K5" s="46"/>
      <c r="L5" s="46"/>
      <c r="M5" s="46"/>
      <c r="N5" s="46"/>
      <c r="O5" s="46"/>
      <c r="P5" s="46"/>
      <c r="Q5" s="46"/>
      <c r="R5" s="46"/>
      <c r="S5" s="46"/>
      <c r="T5" s="46"/>
      <c r="U5" s="46"/>
      <c r="V5" s="46"/>
      <c r="W5" s="46"/>
      <c r="X5" s="46"/>
      <c r="Y5" s="46"/>
      <c r="Z5" s="46"/>
      <c r="AA5" s="46"/>
      <c r="AB5" s="46"/>
      <c r="AC5" s="46"/>
      <c r="AD5" s="46"/>
      <c r="AE5" s="183"/>
      <c r="AF5" s="183"/>
      <c r="AG5" s="183"/>
      <c r="AH5" s="183"/>
      <c r="AI5" s="207"/>
      <c r="AJ5" s="207"/>
    </row>
    <row r="6" spans="1:36" ht="13.5" customHeight="1">
      <c r="A6" s="1215" t="s">
        <v>338</v>
      </c>
      <c r="B6" s="1216"/>
      <c r="C6" s="1217" t="s">
        <v>680</v>
      </c>
      <c r="D6" s="1217"/>
      <c r="E6" s="1217"/>
      <c r="F6" s="1217"/>
      <c r="G6" s="1217"/>
      <c r="H6" s="1217"/>
      <c r="I6" s="2524" t="str">
        <f>IF(様式第１号!S42=10,IF(様式第１号!G35&lt;&gt;"",様式第１号!G35,""),"")</f>
        <v/>
      </c>
      <c r="J6" s="2525"/>
      <c r="K6" s="2525"/>
      <c r="L6" s="2525"/>
      <c r="M6" s="2525"/>
      <c r="N6" s="2525"/>
      <c r="O6" s="2525"/>
      <c r="P6" s="2525"/>
      <c r="Q6" s="2525"/>
      <c r="R6" s="2525"/>
      <c r="S6" s="2525"/>
      <c r="T6" s="2525"/>
      <c r="U6" s="2525"/>
      <c r="V6" s="2525"/>
      <c r="W6" s="2525"/>
      <c r="X6" s="2525"/>
      <c r="Y6" s="2525"/>
      <c r="Z6" s="2525"/>
      <c r="AA6" s="2525"/>
      <c r="AB6" s="2525"/>
      <c r="AC6" s="2525"/>
      <c r="AD6" s="2525"/>
      <c r="AE6" s="2525"/>
      <c r="AF6" s="2525"/>
      <c r="AG6" s="2525"/>
      <c r="AH6" s="2525"/>
      <c r="AI6" s="2525"/>
      <c r="AJ6" s="2526"/>
    </row>
    <row r="7" spans="1:36" ht="13.5" customHeight="1">
      <c r="A7" s="1149"/>
      <c r="B7" s="1150"/>
      <c r="C7" s="1177" t="s">
        <v>339</v>
      </c>
      <c r="D7" s="1177"/>
      <c r="E7" s="1177"/>
      <c r="F7" s="1177"/>
      <c r="G7" s="1177"/>
      <c r="H7" s="1177"/>
      <c r="I7" s="1367" t="str">
        <f>IF(様式第１号!S42=10,IF(様式第１号!G36&lt;&gt;"",様式第１号!G36,""),"")</f>
        <v/>
      </c>
      <c r="J7" s="1368"/>
      <c r="K7" s="1368"/>
      <c r="L7" s="1368"/>
      <c r="M7" s="1368"/>
      <c r="N7" s="1368"/>
      <c r="O7" s="1368"/>
      <c r="P7" s="1368"/>
      <c r="Q7" s="1368"/>
      <c r="R7" s="1368"/>
      <c r="S7" s="1368"/>
      <c r="T7" s="1368"/>
      <c r="U7" s="1368"/>
      <c r="V7" s="1368"/>
      <c r="W7" s="1368"/>
      <c r="X7" s="1368"/>
      <c r="Y7" s="1368"/>
      <c r="Z7" s="1368"/>
      <c r="AA7" s="1368"/>
      <c r="AB7" s="1368"/>
      <c r="AC7" s="1368"/>
      <c r="AD7" s="1368"/>
      <c r="AE7" s="1368"/>
      <c r="AF7" s="1368"/>
      <c r="AG7" s="1368"/>
      <c r="AH7" s="1368"/>
      <c r="AI7" s="1368"/>
      <c r="AJ7" s="1369"/>
    </row>
    <row r="8" spans="1:36" ht="13.5" customHeight="1">
      <c r="A8" s="1149"/>
      <c r="B8" s="1150"/>
      <c r="C8" s="1081" t="s">
        <v>340</v>
      </c>
      <c r="D8" s="1081"/>
      <c r="E8" s="1081"/>
      <c r="F8" s="1081"/>
      <c r="G8" s="1081"/>
      <c r="H8" s="1081"/>
      <c r="I8" s="1204" t="s">
        <v>127</v>
      </c>
      <c r="J8" s="1205"/>
      <c r="K8" s="1224" t="str">
        <f>IF(様式第１号!S42=10,IF(様式第１号!H37&lt;&gt;"",様式第１号!H37,""),"")</f>
        <v/>
      </c>
      <c r="L8" s="1224"/>
      <c r="M8" s="1224"/>
      <c r="N8" s="1224"/>
      <c r="O8" s="1224"/>
      <c r="P8" s="1225"/>
      <c r="Q8" s="1029" t="s">
        <v>534</v>
      </c>
      <c r="R8" s="1030"/>
      <c r="S8" s="1030"/>
      <c r="T8" s="1030"/>
      <c r="U8" s="1030"/>
      <c r="V8" s="1030"/>
      <c r="W8" s="1030"/>
      <c r="X8" s="1030"/>
      <c r="Y8" s="1030"/>
      <c r="Z8" s="1030"/>
      <c r="AA8" s="1030"/>
      <c r="AB8" s="1030"/>
      <c r="AC8" s="1030"/>
      <c r="AD8" s="1030"/>
      <c r="AE8" s="1030"/>
      <c r="AF8" s="1030"/>
      <c r="AG8" s="1030"/>
      <c r="AH8" s="1030"/>
      <c r="AI8" s="1030"/>
      <c r="AJ8" s="1031"/>
    </row>
    <row r="9" spans="1:36" ht="13.5" customHeight="1">
      <c r="A9" s="1149"/>
      <c r="B9" s="1150"/>
      <c r="C9" s="1081"/>
      <c r="D9" s="1081"/>
      <c r="E9" s="1081"/>
      <c r="F9" s="1081"/>
      <c r="G9" s="1081"/>
      <c r="H9" s="1081"/>
      <c r="I9" s="1370" t="str">
        <f>IF(様式第１号!S42=10,IF(様式第１号!G38&lt;&gt;"",様式第１号!G38,""),"")</f>
        <v/>
      </c>
      <c r="J9" s="1370"/>
      <c r="K9" s="1370"/>
      <c r="L9" s="1370"/>
      <c r="M9" s="1370"/>
      <c r="N9" s="1370"/>
      <c r="O9" s="1370"/>
      <c r="P9" s="1370"/>
      <c r="Q9" s="1370"/>
      <c r="R9" s="1370"/>
      <c r="S9" s="1370"/>
      <c r="T9" s="1370"/>
      <c r="U9" s="1370"/>
      <c r="V9" s="1370"/>
      <c r="W9" s="1370"/>
      <c r="X9" s="1370"/>
      <c r="Y9" s="1370"/>
      <c r="Z9" s="1370"/>
      <c r="AA9" s="1370"/>
      <c r="AB9" s="1370"/>
      <c r="AC9" s="1370"/>
      <c r="AD9" s="1370"/>
      <c r="AE9" s="1370"/>
      <c r="AF9" s="1370"/>
      <c r="AG9" s="1370"/>
      <c r="AH9" s="1370"/>
      <c r="AI9" s="1370"/>
      <c r="AJ9" s="1371"/>
    </row>
    <row r="10" spans="1:36" ht="13.5" customHeight="1">
      <c r="A10" s="1149"/>
      <c r="B10" s="1150"/>
      <c r="C10" s="1081"/>
      <c r="D10" s="1081"/>
      <c r="E10" s="1081"/>
      <c r="F10" s="1081"/>
      <c r="G10" s="1081"/>
      <c r="H10" s="1081"/>
      <c r="I10" s="1470" t="str">
        <f>IF(様式第１号!S42=10,IF(様式第１号!G39&lt;&gt;"",様式第１号!G39,""),"")</f>
        <v/>
      </c>
      <c r="J10" s="1470"/>
      <c r="K10" s="1470"/>
      <c r="L10" s="1470"/>
      <c r="M10" s="1470"/>
      <c r="N10" s="1470"/>
      <c r="O10" s="1470"/>
      <c r="P10" s="1470"/>
      <c r="Q10" s="1470"/>
      <c r="R10" s="1470"/>
      <c r="S10" s="1470"/>
      <c r="T10" s="1470"/>
      <c r="U10" s="1470"/>
      <c r="V10" s="1470"/>
      <c r="W10" s="1470"/>
      <c r="X10" s="1470"/>
      <c r="Y10" s="1470"/>
      <c r="Z10" s="1470"/>
      <c r="AA10" s="1470"/>
      <c r="AB10" s="1470"/>
      <c r="AC10" s="1470"/>
      <c r="AD10" s="1470"/>
      <c r="AE10" s="1470"/>
      <c r="AF10" s="1470"/>
      <c r="AG10" s="1470"/>
      <c r="AH10" s="1470"/>
      <c r="AI10" s="1470"/>
      <c r="AJ10" s="1471"/>
    </row>
    <row r="11" spans="1:36" ht="13.5" customHeight="1">
      <c r="A11" s="1149"/>
      <c r="B11" s="1150"/>
      <c r="C11" s="1081" t="s">
        <v>341</v>
      </c>
      <c r="D11" s="1081"/>
      <c r="E11" s="1081"/>
      <c r="F11" s="1081"/>
      <c r="G11" s="1081"/>
      <c r="H11" s="1081"/>
      <c r="I11" s="1081" t="s">
        <v>342</v>
      </c>
      <c r="J11" s="1081"/>
      <c r="K11" s="1081"/>
      <c r="L11" s="1081"/>
      <c r="M11" s="1080" t="s">
        <v>205</v>
      </c>
      <c r="N11" s="1080"/>
      <c r="O11" s="1080"/>
      <c r="P11" s="1080"/>
      <c r="Q11" s="1080"/>
      <c r="R11" s="1080"/>
      <c r="S11" s="1080"/>
      <c r="T11" s="1080"/>
      <c r="U11" s="1080"/>
      <c r="V11" s="1080"/>
      <c r="W11" s="1081" t="s">
        <v>343</v>
      </c>
      <c r="X11" s="1081"/>
      <c r="Y11" s="1081"/>
      <c r="Z11" s="1081"/>
      <c r="AA11" s="1106" t="s">
        <v>205</v>
      </c>
      <c r="AB11" s="1221"/>
      <c r="AC11" s="1221"/>
      <c r="AD11" s="1221"/>
      <c r="AE11" s="1221"/>
      <c r="AF11" s="1221"/>
      <c r="AG11" s="1221"/>
      <c r="AH11" s="1221"/>
      <c r="AI11" s="1221"/>
      <c r="AJ11" s="1222"/>
    </row>
    <row r="12" spans="1:36" ht="13.5" customHeight="1">
      <c r="A12" s="1226" t="s">
        <v>344</v>
      </c>
      <c r="B12" s="1105"/>
      <c r="C12" s="1105"/>
      <c r="D12" s="1105"/>
      <c r="E12" s="1105"/>
      <c r="F12" s="1105"/>
      <c r="G12" s="1105"/>
      <c r="H12" s="1105"/>
      <c r="I12" s="1105"/>
      <c r="J12" s="1105"/>
      <c r="K12" s="1105"/>
      <c r="L12" s="1105"/>
      <c r="M12" s="1105"/>
      <c r="N12" s="1105"/>
      <c r="O12" s="1105"/>
      <c r="P12" s="1105"/>
      <c r="Q12" s="1105"/>
      <c r="R12" s="1105"/>
      <c r="S12" s="1105"/>
      <c r="T12" s="1105"/>
      <c r="U12" s="1105"/>
      <c r="V12" s="1105"/>
      <c r="W12" s="1099"/>
      <c r="X12" s="1099"/>
      <c r="Y12" s="1099"/>
      <c r="Z12" s="1099"/>
      <c r="AA12" s="1099"/>
      <c r="AB12" s="1099"/>
      <c r="AC12" s="1099"/>
      <c r="AD12" s="1099"/>
      <c r="AE12" s="1099"/>
      <c r="AF12" s="1099"/>
      <c r="AG12" s="1099"/>
      <c r="AH12" s="1099"/>
      <c r="AI12" s="1099"/>
      <c r="AJ12" s="1100"/>
    </row>
    <row r="13" spans="1:36" ht="13.5" customHeight="1">
      <c r="A13" s="1168" t="s">
        <v>345</v>
      </c>
      <c r="B13" s="1492"/>
      <c r="C13" s="1145" t="s">
        <v>438</v>
      </c>
      <c r="D13" s="1145"/>
      <c r="E13" s="1145"/>
      <c r="F13" s="1145"/>
      <c r="G13" s="1145"/>
      <c r="H13" s="1145"/>
      <c r="I13" s="1174"/>
      <c r="J13" s="1175"/>
      <c r="K13" s="1175"/>
      <c r="L13" s="1175"/>
      <c r="M13" s="1175"/>
      <c r="N13" s="1175"/>
      <c r="O13" s="1175"/>
      <c r="P13" s="1175"/>
      <c r="Q13" s="1175"/>
      <c r="R13" s="1175"/>
      <c r="S13" s="1175"/>
      <c r="T13" s="1175"/>
      <c r="U13" s="1175"/>
      <c r="V13" s="1175"/>
      <c r="W13" s="1175"/>
      <c r="X13" s="1175"/>
      <c r="Y13" s="1175"/>
      <c r="Z13" s="1175"/>
      <c r="AA13" s="1175"/>
      <c r="AB13" s="1175"/>
      <c r="AC13" s="1175"/>
      <c r="AD13" s="1175"/>
      <c r="AE13" s="1175"/>
      <c r="AF13" s="1175"/>
      <c r="AG13" s="1175"/>
      <c r="AH13" s="1175"/>
      <c r="AI13" s="1175"/>
      <c r="AJ13" s="1176"/>
    </row>
    <row r="14" spans="1:36" ht="13.5" customHeight="1">
      <c r="A14" s="1170"/>
      <c r="B14" s="1331"/>
      <c r="C14" s="1177" t="s">
        <v>652</v>
      </c>
      <c r="D14" s="1177"/>
      <c r="E14" s="1177"/>
      <c r="F14" s="1177"/>
      <c r="G14" s="1177"/>
      <c r="H14" s="1177"/>
      <c r="I14" s="1182"/>
      <c r="J14" s="1183"/>
      <c r="K14" s="1183"/>
      <c r="L14" s="1183"/>
      <c r="M14" s="1183"/>
      <c r="N14" s="1183"/>
      <c r="O14" s="1183"/>
      <c r="P14" s="1183"/>
      <c r="Q14" s="1183"/>
      <c r="R14" s="1183"/>
      <c r="S14" s="1183"/>
      <c r="T14" s="1183"/>
      <c r="U14" s="1183"/>
      <c r="V14" s="1183"/>
      <c r="W14" s="1183"/>
      <c r="X14" s="1183"/>
      <c r="Y14" s="1183"/>
      <c r="Z14" s="1183"/>
      <c r="AA14" s="1183"/>
      <c r="AB14" s="1183"/>
      <c r="AC14" s="1183"/>
      <c r="AD14" s="1183"/>
      <c r="AE14" s="1183"/>
      <c r="AF14" s="1183"/>
      <c r="AG14" s="1183"/>
      <c r="AH14" s="1183"/>
      <c r="AI14" s="1183"/>
      <c r="AJ14" s="1184"/>
    </row>
    <row r="15" spans="1:36" ht="13.5" customHeight="1">
      <c r="A15" s="1170"/>
      <c r="B15" s="1331"/>
      <c r="C15" s="1081" t="s">
        <v>655</v>
      </c>
      <c r="D15" s="1081"/>
      <c r="E15" s="1081"/>
      <c r="F15" s="1081"/>
      <c r="G15" s="1081"/>
      <c r="H15" s="1081"/>
      <c r="I15" s="1204" t="s">
        <v>651</v>
      </c>
      <c r="J15" s="1205"/>
      <c r="K15" s="1202"/>
      <c r="L15" s="1202"/>
      <c r="M15" s="1202"/>
      <c r="N15" s="1202"/>
      <c r="O15" s="1202"/>
      <c r="P15" s="1203"/>
      <c r="Q15" s="1029" t="s">
        <v>534</v>
      </c>
      <c r="R15" s="1030"/>
      <c r="S15" s="1030"/>
      <c r="T15" s="1030"/>
      <c r="U15" s="1030"/>
      <c r="V15" s="1030"/>
      <c r="W15" s="1030"/>
      <c r="X15" s="1030"/>
      <c r="Y15" s="1030"/>
      <c r="Z15" s="1030"/>
      <c r="AA15" s="1030"/>
      <c r="AB15" s="1030"/>
      <c r="AC15" s="1030"/>
      <c r="AD15" s="1030"/>
      <c r="AE15" s="1030"/>
      <c r="AF15" s="1030"/>
      <c r="AG15" s="1030"/>
      <c r="AH15" s="1030"/>
      <c r="AI15" s="1030"/>
      <c r="AJ15" s="1031"/>
    </row>
    <row r="16" spans="1:36" ht="13.5" customHeight="1">
      <c r="A16" s="1170"/>
      <c r="B16" s="1331"/>
      <c r="C16" s="1081"/>
      <c r="D16" s="1081"/>
      <c r="E16" s="1081"/>
      <c r="F16" s="1081"/>
      <c r="G16" s="1081"/>
      <c r="H16" s="1081"/>
      <c r="I16" s="1197" t="s">
        <v>205</v>
      </c>
      <c r="J16" s="1198"/>
      <c r="K16" s="1198"/>
      <c r="L16" s="1198"/>
      <c r="M16" s="1198"/>
      <c r="N16" s="1198"/>
      <c r="O16" s="1198"/>
      <c r="P16" s="1198"/>
      <c r="Q16" s="1198"/>
      <c r="R16" s="1198"/>
      <c r="S16" s="1198"/>
      <c r="T16" s="1198"/>
      <c r="U16" s="1198"/>
      <c r="V16" s="1198"/>
      <c r="W16" s="1198"/>
      <c r="X16" s="1198"/>
      <c r="Y16" s="1198"/>
      <c r="Z16" s="1198"/>
      <c r="AA16" s="1198"/>
      <c r="AB16" s="1198"/>
      <c r="AC16" s="1198"/>
      <c r="AD16" s="1198"/>
      <c r="AE16" s="1198"/>
      <c r="AF16" s="1198"/>
      <c r="AG16" s="1198"/>
      <c r="AH16" s="1198"/>
      <c r="AI16" s="1198"/>
      <c r="AJ16" s="1199"/>
    </row>
    <row r="17" spans="1:36" ht="13.5" customHeight="1">
      <c r="A17" s="1170"/>
      <c r="B17" s="1331"/>
      <c r="C17" s="1081"/>
      <c r="D17" s="1081"/>
      <c r="E17" s="1081"/>
      <c r="F17" s="1081"/>
      <c r="G17" s="1081"/>
      <c r="H17" s="1081"/>
      <c r="I17" s="1200" t="s">
        <v>205</v>
      </c>
      <c r="J17" s="1200"/>
      <c r="K17" s="1200"/>
      <c r="L17" s="1200"/>
      <c r="M17" s="1200"/>
      <c r="N17" s="1200"/>
      <c r="O17" s="1200"/>
      <c r="P17" s="1200"/>
      <c r="Q17" s="1200"/>
      <c r="R17" s="1200"/>
      <c r="S17" s="1200"/>
      <c r="T17" s="1200"/>
      <c r="U17" s="1200"/>
      <c r="V17" s="1200"/>
      <c r="W17" s="1200"/>
      <c r="X17" s="1200"/>
      <c r="Y17" s="1200"/>
      <c r="Z17" s="1200"/>
      <c r="AA17" s="1200"/>
      <c r="AB17" s="1200"/>
      <c r="AC17" s="1200"/>
      <c r="AD17" s="1200"/>
      <c r="AE17" s="1200"/>
      <c r="AF17" s="1200"/>
      <c r="AG17" s="1200"/>
      <c r="AH17" s="1200"/>
      <c r="AI17" s="1200"/>
      <c r="AJ17" s="1201"/>
    </row>
    <row r="18" spans="1:36" ht="18" customHeight="1">
      <c r="A18" s="1170"/>
      <c r="B18" s="1331"/>
      <c r="C18" s="1285" t="s">
        <v>642</v>
      </c>
      <c r="D18" s="1338"/>
      <c r="E18" s="1338"/>
      <c r="F18" s="1338"/>
      <c r="G18" s="1338"/>
      <c r="H18" s="1338"/>
      <c r="I18" s="1338"/>
      <c r="J18" s="1338"/>
      <c r="K18" s="1338"/>
      <c r="L18" s="1338"/>
      <c r="M18" s="1338"/>
      <c r="N18" s="1338"/>
      <c r="O18" s="1338"/>
      <c r="P18" s="1338"/>
      <c r="Q18" s="1338"/>
      <c r="R18" s="1338"/>
      <c r="S18" s="1338"/>
      <c r="T18" s="1338"/>
      <c r="U18" s="1338"/>
      <c r="V18" s="1339"/>
      <c r="W18" s="1095"/>
      <c r="X18" s="1096"/>
      <c r="Y18" s="1096"/>
      <c r="Z18" s="1096"/>
      <c r="AA18" s="1096"/>
      <c r="AB18" s="1096"/>
      <c r="AC18" s="1096"/>
      <c r="AD18" s="1096"/>
      <c r="AE18" s="1096"/>
      <c r="AF18" s="1096"/>
      <c r="AG18" s="1096"/>
      <c r="AH18" s="1096"/>
      <c r="AI18" s="1096"/>
      <c r="AJ18" s="1097"/>
    </row>
    <row r="19" spans="1:36" ht="13.5" customHeight="1">
      <c r="A19" s="1170"/>
      <c r="B19" s="1331"/>
      <c r="C19" s="1185" t="s">
        <v>111</v>
      </c>
      <c r="D19" s="1186"/>
      <c r="E19" s="1186"/>
      <c r="F19" s="1186"/>
      <c r="G19" s="1186"/>
      <c r="H19" s="1186"/>
      <c r="I19" s="1186"/>
      <c r="J19" s="1186"/>
      <c r="K19" s="1186"/>
      <c r="L19" s="1186"/>
      <c r="M19" s="1186"/>
      <c r="N19" s="1187"/>
      <c r="O19" s="1081" t="s">
        <v>237</v>
      </c>
      <c r="P19" s="1081"/>
      <c r="Q19" s="1081"/>
      <c r="R19" s="1081"/>
      <c r="S19" s="1081"/>
      <c r="T19" s="1081"/>
      <c r="U19" s="1081"/>
      <c r="V19" s="1081"/>
      <c r="W19" s="1095"/>
      <c r="X19" s="1096"/>
      <c r="Y19" s="1096"/>
      <c r="Z19" s="1096"/>
      <c r="AA19" s="1096"/>
      <c r="AB19" s="1096"/>
      <c r="AC19" s="1096"/>
      <c r="AD19" s="1096"/>
      <c r="AE19" s="1096"/>
      <c r="AF19" s="1096"/>
      <c r="AG19" s="1096"/>
      <c r="AH19" s="1096"/>
      <c r="AI19" s="1096"/>
      <c r="AJ19" s="1097"/>
    </row>
    <row r="20" spans="1:36" ht="13.5" customHeight="1">
      <c r="A20" s="1170"/>
      <c r="B20" s="1331"/>
      <c r="C20" s="1188"/>
      <c r="D20" s="1189"/>
      <c r="E20" s="1189"/>
      <c r="F20" s="1189"/>
      <c r="G20" s="1189"/>
      <c r="H20" s="1189"/>
      <c r="I20" s="1189"/>
      <c r="J20" s="1189"/>
      <c r="K20" s="1189"/>
      <c r="L20" s="1189"/>
      <c r="M20" s="1189"/>
      <c r="N20" s="1190"/>
      <c r="O20" s="1179" t="s">
        <v>535</v>
      </c>
      <c r="P20" s="1180"/>
      <c r="Q20" s="1180"/>
      <c r="R20" s="1180"/>
      <c r="S20" s="1180"/>
      <c r="T20" s="1180"/>
      <c r="U20" s="1180"/>
      <c r="V20" s="1181"/>
      <c r="W20" s="2400"/>
      <c r="X20" s="2401"/>
      <c r="Y20" s="2401"/>
      <c r="Z20" s="2401"/>
      <c r="AA20" s="2401"/>
      <c r="AB20" s="2401"/>
      <c r="AC20" s="2401"/>
      <c r="AD20" s="2401"/>
      <c r="AE20" s="2401"/>
      <c r="AF20" s="2401"/>
      <c r="AG20" s="2401"/>
      <c r="AH20" s="2401"/>
      <c r="AI20" s="2401"/>
      <c r="AJ20" s="2402"/>
    </row>
    <row r="21" spans="1:36" ht="13.5" customHeight="1">
      <c r="A21" s="1172"/>
      <c r="B21" s="1493"/>
      <c r="C21" s="1191"/>
      <c r="D21" s="1192"/>
      <c r="E21" s="1192"/>
      <c r="F21" s="1192"/>
      <c r="G21" s="1192"/>
      <c r="H21" s="1192"/>
      <c r="I21" s="1192"/>
      <c r="J21" s="1192"/>
      <c r="K21" s="1192"/>
      <c r="L21" s="1192"/>
      <c r="M21" s="1192"/>
      <c r="N21" s="1193"/>
      <c r="O21" s="1194" t="s">
        <v>536</v>
      </c>
      <c r="P21" s="1195"/>
      <c r="Q21" s="1195"/>
      <c r="R21" s="1195"/>
      <c r="S21" s="1195"/>
      <c r="T21" s="1195"/>
      <c r="U21" s="1195"/>
      <c r="V21" s="1196"/>
      <c r="W21" s="2397"/>
      <c r="X21" s="2398"/>
      <c r="Y21" s="2398"/>
      <c r="Z21" s="2398"/>
      <c r="AA21" s="2398"/>
      <c r="AB21" s="2398"/>
      <c r="AC21" s="2398"/>
      <c r="AD21" s="2398"/>
      <c r="AE21" s="2398"/>
      <c r="AF21" s="2398"/>
      <c r="AG21" s="2398"/>
      <c r="AH21" s="2398"/>
      <c r="AI21" s="2398"/>
      <c r="AJ21" s="2399"/>
    </row>
    <row r="22" spans="1:36" ht="18" customHeight="1">
      <c r="A22" s="1345" t="s">
        <v>319</v>
      </c>
      <c r="B22" s="1338"/>
      <c r="C22" s="1338"/>
      <c r="D22" s="1338"/>
      <c r="E22" s="1338"/>
      <c r="F22" s="1338"/>
      <c r="G22" s="1338"/>
      <c r="H22" s="1339"/>
      <c r="I22" s="2521">
        <v>2</v>
      </c>
      <c r="J22" s="2522"/>
      <c r="K22" s="2522"/>
      <c r="L22" s="2522"/>
      <c r="M22" s="2522"/>
      <c r="N22" s="2522"/>
      <c r="O22" s="2522"/>
      <c r="P22" s="2522"/>
      <c r="Q22" s="2522"/>
      <c r="R22" s="2522"/>
      <c r="S22" s="2522"/>
      <c r="T22" s="2522"/>
      <c r="U22" s="2522"/>
      <c r="V22" s="2522"/>
      <c r="W22" s="2522"/>
      <c r="X22" s="2522"/>
      <c r="Y22" s="2522"/>
      <c r="Z22" s="2522"/>
      <c r="AA22" s="2522"/>
      <c r="AB22" s="2522"/>
      <c r="AC22" s="2522"/>
      <c r="AD22" s="2522"/>
      <c r="AE22" s="2522"/>
      <c r="AF22" s="2522"/>
      <c r="AG22" s="2522"/>
      <c r="AH22" s="2522"/>
      <c r="AI22" s="2522"/>
      <c r="AJ22" s="2523"/>
    </row>
    <row r="23" spans="1:36" ht="13.5" customHeight="1">
      <c r="A23" s="1162" t="s">
        <v>521</v>
      </c>
      <c r="B23" s="1163"/>
      <c r="C23" s="1145" t="s">
        <v>438</v>
      </c>
      <c r="D23" s="1145"/>
      <c r="E23" s="1145"/>
      <c r="F23" s="1145"/>
      <c r="G23" s="1145"/>
      <c r="H23" s="1145"/>
      <c r="I23" s="1174"/>
      <c r="J23" s="1175"/>
      <c r="K23" s="1175"/>
      <c r="L23" s="1175"/>
      <c r="M23" s="1175"/>
      <c r="N23" s="1175"/>
      <c r="O23" s="1175"/>
      <c r="P23" s="1175"/>
      <c r="Q23" s="1175"/>
      <c r="R23" s="1175"/>
      <c r="S23" s="1175"/>
      <c r="T23" s="1175"/>
      <c r="U23" s="1175"/>
      <c r="V23" s="1175"/>
      <c r="W23" s="1175"/>
      <c r="X23" s="1175"/>
      <c r="Y23" s="1175"/>
      <c r="Z23" s="1175"/>
      <c r="AA23" s="1175"/>
      <c r="AB23" s="1175"/>
      <c r="AC23" s="1175"/>
      <c r="AD23" s="1175"/>
      <c r="AE23" s="1175"/>
      <c r="AF23" s="1175"/>
      <c r="AG23" s="1175"/>
      <c r="AH23" s="1175"/>
      <c r="AI23" s="1175"/>
      <c r="AJ23" s="1176"/>
    </row>
    <row r="24" spans="1:36" ht="13.5" customHeight="1">
      <c r="A24" s="1164"/>
      <c r="B24" s="1165"/>
      <c r="C24" s="1177" t="s">
        <v>652</v>
      </c>
      <c r="D24" s="1177"/>
      <c r="E24" s="1177"/>
      <c r="F24" s="1177"/>
      <c r="G24" s="1177"/>
      <c r="H24" s="1177"/>
      <c r="I24" s="1182"/>
      <c r="J24" s="1183"/>
      <c r="K24" s="1183"/>
      <c r="L24" s="1183"/>
      <c r="M24" s="1183"/>
      <c r="N24" s="1183"/>
      <c r="O24" s="1183"/>
      <c r="P24" s="1183"/>
      <c r="Q24" s="1183"/>
      <c r="R24" s="1183"/>
      <c r="S24" s="1183"/>
      <c r="T24" s="1183"/>
      <c r="U24" s="1183"/>
      <c r="V24" s="1183"/>
      <c r="W24" s="1183"/>
      <c r="X24" s="1183"/>
      <c r="Y24" s="1183"/>
      <c r="Z24" s="1183"/>
      <c r="AA24" s="1183"/>
      <c r="AB24" s="1183"/>
      <c r="AC24" s="1183"/>
      <c r="AD24" s="1183"/>
      <c r="AE24" s="1183"/>
      <c r="AF24" s="1183"/>
      <c r="AG24" s="1183"/>
      <c r="AH24" s="1183"/>
      <c r="AI24" s="1183"/>
      <c r="AJ24" s="1184"/>
    </row>
    <row r="25" spans="1:36" ht="13.5" customHeight="1">
      <c r="A25" s="1164"/>
      <c r="B25" s="1165"/>
      <c r="C25" s="1081" t="s">
        <v>655</v>
      </c>
      <c r="D25" s="1081"/>
      <c r="E25" s="1081"/>
      <c r="F25" s="1081"/>
      <c r="G25" s="1081"/>
      <c r="H25" s="1081"/>
      <c r="I25" s="1204" t="s">
        <v>651</v>
      </c>
      <c r="J25" s="1205"/>
      <c r="K25" s="1202"/>
      <c r="L25" s="1202"/>
      <c r="M25" s="1202"/>
      <c r="N25" s="1202"/>
      <c r="O25" s="1202"/>
      <c r="P25" s="1203"/>
      <c r="Q25" s="1029" t="s">
        <v>534</v>
      </c>
      <c r="R25" s="1030"/>
      <c r="S25" s="1030"/>
      <c r="T25" s="1030"/>
      <c r="U25" s="1030"/>
      <c r="V25" s="1030"/>
      <c r="W25" s="1030"/>
      <c r="X25" s="1030"/>
      <c r="Y25" s="1030"/>
      <c r="Z25" s="1030"/>
      <c r="AA25" s="1030"/>
      <c r="AB25" s="1030"/>
      <c r="AC25" s="1030"/>
      <c r="AD25" s="1030"/>
      <c r="AE25" s="1030"/>
      <c r="AF25" s="1030"/>
      <c r="AG25" s="1030"/>
      <c r="AH25" s="1030"/>
      <c r="AI25" s="1030"/>
      <c r="AJ25" s="1031"/>
    </row>
    <row r="26" spans="1:36" ht="13.5" customHeight="1">
      <c r="A26" s="1164"/>
      <c r="B26" s="1165"/>
      <c r="C26" s="1081"/>
      <c r="D26" s="1081"/>
      <c r="E26" s="1081"/>
      <c r="F26" s="1081"/>
      <c r="G26" s="1081"/>
      <c r="H26" s="1081"/>
      <c r="I26" s="1197" t="s">
        <v>205</v>
      </c>
      <c r="J26" s="1198"/>
      <c r="K26" s="1198"/>
      <c r="L26" s="1198"/>
      <c r="M26" s="1198"/>
      <c r="N26" s="1198"/>
      <c r="O26" s="1198"/>
      <c r="P26" s="1198"/>
      <c r="Q26" s="1198"/>
      <c r="R26" s="1198"/>
      <c r="S26" s="1198"/>
      <c r="T26" s="1198"/>
      <c r="U26" s="1198"/>
      <c r="V26" s="1198"/>
      <c r="W26" s="1198"/>
      <c r="X26" s="1198"/>
      <c r="Y26" s="1198"/>
      <c r="Z26" s="1198"/>
      <c r="AA26" s="1198"/>
      <c r="AB26" s="1198"/>
      <c r="AC26" s="1198"/>
      <c r="AD26" s="1198"/>
      <c r="AE26" s="1198"/>
      <c r="AF26" s="1198"/>
      <c r="AG26" s="1198"/>
      <c r="AH26" s="1198"/>
      <c r="AI26" s="1198"/>
      <c r="AJ26" s="1199"/>
    </row>
    <row r="27" spans="1:36" ht="13.5" customHeight="1">
      <c r="A27" s="1164"/>
      <c r="B27" s="1165"/>
      <c r="C27" s="1145"/>
      <c r="D27" s="1145"/>
      <c r="E27" s="1145"/>
      <c r="F27" s="1145"/>
      <c r="G27" s="1145"/>
      <c r="H27" s="1145"/>
      <c r="I27" s="2403" t="s">
        <v>205</v>
      </c>
      <c r="J27" s="2403"/>
      <c r="K27" s="2403"/>
      <c r="L27" s="2403"/>
      <c r="M27" s="2403"/>
      <c r="N27" s="2403"/>
      <c r="O27" s="2403"/>
      <c r="P27" s="2403"/>
      <c r="Q27" s="2403"/>
      <c r="R27" s="2403"/>
      <c r="S27" s="2403"/>
      <c r="T27" s="2403"/>
      <c r="U27" s="2403"/>
      <c r="V27" s="2403"/>
      <c r="W27" s="2403"/>
      <c r="X27" s="2403"/>
      <c r="Y27" s="2403"/>
      <c r="Z27" s="2403"/>
      <c r="AA27" s="2403"/>
      <c r="AB27" s="2403"/>
      <c r="AC27" s="2403"/>
      <c r="AD27" s="2403"/>
      <c r="AE27" s="2403"/>
      <c r="AF27" s="2403"/>
      <c r="AG27" s="2403"/>
      <c r="AH27" s="2403"/>
      <c r="AI27" s="2403"/>
      <c r="AJ27" s="2404"/>
    </row>
    <row r="28" spans="1:36" ht="13.5" customHeight="1">
      <c r="A28" s="1162" t="s">
        <v>656</v>
      </c>
      <c r="B28" s="2172"/>
      <c r="C28" s="1152" t="s">
        <v>451</v>
      </c>
      <c r="D28" s="1153"/>
      <c r="E28" s="1153"/>
      <c r="F28" s="1153"/>
      <c r="G28" s="1153"/>
      <c r="H28" s="1154"/>
      <c r="I28" s="2391" t="s">
        <v>60</v>
      </c>
      <c r="J28" s="1815"/>
      <c r="K28" s="2392"/>
      <c r="L28" s="2392"/>
      <c r="M28" s="2392"/>
      <c r="N28" s="2393"/>
      <c r="O28" s="1628" t="s">
        <v>599</v>
      </c>
      <c r="P28" s="1629"/>
      <c r="Q28" s="1629"/>
      <c r="R28" s="1629"/>
      <c r="S28" s="1629"/>
      <c r="T28" s="1629"/>
      <c r="U28" s="1285" t="s">
        <v>199</v>
      </c>
      <c r="V28" s="1338"/>
      <c r="W28" s="1338"/>
      <c r="X28" s="1338"/>
      <c r="Y28" s="1338"/>
      <c r="Z28" s="1338"/>
      <c r="AA28" s="1338"/>
      <c r="AB28" s="1338"/>
      <c r="AC28" s="1338"/>
      <c r="AD28" s="1338"/>
      <c r="AE28" s="1339"/>
      <c r="AF28" s="1840"/>
      <c r="AG28" s="1841"/>
      <c r="AH28" s="1841"/>
      <c r="AI28" s="1841"/>
      <c r="AJ28" s="1842"/>
    </row>
    <row r="29" spans="1:36" ht="13.5" customHeight="1">
      <c r="A29" s="2173"/>
      <c r="B29" s="2174"/>
      <c r="C29" s="1794"/>
      <c r="D29" s="1795"/>
      <c r="E29" s="1795"/>
      <c r="F29" s="1795"/>
      <c r="G29" s="1795"/>
      <c r="H29" s="1796"/>
      <c r="I29" s="2394"/>
      <c r="J29" s="2395"/>
      <c r="K29" s="2395"/>
      <c r="L29" s="2395"/>
      <c r="M29" s="2395"/>
      <c r="N29" s="2396"/>
      <c r="O29" s="1797"/>
      <c r="P29" s="1798"/>
      <c r="Q29" s="1798"/>
      <c r="R29" s="1798"/>
      <c r="S29" s="1798"/>
      <c r="T29" s="1798"/>
      <c r="U29" s="1105" t="s">
        <v>140</v>
      </c>
      <c r="V29" s="1105"/>
      <c r="W29" s="1105"/>
      <c r="X29" s="1105"/>
      <c r="Y29" s="1105"/>
      <c r="Z29" s="1105"/>
      <c r="AA29" s="1105" t="s">
        <v>141</v>
      </c>
      <c r="AB29" s="1105"/>
      <c r="AC29" s="1105"/>
      <c r="AD29" s="1285"/>
      <c r="AE29" s="1285"/>
      <c r="AF29" s="1843"/>
      <c r="AG29" s="1844"/>
      <c r="AH29" s="1844"/>
      <c r="AI29" s="1844"/>
      <c r="AJ29" s="1845"/>
    </row>
    <row r="30" spans="1:36" ht="13.5" customHeight="1">
      <c r="A30" s="2173"/>
      <c r="B30" s="2174"/>
      <c r="C30" s="1155"/>
      <c r="D30" s="1156"/>
      <c r="E30" s="1156"/>
      <c r="F30" s="1156"/>
      <c r="G30" s="1156"/>
      <c r="H30" s="1157"/>
      <c r="I30" s="1105" t="s">
        <v>466</v>
      </c>
      <c r="J30" s="1105"/>
      <c r="K30" s="1105"/>
      <c r="L30" s="1105" t="s">
        <v>467</v>
      </c>
      <c r="M30" s="1105"/>
      <c r="N30" s="1105"/>
      <c r="O30" s="1105" t="s">
        <v>466</v>
      </c>
      <c r="P30" s="1105"/>
      <c r="Q30" s="1105"/>
      <c r="R30" s="1105" t="s">
        <v>467</v>
      </c>
      <c r="S30" s="1105"/>
      <c r="T30" s="1105"/>
      <c r="U30" s="1105" t="s">
        <v>466</v>
      </c>
      <c r="V30" s="1105"/>
      <c r="W30" s="1105"/>
      <c r="X30" s="1105" t="s">
        <v>467</v>
      </c>
      <c r="Y30" s="1105"/>
      <c r="Z30" s="1105"/>
      <c r="AA30" s="1105" t="s">
        <v>466</v>
      </c>
      <c r="AB30" s="1105"/>
      <c r="AC30" s="1105" t="s">
        <v>467</v>
      </c>
      <c r="AD30" s="1285"/>
      <c r="AE30" s="1285"/>
      <c r="AF30" s="1105" t="s">
        <v>466</v>
      </c>
      <c r="AG30" s="1105"/>
      <c r="AH30" s="1105" t="s">
        <v>467</v>
      </c>
      <c r="AI30" s="1285"/>
      <c r="AJ30" s="1832"/>
    </row>
    <row r="31" spans="1:36" ht="13.5" customHeight="1">
      <c r="A31" s="2173"/>
      <c r="B31" s="2174"/>
      <c r="C31" s="1105" t="s">
        <v>239</v>
      </c>
      <c r="D31" s="1105"/>
      <c r="E31" s="1105"/>
      <c r="F31" s="1105" t="s">
        <v>307</v>
      </c>
      <c r="G31" s="1105"/>
      <c r="H31" s="1105"/>
      <c r="I31" s="1295"/>
      <c r="J31" s="1295"/>
      <c r="K31" s="1295"/>
      <c r="L31" s="1295"/>
      <c r="M31" s="1295"/>
      <c r="N31" s="1295"/>
      <c r="O31" s="1295"/>
      <c r="P31" s="1295"/>
      <c r="Q31" s="1295"/>
      <c r="R31" s="1295"/>
      <c r="S31" s="1295"/>
      <c r="T31" s="1295"/>
      <c r="U31" s="1295"/>
      <c r="V31" s="1295"/>
      <c r="W31" s="1295"/>
      <c r="X31" s="1295"/>
      <c r="Y31" s="1295"/>
      <c r="Z31" s="1295"/>
      <c r="AA31" s="1295"/>
      <c r="AB31" s="1295"/>
      <c r="AC31" s="1295"/>
      <c r="AD31" s="1159"/>
      <c r="AE31" s="1159"/>
      <c r="AF31" s="1295"/>
      <c r="AG31" s="1295"/>
      <c r="AH31" s="1295"/>
      <c r="AI31" s="1159"/>
      <c r="AJ31" s="1793"/>
    </row>
    <row r="32" spans="1:36" ht="13.5" customHeight="1">
      <c r="A32" s="2173"/>
      <c r="B32" s="2174"/>
      <c r="C32" s="1105"/>
      <c r="D32" s="1105"/>
      <c r="E32" s="1105"/>
      <c r="F32" s="1105" t="s">
        <v>308</v>
      </c>
      <c r="G32" s="1105"/>
      <c r="H32" s="1105"/>
      <c r="I32" s="1295"/>
      <c r="J32" s="1295"/>
      <c r="K32" s="1295"/>
      <c r="L32" s="1295"/>
      <c r="M32" s="1295"/>
      <c r="N32" s="1295"/>
      <c r="O32" s="1295"/>
      <c r="P32" s="1295"/>
      <c r="Q32" s="1295"/>
      <c r="R32" s="1295"/>
      <c r="S32" s="1295"/>
      <c r="T32" s="1295"/>
      <c r="U32" s="1295"/>
      <c r="V32" s="1295"/>
      <c r="W32" s="1295"/>
      <c r="X32" s="1295"/>
      <c r="Y32" s="1295"/>
      <c r="Z32" s="1295"/>
      <c r="AA32" s="1295"/>
      <c r="AB32" s="1295"/>
      <c r="AC32" s="1295"/>
      <c r="AD32" s="1159"/>
      <c r="AE32" s="1159"/>
      <c r="AF32" s="1295"/>
      <c r="AG32" s="1295"/>
      <c r="AH32" s="1295"/>
      <c r="AI32" s="1159"/>
      <c r="AJ32" s="1793"/>
    </row>
    <row r="33" spans="1:44" ht="13.5" customHeight="1">
      <c r="A33" s="2173"/>
      <c r="B33" s="2174"/>
      <c r="C33" s="1105" t="s">
        <v>309</v>
      </c>
      <c r="D33" s="1105"/>
      <c r="E33" s="1105"/>
      <c r="F33" s="1105"/>
      <c r="G33" s="1105"/>
      <c r="H33" s="1105"/>
      <c r="I33" s="1295"/>
      <c r="J33" s="1295"/>
      <c r="K33" s="1295"/>
      <c r="L33" s="1295"/>
      <c r="M33" s="1295"/>
      <c r="N33" s="1295"/>
      <c r="O33" s="1295"/>
      <c r="P33" s="1295"/>
      <c r="Q33" s="1295"/>
      <c r="R33" s="1295"/>
      <c r="S33" s="1295"/>
      <c r="T33" s="1295"/>
      <c r="U33" s="1295"/>
      <c r="V33" s="1295"/>
      <c r="W33" s="1295"/>
      <c r="X33" s="1295"/>
      <c r="Y33" s="1295"/>
      <c r="Z33" s="1295"/>
      <c r="AA33" s="1295"/>
      <c r="AB33" s="1295"/>
      <c r="AC33" s="1295"/>
      <c r="AD33" s="1159"/>
      <c r="AE33" s="1159"/>
      <c r="AF33" s="1295"/>
      <c r="AG33" s="1295"/>
      <c r="AH33" s="1295"/>
      <c r="AI33" s="1159"/>
      <c r="AJ33" s="1793"/>
    </row>
    <row r="34" spans="1:44" ht="13.5" customHeight="1">
      <c r="A34" s="2173"/>
      <c r="B34" s="2174"/>
      <c r="C34" s="1151" t="s">
        <v>556</v>
      </c>
      <c r="D34" s="1151"/>
      <c r="E34" s="1151"/>
      <c r="F34" s="1151"/>
      <c r="G34" s="1151"/>
      <c r="H34" s="1151"/>
      <c r="I34" s="1298"/>
      <c r="J34" s="1298"/>
      <c r="K34" s="1298"/>
      <c r="L34" s="1298"/>
      <c r="M34" s="1298"/>
      <c r="N34" s="1298"/>
      <c r="O34" s="1298"/>
      <c r="P34" s="1298"/>
      <c r="Q34" s="1298"/>
      <c r="R34" s="1298"/>
      <c r="S34" s="1298"/>
      <c r="T34" s="1298"/>
      <c r="U34" s="1298"/>
      <c r="V34" s="1298"/>
      <c r="W34" s="1298"/>
      <c r="X34" s="1298"/>
      <c r="Y34" s="1298"/>
      <c r="Z34" s="1298"/>
      <c r="AA34" s="1298"/>
      <c r="AB34" s="1298"/>
      <c r="AC34" s="1298"/>
      <c r="AD34" s="1296"/>
      <c r="AE34" s="1296"/>
      <c r="AF34" s="1298"/>
      <c r="AG34" s="1298"/>
      <c r="AH34" s="1298"/>
      <c r="AI34" s="1296"/>
      <c r="AJ34" s="1792"/>
    </row>
    <row r="35" spans="1:44" ht="13.5" customHeight="1">
      <c r="A35" s="1345" t="s">
        <v>378</v>
      </c>
      <c r="B35" s="1338"/>
      <c r="C35" s="1338"/>
      <c r="D35" s="1338"/>
      <c r="E35" s="1338"/>
      <c r="F35" s="1338"/>
      <c r="G35" s="1338"/>
      <c r="H35" s="1339"/>
      <c r="I35" s="1299"/>
      <c r="J35" s="1300"/>
      <c r="K35" s="1300"/>
      <c r="L35" s="1300"/>
      <c r="M35" s="1300"/>
      <c r="N35" s="1300"/>
      <c r="O35" s="2383" t="s">
        <v>114</v>
      </c>
      <c r="P35" s="2383"/>
      <c r="Q35" s="2383"/>
      <c r="R35" s="2383"/>
      <c r="S35" s="2383"/>
      <c r="T35" s="2383"/>
      <c r="U35" s="2383"/>
      <c r="V35" s="2383"/>
      <c r="W35" s="2383"/>
      <c r="X35" s="2383"/>
      <c r="Y35" s="2383"/>
      <c r="Z35" s="2383"/>
      <c r="AA35" s="2383"/>
      <c r="AB35" s="2383"/>
      <c r="AC35" s="2383"/>
      <c r="AD35" s="2383"/>
      <c r="AE35" s="2383"/>
      <c r="AF35" s="2383"/>
      <c r="AG35" s="2383"/>
      <c r="AH35" s="2383"/>
      <c r="AI35" s="2383"/>
      <c r="AJ35" s="2384"/>
    </row>
    <row r="36" spans="1:44" ht="13.5" customHeight="1">
      <c r="A36" s="1345" t="s">
        <v>600</v>
      </c>
      <c r="B36" s="1338"/>
      <c r="C36" s="1338"/>
      <c r="D36" s="1338"/>
      <c r="E36" s="1338"/>
      <c r="F36" s="1338"/>
      <c r="G36" s="1338"/>
      <c r="H36" s="1339"/>
      <c r="I36" s="1299"/>
      <c r="J36" s="1300"/>
      <c r="K36" s="1300"/>
      <c r="L36" s="1300"/>
      <c r="M36" s="1300"/>
      <c r="N36" s="1300"/>
      <c r="O36" s="2383" t="s">
        <v>13</v>
      </c>
      <c r="P36" s="2383"/>
      <c r="Q36" s="2383"/>
      <c r="R36" s="2383"/>
      <c r="S36" s="2383"/>
      <c r="T36" s="2383"/>
      <c r="U36" s="2383"/>
      <c r="V36" s="2383"/>
      <c r="W36" s="2383"/>
      <c r="X36" s="2383"/>
      <c r="Y36" s="2383"/>
      <c r="Z36" s="2383"/>
      <c r="AA36" s="2383"/>
      <c r="AB36" s="2383"/>
      <c r="AC36" s="2383"/>
      <c r="AD36" s="2383"/>
      <c r="AE36" s="2383"/>
      <c r="AF36" s="2383"/>
      <c r="AG36" s="2383"/>
      <c r="AH36" s="2383"/>
      <c r="AI36" s="2383"/>
      <c r="AJ36" s="2384"/>
    </row>
    <row r="37" spans="1:44" ht="18" customHeight="1">
      <c r="A37" s="2171" t="s">
        <v>115</v>
      </c>
      <c r="B37" s="2172"/>
      <c r="C37" s="1081" t="s">
        <v>240</v>
      </c>
      <c r="D37" s="1081"/>
      <c r="E37" s="1081"/>
      <c r="F37" s="1081"/>
      <c r="G37" s="1081"/>
      <c r="H37" s="1081"/>
      <c r="I37" s="1125"/>
      <c r="J37" s="1126"/>
      <c r="K37" s="1126"/>
      <c r="L37" s="1126"/>
      <c r="M37" s="1126"/>
      <c r="N37" s="1126"/>
      <c r="O37" s="1126"/>
      <c r="P37" s="1126"/>
      <c r="Q37" s="1126"/>
      <c r="R37" s="1126"/>
      <c r="S37" s="1126"/>
      <c r="T37" s="1126"/>
      <c r="U37" s="1126"/>
      <c r="V37" s="1126"/>
      <c r="W37" s="1126"/>
      <c r="X37" s="1126"/>
      <c r="Y37" s="1126"/>
      <c r="Z37" s="1126"/>
      <c r="AA37" s="1126"/>
      <c r="AB37" s="1126"/>
      <c r="AC37" s="1126"/>
      <c r="AD37" s="1126"/>
      <c r="AE37" s="1126"/>
      <c r="AF37" s="1126"/>
      <c r="AG37" s="1126"/>
      <c r="AH37" s="1126"/>
      <c r="AI37" s="1126"/>
      <c r="AJ37" s="1127"/>
      <c r="AL37" s="782" t="b">
        <v>0</v>
      </c>
      <c r="AM37" s="782" t="b">
        <v>0</v>
      </c>
      <c r="AN37" s="782" t="b">
        <v>0</v>
      </c>
      <c r="AO37" s="782" t="b">
        <v>0</v>
      </c>
      <c r="AP37" s="782" t="b">
        <v>0</v>
      </c>
      <c r="AQ37" s="782" t="b">
        <v>0</v>
      </c>
      <c r="AR37" s="782" t="b">
        <v>0</v>
      </c>
    </row>
    <row r="38" spans="1:44" ht="13.5" customHeight="1">
      <c r="A38" s="2173"/>
      <c r="B38" s="2174"/>
      <c r="C38" s="1081" t="s">
        <v>241</v>
      </c>
      <c r="D38" s="1081"/>
      <c r="E38" s="1081"/>
      <c r="F38" s="1081"/>
      <c r="G38" s="1081"/>
      <c r="H38" s="1081"/>
      <c r="I38" s="1077" t="s">
        <v>242</v>
      </c>
      <c r="J38" s="1081"/>
      <c r="K38" s="1081"/>
      <c r="L38" s="1080" t="s">
        <v>205</v>
      </c>
      <c r="M38" s="1080"/>
      <c r="N38" s="1106"/>
      <c r="O38" s="1077" t="s">
        <v>372</v>
      </c>
      <c r="P38" s="1078"/>
      <c r="Q38" s="1079" t="s">
        <v>205</v>
      </c>
      <c r="R38" s="1080"/>
      <c r="S38" s="1080"/>
      <c r="T38" s="1081" t="s">
        <v>243</v>
      </c>
      <c r="U38" s="1081"/>
      <c r="V38" s="1081"/>
      <c r="W38" s="1080" t="s">
        <v>205</v>
      </c>
      <c r="X38" s="1080"/>
      <c r="Y38" s="1106"/>
      <c r="Z38" s="1077" t="s">
        <v>373</v>
      </c>
      <c r="AA38" s="1078"/>
      <c r="AB38" s="1079" t="s">
        <v>205</v>
      </c>
      <c r="AC38" s="1080"/>
      <c r="AD38" s="1080"/>
      <c r="AE38" s="1081" t="s">
        <v>37</v>
      </c>
      <c r="AF38" s="1081"/>
      <c r="AG38" s="1081"/>
      <c r="AH38" s="1081"/>
      <c r="AI38" s="1081"/>
      <c r="AJ38" s="1094"/>
    </row>
    <row r="39" spans="1:44" ht="13.5" customHeight="1">
      <c r="A39" s="2173"/>
      <c r="B39" s="2174"/>
      <c r="C39" s="1081"/>
      <c r="D39" s="1081"/>
      <c r="E39" s="1081"/>
      <c r="F39" s="1081"/>
      <c r="G39" s="1081"/>
      <c r="H39" s="1081"/>
      <c r="I39" s="1077" t="s">
        <v>35</v>
      </c>
      <c r="J39" s="1081"/>
      <c r="K39" s="1081"/>
      <c r="L39" s="1080" t="s">
        <v>205</v>
      </c>
      <c r="M39" s="1080"/>
      <c r="N39" s="1106"/>
      <c r="O39" s="1077" t="s">
        <v>244</v>
      </c>
      <c r="P39" s="1078"/>
      <c r="Q39" s="1079" t="s">
        <v>205</v>
      </c>
      <c r="R39" s="1080"/>
      <c r="S39" s="1080"/>
      <c r="T39" s="1081" t="s">
        <v>36</v>
      </c>
      <c r="U39" s="1081"/>
      <c r="V39" s="1081"/>
      <c r="W39" s="1080" t="s">
        <v>205</v>
      </c>
      <c r="X39" s="1080"/>
      <c r="Y39" s="1106"/>
      <c r="Z39" s="1077" t="s">
        <v>245</v>
      </c>
      <c r="AA39" s="1078"/>
      <c r="AB39" s="1079" t="s">
        <v>205</v>
      </c>
      <c r="AC39" s="1080"/>
      <c r="AD39" s="1080"/>
      <c r="AE39" s="1095"/>
      <c r="AF39" s="1096"/>
      <c r="AG39" s="1096"/>
      <c r="AH39" s="1096"/>
      <c r="AI39" s="1096"/>
      <c r="AJ39" s="1097"/>
    </row>
    <row r="40" spans="1:44" ht="18" customHeight="1">
      <c r="A40" s="2173"/>
      <c r="B40" s="2174"/>
      <c r="C40" s="1262" t="s">
        <v>657</v>
      </c>
      <c r="D40" s="1103"/>
      <c r="E40" s="1103"/>
      <c r="F40" s="1103"/>
      <c r="G40" s="1103"/>
      <c r="H40" s="1104"/>
      <c r="I40" s="2223" t="s">
        <v>702</v>
      </c>
      <c r="J40" s="2223"/>
      <c r="K40" s="2223"/>
      <c r="L40" s="2223"/>
      <c r="M40" s="2223"/>
      <c r="N40" s="2222"/>
      <c r="O40" s="2222"/>
      <c r="P40" s="2222"/>
      <c r="Q40" s="2222"/>
      <c r="R40" s="2222"/>
      <c r="S40" s="2222"/>
      <c r="T40" s="2222"/>
      <c r="U40" s="2222"/>
      <c r="V40" s="2222"/>
      <c r="W40" s="1145" t="s">
        <v>442</v>
      </c>
      <c r="X40" s="1145"/>
      <c r="Y40" s="1145"/>
      <c r="Z40" s="1145"/>
      <c r="AA40" s="1145"/>
      <c r="AB40" s="2222"/>
      <c r="AC40" s="2222"/>
      <c r="AD40" s="2222"/>
      <c r="AE40" s="2222"/>
      <c r="AF40" s="2222"/>
      <c r="AG40" s="2222"/>
      <c r="AH40" s="2222"/>
      <c r="AI40" s="2222"/>
      <c r="AJ40" s="2227"/>
      <c r="AL40" s="782"/>
      <c r="AM40" s="782" t="b">
        <v>0</v>
      </c>
      <c r="AN40" s="782" t="b">
        <v>0</v>
      </c>
      <c r="AO40" s="782"/>
      <c r="AP40" s="782"/>
    </row>
    <row r="41" spans="1:44" ht="18" customHeight="1">
      <c r="A41" s="2173"/>
      <c r="B41" s="2174"/>
      <c r="C41" s="1285" t="s">
        <v>555</v>
      </c>
      <c r="D41" s="1338"/>
      <c r="E41" s="1338"/>
      <c r="F41" s="1338"/>
      <c r="G41" s="1338"/>
      <c r="H41" s="1339"/>
      <c r="I41" s="1536">
        <v>2</v>
      </c>
      <c r="J41" s="1536"/>
      <c r="K41" s="1536"/>
      <c r="L41" s="1536"/>
      <c r="M41" s="1536"/>
      <c r="N41" s="1536"/>
      <c r="O41" s="1536"/>
      <c r="P41" s="1536"/>
      <c r="Q41" s="1536"/>
      <c r="R41" s="1536"/>
      <c r="S41" s="1536"/>
      <c r="T41" s="1536"/>
      <c r="U41" s="1536"/>
      <c r="V41" s="1536"/>
      <c r="W41" s="1536"/>
      <c r="X41" s="1536"/>
      <c r="Y41" s="1536"/>
      <c r="Z41" s="1536"/>
      <c r="AA41" s="1536"/>
      <c r="AB41" s="1536"/>
      <c r="AC41" s="1536"/>
      <c r="AD41" s="1536"/>
      <c r="AE41" s="1536"/>
      <c r="AF41" s="1536"/>
      <c r="AG41" s="1536"/>
      <c r="AH41" s="1536"/>
      <c r="AI41" s="1536"/>
      <c r="AJ41" s="1537"/>
      <c r="AL41" s="782"/>
      <c r="AM41" s="782"/>
      <c r="AN41" s="782"/>
    </row>
    <row r="42" spans="1:44" ht="18" customHeight="1">
      <c r="A42" s="2173"/>
      <c r="B42" s="2174"/>
      <c r="C42" s="1285" t="s">
        <v>601</v>
      </c>
      <c r="D42" s="1338"/>
      <c r="E42" s="1338"/>
      <c r="F42" s="1338"/>
      <c r="G42" s="1338"/>
      <c r="H42" s="1339"/>
      <c r="I42" s="1299"/>
      <c r="J42" s="1300"/>
      <c r="K42" s="1300"/>
      <c r="L42" s="1300"/>
      <c r="M42" s="1300"/>
      <c r="N42" s="1300"/>
      <c r="O42" s="1301" t="s">
        <v>114</v>
      </c>
      <c r="P42" s="1301"/>
      <c r="Q42" s="1301"/>
      <c r="R42" s="1301"/>
      <c r="S42" s="1544"/>
      <c r="T42" s="940" t="s">
        <v>566</v>
      </c>
      <c r="U42" s="1274"/>
      <c r="V42" s="1274"/>
      <c r="W42" s="1274"/>
      <c r="X42" s="1274"/>
      <c r="Y42" s="941"/>
      <c r="Z42" s="1296"/>
      <c r="AA42" s="1297"/>
      <c r="AB42" s="1297"/>
      <c r="AC42" s="1297"/>
      <c r="AD42" s="1297"/>
      <c r="AE42" s="1297"/>
      <c r="AF42" s="2133" t="s">
        <v>114</v>
      </c>
      <c r="AG42" s="2133"/>
      <c r="AH42" s="2133"/>
      <c r="AI42" s="2133"/>
      <c r="AJ42" s="2134"/>
    </row>
    <row r="43" spans="1:44" ht="13.5" customHeight="1">
      <c r="A43" s="2173"/>
      <c r="B43" s="2174"/>
      <c r="C43" s="1081" t="s">
        <v>499</v>
      </c>
      <c r="D43" s="1081"/>
      <c r="E43" s="1081"/>
      <c r="F43" s="1081"/>
      <c r="G43" s="1081"/>
      <c r="H43" s="1081"/>
      <c r="I43" s="1099"/>
      <c r="J43" s="1099"/>
      <c r="K43" s="1099"/>
      <c r="L43" s="1099"/>
      <c r="M43" s="1099"/>
      <c r="N43" s="1099"/>
      <c r="O43" s="1099"/>
      <c r="P43" s="1099"/>
      <c r="Q43" s="1099"/>
      <c r="R43" s="1099"/>
      <c r="S43" s="1099"/>
      <c r="T43" s="1099"/>
      <c r="U43" s="1099"/>
      <c r="V43" s="1099"/>
      <c r="W43" s="1099"/>
      <c r="X43" s="1099"/>
      <c r="Y43" s="1099"/>
      <c r="Z43" s="1099"/>
      <c r="AA43" s="1099"/>
      <c r="AB43" s="1099"/>
      <c r="AC43" s="1099"/>
      <c r="AD43" s="1099"/>
      <c r="AE43" s="1099"/>
      <c r="AF43" s="1099"/>
      <c r="AG43" s="1099"/>
      <c r="AH43" s="1099"/>
      <c r="AI43" s="1099"/>
      <c r="AJ43" s="1100"/>
    </row>
    <row r="44" spans="1:44" ht="13.5" customHeight="1">
      <c r="A44" s="2173"/>
      <c r="B44" s="2174"/>
      <c r="C44" s="1081" t="s">
        <v>305</v>
      </c>
      <c r="D44" s="1081"/>
      <c r="E44" s="1081"/>
      <c r="F44" s="1081"/>
      <c r="G44" s="1081"/>
      <c r="H44" s="1081"/>
      <c r="I44" s="1095"/>
      <c r="J44" s="1096"/>
      <c r="K44" s="1096"/>
      <c r="L44" s="1096"/>
      <c r="M44" s="1096"/>
      <c r="N44" s="1096"/>
      <c r="O44" s="1096"/>
      <c r="P44" s="1096"/>
      <c r="Q44" s="1096"/>
      <c r="R44" s="1096"/>
      <c r="S44" s="1096"/>
      <c r="T44" s="1096"/>
      <c r="U44" s="1096"/>
      <c r="V44" s="1096"/>
      <c r="W44" s="1096"/>
      <c r="X44" s="1096"/>
      <c r="Y44" s="1096"/>
      <c r="Z44" s="1096"/>
      <c r="AA44" s="1096"/>
      <c r="AB44" s="1096"/>
      <c r="AC44" s="1096"/>
      <c r="AD44" s="1096"/>
      <c r="AE44" s="1096"/>
      <c r="AF44" s="1096"/>
      <c r="AG44" s="1096"/>
      <c r="AH44" s="1096"/>
      <c r="AI44" s="1096"/>
      <c r="AJ44" s="1097"/>
    </row>
    <row r="45" spans="1:44" ht="13.5" customHeight="1">
      <c r="A45" s="2173"/>
      <c r="B45" s="2174"/>
      <c r="C45" s="1144" t="s">
        <v>306</v>
      </c>
      <c r="D45" s="1081"/>
      <c r="E45" s="1081"/>
      <c r="F45" s="1081"/>
      <c r="G45" s="1081"/>
      <c r="H45" s="1081"/>
      <c r="I45" s="1081" t="s">
        <v>105</v>
      </c>
      <c r="J45" s="1081"/>
      <c r="K45" s="1081"/>
      <c r="L45" s="1081"/>
      <c r="M45" s="1081"/>
      <c r="N45" s="1081"/>
      <c r="O45" s="1081"/>
      <c r="P45" s="1081"/>
      <c r="Q45" s="1081"/>
      <c r="R45" s="1475">
        <v>2</v>
      </c>
      <c r="S45" s="1476"/>
      <c r="T45" s="1476"/>
      <c r="U45" s="1476"/>
      <c r="V45" s="1476"/>
      <c r="W45" s="1476"/>
      <c r="X45" s="1476"/>
      <c r="Y45" s="1476"/>
      <c r="Z45" s="1476"/>
      <c r="AA45" s="1476"/>
      <c r="AB45" s="1476"/>
      <c r="AC45" s="1476"/>
      <c r="AD45" s="1476"/>
      <c r="AE45" s="1476"/>
      <c r="AF45" s="1476"/>
      <c r="AG45" s="1476"/>
      <c r="AH45" s="1476"/>
      <c r="AI45" s="1476"/>
      <c r="AJ45" s="1477"/>
    </row>
    <row r="46" spans="1:44" ht="13.5" customHeight="1">
      <c r="A46" s="2173"/>
      <c r="B46" s="2174"/>
      <c r="C46" s="1081"/>
      <c r="D46" s="1081"/>
      <c r="E46" s="1081"/>
      <c r="F46" s="1081"/>
      <c r="G46" s="1081"/>
      <c r="H46" s="1081"/>
      <c r="I46" s="1081" t="s">
        <v>1324</v>
      </c>
      <c r="J46" s="1081"/>
      <c r="K46" s="1081"/>
      <c r="L46" s="1081"/>
      <c r="M46" s="1081"/>
      <c r="N46" s="1081"/>
      <c r="O46" s="1081"/>
      <c r="P46" s="1081"/>
      <c r="Q46" s="1081"/>
      <c r="R46" s="1105" t="s">
        <v>107</v>
      </c>
      <c r="S46" s="1105"/>
      <c r="T46" s="1105"/>
      <c r="U46" s="1105"/>
      <c r="V46" s="1105"/>
      <c r="W46" s="1099"/>
      <c r="X46" s="1099"/>
      <c r="Y46" s="1099"/>
      <c r="Z46" s="1099"/>
      <c r="AA46" s="1099"/>
      <c r="AB46" s="1099"/>
      <c r="AC46" s="1099"/>
      <c r="AD46" s="1099"/>
      <c r="AE46" s="1099"/>
      <c r="AF46" s="1099"/>
      <c r="AG46" s="1099"/>
      <c r="AH46" s="1099"/>
      <c r="AI46" s="1099"/>
      <c r="AJ46" s="1100"/>
    </row>
    <row r="47" spans="1:44" ht="13.5" customHeight="1">
      <c r="A47" s="2173"/>
      <c r="B47" s="2174"/>
      <c r="C47" s="1081"/>
      <c r="D47" s="1081"/>
      <c r="E47" s="1081"/>
      <c r="F47" s="1081"/>
      <c r="G47" s="1081"/>
      <c r="H47" s="1081"/>
      <c r="I47" s="1081"/>
      <c r="J47" s="1081"/>
      <c r="K47" s="1081"/>
      <c r="L47" s="1081"/>
      <c r="M47" s="1081"/>
      <c r="N47" s="1081"/>
      <c r="O47" s="1081"/>
      <c r="P47" s="1081"/>
      <c r="Q47" s="1081"/>
      <c r="R47" s="1105" t="s">
        <v>108</v>
      </c>
      <c r="S47" s="1105"/>
      <c r="T47" s="1105"/>
      <c r="U47" s="1105"/>
      <c r="V47" s="1105"/>
      <c r="W47" s="1099"/>
      <c r="X47" s="1099"/>
      <c r="Y47" s="1099"/>
      <c r="Z47" s="1099"/>
      <c r="AA47" s="1099"/>
      <c r="AB47" s="1099"/>
      <c r="AC47" s="1099"/>
      <c r="AD47" s="1099"/>
      <c r="AE47" s="1099"/>
      <c r="AF47" s="1099"/>
      <c r="AG47" s="1099"/>
      <c r="AH47" s="1099"/>
      <c r="AI47" s="1099"/>
      <c r="AJ47" s="1100"/>
    </row>
    <row r="48" spans="1:44" ht="13.5" customHeight="1">
      <c r="A48" s="2173"/>
      <c r="B48" s="2174"/>
      <c r="C48" s="1145"/>
      <c r="D48" s="1145"/>
      <c r="E48" s="1145"/>
      <c r="F48" s="1145"/>
      <c r="G48" s="1145"/>
      <c r="H48" s="1145"/>
      <c r="I48" s="1145" t="s">
        <v>445</v>
      </c>
      <c r="J48" s="1145"/>
      <c r="K48" s="1145"/>
      <c r="L48" s="1145"/>
      <c r="M48" s="1145"/>
      <c r="N48" s="1145"/>
      <c r="O48" s="1145"/>
      <c r="P48" s="1145"/>
      <c r="Q48" s="1145"/>
      <c r="R48" s="1086"/>
      <c r="S48" s="1087"/>
      <c r="T48" s="1087"/>
      <c r="U48" s="1087"/>
      <c r="V48" s="1087"/>
      <c r="W48" s="1087"/>
      <c r="X48" s="1087"/>
      <c r="Y48" s="1087"/>
      <c r="Z48" s="1087"/>
      <c r="AA48" s="1087"/>
      <c r="AB48" s="1087"/>
      <c r="AC48" s="1087"/>
      <c r="AD48" s="1087"/>
      <c r="AE48" s="1087"/>
      <c r="AF48" s="1087"/>
      <c r="AG48" s="1087"/>
      <c r="AH48" s="1087"/>
      <c r="AI48" s="1087"/>
      <c r="AJ48" s="1088"/>
    </row>
    <row r="49" spans="1:45" ht="13.5" customHeight="1">
      <c r="A49" s="2173"/>
      <c r="B49" s="2174"/>
      <c r="C49" s="1554" t="s">
        <v>713</v>
      </c>
      <c r="D49" s="1551"/>
      <c r="E49" s="1081" t="s">
        <v>443</v>
      </c>
      <c r="F49" s="1081"/>
      <c r="G49" s="1081"/>
      <c r="H49" s="1081"/>
      <c r="I49" s="1478"/>
      <c r="J49" s="1478"/>
      <c r="K49" s="1478"/>
      <c r="L49" s="1478"/>
      <c r="M49" s="1478"/>
      <c r="N49" s="1478"/>
      <c r="O49" s="1478"/>
      <c r="P49" s="1478"/>
      <c r="Q49" s="1478"/>
      <c r="R49" s="1144" t="s">
        <v>444</v>
      </c>
      <c r="S49" s="1081"/>
      <c r="T49" s="1081"/>
      <c r="U49" s="1081"/>
      <c r="V49" s="1444"/>
      <c r="W49" s="1444"/>
      <c r="X49" s="1444"/>
      <c r="Y49" s="1444"/>
      <c r="Z49" s="1444"/>
      <c r="AA49" s="1444"/>
      <c r="AB49" s="1444"/>
      <c r="AC49" s="1444"/>
      <c r="AD49" s="1444"/>
      <c r="AE49" s="1444"/>
      <c r="AF49" s="1444"/>
      <c r="AG49" s="1444"/>
      <c r="AH49" s="1444"/>
      <c r="AI49" s="1444"/>
      <c r="AJ49" s="1446"/>
    </row>
    <row r="50" spans="1:45" ht="13.5" customHeight="1">
      <c r="A50" s="2173"/>
      <c r="B50" s="2174"/>
      <c r="C50" s="1555"/>
      <c r="D50" s="1552"/>
      <c r="E50" s="1081"/>
      <c r="F50" s="1081"/>
      <c r="G50" s="1081"/>
      <c r="H50" s="1081"/>
      <c r="I50" s="1478"/>
      <c r="J50" s="1478"/>
      <c r="K50" s="1478"/>
      <c r="L50" s="1478"/>
      <c r="M50" s="1478"/>
      <c r="N50" s="1478"/>
      <c r="O50" s="1478"/>
      <c r="P50" s="1478"/>
      <c r="Q50" s="1478"/>
      <c r="R50" s="1081"/>
      <c r="S50" s="1081"/>
      <c r="T50" s="1081"/>
      <c r="U50" s="1081"/>
      <c r="V50" s="1445"/>
      <c r="W50" s="1445"/>
      <c r="X50" s="1445"/>
      <c r="Y50" s="1445"/>
      <c r="Z50" s="1445"/>
      <c r="AA50" s="1445"/>
      <c r="AB50" s="1445"/>
      <c r="AC50" s="1445"/>
      <c r="AD50" s="1445"/>
      <c r="AE50" s="1445"/>
      <c r="AF50" s="1445"/>
      <c r="AG50" s="1445"/>
      <c r="AH50" s="1445"/>
      <c r="AI50" s="1445"/>
      <c r="AJ50" s="1447"/>
    </row>
    <row r="51" spans="1:45" ht="13.5" customHeight="1">
      <c r="A51" s="2173"/>
      <c r="B51" s="2174"/>
      <c r="C51" s="1555"/>
      <c r="D51" s="1552"/>
      <c r="E51" s="1081" t="s">
        <v>443</v>
      </c>
      <c r="F51" s="1081"/>
      <c r="G51" s="1081"/>
      <c r="H51" s="1081"/>
      <c r="I51" s="1478"/>
      <c r="J51" s="1478"/>
      <c r="K51" s="1478"/>
      <c r="L51" s="1478"/>
      <c r="M51" s="1478"/>
      <c r="N51" s="1478"/>
      <c r="O51" s="1478"/>
      <c r="P51" s="1478"/>
      <c r="Q51" s="1478"/>
      <c r="R51" s="1144" t="s">
        <v>444</v>
      </c>
      <c r="S51" s="1081"/>
      <c r="T51" s="1081"/>
      <c r="U51" s="1081"/>
      <c r="V51" s="1444"/>
      <c r="W51" s="1444"/>
      <c r="X51" s="1444"/>
      <c r="Y51" s="1444"/>
      <c r="Z51" s="1444"/>
      <c r="AA51" s="1444"/>
      <c r="AB51" s="1444"/>
      <c r="AC51" s="1444"/>
      <c r="AD51" s="1444"/>
      <c r="AE51" s="1444"/>
      <c r="AF51" s="1444"/>
      <c r="AG51" s="1444"/>
      <c r="AH51" s="1444"/>
      <c r="AI51" s="1444"/>
      <c r="AJ51" s="1446"/>
    </row>
    <row r="52" spans="1:45" ht="13.5" customHeight="1">
      <c r="A52" s="2173"/>
      <c r="B52" s="2174"/>
      <c r="C52" s="1555"/>
      <c r="D52" s="1552"/>
      <c r="E52" s="1081"/>
      <c r="F52" s="1081"/>
      <c r="G52" s="1081"/>
      <c r="H52" s="1081"/>
      <c r="I52" s="1478"/>
      <c r="J52" s="1478"/>
      <c r="K52" s="1478"/>
      <c r="L52" s="1478"/>
      <c r="M52" s="1478"/>
      <c r="N52" s="1478"/>
      <c r="O52" s="1478"/>
      <c r="P52" s="1478"/>
      <c r="Q52" s="1478"/>
      <c r="R52" s="1081"/>
      <c r="S52" s="1081"/>
      <c r="T52" s="1081"/>
      <c r="U52" s="1081"/>
      <c r="V52" s="1445"/>
      <c r="W52" s="1445"/>
      <c r="X52" s="1445"/>
      <c r="Y52" s="1445"/>
      <c r="Z52" s="1445"/>
      <c r="AA52" s="1445"/>
      <c r="AB52" s="1445"/>
      <c r="AC52" s="1445"/>
      <c r="AD52" s="1445"/>
      <c r="AE52" s="1445"/>
      <c r="AF52" s="1445"/>
      <c r="AG52" s="1445"/>
      <c r="AH52" s="1445"/>
      <c r="AI52" s="1445"/>
      <c r="AJ52" s="1447"/>
    </row>
    <row r="53" spans="1:45" ht="13.5" customHeight="1">
      <c r="A53" s="2173"/>
      <c r="B53" s="2174"/>
      <c r="C53" s="1555"/>
      <c r="D53" s="1552"/>
      <c r="E53" s="1081" t="s">
        <v>443</v>
      </c>
      <c r="F53" s="1081"/>
      <c r="G53" s="1081"/>
      <c r="H53" s="1081"/>
      <c r="I53" s="1478"/>
      <c r="J53" s="1478"/>
      <c r="K53" s="1478"/>
      <c r="L53" s="1478"/>
      <c r="M53" s="1478"/>
      <c r="N53" s="1478"/>
      <c r="O53" s="1478"/>
      <c r="P53" s="1478"/>
      <c r="Q53" s="1478"/>
      <c r="R53" s="1144" t="s">
        <v>444</v>
      </c>
      <c r="S53" s="1081"/>
      <c r="T53" s="1081"/>
      <c r="U53" s="1081"/>
      <c r="V53" s="1512"/>
      <c r="W53" s="1512"/>
      <c r="X53" s="1512"/>
      <c r="Y53" s="1512"/>
      <c r="Z53" s="1512"/>
      <c r="AA53" s="1512"/>
      <c r="AB53" s="1512"/>
      <c r="AC53" s="1512"/>
      <c r="AD53" s="1512"/>
      <c r="AE53" s="1512"/>
      <c r="AF53" s="1512"/>
      <c r="AG53" s="1512"/>
      <c r="AH53" s="1512"/>
      <c r="AI53" s="1512"/>
      <c r="AJ53" s="1514"/>
    </row>
    <row r="54" spans="1:45" ht="13.5" customHeight="1">
      <c r="A54" s="2173"/>
      <c r="B54" s="2174"/>
      <c r="C54" s="1556"/>
      <c r="D54" s="1553"/>
      <c r="E54" s="1081"/>
      <c r="F54" s="1081"/>
      <c r="G54" s="1081"/>
      <c r="H54" s="1081"/>
      <c r="I54" s="1478">
        <v>1</v>
      </c>
      <c r="J54" s="1478"/>
      <c r="K54" s="1478"/>
      <c r="L54" s="1478"/>
      <c r="M54" s="1478"/>
      <c r="N54" s="1478"/>
      <c r="O54" s="1478"/>
      <c r="P54" s="1478"/>
      <c r="Q54" s="1478"/>
      <c r="R54" s="1081"/>
      <c r="S54" s="1081"/>
      <c r="T54" s="1081"/>
      <c r="U54" s="1081"/>
      <c r="V54" s="1445"/>
      <c r="W54" s="1445"/>
      <c r="X54" s="1445"/>
      <c r="Y54" s="1445"/>
      <c r="Z54" s="1445"/>
      <c r="AA54" s="1445"/>
      <c r="AB54" s="1445"/>
      <c r="AC54" s="1445"/>
      <c r="AD54" s="1445"/>
      <c r="AE54" s="1445"/>
      <c r="AF54" s="1445"/>
      <c r="AG54" s="1445"/>
      <c r="AH54" s="1445"/>
      <c r="AI54" s="1445"/>
      <c r="AJ54" s="1447"/>
    </row>
    <row r="55" spans="1:45" ht="18" customHeight="1">
      <c r="A55" s="1238" t="s">
        <v>188</v>
      </c>
      <c r="B55" s="1239"/>
      <c r="C55" s="940" t="s">
        <v>747</v>
      </c>
      <c r="D55" s="1274"/>
      <c r="E55" s="1274"/>
      <c r="F55" s="1274"/>
      <c r="G55" s="1274"/>
      <c r="H55" s="941"/>
      <c r="I55" s="1303">
        <v>3</v>
      </c>
      <c r="J55" s="1304"/>
      <c r="K55" s="1304"/>
      <c r="L55" s="1304"/>
      <c r="M55" s="1304"/>
      <c r="N55" s="1304"/>
      <c r="O55" s="1304"/>
      <c r="P55" s="1304"/>
      <c r="Q55" s="1304"/>
      <c r="R55" s="1304"/>
      <c r="S55" s="1304"/>
      <c r="T55" s="1304"/>
      <c r="U55" s="1304"/>
      <c r="V55" s="1304"/>
      <c r="W55" s="1304">
        <v>2</v>
      </c>
      <c r="X55" s="1304"/>
      <c r="Y55" s="1932"/>
      <c r="Z55" s="1932"/>
      <c r="AA55" s="1932"/>
      <c r="AB55" s="1932"/>
      <c r="AC55" s="1932"/>
      <c r="AD55" s="1932"/>
      <c r="AE55" s="1932"/>
      <c r="AF55" s="1932">
        <v>1</v>
      </c>
      <c r="AG55" s="1932"/>
      <c r="AH55" s="1932"/>
      <c r="AI55" s="1932"/>
      <c r="AJ55" s="1933"/>
    </row>
    <row r="56" spans="1:45" ht="18" customHeight="1">
      <c r="A56" s="1240"/>
      <c r="B56" s="1241"/>
      <c r="C56" s="940" t="s">
        <v>748</v>
      </c>
      <c r="D56" s="1274"/>
      <c r="E56" s="1274"/>
      <c r="F56" s="1274"/>
      <c r="G56" s="1274"/>
      <c r="H56" s="941"/>
      <c r="I56" s="1299">
        <v>3</v>
      </c>
      <c r="J56" s="1300"/>
      <c r="K56" s="1300"/>
      <c r="L56" s="1300"/>
      <c r="M56" s="1300"/>
      <c r="N56" s="1300"/>
      <c r="O56" s="1300"/>
      <c r="P56" s="1300"/>
      <c r="Q56" s="1300"/>
      <c r="R56" s="1300"/>
      <c r="S56" s="1300"/>
      <c r="T56" s="1300"/>
      <c r="U56" s="1300"/>
      <c r="V56" s="1300"/>
      <c r="W56" s="1300">
        <v>1</v>
      </c>
      <c r="X56" s="1300"/>
      <c r="Y56" s="1932"/>
      <c r="Z56" s="1932"/>
      <c r="AA56" s="1932"/>
      <c r="AB56" s="1932"/>
      <c r="AC56" s="1932"/>
      <c r="AD56" s="1932"/>
      <c r="AE56" s="1932"/>
      <c r="AF56" s="1932"/>
      <c r="AG56" s="1932"/>
      <c r="AH56" s="1932"/>
      <c r="AI56" s="1932"/>
      <c r="AJ56" s="1933"/>
    </row>
    <row r="57" spans="1:45" ht="18" customHeight="1">
      <c r="A57" s="1240"/>
      <c r="B57" s="1241"/>
      <c r="C57" s="2410"/>
      <c r="D57" s="2411"/>
      <c r="E57" s="2411"/>
      <c r="F57" s="2411"/>
      <c r="G57" s="2411"/>
      <c r="H57" s="2412"/>
      <c r="I57" s="2375">
        <v>2</v>
      </c>
      <c r="J57" s="2376"/>
      <c r="K57" s="2376"/>
      <c r="L57" s="2376"/>
      <c r="M57" s="2376"/>
      <c r="N57" s="2376"/>
      <c r="O57" s="2376"/>
      <c r="P57" s="2377"/>
      <c r="Q57" s="940" t="s">
        <v>14</v>
      </c>
      <c r="R57" s="1274"/>
      <c r="S57" s="1274"/>
      <c r="T57" s="1274"/>
      <c r="U57" s="1274"/>
      <c r="V57" s="941">
        <v>1</v>
      </c>
      <c r="W57" s="2503">
        <v>2</v>
      </c>
      <c r="X57" s="2504"/>
      <c r="Y57" s="2504"/>
      <c r="Z57" s="2504"/>
      <c r="AA57" s="2519"/>
      <c r="AB57" s="940" t="s">
        <v>15</v>
      </c>
      <c r="AC57" s="1274"/>
      <c r="AD57" s="1274"/>
      <c r="AE57" s="941"/>
      <c r="AF57" s="2503">
        <v>2</v>
      </c>
      <c r="AG57" s="2504"/>
      <c r="AH57" s="2504"/>
      <c r="AI57" s="2504"/>
      <c r="AJ57" s="2505"/>
    </row>
    <row r="58" spans="1:45" ht="18" customHeight="1">
      <c r="A58" s="1240"/>
      <c r="B58" s="1241"/>
      <c r="C58" s="940" t="s">
        <v>452</v>
      </c>
      <c r="D58" s="1274"/>
      <c r="E58" s="1274"/>
      <c r="F58" s="1274"/>
      <c r="G58" s="1274"/>
      <c r="H58" s="1274"/>
      <c r="I58" s="1583">
        <v>2</v>
      </c>
      <c r="J58" s="1584"/>
      <c r="K58" s="1584"/>
      <c r="L58" s="1584"/>
      <c r="M58" s="1584"/>
      <c r="N58" s="1584"/>
      <c r="O58" s="1584"/>
      <c r="P58" s="1585"/>
      <c r="Q58" s="940" t="s">
        <v>746</v>
      </c>
      <c r="R58" s="1274"/>
      <c r="S58" s="1274"/>
      <c r="T58" s="1274"/>
      <c r="U58" s="1274"/>
      <c r="V58" s="1274"/>
      <c r="W58" s="2516">
        <v>2</v>
      </c>
      <c r="X58" s="2517"/>
      <c r="Y58" s="2517"/>
      <c r="Z58" s="2517"/>
      <c r="AA58" s="2517"/>
      <c r="AB58" s="2517"/>
      <c r="AC58" s="2517"/>
      <c r="AD58" s="2518"/>
      <c r="AE58" s="1931"/>
      <c r="AF58" s="1932"/>
      <c r="AG58" s="1932"/>
      <c r="AH58" s="1932"/>
      <c r="AI58" s="1932"/>
      <c r="AJ58" s="1933"/>
      <c r="AM58" s="725"/>
      <c r="AN58" s="725"/>
      <c r="AO58" s="725"/>
      <c r="AP58" s="725"/>
      <c r="AQ58" s="725"/>
      <c r="AR58" s="725"/>
      <c r="AS58" s="847"/>
    </row>
    <row r="59" spans="1:45" ht="18" customHeight="1">
      <c r="A59" s="1240"/>
      <c r="B59" s="1241"/>
      <c r="C59" s="2407" t="s">
        <v>314</v>
      </c>
      <c r="D59" s="2408"/>
      <c r="E59" s="2408"/>
      <c r="F59" s="2408"/>
      <c r="G59" s="2408"/>
      <c r="H59" s="2408"/>
      <c r="I59" s="2372">
        <v>2</v>
      </c>
      <c r="J59" s="2373"/>
      <c r="K59" s="2373"/>
      <c r="L59" s="2373"/>
      <c r="M59" s="2373"/>
      <c r="N59" s="2373"/>
      <c r="O59" s="2373"/>
      <c r="P59" s="2374"/>
      <c r="Q59" s="2407" t="s">
        <v>433</v>
      </c>
      <c r="R59" s="2408"/>
      <c r="S59" s="2408"/>
      <c r="T59" s="2408"/>
      <c r="U59" s="2408"/>
      <c r="V59" s="2409"/>
      <c r="W59" s="2413"/>
      <c r="X59" s="2414"/>
      <c r="Y59" s="2414"/>
      <c r="Z59" s="2414"/>
      <c r="AA59" s="2414"/>
      <c r="AB59" s="2414"/>
      <c r="AC59" s="2378" t="s">
        <v>114</v>
      </c>
      <c r="AD59" s="2379"/>
      <c r="AE59" s="2380"/>
      <c r="AF59" s="2381"/>
      <c r="AG59" s="2381"/>
      <c r="AH59" s="2381"/>
      <c r="AI59" s="2381"/>
      <c r="AJ59" s="2382"/>
      <c r="AM59" s="725"/>
      <c r="AN59" s="725"/>
      <c r="AO59" s="725"/>
      <c r="AP59" s="725"/>
      <c r="AQ59" s="725"/>
      <c r="AR59" s="725"/>
      <c r="AS59" s="847"/>
    </row>
    <row r="60" spans="1:45" ht="18" customHeight="1">
      <c r="A60" s="1240"/>
      <c r="B60" s="1241"/>
      <c r="C60" s="940" t="s">
        <v>289</v>
      </c>
      <c r="D60" s="1274"/>
      <c r="E60" s="1274"/>
      <c r="F60" s="1274"/>
      <c r="G60" s="1274"/>
      <c r="H60" s="941"/>
      <c r="I60" s="2372">
        <v>2</v>
      </c>
      <c r="J60" s="2373"/>
      <c r="K60" s="2373"/>
      <c r="L60" s="2373"/>
      <c r="M60" s="2373"/>
      <c r="N60" s="2373"/>
      <c r="O60" s="2373"/>
      <c r="P60" s="2374"/>
      <c r="Q60" s="1762" t="s">
        <v>524</v>
      </c>
      <c r="R60" s="1390"/>
      <c r="S60" s="1390"/>
      <c r="T60" s="1390"/>
      <c r="U60" s="1390"/>
      <c r="V60" s="1391"/>
      <c r="W60" s="2415"/>
      <c r="X60" s="2416"/>
      <c r="Y60" s="2416"/>
      <c r="Z60" s="2416"/>
      <c r="AA60" s="2416"/>
      <c r="AB60" s="2416"/>
      <c r="AC60" s="2405" t="s">
        <v>773</v>
      </c>
      <c r="AD60" s="2406"/>
      <c r="AE60" s="1931"/>
      <c r="AF60" s="1932"/>
      <c r="AG60" s="1932"/>
      <c r="AH60" s="1932"/>
      <c r="AI60" s="1932"/>
      <c r="AJ60" s="1933"/>
      <c r="AM60" s="725"/>
      <c r="AN60" s="725"/>
      <c r="AO60" s="725"/>
      <c r="AP60" s="725"/>
      <c r="AQ60" s="725"/>
      <c r="AR60" s="725"/>
      <c r="AS60" s="847"/>
    </row>
    <row r="61" spans="1:45" ht="18" customHeight="1">
      <c r="A61" s="1240"/>
      <c r="B61" s="1241"/>
      <c r="C61" s="940" t="s">
        <v>637</v>
      </c>
      <c r="D61" s="1274"/>
      <c r="E61" s="1274"/>
      <c r="F61" s="1274"/>
      <c r="G61" s="1274"/>
      <c r="H61" s="1274"/>
      <c r="I61" s="1416"/>
      <c r="J61" s="1417"/>
      <c r="K61" s="1417"/>
      <c r="L61" s="1417"/>
      <c r="M61" s="1417"/>
      <c r="N61" s="1417"/>
      <c r="O61" s="1417"/>
      <c r="P61" s="1419"/>
      <c r="Q61" s="940" t="s">
        <v>638</v>
      </c>
      <c r="R61" s="1274"/>
      <c r="S61" s="1274"/>
      <c r="T61" s="1274"/>
      <c r="U61" s="1274"/>
      <c r="V61" s="941"/>
      <c r="W61" s="1416"/>
      <c r="X61" s="1417"/>
      <c r="Y61" s="1417"/>
      <c r="Z61" s="1417"/>
      <c r="AA61" s="1417"/>
      <c r="AB61" s="1417"/>
      <c r="AC61" s="1417"/>
      <c r="AD61" s="1419"/>
      <c r="AE61" s="1931"/>
      <c r="AF61" s="1932"/>
      <c r="AG61" s="1932"/>
      <c r="AH61" s="1932"/>
      <c r="AI61" s="1932"/>
      <c r="AJ61" s="1933"/>
      <c r="AM61" s="725"/>
      <c r="AN61" s="725"/>
      <c r="AO61" s="725"/>
      <c r="AP61" s="725"/>
      <c r="AQ61" s="725"/>
      <c r="AR61" s="725"/>
      <c r="AS61" s="847"/>
    </row>
    <row r="62" spans="1:45" ht="18" customHeight="1">
      <c r="A62" s="1240"/>
      <c r="B62" s="1241"/>
      <c r="C62" s="940" t="s">
        <v>588</v>
      </c>
      <c r="D62" s="1274"/>
      <c r="E62" s="1274"/>
      <c r="F62" s="1274"/>
      <c r="G62" s="1274"/>
      <c r="H62" s="1274"/>
      <c r="I62" s="1416"/>
      <c r="J62" s="1417"/>
      <c r="K62" s="1417"/>
      <c r="L62" s="1417"/>
      <c r="M62" s="1417"/>
      <c r="N62" s="1417"/>
      <c r="O62" s="1417"/>
      <c r="P62" s="1419"/>
      <c r="Q62" s="940" t="s">
        <v>68</v>
      </c>
      <c r="R62" s="1274"/>
      <c r="S62" s="1274"/>
      <c r="T62" s="1274"/>
      <c r="U62" s="1274"/>
      <c r="V62" s="941"/>
      <c r="W62" s="1416"/>
      <c r="X62" s="1417"/>
      <c r="Y62" s="1417"/>
      <c r="Z62" s="1417"/>
      <c r="AA62" s="1417"/>
      <c r="AB62" s="1417"/>
      <c r="AC62" s="1417"/>
      <c r="AD62" s="1419"/>
      <c r="AE62" s="1931"/>
      <c r="AF62" s="1932"/>
      <c r="AG62" s="1932"/>
      <c r="AH62" s="1932"/>
      <c r="AI62" s="1932"/>
      <c r="AJ62" s="1933"/>
      <c r="AM62" s="725"/>
      <c r="AN62" s="725"/>
      <c r="AO62" s="725"/>
      <c r="AP62" s="725"/>
      <c r="AQ62" s="725"/>
      <c r="AR62" s="725"/>
      <c r="AS62" s="847"/>
    </row>
    <row r="63" spans="1:45" ht="18" customHeight="1">
      <c r="A63" s="1240"/>
      <c r="B63" s="1241"/>
      <c r="C63" s="940" t="s">
        <v>562</v>
      </c>
      <c r="D63" s="1274"/>
      <c r="E63" s="1274"/>
      <c r="F63" s="1274"/>
      <c r="G63" s="1274"/>
      <c r="H63" s="1274"/>
      <c r="I63" s="1416"/>
      <c r="J63" s="1417"/>
      <c r="K63" s="1417"/>
      <c r="L63" s="1417"/>
      <c r="M63" s="1417"/>
      <c r="N63" s="1417"/>
      <c r="O63" s="1417"/>
      <c r="P63" s="1419"/>
      <c r="Q63" s="940" t="s">
        <v>770</v>
      </c>
      <c r="R63" s="1274"/>
      <c r="S63" s="1274"/>
      <c r="T63" s="1274"/>
      <c r="U63" s="1274"/>
      <c r="V63" s="941"/>
      <c r="W63" s="1416"/>
      <c r="X63" s="1417"/>
      <c r="Y63" s="1417"/>
      <c r="Z63" s="1417"/>
      <c r="AA63" s="1417"/>
      <c r="AB63" s="1417"/>
      <c r="AC63" s="1417"/>
      <c r="AD63" s="1419"/>
      <c r="AE63" s="1931"/>
      <c r="AF63" s="1932"/>
      <c r="AG63" s="1932"/>
      <c r="AH63" s="1932"/>
      <c r="AI63" s="1932"/>
      <c r="AJ63" s="1933"/>
      <c r="AM63" s="725"/>
      <c r="AN63" s="725"/>
      <c r="AO63" s="725"/>
      <c r="AP63" s="725"/>
      <c r="AQ63" s="725"/>
      <c r="AR63" s="725"/>
      <c r="AS63" s="847"/>
    </row>
    <row r="64" spans="1:45" ht="18" customHeight="1">
      <c r="A64" s="1240"/>
      <c r="B64" s="1241"/>
      <c r="C64" s="1107" t="s">
        <v>67</v>
      </c>
      <c r="D64" s="1108"/>
      <c r="E64" s="1108"/>
      <c r="F64" s="1108"/>
      <c r="G64" s="1108"/>
      <c r="H64" s="1108"/>
      <c r="I64" s="2527"/>
      <c r="J64" s="2528"/>
      <c r="K64" s="2528"/>
      <c r="L64" s="2528"/>
      <c r="M64" s="2528"/>
      <c r="N64" s="2528"/>
      <c r="O64" s="2528"/>
      <c r="P64" s="2529"/>
      <c r="Q64" s="1107" t="s">
        <v>771</v>
      </c>
      <c r="R64" s="1108"/>
      <c r="S64" s="1108"/>
      <c r="T64" s="1108"/>
      <c r="U64" s="1108"/>
      <c r="V64" s="1109"/>
      <c r="W64" s="2527"/>
      <c r="X64" s="2528"/>
      <c r="Y64" s="2528"/>
      <c r="Z64" s="2528"/>
      <c r="AA64" s="2528"/>
      <c r="AB64" s="2528"/>
      <c r="AC64" s="2528"/>
      <c r="AD64" s="2529"/>
      <c r="AE64" s="2500"/>
      <c r="AF64" s="2501"/>
      <c r="AG64" s="2501"/>
      <c r="AH64" s="2501"/>
      <c r="AI64" s="2501"/>
      <c r="AJ64" s="2502"/>
      <c r="AM64" s="725"/>
      <c r="AN64" s="725"/>
      <c r="AO64" s="725"/>
      <c r="AP64" s="725"/>
      <c r="AQ64" s="725"/>
      <c r="AR64" s="725"/>
      <c r="AS64" s="847"/>
    </row>
    <row r="65" spans="1:45" ht="29.25" customHeight="1">
      <c r="A65" s="1240"/>
      <c r="B65" s="1241"/>
      <c r="C65" s="940" t="s">
        <v>944</v>
      </c>
      <c r="D65" s="1274"/>
      <c r="E65" s="1274"/>
      <c r="F65" s="1274"/>
      <c r="G65" s="1274"/>
      <c r="H65" s="1274"/>
      <c r="I65" s="2472">
        <v>1</v>
      </c>
      <c r="J65" s="2473"/>
      <c r="K65" s="2473"/>
      <c r="L65" s="2473"/>
      <c r="M65" s="2473"/>
      <c r="N65" s="2473"/>
      <c r="O65" s="2473"/>
      <c r="P65" s="2474"/>
      <c r="Q65" s="2530"/>
      <c r="R65" s="2531"/>
      <c r="S65" s="2531"/>
      <c r="T65" s="2531"/>
      <c r="U65" s="2531"/>
      <c r="V65" s="2532"/>
      <c r="W65" s="2533">
        <v>2</v>
      </c>
      <c r="X65" s="2534"/>
      <c r="Y65" s="2534"/>
      <c r="Z65" s="2534"/>
      <c r="AA65" s="2534"/>
      <c r="AB65" s="2534"/>
      <c r="AC65" s="2534"/>
      <c r="AD65" s="2535"/>
      <c r="AE65" s="1931"/>
      <c r="AF65" s="1932"/>
      <c r="AG65" s="1932"/>
      <c r="AH65" s="1932"/>
      <c r="AI65" s="1932"/>
      <c r="AJ65" s="1933"/>
      <c r="AM65" s="725"/>
      <c r="AN65" s="725"/>
      <c r="AO65" s="725"/>
      <c r="AP65" s="725"/>
      <c r="AQ65" s="725"/>
      <c r="AR65" s="725"/>
      <c r="AS65" s="847"/>
    </row>
    <row r="66" spans="1:45" ht="29.25" hidden="1" customHeight="1">
      <c r="A66" s="1240"/>
      <c r="B66" s="1241"/>
      <c r="C66" s="2506" t="s">
        <v>947</v>
      </c>
      <c r="D66" s="2507"/>
      <c r="E66" s="2507"/>
      <c r="F66" s="2507"/>
      <c r="G66" s="2507"/>
      <c r="H66" s="2507"/>
      <c r="I66" s="2510"/>
      <c r="J66" s="2511"/>
      <c r="K66" s="2511"/>
      <c r="L66" s="2511"/>
      <c r="M66" s="2511"/>
      <c r="N66" s="2511"/>
      <c r="O66" s="2511"/>
      <c r="P66" s="2512"/>
      <c r="Q66" s="2506" t="s">
        <v>932</v>
      </c>
      <c r="R66" s="2508"/>
      <c r="S66" s="2508"/>
      <c r="T66" s="2508"/>
      <c r="U66" s="2508"/>
      <c r="V66" s="2509"/>
      <c r="W66" s="2513"/>
      <c r="X66" s="2514"/>
      <c r="Y66" s="2514"/>
      <c r="Z66" s="2514"/>
      <c r="AA66" s="2514"/>
      <c r="AB66" s="2514"/>
      <c r="AC66" s="2514"/>
      <c r="AD66" s="2515"/>
      <c r="AE66" s="2380"/>
      <c r="AF66" s="2381"/>
      <c r="AG66" s="2381"/>
      <c r="AH66" s="2381"/>
      <c r="AI66" s="2381"/>
      <c r="AJ66" s="2382"/>
      <c r="AM66" s="725"/>
      <c r="AN66" s="725"/>
      <c r="AO66" s="725"/>
      <c r="AP66" s="725"/>
      <c r="AQ66" s="725"/>
      <c r="AR66" s="725"/>
      <c r="AS66" s="847"/>
    </row>
    <row r="67" spans="1:45" ht="29.25" customHeight="1">
      <c r="A67" s="1240"/>
      <c r="B67" s="1241"/>
      <c r="C67" s="940" t="s">
        <v>1040</v>
      </c>
      <c r="D67" s="1274"/>
      <c r="E67" s="1274"/>
      <c r="F67" s="1274"/>
      <c r="G67" s="1274"/>
      <c r="H67" s="1274"/>
      <c r="I67" s="815">
        <v>1</v>
      </c>
      <c r="J67" s="816" t="str">
        <f>IF(ISNA(VLOOKUP(I67, 出力変換_夜間支援等体制加算,4,FALSE)),0, VLOOKUP(I67, 出力変換_夜間支援等体制加算,4,FALSE)) &amp; ""</f>
        <v>1</v>
      </c>
      <c r="K67" s="817" t="s">
        <v>1361</v>
      </c>
      <c r="L67" s="816" t="str">
        <f>IF(ISNA(VLOOKUP(K67, 取込変換_夜間支援等体制加算,2,FALSE)),1, VLOOKUP(K67, 取込変換_夜間支援等体制加算,2,FALSE)) &amp; ""</f>
        <v>1</v>
      </c>
      <c r="M67" s="815"/>
      <c r="N67" s="815"/>
      <c r="O67" s="815"/>
      <c r="P67" s="815"/>
      <c r="Q67" s="1762" t="s">
        <v>1039</v>
      </c>
      <c r="R67" s="1390"/>
      <c r="S67" s="1390"/>
      <c r="T67" s="1390"/>
      <c r="U67" s="1390"/>
      <c r="V67" s="1391"/>
      <c r="W67" s="328">
        <v>1</v>
      </c>
      <c r="X67" s="383" t="str">
        <f>IF(ISNA(VLOOKUP(W67, 出力変換_夜間支援体制加算の人数_付１０,4,FALSE)),0, VLOOKUP(W67, 出力変換_夜間支援体制加算の人数_付１０,4,FALSE)) &amp; ""</f>
        <v>00</v>
      </c>
      <c r="Y67" s="384" t="s">
        <v>1359</v>
      </c>
      <c r="Z67" s="383" t="str">
        <f>IF(ISNA(VLOOKUP(Y67, 取込変換_夜間支援体制加算の人数_付１０,2,FALSE)),1, VLOOKUP(Y67, 取込変換_夜間支援体制加算の人数_付１０,2,FALSE)) &amp; ""</f>
        <v>1</v>
      </c>
      <c r="AA67" s="328"/>
      <c r="AB67" s="328"/>
      <c r="AC67" s="328"/>
      <c r="AD67" s="328"/>
      <c r="AE67" s="1931"/>
      <c r="AF67" s="1932"/>
      <c r="AG67" s="1932"/>
      <c r="AH67" s="1932"/>
      <c r="AI67" s="1932"/>
      <c r="AJ67" s="1933"/>
      <c r="AM67" s="725"/>
      <c r="AN67" s="725"/>
      <c r="AO67" s="725"/>
      <c r="AP67" s="725"/>
      <c r="AQ67" s="725"/>
      <c r="AR67" s="725"/>
      <c r="AS67" s="847"/>
    </row>
    <row r="68" spans="1:45" ht="29.25" customHeight="1">
      <c r="A68" s="1240"/>
      <c r="B68" s="1241"/>
      <c r="C68" s="2407" t="s">
        <v>617</v>
      </c>
      <c r="D68" s="2408"/>
      <c r="E68" s="2408"/>
      <c r="F68" s="2408"/>
      <c r="G68" s="2408"/>
      <c r="H68" s="2409"/>
      <c r="I68" s="2494">
        <v>2</v>
      </c>
      <c r="J68" s="2495"/>
      <c r="K68" s="2495"/>
      <c r="L68" s="2495"/>
      <c r="M68" s="2495"/>
      <c r="N68" s="2495"/>
      <c r="O68" s="2495"/>
      <c r="P68" s="2496"/>
      <c r="Q68" s="2407" t="s">
        <v>618</v>
      </c>
      <c r="R68" s="2408"/>
      <c r="S68" s="2408"/>
      <c r="T68" s="2408"/>
      <c r="U68" s="2408"/>
      <c r="V68" s="2409"/>
      <c r="W68" s="2494">
        <v>2</v>
      </c>
      <c r="X68" s="2495"/>
      <c r="Y68" s="2495"/>
      <c r="Z68" s="2495"/>
      <c r="AA68" s="2495"/>
      <c r="AB68" s="2495"/>
      <c r="AC68" s="2495"/>
      <c r="AD68" s="2496"/>
      <c r="AE68" s="2380"/>
      <c r="AF68" s="2381"/>
      <c r="AG68" s="2381"/>
      <c r="AH68" s="2381"/>
      <c r="AI68" s="2381"/>
      <c r="AJ68" s="2382"/>
      <c r="AM68" s="725"/>
      <c r="AN68" s="725"/>
      <c r="AO68" s="725"/>
      <c r="AP68" s="725"/>
      <c r="AQ68" s="725"/>
      <c r="AR68" s="725"/>
      <c r="AS68" s="847"/>
    </row>
    <row r="69" spans="1:45" ht="29.25" customHeight="1">
      <c r="A69" s="1240"/>
      <c r="B69" s="1241"/>
      <c r="C69" s="1107" t="s">
        <v>619</v>
      </c>
      <c r="D69" s="1108"/>
      <c r="E69" s="1108"/>
      <c r="F69" s="1108"/>
      <c r="G69" s="1108"/>
      <c r="H69" s="1109"/>
      <c r="I69" s="2477">
        <v>2</v>
      </c>
      <c r="J69" s="2478"/>
      <c r="K69" s="2478"/>
      <c r="L69" s="2478"/>
      <c r="M69" s="2478"/>
      <c r="N69" s="2478"/>
      <c r="O69" s="2478"/>
      <c r="P69" s="2479"/>
      <c r="Q69" s="2410"/>
      <c r="R69" s="2411"/>
      <c r="S69" s="2411"/>
      <c r="T69" s="2411"/>
      <c r="U69" s="2411"/>
      <c r="V69" s="2412"/>
      <c r="W69" s="2497"/>
      <c r="X69" s="2498"/>
      <c r="Y69" s="2498"/>
      <c r="Z69" s="2498"/>
      <c r="AA69" s="2498"/>
      <c r="AB69" s="2498"/>
      <c r="AC69" s="2498"/>
      <c r="AD69" s="2499"/>
      <c r="AE69" s="2380"/>
      <c r="AF69" s="2381"/>
      <c r="AG69" s="2381"/>
      <c r="AH69" s="2381"/>
      <c r="AI69" s="2381"/>
      <c r="AJ69" s="2382"/>
      <c r="AM69" s="725"/>
      <c r="AN69" s="725"/>
      <c r="AO69" s="725"/>
      <c r="AP69" s="725"/>
      <c r="AQ69" s="725"/>
      <c r="AR69" s="725"/>
      <c r="AS69" s="847"/>
    </row>
    <row r="70" spans="1:45" ht="23.25" customHeight="1">
      <c r="A70" s="1240"/>
      <c r="B70" s="1241"/>
      <c r="C70" s="940" t="s">
        <v>785</v>
      </c>
      <c r="D70" s="1274"/>
      <c r="E70" s="1274"/>
      <c r="F70" s="1274"/>
      <c r="G70" s="1274"/>
      <c r="H70" s="941"/>
      <c r="I70" s="2472">
        <v>1</v>
      </c>
      <c r="J70" s="2473"/>
      <c r="K70" s="2473"/>
      <c r="L70" s="2473"/>
      <c r="M70" s="2473"/>
      <c r="N70" s="2473"/>
      <c r="O70" s="2473"/>
      <c r="P70" s="2474"/>
      <c r="Q70" s="940" t="s">
        <v>786</v>
      </c>
      <c r="R70" s="1274"/>
      <c r="S70" s="1274"/>
      <c r="T70" s="1274"/>
      <c r="U70" s="1274"/>
      <c r="V70" s="941"/>
      <c r="W70" s="2475">
        <v>2</v>
      </c>
      <c r="X70" s="2476"/>
      <c r="Y70" s="2476"/>
      <c r="Z70" s="2476"/>
      <c r="AA70" s="2476"/>
      <c r="AB70" s="2476"/>
      <c r="AC70" s="2476"/>
      <c r="AD70" s="2476"/>
      <c r="AE70" s="1931"/>
      <c r="AF70" s="1932"/>
      <c r="AG70" s="1932"/>
      <c r="AH70" s="1932"/>
      <c r="AI70" s="1932"/>
      <c r="AJ70" s="1933"/>
      <c r="AM70" s="725"/>
      <c r="AN70" s="725"/>
      <c r="AO70" s="725"/>
      <c r="AP70" s="725"/>
      <c r="AQ70" s="725"/>
      <c r="AR70" s="725"/>
      <c r="AS70" s="847"/>
    </row>
    <row r="71" spans="1:45" ht="21" customHeight="1">
      <c r="A71" s="1240"/>
      <c r="B71" s="1241"/>
      <c r="C71" s="940" t="s">
        <v>783</v>
      </c>
      <c r="D71" s="1274"/>
      <c r="E71" s="1274"/>
      <c r="F71" s="1274"/>
      <c r="G71" s="1274"/>
      <c r="H71" s="941"/>
      <c r="I71" s="2477">
        <v>2</v>
      </c>
      <c r="J71" s="2478"/>
      <c r="K71" s="2478"/>
      <c r="L71" s="2478"/>
      <c r="M71" s="2478"/>
      <c r="N71" s="2478"/>
      <c r="O71" s="2478"/>
      <c r="P71" s="2479"/>
      <c r="Q71" s="1762" t="s">
        <v>784</v>
      </c>
      <c r="R71" s="1390"/>
      <c r="S71" s="1390"/>
      <c r="T71" s="1390"/>
      <c r="U71" s="1390"/>
      <c r="V71" s="1391"/>
      <c r="W71" s="832">
        <v>1</v>
      </c>
      <c r="X71" s="837"/>
      <c r="Y71" s="837"/>
      <c r="Z71" s="837"/>
      <c r="AA71" s="837"/>
      <c r="AB71" s="837"/>
      <c r="AC71" s="837"/>
      <c r="AD71" s="838"/>
      <c r="AE71" s="1426"/>
      <c r="AF71" s="2420"/>
      <c r="AG71" s="2420"/>
      <c r="AH71" s="2420"/>
      <c r="AI71" s="2420"/>
      <c r="AJ71" s="2421"/>
      <c r="AM71" s="725"/>
      <c r="AN71" s="725"/>
      <c r="AO71" s="725"/>
      <c r="AP71" s="725"/>
      <c r="AQ71" s="725"/>
      <c r="AR71" s="725"/>
      <c r="AS71" s="847"/>
    </row>
    <row r="72" spans="1:45" ht="20.45" customHeight="1">
      <c r="A72" s="1240"/>
      <c r="B72" s="1241"/>
      <c r="C72" s="1151" t="s">
        <v>1342</v>
      </c>
      <c r="D72" s="1151"/>
      <c r="E72" s="1151"/>
      <c r="F72" s="1151"/>
      <c r="G72" s="1151"/>
      <c r="H72" s="1151"/>
      <c r="I72" s="2480">
        <v>2</v>
      </c>
      <c r="J72" s="2481"/>
      <c r="K72" s="2481"/>
      <c r="L72" s="2481"/>
      <c r="M72" s="2481"/>
      <c r="N72" s="2481"/>
      <c r="O72" s="2481"/>
      <c r="P72" s="2482"/>
      <c r="Q72" s="1762" t="s">
        <v>1349</v>
      </c>
      <c r="R72" s="1390"/>
      <c r="S72" s="1390"/>
      <c r="T72" s="1390"/>
      <c r="U72" s="1390"/>
      <c r="V72" s="1391"/>
      <c r="W72" s="2480">
        <v>1</v>
      </c>
      <c r="X72" s="2483"/>
      <c r="Y72" s="2483"/>
      <c r="Z72" s="2483"/>
      <c r="AA72" s="2483"/>
      <c r="AB72" s="2483"/>
      <c r="AC72" s="2483"/>
      <c r="AD72" s="2483"/>
      <c r="AE72" s="2483"/>
      <c r="AF72" s="2483"/>
      <c r="AG72" s="2483"/>
      <c r="AH72" s="2483"/>
      <c r="AI72" s="2483"/>
      <c r="AJ72" s="2484"/>
      <c r="AM72" s="725"/>
      <c r="AN72" s="725"/>
      <c r="AO72" s="725"/>
      <c r="AP72" s="725"/>
      <c r="AQ72" s="725"/>
      <c r="AR72" s="725"/>
      <c r="AS72" s="847"/>
    </row>
    <row r="73" spans="1:45" ht="18" customHeight="1">
      <c r="A73" s="1240"/>
      <c r="B73" s="1241"/>
      <c r="C73" s="1759" t="s">
        <v>828</v>
      </c>
      <c r="D73" s="1760"/>
      <c r="E73" s="1760"/>
      <c r="F73" s="1760"/>
      <c r="G73" s="1760"/>
      <c r="H73" s="1761"/>
      <c r="I73" s="2469">
        <v>2</v>
      </c>
      <c r="J73" s="2470"/>
      <c r="K73" s="2470"/>
      <c r="L73" s="2470"/>
      <c r="M73" s="2470"/>
      <c r="N73" s="2470"/>
      <c r="O73" s="2470"/>
      <c r="P73" s="2471"/>
      <c r="Q73" s="2490"/>
      <c r="R73" s="2490"/>
      <c r="S73" s="2490"/>
      <c r="T73" s="2490"/>
      <c r="U73" s="2490"/>
      <c r="V73" s="2490"/>
      <c r="W73" s="2490"/>
      <c r="X73" s="2490"/>
      <c r="Y73" s="2490"/>
      <c r="Z73" s="2490"/>
      <c r="AA73" s="2490"/>
      <c r="AB73" s="2490"/>
      <c r="AC73" s="2490"/>
      <c r="AD73" s="2490"/>
      <c r="AE73" s="2490"/>
      <c r="AF73" s="2490"/>
      <c r="AG73" s="2490"/>
      <c r="AH73" s="2490"/>
      <c r="AI73" s="2490"/>
      <c r="AJ73" s="2491"/>
      <c r="AM73" s="725"/>
      <c r="AN73" s="725"/>
      <c r="AO73" s="725"/>
      <c r="AP73" s="725"/>
      <c r="AQ73" s="725"/>
      <c r="AR73" s="725"/>
      <c r="AS73" s="847"/>
    </row>
    <row r="74" spans="1:45" ht="18" customHeight="1">
      <c r="A74" s="1240"/>
      <c r="B74" s="1241"/>
      <c r="C74" s="1107" t="s">
        <v>0</v>
      </c>
      <c r="D74" s="1108"/>
      <c r="E74" s="1108"/>
      <c r="F74" s="1108"/>
      <c r="G74" s="1108"/>
      <c r="H74" s="1109"/>
      <c r="I74" s="815">
        <v>1</v>
      </c>
      <c r="J74" s="816" t="str">
        <f>IF(ISNA(VLOOKUP(I74, 出力変換_主たるサービス種類_付１０,4,FALSE)),0, VLOOKUP(I74, 出力変換_主たるサービス種類_付１０,4,FALSE)) &amp; ""</f>
        <v>00</v>
      </c>
      <c r="K74" s="817" t="s">
        <v>1359</v>
      </c>
      <c r="L74" s="816" t="str">
        <f>IF(ISNA(VLOOKUP(K74, 取込変換_主たるサービス種類_付１０,2,FALSE)),1, VLOOKUP(K74, 取込変換_主たるサービス種類_付１０,2,FALSE)) &amp; ""</f>
        <v>1</v>
      </c>
      <c r="M74" s="815"/>
      <c r="N74" s="815"/>
      <c r="O74" s="815"/>
      <c r="P74" s="815"/>
      <c r="Q74" s="2492"/>
      <c r="R74" s="2492"/>
      <c r="S74" s="2492"/>
      <c r="T74" s="2492"/>
      <c r="U74" s="2492"/>
      <c r="V74" s="2492"/>
      <c r="W74" s="2492"/>
      <c r="X74" s="2492"/>
      <c r="Y74" s="2492"/>
      <c r="Z74" s="2492"/>
      <c r="AA74" s="2492"/>
      <c r="AB74" s="2492"/>
      <c r="AC74" s="2492"/>
      <c r="AD74" s="2492"/>
      <c r="AE74" s="2492"/>
      <c r="AF74" s="2492"/>
      <c r="AG74" s="2492"/>
      <c r="AH74" s="2492"/>
      <c r="AI74" s="2492"/>
      <c r="AJ74" s="2493"/>
      <c r="AM74" s="725"/>
      <c r="AN74" s="725"/>
      <c r="AO74" s="725"/>
      <c r="AP74" s="725"/>
      <c r="AQ74" s="725"/>
      <c r="AR74" s="725"/>
      <c r="AS74" s="847"/>
    </row>
    <row r="75" spans="1:45" ht="18" customHeight="1">
      <c r="A75" s="1240"/>
      <c r="B75" s="1241"/>
      <c r="C75" s="1151" t="s">
        <v>1263</v>
      </c>
      <c r="D75" s="1151"/>
      <c r="E75" s="1151"/>
      <c r="F75" s="1151"/>
      <c r="G75" s="1151"/>
      <c r="H75" s="1151"/>
      <c r="I75" s="2454">
        <v>2</v>
      </c>
      <c r="J75" s="2455"/>
      <c r="K75" s="2455"/>
      <c r="L75" s="2455"/>
      <c r="M75" s="2455"/>
      <c r="N75" s="2455"/>
      <c r="O75" s="2455"/>
      <c r="P75" s="2456"/>
      <c r="Q75" s="1613" t="s">
        <v>1264</v>
      </c>
      <c r="R75" s="2457"/>
      <c r="S75" s="2457"/>
      <c r="T75" s="2457"/>
      <c r="U75" s="2457"/>
      <c r="V75" s="2457"/>
      <c r="W75" s="2457"/>
      <c r="X75" s="2457"/>
      <c r="Y75" s="2457"/>
      <c r="Z75" s="2457"/>
      <c r="AA75" s="2454">
        <v>2</v>
      </c>
      <c r="AB75" s="2458"/>
      <c r="AC75" s="2458"/>
      <c r="AD75" s="2458"/>
      <c r="AE75" s="2458"/>
      <c r="AF75" s="2458"/>
      <c r="AG75" s="2458"/>
      <c r="AH75" s="2458"/>
      <c r="AI75" s="2458"/>
      <c r="AJ75" s="2459"/>
      <c r="AM75" s="725"/>
      <c r="AN75" s="725"/>
      <c r="AO75" s="725"/>
      <c r="AP75" s="725"/>
      <c r="AQ75" s="725"/>
      <c r="AR75" s="725"/>
      <c r="AS75" s="847"/>
    </row>
    <row r="76" spans="1:45" ht="18" customHeight="1">
      <c r="A76" s="1240"/>
      <c r="B76" s="1241"/>
      <c r="C76" s="1151" t="s">
        <v>1265</v>
      </c>
      <c r="D76" s="1151"/>
      <c r="E76" s="1151"/>
      <c r="F76" s="1151"/>
      <c r="G76" s="1151"/>
      <c r="H76" s="1151"/>
      <c r="I76" s="2454">
        <v>2</v>
      </c>
      <c r="J76" s="2455"/>
      <c r="K76" s="2455"/>
      <c r="L76" s="2455"/>
      <c r="M76" s="2455"/>
      <c r="N76" s="2455"/>
      <c r="O76" s="2455"/>
      <c r="P76" s="2456"/>
      <c r="Q76" s="1151" t="s">
        <v>616</v>
      </c>
      <c r="R76" s="2460"/>
      <c r="S76" s="2460"/>
      <c r="T76" s="2460"/>
      <c r="U76" s="2460"/>
      <c r="V76" s="2460"/>
      <c r="W76" s="2460"/>
      <c r="X76" s="2460"/>
      <c r="Y76" s="2460"/>
      <c r="Z76" s="2460"/>
      <c r="AA76" s="2461">
        <v>2</v>
      </c>
      <c r="AB76" s="2462"/>
      <c r="AC76" s="2462"/>
      <c r="AD76" s="2462"/>
      <c r="AE76" s="2462"/>
      <c r="AF76" s="2462"/>
      <c r="AG76" s="2462"/>
      <c r="AH76" s="2462"/>
      <c r="AI76" s="2462"/>
      <c r="AJ76" s="2463"/>
      <c r="AM76" s="725"/>
      <c r="AN76" s="725"/>
      <c r="AO76" s="725"/>
      <c r="AP76" s="725"/>
      <c r="AQ76" s="725"/>
      <c r="AR76" s="725"/>
      <c r="AS76" s="847"/>
    </row>
    <row r="77" spans="1:45" ht="18" customHeight="1">
      <c r="A77" s="1240"/>
      <c r="B77" s="1241"/>
      <c r="C77" s="1151" t="s">
        <v>1228</v>
      </c>
      <c r="D77" s="2460"/>
      <c r="E77" s="2460"/>
      <c r="F77" s="2460"/>
      <c r="G77" s="2460"/>
      <c r="H77" s="2460"/>
      <c r="I77" s="2464">
        <v>2</v>
      </c>
      <c r="J77" s="2465"/>
      <c r="K77" s="2465"/>
      <c r="L77" s="2465"/>
      <c r="M77" s="2465"/>
      <c r="N77" s="2465"/>
      <c r="O77" s="2465"/>
      <c r="P77" s="2466"/>
      <c r="Q77" s="1151" t="s">
        <v>1266</v>
      </c>
      <c r="R77" s="2460"/>
      <c r="S77" s="2460"/>
      <c r="T77" s="2460"/>
      <c r="U77" s="2460"/>
      <c r="V77" s="2460"/>
      <c r="W77" s="2460"/>
      <c r="X77" s="2460"/>
      <c r="Y77" s="2460"/>
      <c r="Z77" s="2460"/>
      <c r="AA77" s="2464">
        <v>2</v>
      </c>
      <c r="AB77" s="2467"/>
      <c r="AC77" s="2467"/>
      <c r="AD77" s="2467"/>
      <c r="AE77" s="2467"/>
      <c r="AF77" s="2467"/>
      <c r="AG77" s="2467"/>
      <c r="AH77" s="2467"/>
      <c r="AI77" s="2467"/>
      <c r="AJ77" s="2468"/>
      <c r="AM77" s="725"/>
      <c r="AN77" s="725"/>
      <c r="AO77" s="725"/>
      <c r="AP77" s="725"/>
      <c r="AQ77" s="725"/>
      <c r="AR77" s="725"/>
      <c r="AS77" s="847"/>
    </row>
    <row r="78" spans="1:45" ht="18" customHeight="1">
      <c r="A78" s="1240"/>
      <c r="B78" s="1241"/>
      <c r="C78" s="1151" t="s">
        <v>1267</v>
      </c>
      <c r="D78" s="1151"/>
      <c r="E78" s="1151"/>
      <c r="F78" s="1151"/>
      <c r="G78" s="1151"/>
      <c r="H78" s="1151"/>
      <c r="I78" s="2454">
        <v>2</v>
      </c>
      <c r="J78" s="2455"/>
      <c r="K78" s="2455"/>
      <c r="L78" s="2455"/>
      <c r="M78" s="2455"/>
      <c r="N78" s="2455"/>
      <c r="O78" s="2455"/>
      <c r="P78" s="2456"/>
      <c r="Q78" s="1151" t="s">
        <v>1246</v>
      </c>
      <c r="R78" s="1151"/>
      <c r="S78" s="1151"/>
      <c r="T78" s="1151"/>
      <c r="U78" s="1151"/>
      <c r="V78" s="1151"/>
      <c r="W78" s="2460"/>
      <c r="X78" s="2460"/>
      <c r="Y78" s="2460"/>
      <c r="Z78" s="2460"/>
      <c r="AA78" s="2485"/>
      <c r="AB78" s="2486"/>
      <c r="AC78" s="2486"/>
      <c r="AD78" s="2486"/>
      <c r="AE78" s="2486"/>
      <c r="AF78" s="2486"/>
      <c r="AG78" s="2486"/>
      <c r="AH78" s="2486"/>
      <c r="AI78" s="2486"/>
      <c r="AJ78" s="2487"/>
      <c r="AM78" s="725"/>
      <c r="AN78" s="725"/>
      <c r="AO78" s="725"/>
      <c r="AP78" s="725"/>
      <c r="AQ78" s="725"/>
      <c r="AR78" s="725"/>
      <c r="AS78" s="847"/>
    </row>
    <row r="79" spans="1:45" ht="18" customHeight="1">
      <c r="A79" s="1240"/>
      <c r="B79" s="1241"/>
      <c r="C79" s="2488"/>
      <c r="D79" s="2488"/>
      <c r="E79" s="2488"/>
      <c r="F79" s="2488"/>
      <c r="G79" s="2488"/>
      <c r="H79" s="2488"/>
      <c r="I79" s="2489"/>
      <c r="J79" s="2489"/>
      <c r="K79" s="2489"/>
      <c r="L79" s="2489"/>
      <c r="M79" s="2489"/>
      <c r="N79" s="2489"/>
      <c r="O79" s="2489"/>
      <c r="P79" s="2489"/>
      <c r="Q79" s="1151" t="s">
        <v>1251</v>
      </c>
      <c r="R79" s="1151"/>
      <c r="S79" s="1151"/>
      <c r="T79" s="1151"/>
      <c r="U79" s="1151"/>
      <c r="V79" s="1151"/>
      <c r="W79" s="2460"/>
      <c r="X79" s="2460"/>
      <c r="Y79" s="2460"/>
      <c r="Z79" s="2460"/>
      <c r="AA79" s="2485"/>
      <c r="AB79" s="2486"/>
      <c r="AC79" s="2486"/>
      <c r="AD79" s="2486"/>
      <c r="AE79" s="2486"/>
      <c r="AF79" s="2486"/>
      <c r="AG79" s="2486"/>
      <c r="AH79" s="2486"/>
      <c r="AI79" s="2486"/>
      <c r="AJ79" s="2487"/>
      <c r="AM79" s="725"/>
      <c r="AN79" s="725"/>
      <c r="AO79" s="725"/>
      <c r="AP79" s="725"/>
      <c r="AQ79" s="725"/>
      <c r="AR79" s="725"/>
      <c r="AS79" s="847"/>
    </row>
    <row r="80" spans="1:45" ht="18" customHeight="1" thickBot="1">
      <c r="A80" s="1242"/>
      <c r="B80" s="1243"/>
      <c r="C80" s="2449" t="s">
        <v>1268</v>
      </c>
      <c r="D80" s="2449"/>
      <c r="E80" s="2449"/>
      <c r="F80" s="2449"/>
      <c r="G80" s="2449"/>
      <c r="H80" s="2449"/>
      <c r="I80" s="2446">
        <v>2</v>
      </c>
      <c r="J80" s="2447"/>
      <c r="K80" s="2447"/>
      <c r="L80" s="2447"/>
      <c r="M80" s="2447"/>
      <c r="N80" s="2447"/>
      <c r="O80" s="2447"/>
      <c r="P80" s="2448"/>
      <c r="Q80" s="2449" t="s">
        <v>1269</v>
      </c>
      <c r="R80" s="2450"/>
      <c r="S80" s="2450"/>
      <c r="T80" s="2450"/>
      <c r="U80" s="2450"/>
      <c r="V80" s="2450"/>
      <c r="W80" s="2450"/>
      <c r="X80" s="2450"/>
      <c r="Y80" s="2450"/>
      <c r="Z80" s="2450"/>
      <c r="AA80" s="2451">
        <v>2</v>
      </c>
      <c r="AB80" s="2452"/>
      <c r="AC80" s="2452"/>
      <c r="AD80" s="2452"/>
      <c r="AE80" s="2452"/>
      <c r="AF80" s="2452"/>
      <c r="AG80" s="2452"/>
      <c r="AH80" s="2452"/>
      <c r="AI80" s="2452"/>
      <c r="AJ80" s="2453"/>
      <c r="AM80" s="725"/>
      <c r="AN80" s="725"/>
      <c r="AO80" s="725"/>
      <c r="AP80" s="725"/>
      <c r="AQ80" s="725"/>
      <c r="AR80" s="725"/>
      <c r="AS80" s="847"/>
    </row>
    <row r="81" spans="1:56" ht="18" customHeight="1">
      <c r="A81" s="185" t="s">
        <v>251</v>
      </c>
      <c r="B81" s="185"/>
      <c r="C81" s="185"/>
      <c r="D81" s="185"/>
      <c r="E81" s="185"/>
      <c r="F81" s="185"/>
      <c r="G81" s="185"/>
      <c r="H81" s="185"/>
      <c r="I81" s="185"/>
      <c r="J81" s="185"/>
      <c r="K81" s="185"/>
      <c r="L81" s="185"/>
      <c r="M81" s="185"/>
      <c r="N81" s="185"/>
      <c r="O81" s="185"/>
      <c r="P81" s="185"/>
      <c r="Q81" s="185"/>
      <c r="R81" s="185"/>
      <c r="S81" s="185"/>
      <c r="T81" s="185"/>
      <c r="U81" s="185"/>
      <c r="V81" s="185"/>
      <c r="W81" s="185"/>
      <c r="X81" s="185"/>
      <c r="Y81" s="185"/>
      <c r="Z81" s="185"/>
      <c r="AA81" s="185"/>
      <c r="AB81" s="185"/>
      <c r="AC81" s="185"/>
      <c r="AD81" s="185"/>
      <c r="AE81" s="185"/>
      <c r="AF81" s="185"/>
      <c r="AG81" s="185"/>
      <c r="AH81" s="185"/>
      <c r="AI81" s="185"/>
      <c r="AJ81" s="185"/>
      <c r="AM81" s="725"/>
      <c r="AN81" s="760"/>
      <c r="AO81" s="760"/>
      <c r="AP81" s="760"/>
      <c r="AQ81" s="760"/>
      <c r="AR81" s="760"/>
      <c r="AS81" s="760"/>
      <c r="AT81" s="760"/>
      <c r="AU81" s="761"/>
      <c r="AV81" s="761"/>
      <c r="AW81" s="761"/>
      <c r="AX81" s="761"/>
      <c r="AY81" s="761"/>
      <c r="AZ81" s="761"/>
    </row>
    <row r="82" spans="1:56" ht="12">
      <c r="A82" s="185" t="s">
        <v>275</v>
      </c>
      <c r="B82" s="188"/>
      <c r="C82" s="185"/>
      <c r="D82" s="185"/>
      <c r="E82" s="185"/>
      <c r="F82" s="185"/>
      <c r="G82" s="185"/>
      <c r="H82" s="185"/>
      <c r="I82" s="185"/>
      <c r="J82" s="185"/>
      <c r="K82" s="185"/>
      <c r="L82" s="185"/>
      <c r="M82" s="185"/>
      <c r="N82" s="185"/>
      <c r="O82" s="185"/>
      <c r="P82" s="185"/>
      <c r="Q82" s="185"/>
      <c r="R82" s="188"/>
      <c r="S82" s="188"/>
      <c r="T82" s="188"/>
      <c r="U82" s="188"/>
      <c r="V82" s="188"/>
      <c r="W82" s="188"/>
      <c r="X82" s="188"/>
      <c r="Y82" s="188"/>
      <c r="Z82" s="188"/>
      <c r="AA82" s="188"/>
      <c r="AB82" s="188"/>
      <c r="AC82" s="188"/>
      <c r="AD82" s="188"/>
      <c r="AE82" s="188"/>
      <c r="AF82" s="188"/>
      <c r="AG82" s="188"/>
      <c r="AH82" s="188"/>
      <c r="AI82" s="188"/>
      <c r="AJ82" s="188"/>
      <c r="AM82" s="725"/>
      <c r="AN82" s="760"/>
      <c r="AO82" s="760"/>
      <c r="AP82" s="760"/>
      <c r="AQ82" s="760"/>
      <c r="AR82" s="760"/>
      <c r="AS82" s="760"/>
      <c r="AT82" s="760"/>
      <c r="AU82" s="761"/>
      <c r="AV82" s="761"/>
      <c r="AW82" s="761"/>
      <c r="AX82" s="761"/>
      <c r="AY82" s="761"/>
      <c r="AZ82" s="761"/>
    </row>
    <row r="83" spans="1:56" s="26" customFormat="1" ht="14.25" customHeight="1">
      <c r="A83" s="185" t="s">
        <v>1077</v>
      </c>
      <c r="B83" s="188"/>
      <c r="C83" s="188"/>
      <c r="D83" s="188"/>
      <c r="E83" s="188"/>
      <c r="F83" s="188"/>
      <c r="G83" s="188"/>
      <c r="H83" s="188"/>
      <c r="I83" s="188"/>
      <c r="J83" s="188"/>
      <c r="K83" s="188"/>
      <c r="L83" s="188"/>
      <c r="M83" s="188"/>
      <c r="N83" s="188"/>
      <c r="O83" s="188"/>
      <c r="P83" s="188"/>
      <c r="Q83" s="188"/>
      <c r="R83" s="188"/>
      <c r="S83" s="188"/>
      <c r="T83" s="188"/>
      <c r="U83" s="188"/>
      <c r="V83" s="188"/>
      <c r="W83" s="216"/>
      <c r="X83" s="188"/>
      <c r="Y83" s="188"/>
      <c r="Z83" s="188"/>
      <c r="AA83" s="188"/>
      <c r="AB83" s="188"/>
      <c r="AC83" s="188"/>
      <c r="AD83" s="188"/>
      <c r="AE83" s="188"/>
      <c r="AF83" s="188"/>
      <c r="AG83" s="188"/>
      <c r="AH83" s="188"/>
      <c r="AI83" s="188"/>
      <c r="AJ83" s="188"/>
      <c r="AK83" s="786"/>
      <c r="AL83" s="785"/>
      <c r="AM83" s="785"/>
      <c r="AN83" s="785"/>
      <c r="AO83" s="785"/>
      <c r="AP83" s="785"/>
      <c r="AQ83" s="785"/>
      <c r="AR83" s="785"/>
      <c r="AS83" s="786"/>
      <c r="AT83" s="786"/>
      <c r="AU83" s="786"/>
      <c r="AV83" s="786"/>
      <c r="AW83" s="786"/>
      <c r="AX83" s="786"/>
      <c r="AY83" s="786"/>
      <c r="AZ83" s="786"/>
      <c r="BA83" s="786"/>
      <c r="BB83" s="786"/>
      <c r="BC83" s="786"/>
      <c r="BD83" s="786"/>
    </row>
    <row r="84" spans="1:56" s="18" customFormat="1" ht="12" customHeight="1">
      <c r="A84" s="185" t="s">
        <v>1075</v>
      </c>
      <c r="B84" s="188"/>
      <c r="C84" s="188"/>
      <c r="D84" s="188"/>
      <c r="E84" s="188"/>
      <c r="F84" s="188"/>
      <c r="G84" s="188"/>
      <c r="H84" s="188"/>
      <c r="I84" s="188"/>
      <c r="J84" s="188"/>
      <c r="K84" s="188"/>
      <c r="L84" s="188"/>
      <c r="M84" s="188"/>
      <c r="N84" s="188"/>
      <c r="O84" s="188"/>
      <c r="P84" s="188"/>
      <c r="Q84" s="188"/>
      <c r="R84" s="188"/>
      <c r="S84" s="188"/>
      <c r="T84" s="188"/>
      <c r="U84" s="188"/>
      <c r="V84" s="188"/>
      <c r="W84" s="188"/>
      <c r="X84" s="188"/>
      <c r="Y84" s="188"/>
      <c r="Z84" s="188"/>
      <c r="AA84" s="188"/>
      <c r="AB84" s="188"/>
      <c r="AC84" s="188"/>
      <c r="AD84" s="188"/>
      <c r="AE84" s="188"/>
      <c r="AF84" s="188"/>
      <c r="AG84" s="188"/>
      <c r="AH84" s="188"/>
      <c r="AI84" s="188"/>
      <c r="AJ84" s="188"/>
      <c r="AK84" s="761"/>
      <c r="AL84" s="760"/>
      <c r="AM84" s="760"/>
      <c r="AN84" s="760"/>
      <c r="AO84" s="760"/>
      <c r="AP84" s="760"/>
      <c r="AQ84" s="760"/>
      <c r="AR84" s="760"/>
      <c r="AS84" s="760"/>
      <c r="AT84" s="760"/>
      <c r="AU84" s="761"/>
      <c r="AV84" s="761"/>
      <c r="AW84" s="761"/>
      <c r="AX84" s="761"/>
      <c r="AY84" s="761"/>
      <c r="AZ84" s="761"/>
      <c r="BA84" s="761"/>
      <c r="BB84" s="761"/>
      <c r="BC84" s="761"/>
      <c r="BD84" s="761"/>
    </row>
    <row r="85" spans="1:56" s="18" customFormat="1" ht="12" customHeight="1">
      <c r="A85" s="185" t="s">
        <v>1048</v>
      </c>
      <c r="B85" s="185"/>
      <c r="C85" s="188"/>
      <c r="D85" s="188"/>
      <c r="E85" s="188"/>
      <c r="F85" s="188"/>
      <c r="G85" s="188"/>
      <c r="H85" s="188"/>
      <c r="I85" s="188"/>
      <c r="J85" s="188"/>
      <c r="K85" s="188"/>
      <c r="L85" s="188"/>
      <c r="M85" s="188"/>
      <c r="N85" s="188"/>
      <c r="O85" s="188"/>
      <c r="P85" s="188"/>
      <c r="Q85" s="188"/>
      <c r="R85" s="188"/>
      <c r="S85" s="188"/>
      <c r="T85" s="188"/>
      <c r="U85" s="188"/>
      <c r="V85" s="188"/>
      <c r="W85" s="188"/>
      <c r="X85" s="188"/>
      <c r="Y85" s="188"/>
      <c r="Z85" s="188"/>
      <c r="AA85" s="188"/>
      <c r="AB85" s="188"/>
      <c r="AC85" s="188"/>
      <c r="AD85" s="188"/>
      <c r="AE85" s="188"/>
      <c r="AF85" s="188"/>
      <c r="AG85" s="188"/>
      <c r="AH85" s="188"/>
      <c r="AI85" s="188"/>
      <c r="AJ85" s="188"/>
      <c r="AK85" s="761"/>
      <c r="AL85" s="760"/>
      <c r="AM85" s="760"/>
      <c r="AN85" s="760"/>
      <c r="AO85" s="760"/>
      <c r="AP85" s="760"/>
      <c r="AQ85" s="760"/>
      <c r="AR85" s="760"/>
      <c r="AS85" s="760"/>
      <c r="AT85" s="760"/>
      <c r="AU85" s="761"/>
      <c r="AV85" s="761"/>
      <c r="AW85" s="761"/>
      <c r="AX85" s="761"/>
      <c r="AY85" s="761"/>
      <c r="AZ85" s="761"/>
      <c r="BA85" s="761"/>
      <c r="BB85" s="761"/>
      <c r="BC85" s="761"/>
      <c r="BD85" s="761"/>
    </row>
    <row r="86" spans="1:56" s="18" customFormat="1" ht="12" customHeight="1">
      <c r="A86" s="185" t="s">
        <v>1057</v>
      </c>
      <c r="B86" s="185"/>
      <c r="C86" s="188"/>
      <c r="D86" s="188"/>
      <c r="E86" s="188"/>
      <c r="F86" s="188"/>
      <c r="G86" s="188"/>
      <c r="H86" s="188"/>
      <c r="I86" s="188"/>
      <c r="J86" s="188"/>
      <c r="K86" s="188"/>
      <c r="L86" s="188"/>
      <c r="M86" s="188"/>
      <c r="N86" s="188"/>
      <c r="O86" s="188"/>
      <c r="P86" s="188"/>
      <c r="Q86" s="188"/>
      <c r="R86" s="188"/>
      <c r="S86" s="188"/>
      <c r="T86" s="188"/>
      <c r="U86" s="188"/>
      <c r="V86" s="188"/>
      <c r="W86" s="188"/>
      <c r="X86" s="188"/>
      <c r="Y86" s="188"/>
      <c r="Z86" s="188"/>
      <c r="AA86" s="188"/>
      <c r="AB86" s="188"/>
      <c r="AC86" s="188"/>
      <c r="AD86" s="188"/>
      <c r="AE86" s="188"/>
      <c r="AF86" s="188"/>
      <c r="AG86" s="188"/>
      <c r="AH86" s="188"/>
      <c r="AI86" s="188"/>
      <c r="AJ86" s="188"/>
      <c r="AK86" s="761"/>
      <c r="AL86" s="760"/>
      <c r="AM86" s="760"/>
      <c r="AN86" s="760"/>
      <c r="AO86" s="760"/>
      <c r="AP86" s="760"/>
      <c r="AQ86" s="760"/>
      <c r="AR86" s="760"/>
      <c r="AS86" s="760"/>
      <c r="AT86" s="760"/>
      <c r="AU86" s="761"/>
      <c r="AV86" s="761"/>
      <c r="AW86" s="761"/>
      <c r="AX86" s="761"/>
      <c r="AY86" s="761"/>
      <c r="AZ86" s="761"/>
      <c r="BA86" s="761"/>
      <c r="BB86" s="761"/>
      <c r="BC86" s="761"/>
      <c r="BD86" s="761"/>
    </row>
    <row r="87" spans="1:56" s="18" customFormat="1" ht="12" customHeight="1">
      <c r="A87" s="185" t="s">
        <v>250</v>
      </c>
      <c r="B87" s="188"/>
      <c r="C87" s="46"/>
      <c r="D87" s="46"/>
      <c r="E87" s="46"/>
      <c r="F87" s="46"/>
      <c r="G87" s="46"/>
      <c r="H87" s="46"/>
      <c r="I87" s="46"/>
      <c r="J87" s="46"/>
      <c r="K87" s="46"/>
      <c r="L87" s="46"/>
      <c r="M87" s="46"/>
      <c r="N87" s="46"/>
      <c r="O87" s="46"/>
      <c r="P87" s="46"/>
      <c r="Q87" s="46"/>
      <c r="R87" s="46"/>
      <c r="S87" s="46"/>
      <c r="T87" s="46"/>
      <c r="U87" s="46"/>
      <c r="V87" s="46"/>
      <c r="W87" s="46"/>
      <c r="X87" s="46"/>
      <c r="Y87" s="46"/>
      <c r="Z87" s="46"/>
      <c r="AA87" s="46"/>
      <c r="AB87" s="46"/>
      <c r="AC87" s="46"/>
      <c r="AD87" s="46"/>
      <c r="AE87" s="46"/>
      <c r="AF87" s="46"/>
      <c r="AG87" s="46"/>
      <c r="AH87" s="46"/>
      <c r="AI87" s="46"/>
      <c r="AJ87" s="46"/>
      <c r="AK87" s="761"/>
      <c r="AL87" s="760"/>
      <c r="AM87" s="760"/>
      <c r="AN87" s="760"/>
      <c r="AO87" s="760"/>
      <c r="AP87" s="760"/>
      <c r="AQ87" s="760"/>
      <c r="AR87" s="760"/>
      <c r="AS87" s="760"/>
      <c r="AT87" s="760"/>
      <c r="AU87" s="761"/>
      <c r="AV87" s="761"/>
      <c r="AW87" s="761"/>
      <c r="AX87" s="761"/>
      <c r="AY87" s="761"/>
      <c r="AZ87" s="761"/>
      <c r="BA87" s="761"/>
      <c r="BB87" s="761"/>
      <c r="BC87" s="761"/>
      <c r="BD87" s="761"/>
    </row>
    <row r="88" spans="1:56" s="18" customFormat="1" ht="12" customHeight="1">
      <c r="A88" s="185" t="s">
        <v>1076</v>
      </c>
      <c r="B88" s="46"/>
      <c r="C88" s="46"/>
      <c r="D88" s="46"/>
      <c r="E88" s="46"/>
      <c r="F88" s="46"/>
      <c r="G88" s="46"/>
      <c r="H88" s="46"/>
      <c r="I88" s="46"/>
      <c r="J88" s="46"/>
      <c r="K88" s="46"/>
      <c r="L88" s="46"/>
      <c r="M88" s="46"/>
      <c r="N88" s="46"/>
      <c r="O88" s="46"/>
      <c r="P88" s="46"/>
      <c r="Q88" s="46"/>
      <c r="R88" s="46"/>
      <c r="S88" s="46"/>
      <c r="T88" s="46"/>
      <c r="U88" s="46"/>
      <c r="V88" s="46"/>
      <c r="W88" s="46"/>
      <c r="X88" s="46"/>
      <c r="Y88" s="46"/>
      <c r="Z88" s="46"/>
      <c r="AA88" s="46"/>
      <c r="AB88" s="46"/>
      <c r="AC88" s="46"/>
      <c r="AD88" s="46"/>
      <c r="AE88" s="46"/>
      <c r="AF88" s="46"/>
      <c r="AG88" s="46"/>
      <c r="AH88" s="46"/>
      <c r="AI88" s="46"/>
      <c r="AJ88" s="46"/>
      <c r="AK88" s="761"/>
      <c r="AL88" s="760"/>
      <c r="AM88" s="760"/>
      <c r="AN88" s="760"/>
      <c r="AO88" s="760"/>
      <c r="AP88" s="760"/>
      <c r="AQ88" s="760"/>
      <c r="AR88" s="760"/>
      <c r="AS88" s="760"/>
      <c r="AT88" s="760"/>
      <c r="AU88" s="761"/>
      <c r="AV88" s="761"/>
      <c r="AW88" s="761"/>
      <c r="AX88" s="761"/>
      <c r="AY88" s="761"/>
      <c r="AZ88" s="761"/>
      <c r="BA88" s="761"/>
      <c r="BB88" s="761"/>
      <c r="BC88" s="761"/>
      <c r="BD88" s="761"/>
    </row>
    <row r="89" spans="1:56" s="18" customFormat="1" ht="12" customHeight="1">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761"/>
      <c r="AL89" s="760"/>
      <c r="AM89" s="760"/>
      <c r="AN89" s="760"/>
      <c r="AO89" s="760"/>
      <c r="AP89" s="760"/>
      <c r="AQ89" s="760"/>
      <c r="AR89" s="760"/>
      <c r="AS89" s="760"/>
      <c r="AT89" s="760"/>
      <c r="AU89" s="761"/>
      <c r="AV89" s="761"/>
      <c r="AW89" s="761"/>
      <c r="AX89" s="761"/>
      <c r="AY89" s="761"/>
      <c r="AZ89" s="761"/>
      <c r="BA89" s="761"/>
      <c r="BB89" s="761"/>
      <c r="BC89" s="761"/>
      <c r="BD89" s="761"/>
    </row>
    <row r="90" spans="1:56" ht="15" customHeight="1">
      <c r="AK90" s="781"/>
    </row>
    <row r="91" spans="1:56" ht="15" customHeight="1">
      <c r="AK91" s="781"/>
    </row>
  </sheetData>
  <mergeCells count="304">
    <mergeCell ref="C64:H64"/>
    <mergeCell ref="I64:P64"/>
    <mergeCell ref="Q64:V64"/>
    <mergeCell ref="W64:AD64"/>
    <mergeCell ref="Q65:V65"/>
    <mergeCell ref="C65:H65"/>
    <mergeCell ref="W65:AD65"/>
    <mergeCell ref="AE65:AJ65"/>
    <mergeCell ref="C62:H62"/>
    <mergeCell ref="I62:P62"/>
    <mergeCell ref="C63:H63"/>
    <mergeCell ref="Q62:V62"/>
    <mergeCell ref="W62:AD62"/>
    <mergeCell ref="AA4:AD4"/>
    <mergeCell ref="I24:AJ24"/>
    <mergeCell ref="I23:AJ23"/>
    <mergeCell ref="K25:P25"/>
    <mergeCell ref="I27:AJ27"/>
    <mergeCell ref="A23:B27"/>
    <mergeCell ref="I25:J25"/>
    <mergeCell ref="I26:AJ26"/>
    <mergeCell ref="C23:H23"/>
    <mergeCell ref="A6:B11"/>
    <mergeCell ref="C6:H6"/>
    <mergeCell ref="C7:H7"/>
    <mergeCell ref="C8:H10"/>
    <mergeCell ref="C11:H11"/>
    <mergeCell ref="AE4:AJ4"/>
    <mergeCell ref="W21:AJ21"/>
    <mergeCell ref="C19:N21"/>
    <mergeCell ref="W20:AJ20"/>
    <mergeCell ref="O19:V19"/>
    <mergeCell ref="W19:AJ19"/>
    <mergeCell ref="A22:H22"/>
    <mergeCell ref="I22:AJ22"/>
    <mergeCell ref="C25:H27"/>
    <mergeCell ref="I6:AJ6"/>
    <mergeCell ref="C59:H59"/>
    <mergeCell ref="I59:P59"/>
    <mergeCell ref="Q59:V59"/>
    <mergeCell ref="C60:H60"/>
    <mergeCell ref="I60:P60"/>
    <mergeCell ref="Q60:V60"/>
    <mergeCell ref="C61:H61"/>
    <mergeCell ref="A4:E4"/>
    <mergeCell ref="F4:Q4"/>
    <mergeCell ref="R45:AJ45"/>
    <mergeCell ref="T42:Y42"/>
    <mergeCell ref="Z42:AE42"/>
    <mergeCell ref="I36:N36"/>
    <mergeCell ref="V51:Z51"/>
    <mergeCell ref="AA51:AE51"/>
    <mergeCell ref="AF51:AJ51"/>
    <mergeCell ref="C49:D54"/>
    <mergeCell ref="E49:H50"/>
    <mergeCell ref="E51:H52"/>
    <mergeCell ref="I51:Q52"/>
    <mergeCell ref="E53:H54"/>
    <mergeCell ref="I53:Q54"/>
    <mergeCell ref="AF53:AJ53"/>
    <mergeCell ref="I17:AJ17"/>
    <mergeCell ref="W11:Z11"/>
    <mergeCell ref="X30:Z30"/>
    <mergeCell ref="AA30:AB30"/>
    <mergeCell ref="W12:AJ12"/>
    <mergeCell ref="C18:V18"/>
    <mergeCell ref="Q15:AJ15"/>
    <mergeCell ref="C14:H14"/>
    <mergeCell ref="I14:AJ14"/>
    <mergeCell ref="O20:V20"/>
    <mergeCell ref="C24:H24"/>
    <mergeCell ref="C15:H17"/>
    <mergeCell ref="I15:J15"/>
    <mergeCell ref="K15:P15"/>
    <mergeCell ref="I16:AJ16"/>
    <mergeCell ref="AA11:AJ11"/>
    <mergeCell ref="AC30:AE30"/>
    <mergeCell ref="L30:N30"/>
    <mergeCell ref="Q8:AJ8"/>
    <mergeCell ref="I7:AJ7"/>
    <mergeCell ref="I9:AJ9"/>
    <mergeCell ref="I8:J8"/>
    <mergeCell ref="K8:P8"/>
    <mergeCell ref="I10:AJ10"/>
    <mergeCell ref="I11:L11"/>
    <mergeCell ref="M11:V11"/>
    <mergeCell ref="AA33:AE33"/>
    <mergeCell ref="I33:N33"/>
    <mergeCell ref="AF31:AG31"/>
    <mergeCell ref="AH31:AJ31"/>
    <mergeCell ref="AC32:AE32"/>
    <mergeCell ref="AF32:AG32"/>
    <mergeCell ref="AH32:AJ32"/>
    <mergeCell ref="L31:N31"/>
    <mergeCell ref="O31:Q31"/>
    <mergeCell ref="R31:T31"/>
    <mergeCell ref="L32:N32"/>
    <mergeCell ref="U30:W30"/>
    <mergeCell ref="A12:V12"/>
    <mergeCell ref="A13:B21"/>
    <mergeCell ref="C13:H13"/>
    <mergeCell ref="I13:AJ13"/>
    <mergeCell ref="AA34:AE34"/>
    <mergeCell ref="AF34:AJ34"/>
    <mergeCell ref="U34:Z34"/>
    <mergeCell ref="W18:AJ18"/>
    <mergeCell ref="O21:V21"/>
    <mergeCell ref="X31:Z31"/>
    <mergeCell ref="Q25:AJ25"/>
    <mergeCell ref="U29:Z29"/>
    <mergeCell ref="U32:W32"/>
    <mergeCell ref="X32:Z32"/>
    <mergeCell ref="AA32:AB32"/>
    <mergeCell ref="AF30:AG30"/>
    <mergeCell ref="AH30:AJ30"/>
    <mergeCell ref="AA29:AE29"/>
    <mergeCell ref="U28:AE28"/>
    <mergeCell ref="AF28:AJ29"/>
    <mergeCell ref="O30:Q30"/>
    <mergeCell ref="O28:T29"/>
    <mergeCell ref="R30:T30"/>
    <mergeCell ref="O32:Q32"/>
    <mergeCell ref="R32:T32"/>
    <mergeCell ref="U31:W31"/>
    <mergeCell ref="AF33:AJ33"/>
    <mergeCell ref="AC31:AE31"/>
    <mergeCell ref="C34:H34"/>
    <mergeCell ref="A36:H36"/>
    <mergeCell ref="A35:H35"/>
    <mergeCell ref="I35:N35"/>
    <mergeCell ref="W38:Y38"/>
    <mergeCell ref="I34:N34"/>
    <mergeCell ref="I38:K38"/>
    <mergeCell ref="A37:B54"/>
    <mergeCell ref="C33:H33"/>
    <mergeCell ref="A28:B34"/>
    <mergeCell ref="I30:K30"/>
    <mergeCell ref="C31:E32"/>
    <mergeCell ref="U33:Z33"/>
    <mergeCell ref="C28:H30"/>
    <mergeCell ref="F31:H31"/>
    <mergeCell ref="O34:T34"/>
    <mergeCell ref="F32:H32"/>
    <mergeCell ref="O33:T33"/>
    <mergeCell ref="I32:K32"/>
    <mergeCell ref="I28:N29"/>
    <mergeCell ref="I31:K31"/>
    <mergeCell ref="O35:AJ35"/>
    <mergeCell ref="Q38:S38"/>
    <mergeCell ref="AA31:AB31"/>
    <mergeCell ref="O36:AJ36"/>
    <mergeCell ref="I37:AJ37"/>
    <mergeCell ref="Z39:AA39"/>
    <mergeCell ref="AB39:AD39"/>
    <mergeCell ref="W39:Y39"/>
    <mergeCell ref="AE39:AJ39"/>
    <mergeCell ref="T38:V38"/>
    <mergeCell ref="L38:N38"/>
    <mergeCell ref="O38:P38"/>
    <mergeCell ref="Q39:S39"/>
    <mergeCell ref="T39:V39"/>
    <mergeCell ref="L39:N39"/>
    <mergeCell ref="O39:P39"/>
    <mergeCell ref="Z38:AA38"/>
    <mergeCell ref="AB38:AD38"/>
    <mergeCell ref="AE38:AJ38"/>
    <mergeCell ref="C38:H39"/>
    <mergeCell ref="C37:H37"/>
    <mergeCell ref="C44:H44"/>
    <mergeCell ref="C41:H41"/>
    <mergeCell ref="R47:V47"/>
    <mergeCell ref="R46:V46"/>
    <mergeCell ref="I41:AJ41"/>
    <mergeCell ref="W40:AA40"/>
    <mergeCell ref="I45:Q45"/>
    <mergeCell ref="W47:AJ47"/>
    <mergeCell ref="C40:H40"/>
    <mergeCell ref="C42:H42"/>
    <mergeCell ref="C43:H43"/>
    <mergeCell ref="C45:H48"/>
    <mergeCell ref="I42:N42"/>
    <mergeCell ref="O42:S42"/>
    <mergeCell ref="R48:AJ48"/>
    <mergeCell ref="I39:K39"/>
    <mergeCell ref="I43:AJ43"/>
    <mergeCell ref="I44:AJ44"/>
    <mergeCell ref="AF42:AJ42"/>
    <mergeCell ref="I40:M40"/>
    <mergeCell ref="N40:V40"/>
    <mergeCell ref="AB40:AJ40"/>
    <mergeCell ref="C69:H69"/>
    <mergeCell ref="I69:P69"/>
    <mergeCell ref="I56:X56"/>
    <mergeCell ref="Y56:AJ56"/>
    <mergeCell ref="I55:X55"/>
    <mergeCell ref="Y55:AJ55"/>
    <mergeCell ref="AE61:AJ61"/>
    <mergeCell ref="W58:AD58"/>
    <mergeCell ref="Q58:V58"/>
    <mergeCell ref="W61:AD61"/>
    <mergeCell ref="C57:H57"/>
    <mergeCell ref="I58:P58"/>
    <mergeCell ref="W59:AB59"/>
    <mergeCell ref="AC59:AD59"/>
    <mergeCell ref="C55:H55"/>
    <mergeCell ref="W57:AA57"/>
    <mergeCell ref="Q57:V57"/>
    <mergeCell ref="AB57:AE57"/>
    <mergeCell ref="AC60:AD60"/>
    <mergeCell ref="C56:H56"/>
    <mergeCell ref="AE62:AJ62"/>
    <mergeCell ref="C58:H58"/>
    <mergeCell ref="AE58:AJ58"/>
    <mergeCell ref="Q61:V61"/>
    <mergeCell ref="C66:H66"/>
    <mergeCell ref="Q66:V66"/>
    <mergeCell ref="I66:P66"/>
    <mergeCell ref="W66:AD66"/>
    <mergeCell ref="C67:H67"/>
    <mergeCell ref="Q67:V67"/>
    <mergeCell ref="AE67:AJ67"/>
    <mergeCell ref="C68:H68"/>
    <mergeCell ref="I68:P68"/>
    <mergeCell ref="Q68:V68"/>
    <mergeCell ref="V49:Z49"/>
    <mergeCell ref="AF54:AJ54"/>
    <mergeCell ref="V50:Z50"/>
    <mergeCell ref="R53:U54"/>
    <mergeCell ref="I57:P57"/>
    <mergeCell ref="V53:Z53"/>
    <mergeCell ref="R49:U50"/>
    <mergeCell ref="AE66:AJ66"/>
    <mergeCell ref="AE69:AJ69"/>
    <mergeCell ref="Q69:V69"/>
    <mergeCell ref="W68:AD68"/>
    <mergeCell ref="AE68:AJ68"/>
    <mergeCell ref="W69:AD69"/>
    <mergeCell ref="I63:P63"/>
    <mergeCell ref="Q63:V63"/>
    <mergeCell ref="W63:AD63"/>
    <mergeCell ref="AE63:AJ63"/>
    <mergeCell ref="I65:P65"/>
    <mergeCell ref="AE64:AJ64"/>
    <mergeCell ref="AF57:AJ57"/>
    <mergeCell ref="AE59:AJ59"/>
    <mergeCell ref="W60:AB60"/>
    <mergeCell ref="AA78:AJ78"/>
    <mergeCell ref="C79:P79"/>
    <mergeCell ref="Q79:Z79"/>
    <mergeCell ref="AA79:AJ79"/>
    <mergeCell ref="C80:H80"/>
    <mergeCell ref="I46:Q47"/>
    <mergeCell ref="I48:Q48"/>
    <mergeCell ref="AE60:AJ60"/>
    <mergeCell ref="I61:P61"/>
    <mergeCell ref="AA52:AE52"/>
    <mergeCell ref="V54:Z54"/>
    <mergeCell ref="AA53:AE53"/>
    <mergeCell ref="W46:AJ46"/>
    <mergeCell ref="AA50:AE50"/>
    <mergeCell ref="AF50:AJ50"/>
    <mergeCell ref="AA54:AE54"/>
    <mergeCell ref="AF52:AJ52"/>
    <mergeCell ref="V52:Z52"/>
    <mergeCell ref="AA49:AE49"/>
    <mergeCell ref="AF49:AJ49"/>
    <mergeCell ref="I49:Q50"/>
    <mergeCell ref="R51:U52"/>
    <mergeCell ref="Q73:AJ74"/>
    <mergeCell ref="C70:H70"/>
    <mergeCell ref="AE71:AJ71"/>
    <mergeCell ref="C74:H74"/>
    <mergeCell ref="C71:H71"/>
    <mergeCell ref="C73:H73"/>
    <mergeCell ref="I71:P71"/>
    <mergeCell ref="Q71:V71"/>
    <mergeCell ref="C72:H72"/>
    <mergeCell ref="I72:P72"/>
    <mergeCell ref="Q72:V72"/>
    <mergeCell ref="W72:AJ72"/>
    <mergeCell ref="A55:B80"/>
    <mergeCell ref="I80:P80"/>
    <mergeCell ref="Q80:Z80"/>
    <mergeCell ref="AA80:AJ80"/>
    <mergeCell ref="C75:H75"/>
    <mergeCell ref="I75:P75"/>
    <mergeCell ref="Q75:Z75"/>
    <mergeCell ref="AA75:AJ75"/>
    <mergeCell ref="C76:H76"/>
    <mergeCell ref="I76:P76"/>
    <mergeCell ref="Q76:Z76"/>
    <mergeCell ref="AA76:AJ76"/>
    <mergeCell ref="C77:H77"/>
    <mergeCell ref="I77:P77"/>
    <mergeCell ref="Q77:Z77"/>
    <mergeCell ref="AA77:AJ77"/>
    <mergeCell ref="C78:H78"/>
    <mergeCell ref="I78:P78"/>
    <mergeCell ref="Q78:Z78"/>
    <mergeCell ref="I73:P73"/>
    <mergeCell ref="Q70:V70"/>
    <mergeCell ref="I70:P70"/>
    <mergeCell ref="W70:AD70"/>
    <mergeCell ref="AE70:AJ70"/>
  </mergeCells>
  <phoneticPr fontId="3"/>
  <dataValidations count="4">
    <dataValidation type="whole" imeMode="off" allowBlank="1" showInputMessage="1" showErrorMessage="1" sqref="I42:N42 Z42:AE42 I31:AJ32 I35:N36">
      <formula1>0</formula1>
      <formula2>99999</formula2>
    </dataValidation>
    <dataValidation imeMode="off" allowBlank="1" showInputMessage="1" showErrorMessage="1" sqref="AB38:AD39 K8:P8 W38:Y39 Q38:S39 L38:N39 K25:P25 K15:P15 AA11:AJ11 M11:V11 W59:AB60 W61:AD64 J67:P69 J71:P71 I80 J61:P65 W67:AD69 J74:P74 AA80 AA75:AA77 I61:I78 W72"/>
    <dataValidation imeMode="halfKatakana" allowBlank="1" showInputMessage="1" showErrorMessage="1" sqref="I23:AJ23 I6:AJ6 I13:AJ13"/>
    <dataValidation type="decimal" imeMode="off" allowBlank="1" showInputMessage="1" showErrorMessage="1" sqref="I33:AJ34">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rowBreaks count="1" manualBreakCount="1">
    <brk id="5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36868"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36872"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36873"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36874"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36875"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76"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36877"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6878"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6879"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36880"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36881"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36882"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36883"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36909" r:id="rId23" name="Group Box 45">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0" r:id="rId24" name="Option Button 46">
              <controlPr defaultSize="0" autoFill="0" autoLine="0" autoPict="0">
                <anchor moveWithCells="1">
                  <from>
                    <xdr:col>8</xdr:col>
                    <xdr:colOff>28575</xdr:colOff>
                    <xdr:row>54</xdr:row>
                    <xdr:rowOff>0</xdr:rowOff>
                  </from>
                  <to>
                    <xdr:col>14</xdr:col>
                    <xdr:colOff>85725</xdr:colOff>
                    <xdr:row>55</xdr:row>
                    <xdr:rowOff>0</xdr:rowOff>
                  </to>
                </anchor>
              </controlPr>
            </control>
          </mc:Choice>
        </mc:AlternateContent>
        <mc:AlternateContent xmlns:mc="http://schemas.openxmlformats.org/markup-compatibility/2006">
          <mc:Choice Requires="x14">
            <control shapeId="36911" r:id="rId25" name="Option Button 47">
              <controlPr defaultSize="0" autoFill="0" autoLine="0" autoPict="0">
                <anchor moveWithCells="1">
                  <from>
                    <xdr:col>15</xdr:col>
                    <xdr:colOff>57150</xdr:colOff>
                    <xdr:row>54</xdr:row>
                    <xdr:rowOff>0</xdr:rowOff>
                  </from>
                  <to>
                    <xdr:col>20</xdr:col>
                    <xdr:colOff>57150</xdr:colOff>
                    <xdr:row>55</xdr:row>
                    <xdr:rowOff>0</xdr:rowOff>
                  </to>
                </anchor>
              </controlPr>
            </control>
          </mc:Choice>
        </mc:AlternateContent>
        <mc:AlternateContent xmlns:mc="http://schemas.openxmlformats.org/markup-compatibility/2006">
          <mc:Choice Requires="x14">
            <control shapeId="36912" r:id="rId26" name="Option Button 48">
              <controlPr defaultSize="0" autoFill="0" autoLine="0" autoPict="0">
                <anchor moveWithCells="1">
                  <from>
                    <xdr:col>21</xdr:col>
                    <xdr:colOff>47625</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3" r:id="rId27" name="Group Box 49">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36914" r:id="rId28" name="Option Button 50">
              <controlPr defaultSize="0" autoFill="0" autoLine="0" autoPict="0">
                <anchor moveWithCells="1">
                  <from>
                    <xdr:col>8</xdr:col>
                    <xdr:colOff>28575</xdr:colOff>
                    <xdr:row>55</xdr:row>
                    <xdr:rowOff>9525</xdr:rowOff>
                  </from>
                  <to>
                    <xdr:col>13</xdr:col>
                    <xdr:colOff>171450</xdr:colOff>
                    <xdr:row>55</xdr:row>
                    <xdr:rowOff>219075</xdr:rowOff>
                  </to>
                </anchor>
              </controlPr>
            </control>
          </mc:Choice>
        </mc:AlternateContent>
        <mc:AlternateContent xmlns:mc="http://schemas.openxmlformats.org/markup-compatibility/2006">
          <mc:Choice Requires="x14">
            <control shapeId="36915" r:id="rId29" name="Option Button 51">
              <controlPr defaultSize="0" autoFill="0" autoLine="0" autoPict="0">
                <anchor moveWithCells="1">
                  <from>
                    <xdr:col>15</xdr:col>
                    <xdr:colOff>57150</xdr:colOff>
                    <xdr:row>55</xdr:row>
                    <xdr:rowOff>0</xdr:rowOff>
                  </from>
                  <to>
                    <xdr:col>19</xdr:col>
                    <xdr:colOff>180975</xdr:colOff>
                    <xdr:row>55</xdr:row>
                    <xdr:rowOff>209550</xdr:rowOff>
                  </to>
                </anchor>
              </controlPr>
            </control>
          </mc:Choice>
        </mc:AlternateContent>
        <mc:AlternateContent xmlns:mc="http://schemas.openxmlformats.org/markup-compatibility/2006">
          <mc:Choice Requires="x14">
            <control shapeId="36916" r:id="rId30" name="Option Button 52">
              <controlPr defaultSize="0" autoFill="0" autoLine="0" autoPict="0">
                <anchor moveWithCells="1">
                  <from>
                    <xdr:col>21</xdr:col>
                    <xdr:colOff>47625</xdr:colOff>
                    <xdr:row>55</xdr:row>
                    <xdr:rowOff>0</xdr:rowOff>
                  </from>
                  <to>
                    <xdr:col>23</xdr:col>
                    <xdr:colOff>66675</xdr:colOff>
                    <xdr:row>55</xdr:row>
                    <xdr:rowOff>209550</xdr:rowOff>
                  </to>
                </anchor>
              </controlPr>
            </control>
          </mc:Choice>
        </mc:AlternateContent>
        <mc:AlternateContent xmlns:mc="http://schemas.openxmlformats.org/markup-compatibility/2006">
          <mc:Choice Requires="x14">
            <control shapeId="36920" r:id="rId31" name="Group Box 56">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36921" r:id="rId32" name="Option Button 57">
              <controlPr defaultSize="0" autoFill="0" autoLine="0" autoPict="0">
                <anchor moveWithCells="1">
                  <from>
                    <xdr:col>22</xdr:col>
                    <xdr:colOff>28575</xdr:colOff>
                    <xdr:row>56</xdr:row>
                    <xdr:rowOff>0</xdr:rowOff>
                  </from>
                  <to>
                    <xdr:col>24</xdr:col>
                    <xdr:colOff>76200</xdr:colOff>
                    <xdr:row>57</xdr:row>
                    <xdr:rowOff>0</xdr:rowOff>
                  </to>
                </anchor>
              </controlPr>
            </control>
          </mc:Choice>
        </mc:AlternateContent>
        <mc:AlternateContent xmlns:mc="http://schemas.openxmlformats.org/markup-compatibility/2006">
          <mc:Choice Requires="x14">
            <control shapeId="36922" r:id="rId33" name="Option Button 58">
              <controlPr defaultSize="0" autoFill="0" autoLine="0" autoPict="0">
                <anchor moveWithCells="1">
                  <from>
                    <xdr:col>24</xdr:col>
                    <xdr:colOff>85725</xdr:colOff>
                    <xdr:row>56</xdr:row>
                    <xdr:rowOff>0</xdr:rowOff>
                  </from>
                  <to>
                    <xdr:col>26</xdr:col>
                    <xdr:colOff>171450</xdr:colOff>
                    <xdr:row>57</xdr:row>
                    <xdr:rowOff>0</xdr:rowOff>
                  </to>
                </anchor>
              </controlPr>
            </control>
          </mc:Choice>
        </mc:AlternateContent>
        <mc:AlternateContent xmlns:mc="http://schemas.openxmlformats.org/markup-compatibility/2006">
          <mc:Choice Requires="x14">
            <control shapeId="36923" r:id="rId34" name="Group Box 59">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36924" r:id="rId35" name="Option Button 60">
              <controlPr defaultSize="0" autoFill="0" autoLine="0" autoPict="0">
                <anchor moveWithCells="1">
                  <from>
                    <xdr:col>31</xdr:col>
                    <xdr:colOff>28575</xdr:colOff>
                    <xdr:row>56</xdr:row>
                    <xdr:rowOff>0</xdr:rowOff>
                  </from>
                  <to>
                    <xdr:col>33</xdr:col>
                    <xdr:colOff>76200</xdr:colOff>
                    <xdr:row>57</xdr:row>
                    <xdr:rowOff>0</xdr:rowOff>
                  </to>
                </anchor>
              </controlPr>
            </control>
          </mc:Choice>
        </mc:AlternateContent>
        <mc:AlternateContent xmlns:mc="http://schemas.openxmlformats.org/markup-compatibility/2006">
          <mc:Choice Requires="x14">
            <control shapeId="36925" r:id="rId36" name="Option Button 61">
              <controlPr defaultSize="0" autoFill="0" autoLine="0" autoPict="0">
                <anchor moveWithCells="1">
                  <from>
                    <xdr:col>33</xdr:col>
                    <xdr:colOff>85725</xdr:colOff>
                    <xdr:row>56</xdr:row>
                    <xdr:rowOff>0</xdr:rowOff>
                  </from>
                  <to>
                    <xdr:col>35</xdr:col>
                    <xdr:colOff>171450</xdr:colOff>
                    <xdr:row>57</xdr:row>
                    <xdr:rowOff>0</xdr:rowOff>
                  </to>
                </anchor>
              </controlPr>
            </control>
          </mc:Choice>
        </mc:AlternateContent>
        <mc:AlternateContent xmlns:mc="http://schemas.openxmlformats.org/markup-compatibility/2006">
          <mc:Choice Requires="x14">
            <control shapeId="36926" r:id="rId37" name="Group Box 62">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6927" r:id="rId38" name="Option Button 63">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36928" r:id="rId39" name="Option Button 64">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36936" r:id="rId40" name="Group Box 72">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6937" r:id="rId41" name="Option Button 73">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36938" r:id="rId42" name="Option Button 74">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36939" r:id="rId43" name="Group Box 75">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36940" r:id="rId44" name="Option Button 76">
              <controlPr defaultSize="0" autoFill="0" autoLine="0" autoPict="0">
                <anchor moveWithCells="1">
                  <from>
                    <xdr:col>22</xdr:col>
                    <xdr:colOff>28575</xdr:colOff>
                    <xdr:row>57</xdr:row>
                    <xdr:rowOff>0</xdr:rowOff>
                  </from>
                  <to>
                    <xdr:col>25</xdr:col>
                    <xdr:colOff>28575</xdr:colOff>
                    <xdr:row>58</xdr:row>
                    <xdr:rowOff>0</xdr:rowOff>
                  </to>
                </anchor>
              </controlPr>
            </control>
          </mc:Choice>
        </mc:AlternateContent>
        <mc:AlternateContent xmlns:mc="http://schemas.openxmlformats.org/markup-compatibility/2006">
          <mc:Choice Requires="x14">
            <control shapeId="36941" r:id="rId45" name="Option Button 77">
              <controlPr defaultSize="0" autoFill="0" autoLine="0" autoPict="0">
                <anchor moveWithCells="1">
                  <from>
                    <xdr:col>25</xdr:col>
                    <xdr:colOff>95250</xdr:colOff>
                    <xdr:row>57</xdr:row>
                    <xdr:rowOff>0</xdr:rowOff>
                  </from>
                  <to>
                    <xdr:col>29</xdr:col>
                    <xdr:colOff>9525</xdr:colOff>
                    <xdr:row>58</xdr:row>
                    <xdr:rowOff>0</xdr:rowOff>
                  </to>
                </anchor>
              </controlPr>
            </control>
          </mc:Choice>
        </mc:AlternateContent>
        <mc:AlternateContent xmlns:mc="http://schemas.openxmlformats.org/markup-compatibility/2006">
          <mc:Choice Requires="x14">
            <control shapeId="36945" r:id="rId46" name="Group Box 81">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36946" r:id="rId47" name="Option Button 82">
              <controlPr defaultSize="0" autoFill="0" autoLine="0" autoPict="0">
                <anchor moveWithCells="1">
                  <from>
                    <xdr:col>8</xdr:col>
                    <xdr:colOff>28575</xdr:colOff>
                    <xdr:row>59</xdr:row>
                    <xdr:rowOff>0</xdr:rowOff>
                  </from>
                  <to>
                    <xdr:col>11</xdr:col>
                    <xdr:colOff>28575</xdr:colOff>
                    <xdr:row>60</xdr:row>
                    <xdr:rowOff>0</xdr:rowOff>
                  </to>
                </anchor>
              </controlPr>
            </control>
          </mc:Choice>
        </mc:AlternateContent>
        <mc:AlternateContent xmlns:mc="http://schemas.openxmlformats.org/markup-compatibility/2006">
          <mc:Choice Requires="x14">
            <control shapeId="36947" r:id="rId48" name="Option Button 83">
              <controlPr defaultSize="0" autoFill="0" autoLine="0" autoPict="0">
                <anchor moveWithCells="1">
                  <from>
                    <xdr:col>11</xdr:col>
                    <xdr:colOff>95250</xdr:colOff>
                    <xdr:row>59</xdr:row>
                    <xdr:rowOff>0</xdr:rowOff>
                  </from>
                  <to>
                    <xdr:col>15</xdr:col>
                    <xdr:colOff>9525</xdr:colOff>
                    <xdr:row>60</xdr:row>
                    <xdr:rowOff>0</xdr:rowOff>
                  </to>
                </anchor>
              </controlPr>
            </control>
          </mc:Choice>
        </mc:AlternateContent>
        <mc:AlternateContent xmlns:mc="http://schemas.openxmlformats.org/markup-compatibility/2006">
          <mc:Choice Requires="x14">
            <control shapeId="36948" r:id="rId49" name="Group Box 84">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60" r:id="rId50" name="Group Box 96">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6961" r:id="rId51" name="Option Button 97">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36962" r:id="rId52" name="Option Button 98">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36964" r:id="rId53" name="Drop Down 100">
              <controlPr defaultSize="0" autoLine="0" autoPict="0">
                <anchor moveWithCells="1">
                  <from>
                    <xdr:col>22</xdr:col>
                    <xdr:colOff>9525</xdr:colOff>
                    <xdr:row>70</xdr:row>
                    <xdr:rowOff>9525</xdr:rowOff>
                  </from>
                  <to>
                    <xdr:col>36</xdr:col>
                    <xdr:colOff>0</xdr:colOff>
                    <xdr:row>71</xdr:row>
                    <xdr:rowOff>0</xdr:rowOff>
                  </to>
                </anchor>
              </controlPr>
            </control>
          </mc:Choice>
        </mc:AlternateContent>
        <mc:AlternateContent xmlns:mc="http://schemas.openxmlformats.org/markup-compatibility/2006">
          <mc:Choice Requires="x14">
            <control shapeId="36974" r:id="rId54" name="Drop Down 110">
              <controlPr defaultSize="0" autoLine="0" autoPict="0">
                <anchor moveWithCells="1">
                  <from>
                    <xdr:col>8</xdr:col>
                    <xdr:colOff>0</xdr:colOff>
                    <xdr:row>73</xdr:row>
                    <xdr:rowOff>0</xdr:rowOff>
                  </from>
                  <to>
                    <xdr:col>16</xdr:col>
                    <xdr:colOff>0</xdr:colOff>
                    <xdr:row>74</xdr:row>
                    <xdr:rowOff>9525</xdr:rowOff>
                  </to>
                </anchor>
              </controlPr>
            </control>
          </mc:Choice>
        </mc:AlternateContent>
        <mc:AlternateContent xmlns:mc="http://schemas.openxmlformats.org/markup-compatibility/2006">
          <mc:Choice Requires="x14">
            <control shapeId="36975" r:id="rId55" name="Group Box 111">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6976" r:id="rId56" name="Option Button 112">
              <controlPr defaultSize="0" autoFill="0" autoLine="0" autoPict="0">
                <anchor moveWithCells="1">
                  <from>
                    <xdr:col>8</xdr:col>
                    <xdr:colOff>28575</xdr:colOff>
                    <xdr:row>72</xdr:row>
                    <xdr:rowOff>19050</xdr:rowOff>
                  </from>
                  <to>
                    <xdr:col>11</xdr:col>
                    <xdr:colOff>28575</xdr:colOff>
                    <xdr:row>72</xdr:row>
                    <xdr:rowOff>209550</xdr:rowOff>
                  </to>
                </anchor>
              </controlPr>
            </control>
          </mc:Choice>
        </mc:AlternateContent>
        <mc:AlternateContent xmlns:mc="http://schemas.openxmlformats.org/markup-compatibility/2006">
          <mc:Choice Requires="x14">
            <control shapeId="36977" r:id="rId57" name="Option Button 113">
              <controlPr defaultSize="0" autoFill="0" autoLine="0" autoPict="0">
                <anchor moveWithCells="1">
                  <from>
                    <xdr:col>11</xdr:col>
                    <xdr:colOff>95250</xdr:colOff>
                    <xdr:row>72</xdr:row>
                    <xdr:rowOff>19050</xdr:rowOff>
                  </from>
                  <to>
                    <xdr:col>15</xdr:col>
                    <xdr:colOff>9525</xdr:colOff>
                    <xdr:row>72</xdr:row>
                    <xdr:rowOff>209550</xdr:rowOff>
                  </to>
                </anchor>
              </controlPr>
            </control>
          </mc:Choice>
        </mc:AlternateContent>
        <mc:AlternateContent xmlns:mc="http://schemas.openxmlformats.org/markup-compatibility/2006">
          <mc:Choice Requires="x14">
            <control shapeId="36980" r:id="rId58" name="Group Box 116">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81" r:id="rId59" name="Option Button 117">
              <controlPr defaultSize="0" autoFill="0" autoLine="0" autoPict="0">
                <anchor moveWithCells="1">
                  <from>
                    <xdr:col>8</xdr:col>
                    <xdr:colOff>66675</xdr:colOff>
                    <xdr:row>64</xdr:row>
                    <xdr:rowOff>95250</xdr:rowOff>
                  </from>
                  <to>
                    <xdr:col>10</xdr:col>
                    <xdr:colOff>9525</xdr:colOff>
                    <xdr:row>64</xdr:row>
                    <xdr:rowOff>276225</xdr:rowOff>
                  </to>
                </anchor>
              </controlPr>
            </control>
          </mc:Choice>
        </mc:AlternateContent>
        <mc:AlternateContent xmlns:mc="http://schemas.openxmlformats.org/markup-compatibility/2006">
          <mc:Choice Requires="x14">
            <control shapeId="36982" r:id="rId60" name="Option Button 118">
              <controlPr defaultSize="0" autoFill="0" autoLine="0" autoPict="0">
                <anchor moveWithCells="1">
                  <from>
                    <xdr:col>10</xdr:col>
                    <xdr:colOff>47625</xdr:colOff>
                    <xdr:row>64</xdr:row>
                    <xdr:rowOff>95250</xdr:rowOff>
                  </from>
                  <to>
                    <xdr:col>11</xdr:col>
                    <xdr:colOff>180975</xdr:colOff>
                    <xdr:row>64</xdr:row>
                    <xdr:rowOff>276225</xdr:rowOff>
                  </to>
                </anchor>
              </controlPr>
            </control>
          </mc:Choice>
        </mc:AlternateContent>
        <mc:AlternateContent xmlns:mc="http://schemas.openxmlformats.org/markup-compatibility/2006">
          <mc:Choice Requires="x14">
            <control shapeId="36983" r:id="rId61" name="Option Button 119">
              <controlPr defaultSize="0" autoFill="0" autoLine="0" autoPict="0">
                <anchor moveWithCells="1">
                  <from>
                    <xdr:col>12</xdr:col>
                    <xdr:colOff>19050</xdr:colOff>
                    <xdr:row>64</xdr:row>
                    <xdr:rowOff>95250</xdr:rowOff>
                  </from>
                  <to>
                    <xdr:col>13</xdr:col>
                    <xdr:colOff>152400</xdr:colOff>
                    <xdr:row>64</xdr:row>
                    <xdr:rowOff>276225</xdr:rowOff>
                  </to>
                </anchor>
              </controlPr>
            </control>
          </mc:Choice>
        </mc:AlternateContent>
        <mc:AlternateContent xmlns:mc="http://schemas.openxmlformats.org/markup-compatibility/2006">
          <mc:Choice Requires="x14">
            <control shapeId="37028" r:id="rId62" name="Group Box 164">
              <controlPr defaultSize="0" autoFill="0" autoPict="0">
                <anchor moveWithCells="1" siz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7029" r:id="rId63" name="Option Button 165">
              <controlPr defaultSize="0" autoFill="0" autoLine="0" autoPict="0">
                <anchor moveWithCells="1" sizeWithCells="1">
                  <from>
                    <xdr:col>22</xdr:col>
                    <xdr:colOff>104775</xdr:colOff>
                    <xdr:row>67</xdr:row>
                    <xdr:rowOff>66675</xdr:rowOff>
                  </from>
                  <to>
                    <xdr:col>26</xdr:col>
                    <xdr:colOff>76200</xdr:colOff>
                    <xdr:row>67</xdr:row>
                    <xdr:rowOff>333375</xdr:rowOff>
                  </to>
                </anchor>
              </controlPr>
            </control>
          </mc:Choice>
        </mc:AlternateContent>
        <mc:AlternateContent xmlns:mc="http://schemas.openxmlformats.org/markup-compatibility/2006">
          <mc:Choice Requires="x14">
            <control shapeId="37030" r:id="rId64" name="Option Button 166">
              <controlPr defaultSize="0" autoFill="0" autoLine="0" autoPict="0">
                <anchor moveWithCells="1" sizeWithCells="1">
                  <from>
                    <xdr:col>26</xdr:col>
                    <xdr:colOff>28575</xdr:colOff>
                    <xdr:row>67</xdr:row>
                    <xdr:rowOff>76200</xdr:rowOff>
                  </from>
                  <to>
                    <xdr:col>28</xdr:col>
                    <xdr:colOff>104775</xdr:colOff>
                    <xdr:row>67</xdr:row>
                    <xdr:rowOff>323850</xdr:rowOff>
                  </to>
                </anchor>
              </controlPr>
            </control>
          </mc:Choice>
        </mc:AlternateContent>
        <mc:AlternateContent xmlns:mc="http://schemas.openxmlformats.org/markup-compatibility/2006">
          <mc:Choice Requires="x14">
            <control shapeId="37018" r:id="rId65" name="Group Box 154">
              <controlPr defaultSize="0" autoFill="0" autoPict="0">
                <anchor moveWithCells="1" sizeWithCells="1">
                  <from>
                    <xdr:col>22</xdr:col>
                    <xdr:colOff>0</xdr:colOff>
                    <xdr:row>69</xdr:row>
                    <xdr:rowOff>0</xdr:rowOff>
                  </from>
                  <to>
                    <xdr:col>30</xdr:col>
                    <xdr:colOff>0</xdr:colOff>
                    <xdr:row>70</xdr:row>
                    <xdr:rowOff>0</xdr:rowOff>
                  </to>
                </anchor>
              </controlPr>
            </control>
          </mc:Choice>
        </mc:AlternateContent>
        <mc:AlternateContent xmlns:mc="http://schemas.openxmlformats.org/markup-compatibility/2006">
          <mc:Choice Requires="x14">
            <control shapeId="37019" r:id="rId66" name="Option Button 155">
              <controlPr defaultSize="0" autoFill="0" autoLine="0" autoPict="0">
                <anchor moveWithCells="1" sizeWithCells="1">
                  <from>
                    <xdr:col>22</xdr:col>
                    <xdr:colOff>104775</xdr:colOff>
                    <xdr:row>69</xdr:row>
                    <xdr:rowOff>38100</xdr:rowOff>
                  </from>
                  <to>
                    <xdr:col>25</xdr:col>
                    <xdr:colOff>47625</xdr:colOff>
                    <xdr:row>69</xdr:row>
                    <xdr:rowOff>247650</xdr:rowOff>
                  </to>
                </anchor>
              </controlPr>
            </control>
          </mc:Choice>
        </mc:AlternateContent>
        <mc:AlternateContent xmlns:mc="http://schemas.openxmlformats.org/markup-compatibility/2006">
          <mc:Choice Requires="x14">
            <control shapeId="37020" r:id="rId67" name="Option Button 156">
              <controlPr defaultSize="0" autoFill="0" autoLine="0" autoPict="0">
                <anchor moveWithCells="1" sizeWithCells="1">
                  <from>
                    <xdr:col>26</xdr:col>
                    <xdr:colOff>28575</xdr:colOff>
                    <xdr:row>69</xdr:row>
                    <xdr:rowOff>38100</xdr:rowOff>
                  </from>
                  <to>
                    <xdr:col>28</xdr:col>
                    <xdr:colOff>133350</xdr:colOff>
                    <xdr:row>69</xdr:row>
                    <xdr:rowOff>247650</xdr:rowOff>
                  </to>
                </anchor>
              </controlPr>
            </control>
          </mc:Choice>
        </mc:AlternateContent>
        <mc:AlternateContent xmlns:mc="http://schemas.openxmlformats.org/markup-compatibility/2006">
          <mc:Choice Requires="x14">
            <control shapeId="37015" r:id="rId68" name="Group Box 151">
              <controlPr defaultSize="0" autoFill="0" autoPict="0">
                <anchor moveWithCells="1" siz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7016" r:id="rId69" name="Option Button 152">
              <controlPr defaultSize="0" autoFill="0" autoLine="0" autoPict="0" altText="無">
                <anchor moveWithCells="1" sizeWithCells="1">
                  <from>
                    <xdr:col>8</xdr:col>
                    <xdr:colOff>28575</xdr:colOff>
                    <xdr:row>69</xdr:row>
                    <xdr:rowOff>47625</xdr:rowOff>
                  </from>
                  <to>
                    <xdr:col>10</xdr:col>
                    <xdr:colOff>9525</xdr:colOff>
                    <xdr:row>69</xdr:row>
                    <xdr:rowOff>266700</xdr:rowOff>
                  </to>
                </anchor>
              </controlPr>
            </control>
          </mc:Choice>
        </mc:AlternateContent>
        <mc:AlternateContent xmlns:mc="http://schemas.openxmlformats.org/markup-compatibility/2006">
          <mc:Choice Requires="x14">
            <control shapeId="37017" r:id="rId70" name="Option Button 153">
              <controlPr defaultSize="0" autoFill="0" autoLine="0" autoPict="0" altText="Ⅰ">
                <anchor moveWithCells="1" sizeWithCells="1">
                  <from>
                    <xdr:col>11</xdr:col>
                    <xdr:colOff>19050</xdr:colOff>
                    <xdr:row>69</xdr:row>
                    <xdr:rowOff>47625</xdr:rowOff>
                  </from>
                  <to>
                    <xdr:col>12</xdr:col>
                    <xdr:colOff>190500</xdr:colOff>
                    <xdr:row>69</xdr:row>
                    <xdr:rowOff>266700</xdr:rowOff>
                  </to>
                </anchor>
              </controlPr>
            </control>
          </mc:Choice>
        </mc:AlternateContent>
        <mc:AlternateContent xmlns:mc="http://schemas.openxmlformats.org/markup-compatibility/2006">
          <mc:Choice Requires="x14">
            <control shapeId="37012" r:id="rId71" name="Group Box 148">
              <controlPr defaultSize="0" autoFill="0" autoPict="0">
                <anchor moveWithCells="1" siz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7013" r:id="rId72" name="Option Button 149">
              <controlPr defaultSize="0" autoFill="0" autoLine="0" autoPict="0">
                <anchor moveWithCells="1" sizeWithCells="1">
                  <from>
                    <xdr:col>8</xdr:col>
                    <xdr:colOff>47625</xdr:colOff>
                    <xdr:row>68</xdr:row>
                    <xdr:rowOff>28575</xdr:rowOff>
                  </from>
                  <to>
                    <xdr:col>11</xdr:col>
                    <xdr:colOff>38100</xdr:colOff>
                    <xdr:row>68</xdr:row>
                    <xdr:rowOff>333375</xdr:rowOff>
                  </to>
                </anchor>
              </controlPr>
            </control>
          </mc:Choice>
        </mc:AlternateContent>
        <mc:AlternateContent xmlns:mc="http://schemas.openxmlformats.org/markup-compatibility/2006">
          <mc:Choice Requires="x14">
            <control shapeId="37014" r:id="rId73" name="Option Button 150">
              <controlPr defaultSize="0" autoFill="0" autoLine="0" autoPict="0">
                <anchor moveWithCells="1" sizeWithCells="1">
                  <from>
                    <xdr:col>11</xdr:col>
                    <xdr:colOff>114300</xdr:colOff>
                    <xdr:row>68</xdr:row>
                    <xdr:rowOff>38100</xdr:rowOff>
                  </from>
                  <to>
                    <xdr:col>14</xdr:col>
                    <xdr:colOff>76200</xdr:colOff>
                    <xdr:row>68</xdr:row>
                    <xdr:rowOff>323850</xdr:rowOff>
                  </to>
                </anchor>
              </controlPr>
            </control>
          </mc:Choice>
        </mc:AlternateContent>
        <mc:AlternateContent xmlns:mc="http://schemas.openxmlformats.org/markup-compatibility/2006">
          <mc:Choice Requires="x14">
            <control shapeId="37006" r:id="rId74" name="Group Box 142">
              <controlPr defaultSize="0" autoFill="0" autoPict="0">
                <anchor moveWithCells="1" siz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7007" r:id="rId75" name="Option Button 143">
              <controlPr defaultSize="0" autoFill="0" autoLine="0" autoPict="0">
                <anchor moveWithCells="1" sizeWithCells="1">
                  <from>
                    <xdr:col>8</xdr:col>
                    <xdr:colOff>47625</xdr:colOff>
                    <xdr:row>67</xdr:row>
                    <xdr:rowOff>47625</xdr:rowOff>
                  </from>
                  <to>
                    <xdr:col>11</xdr:col>
                    <xdr:colOff>28575</xdr:colOff>
                    <xdr:row>67</xdr:row>
                    <xdr:rowOff>323850</xdr:rowOff>
                  </to>
                </anchor>
              </controlPr>
            </control>
          </mc:Choice>
        </mc:AlternateContent>
        <mc:AlternateContent xmlns:mc="http://schemas.openxmlformats.org/markup-compatibility/2006">
          <mc:Choice Requires="x14">
            <control shapeId="37008" r:id="rId76" name="Option Button 144">
              <controlPr defaultSize="0" autoFill="0" autoLine="0" autoPict="0">
                <anchor moveWithCells="1" sizeWithCells="1">
                  <from>
                    <xdr:col>11</xdr:col>
                    <xdr:colOff>114300</xdr:colOff>
                    <xdr:row>67</xdr:row>
                    <xdr:rowOff>47625</xdr:rowOff>
                  </from>
                  <to>
                    <xdr:col>14</xdr:col>
                    <xdr:colOff>9525</xdr:colOff>
                    <xdr:row>67</xdr:row>
                    <xdr:rowOff>323850</xdr:rowOff>
                  </to>
                </anchor>
              </controlPr>
            </control>
          </mc:Choice>
        </mc:AlternateContent>
        <mc:AlternateContent xmlns:mc="http://schemas.openxmlformats.org/markup-compatibility/2006">
          <mc:Choice Requires="x14">
            <control shapeId="37031" r:id="rId77" name="Option Button 167">
              <controlPr defaultSize="0" autoFill="0" autoLine="0" autoPict="0">
                <anchor moveWithCells="1">
                  <from>
                    <xdr:col>14</xdr:col>
                    <xdr:colOff>0</xdr:colOff>
                    <xdr:row>64</xdr:row>
                    <xdr:rowOff>95250</xdr:rowOff>
                  </from>
                  <to>
                    <xdr:col>15</xdr:col>
                    <xdr:colOff>133350</xdr:colOff>
                    <xdr:row>64</xdr:row>
                    <xdr:rowOff>276225</xdr:rowOff>
                  </to>
                </anchor>
              </controlPr>
            </control>
          </mc:Choice>
        </mc:AlternateContent>
        <mc:AlternateContent xmlns:mc="http://schemas.openxmlformats.org/markup-compatibility/2006">
          <mc:Choice Requires="x14">
            <control shapeId="37032" r:id="rId78" name="Drop Down 168">
              <controlPr defaultSize="0" autoLine="0" autoPict="0">
                <anchor moveWithCells="1">
                  <from>
                    <xdr:col>7</xdr:col>
                    <xdr:colOff>190500</xdr:colOff>
                    <xdr:row>65</xdr:row>
                    <xdr:rowOff>371475</xdr:rowOff>
                  </from>
                  <to>
                    <xdr:col>15</xdr:col>
                    <xdr:colOff>190500</xdr:colOff>
                    <xdr:row>67</xdr:row>
                    <xdr:rowOff>0</xdr:rowOff>
                  </to>
                </anchor>
              </controlPr>
            </control>
          </mc:Choice>
        </mc:AlternateContent>
        <mc:AlternateContent xmlns:mc="http://schemas.openxmlformats.org/markup-compatibility/2006">
          <mc:Choice Requires="x14">
            <control shapeId="37034" r:id="rId79" name="Drop Down 170">
              <controlPr defaultSize="0" autoLine="0" autoPict="0">
                <anchor moveWithCells="1">
                  <from>
                    <xdr:col>22</xdr:col>
                    <xdr:colOff>0</xdr:colOff>
                    <xdr:row>65</xdr:row>
                    <xdr:rowOff>371475</xdr:rowOff>
                  </from>
                  <to>
                    <xdr:col>30</xdr:col>
                    <xdr:colOff>0</xdr:colOff>
                    <xdr:row>67</xdr:row>
                    <xdr:rowOff>0</xdr:rowOff>
                  </to>
                </anchor>
              </controlPr>
            </control>
          </mc:Choice>
        </mc:AlternateContent>
        <mc:AlternateContent xmlns:mc="http://schemas.openxmlformats.org/markup-compatibility/2006">
          <mc:Choice Requires="x14">
            <control shapeId="37036" r:id="rId80" name="Option Button 172">
              <controlPr defaultSize="0" autoFill="0" autoLine="0" autoPict="0" altText="Ⅰ">
                <anchor moveWithCells="1" sizeWithCells="1">
                  <from>
                    <xdr:col>13</xdr:col>
                    <xdr:colOff>171450</xdr:colOff>
                    <xdr:row>69</xdr:row>
                    <xdr:rowOff>47625</xdr:rowOff>
                  </from>
                  <to>
                    <xdr:col>15</xdr:col>
                    <xdr:colOff>152400</xdr:colOff>
                    <xdr:row>69</xdr:row>
                    <xdr:rowOff>266700</xdr:rowOff>
                  </to>
                </anchor>
              </controlPr>
            </control>
          </mc:Choice>
        </mc:AlternateContent>
        <mc:AlternateContent xmlns:mc="http://schemas.openxmlformats.org/markup-compatibility/2006">
          <mc:Choice Requires="x14">
            <control shapeId="37043" r:id="rId81" name="Group Box 179">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7044" r:id="rId82" name="Option Button 180">
              <controlPr defaultSize="0" autoFill="0" autoLine="0" autoPict="0">
                <anchor moveWithCells="1">
                  <from>
                    <xdr:col>8</xdr:col>
                    <xdr:colOff>28575</xdr:colOff>
                    <xdr:row>75</xdr:row>
                    <xdr:rowOff>0</xdr:rowOff>
                  </from>
                  <to>
                    <xdr:col>11</xdr:col>
                    <xdr:colOff>28575</xdr:colOff>
                    <xdr:row>76</xdr:row>
                    <xdr:rowOff>0</xdr:rowOff>
                  </to>
                </anchor>
              </controlPr>
            </control>
          </mc:Choice>
        </mc:AlternateContent>
        <mc:AlternateContent xmlns:mc="http://schemas.openxmlformats.org/markup-compatibility/2006">
          <mc:Choice Requires="x14">
            <control shapeId="37045" r:id="rId83" name="Option Button 181">
              <controlPr defaultSize="0" autoFill="0" autoLine="0" autoPict="0">
                <anchor moveWithCells="1">
                  <from>
                    <xdr:col>11</xdr:col>
                    <xdr:colOff>114300</xdr:colOff>
                    <xdr:row>75</xdr:row>
                    <xdr:rowOff>0</xdr:rowOff>
                  </from>
                  <to>
                    <xdr:col>15</xdr:col>
                    <xdr:colOff>19050</xdr:colOff>
                    <xdr:row>76</xdr:row>
                    <xdr:rowOff>0</xdr:rowOff>
                  </to>
                </anchor>
              </controlPr>
            </control>
          </mc:Choice>
        </mc:AlternateContent>
        <mc:AlternateContent xmlns:mc="http://schemas.openxmlformats.org/markup-compatibility/2006">
          <mc:Choice Requires="x14">
            <control shapeId="37046" r:id="rId84" name="Group Box 182">
              <controlPr defaultSize="0" autoFill="0" autoPict="0">
                <anchor moveWithCells="1">
                  <from>
                    <xdr:col>7</xdr:col>
                    <xdr:colOff>190500</xdr:colOff>
                    <xdr:row>75</xdr:row>
                    <xdr:rowOff>0</xdr:rowOff>
                  </from>
                  <to>
                    <xdr:col>15</xdr:col>
                    <xdr:colOff>190500</xdr:colOff>
                    <xdr:row>76</xdr:row>
                    <xdr:rowOff>0</xdr:rowOff>
                  </to>
                </anchor>
              </controlPr>
            </control>
          </mc:Choice>
        </mc:AlternateContent>
        <mc:AlternateContent xmlns:mc="http://schemas.openxmlformats.org/markup-compatibility/2006">
          <mc:Choice Requires="x14">
            <control shapeId="37047" r:id="rId85" name="Group Box 183">
              <controlPr defaultSize="0" autoFill="0" autoPict="0">
                <anchor moveWithCells="1">
                  <from>
                    <xdr:col>8</xdr:col>
                    <xdr:colOff>0</xdr:colOff>
                    <xdr:row>75</xdr:row>
                    <xdr:rowOff>228600</xdr:rowOff>
                  </from>
                  <to>
                    <xdr:col>16</xdr:col>
                    <xdr:colOff>0</xdr:colOff>
                    <xdr:row>77</xdr:row>
                    <xdr:rowOff>0</xdr:rowOff>
                  </to>
                </anchor>
              </controlPr>
            </control>
          </mc:Choice>
        </mc:AlternateContent>
        <mc:AlternateContent xmlns:mc="http://schemas.openxmlformats.org/markup-compatibility/2006">
          <mc:Choice Requires="x14">
            <control shapeId="37048" r:id="rId86" name="Option Button 184">
              <controlPr defaultSize="0" autoFill="0" autoLine="0" autoPict="0" altText="該当">
                <anchor moveWithCells="1">
                  <from>
                    <xdr:col>8</xdr:col>
                    <xdr:colOff>38100</xdr:colOff>
                    <xdr:row>76</xdr:row>
                    <xdr:rowOff>0</xdr:rowOff>
                  </from>
                  <to>
                    <xdr:col>11</xdr:col>
                    <xdr:colOff>38100</xdr:colOff>
                    <xdr:row>77</xdr:row>
                    <xdr:rowOff>0</xdr:rowOff>
                  </to>
                </anchor>
              </controlPr>
            </control>
          </mc:Choice>
        </mc:AlternateContent>
        <mc:AlternateContent xmlns:mc="http://schemas.openxmlformats.org/markup-compatibility/2006">
          <mc:Choice Requires="x14">
            <control shapeId="37049" r:id="rId87" name="Option Button 185">
              <controlPr defaultSize="0" autoFill="0" autoLine="0" autoPict="0">
                <anchor moveWithCells="1">
                  <from>
                    <xdr:col>11</xdr:col>
                    <xdr:colOff>114300</xdr:colOff>
                    <xdr:row>76</xdr:row>
                    <xdr:rowOff>0</xdr:rowOff>
                  </from>
                  <to>
                    <xdr:col>15</xdr:col>
                    <xdr:colOff>9525</xdr:colOff>
                    <xdr:row>77</xdr:row>
                    <xdr:rowOff>0</xdr:rowOff>
                  </to>
                </anchor>
              </controlPr>
            </control>
          </mc:Choice>
        </mc:AlternateContent>
        <mc:AlternateContent xmlns:mc="http://schemas.openxmlformats.org/markup-compatibility/2006">
          <mc:Choice Requires="x14">
            <control shapeId="37050" r:id="rId88" name="Group Box 186">
              <controlPr defaultSize="0" autoFill="0" autoPict="0">
                <anchor moveWithCells="1">
                  <from>
                    <xdr:col>8</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37070" r:id="rId89" name="Group Box 206">
              <controlPr defaultSize="0" autoFill="0" autoPict="0">
                <anchor moveWithCells="1">
                  <from>
                    <xdr:col>26</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37071" r:id="rId90" name="Option Button 207">
              <controlPr defaultSize="0" autoFill="0" autoLine="0" autoPict="0">
                <anchor moveWithCells="1">
                  <from>
                    <xdr:col>26</xdr:col>
                    <xdr:colOff>28575</xdr:colOff>
                    <xdr:row>75</xdr:row>
                    <xdr:rowOff>0</xdr:rowOff>
                  </from>
                  <to>
                    <xdr:col>29</xdr:col>
                    <xdr:colOff>28575</xdr:colOff>
                    <xdr:row>76</xdr:row>
                    <xdr:rowOff>0</xdr:rowOff>
                  </to>
                </anchor>
              </controlPr>
            </control>
          </mc:Choice>
        </mc:AlternateContent>
        <mc:AlternateContent xmlns:mc="http://schemas.openxmlformats.org/markup-compatibility/2006">
          <mc:Choice Requires="x14">
            <control shapeId="37072" r:id="rId91" name="Option Button 208">
              <controlPr defaultSize="0" autoFill="0" autoLine="0" autoPict="0">
                <anchor moveWithCells="1">
                  <from>
                    <xdr:col>29</xdr:col>
                    <xdr:colOff>95250</xdr:colOff>
                    <xdr:row>75</xdr:row>
                    <xdr:rowOff>0</xdr:rowOff>
                  </from>
                  <to>
                    <xdr:col>33</xdr:col>
                    <xdr:colOff>9525</xdr:colOff>
                    <xdr:row>76</xdr:row>
                    <xdr:rowOff>0</xdr:rowOff>
                  </to>
                </anchor>
              </controlPr>
            </control>
          </mc:Choice>
        </mc:AlternateContent>
        <mc:AlternateContent xmlns:mc="http://schemas.openxmlformats.org/markup-compatibility/2006">
          <mc:Choice Requires="x14">
            <control shapeId="37073" r:id="rId92" name="Group Box 209">
              <controlPr defaultSize="0" autoFill="0" autoPict="0">
                <anchor moveWithCells="1">
                  <from>
                    <xdr:col>26</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7074" r:id="rId93" name="Option Button 210">
              <controlPr defaultSize="0" autoFill="0" autoLine="0" autoPict="0">
                <anchor moveWithCells="1">
                  <from>
                    <xdr:col>26</xdr:col>
                    <xdr:colOff>28575</xdr:colOff>
                    <xdr:row>76</xdr:row>
                    <xdr:rowOff>0</xdr:rowOff>
                  </from>
                  <to>
                    <xdr:col>29</xdr:col>
                    <xdr:colOff>28575</xdr:colOff>
                    <xdr:row>77</xdr:row>
                    <xdr:rowOff>0</xdr:rowOff>
                  </to>
                </anchor>
              </controlPr>
            </control>
          </mc:Choice>
        </mc:AlternateContent>
        <mc:AlternateContent xmlns:mc="http://schemas.openxmlformats.org/markup-compatibility/2006">
          <mc:Choice Requires="x14">
            <control shapeId="37075" r:id="rId94" name="Option Button 211">
              <controlPr defaultSize="0" autoFill="0" autoLine="0" autoPict="0">
                <anchor moveWithCells="1">
                  <from>
                    <xdr:col>29</xdr:col>
                    <xdr:colOff>95250</xdr:colOff>
                    <xdr:row>76</xdr:row>
                    <xdr:rowOff>0</xdr:rowOff>
                  </from>
                  <to>
                    <xdr:col>33</xdr:col>
                    <xdr:colOff>9525</xdr:colOff>
                    <xdr:row>77</xdr:row>
                    <xdr:rowOff>0</xdr:rowOff>
                  </to>
                </anchor>
              </controlPr>
            </control>
          </mc:Choice>
        </mc:AlternateContent>
        <mc:AlternateContent xmlns:mc="http://schemas.openxmlformats.org/markup-compatibility/2006">
          <mc:Choice Requires="x14">
            <control shapeId="37076" r:id="rId95" name="Group Box 212">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7077" r:id="rId96" name="Option Button 213">
              <controlPr defaultSize="0" autoFill="0" autoLine="0" autoPict="0">
                <anchor moveWithCells="1">
                  <from>
                    <xdr:col>26</xdr:col>
                    <xdr:colOff>28575</xdr:colOff>
                    <xdr:row>74</xdr:row>
                    <xdr:rowOff>0</xdr:rowOff>
                  </from>
                  <to>
                    <xdr:col>29</xdr:col>
                    <xdr:colOff>28575</xdr:colOff>
                    <xdr:row>75</xdr:row>
                    <xdr:rowOff>0</xdr:rowOff>
                  </to>
                </anchor>
              </controlPr>
            </control>
          </mc:Choice>
        </mc:AlternateContent>
        <mc:AlternateContent xmlns:mc="http://schemas.openxmlformats.org/markup-compatibility/2006">
          <mc:Choice Requires="x14">
            <control shapeId="37078" r:id="rId97" name="Option Button 214">
              <controlPr defaultSize="0" autoFill="0" autoLine="0" autoPict="0">
                <anchor moveWithCells="1">
                  <from>
                    <xdr:col>29</xdr:col>
                    <xdr:colOff>95250</xdr:colOff>
                    <xdr:row>74</xdr:row>
                    <xdr:rowOff>0</xdr:rowOff>
                  </from>
                  <to>
                    <xdr:col>33</xdr:col>
                    <xdr:colOff>9525</xdr:colOff>
                    <xdr:row>75</xdr:row>
                    <xdr:rowOff>0</xdr:rowOff>
                  </to>
                </anchor>
              </controlPr>
            </control>
          </mc:Choice>
        </mc:AlternateContent>
        <mc:AlternateContent xmlns:mc="http://schemas.openxmlformats.org/markup-compatibility/2006">
          <mc:Choice Requires="x14">
            <control shapeId="37079" r:id="rId98" name="Group Box 215">
              <controlPr defaultSize="0" autoFill="0" autoPict="0">
                <anchor moveWithCells="1">
                  <from>
                    <xdr:col>25</xdr:col>
                    <xdr:colOff>190500</xdr:colOff>
                    <xdr:row>79</xdr:row>
                    <xdr:rowOff>0</xdr:rowOff>
                  </from>
                  <to>
                    <xdr:col>36</xdr:col>
                    <xdr:colOff>0</xdr:colOff>
                    <xdr:row>80</xdr:row>
                    <xdr:rowOff>9525</xdr:rowOff>
                  </to>
                </anchor>
              </controlPr>
            </control>
          </mc:Choice>
        </mc:AlternateContent>
        <mc:AlternateContent xmlns:mc="http://schemas.openxmlformats.org/markup-compatibility/2006">
          <mc:Choice Requires="x14">
            <control shapeId="37080" r:id="rId99" name="Option Button 216">
              <controlPr defaultSize="0" autoFill="0" autoLine="0" autoPict="0">
                <anchor moveWithCells="1">
                  <from>
                    <xdr:col>26</xdr:col>
                    <xdr:colOff>28575</xdr:colOff>
                    <xdr:row>79</xdr:row>
                    <xdr:rowOff>0</xdr:rowOff>
                  </from>
                  <to>
                    <xdr:col>29</xdr:col>
                    <xdr:colOff>28575</xdr:colOff>
                    <xdr:row>80</xdr:row>
                    <xdr:rowOff>0</xdr:rowOff>
                  </to>
                </anchor>
              </controlPr>
            </control>
          </mc:Choice>
        </mc:AlternateContent>
        <mc:AlternateContent xmlns:mc="http://schemas.openxmlformats.org/markup-compatibility/2006">
          <mc:Choice Requires="x14">
            <control shapeId="37081" r:id="rId100" name="Option Button 217">
              <controlPr defaultSize="0" autoFill="0" autoLine="0" autoPict="0">
                <anchor moveWithCells="1">
                  <from>
                    <xdr:col>29</xdr:col>
                    <xdr:colOff>95250</xdr:colOff>
                    <xdr:row>79</xdr:row>
                    <xdr:rowOff>0</xdr:rowOff>
                  </from>
                  <to>
                    <xdr:col>33</xdr:col>
                    <xdr:colOff>9525</xdr:colOff>
                    <xdr:row>80</xdr:row>
                    <xdr:rowOff>0</xdr:rowOff>
                  </to>
                </anchor>
              </controlPr>
            </control>
          </mc:Choice>
        </mc:AlternateContent>
        <mc:AlternateContent xmlns:mc="http://schemas.openxmlformats.org/markup-compatibility/2006">
          <mc:Choice Requires="x14">
            <control shapeId="37086" r:id="rId101" name="Group Box 222">
              <controlPr defaultSize="0" autoFill="0" autoPict="0">
                <anchor moveWithCells="1">
                  <from>
                    <xdr:col>17</xdr:col>
                    <xdr:colOff>0</xdr:colOff>
                    <xdr:row>44</xdr:row>
                    <xdr:rowOff>9525</xdr:rowOff>
                  </from>
                  <to>
                    <xdr:col>36</xdr:col>
                    <xdr:colOff>0</xdr:colOff>
                    <xdr:row>45</xdr:row>
                    <xdr:rowOff>0</xdr:rowOff>
                  </to>
                </anchor>
              </controlPr>
            </control>
          </mc:Choice>
        </mc:AlternateContent>
        <mc:AlternateContent xmlns:mc="http://schemas.openxmlformats.org/markup-compatibility/2006">
          <mc:Choice Requires="x14">
            <control shapeId="37087" r:id="rId102" name="Option Button 223">
              <controlPr defaultSize="0" autoFill="0" autoLine="0" autoPict="0">
                <anchor moveWithCells="1">
                  <from>
                    <xdr:col>19</xdr:col>
                    <xdr:colOff>114300</xdr:colOff>
                    <xdr:row>44</xdr:row>
                    <xdr:rowOff>28575</xdr:rowOff>
                  </from>
                  <to>
                    <xdr:col>23</xdr:col>
                    <xdr:colOff>114300</xdr:colOff>
                    <xdr:row>44</xdr:row>
                    <xdr:rowOff>161925</xdr:rowOff>
                  </to>
                </anchor>
              </controlPr>
            </control>
          </mc:Choice>
        </mc:AlternateContent>
        <mc:AlternateContent xmlns:mc="http://schemas.openxmlformats.org/markup-compatibility/2006">
          <mc:Choice Requires="x14">
            <control shapeId="37089" r:id="rId103" name="Group Box 225">
              <controlPr defaultSize="0" autoFill="0" autoPict="0">
                <anchor moveWithCells="1">
                  <from>
                    <xdr:col>8</xdr:col>
                    <xdr:colOff>0</xdr:colOff>
                    <xdr:row>74</xdr:row>
                    <xdr:rowOff>9525</xdr:rowOff>
                  </from>
                  <to>
                    <xdr:col>16</xdr:col>
                    <xdr:colOff>0</xdr:colOff>
                    <xdr:row>75</xdr:row>
                    <xdr:rowOff>0</xdr:rowOff>
                  </to>
                </anchor>
              </controlPr>
            </control>
          </mc:Choice>
        </mc:AlternateContent>
        <mc:AlternateContent xmlns:mc="http://schemas.openxmlformats.org/markup-compatibility/2006">
          <mc:Choice Requires="x14">
            <control shapeId="37088" r:id="rId104" name="Option Button 224">
              <controlPr defaultSize="0" autoFill="0" autoLine="0" autoPict="0">
                <anchor moveWithCells="1">
                  <from>
                    <xdr:col>25</xdr:col>
                    <xdr:colOff>123825</xdr:colOff>
                    <xdr:row>44</xdr:row>
                    <xdr:rowOff>28575</xdr:rowOff>
                  </from>
                  <to>
                    <xdr:col>30</xdr:col>
                    <xdr:colOff>123825</xdr:colOff>
                    <xdr:row>44</xdr:row>
                    <xdr:rowOff>161925</xdr:rowOff>
                  </to>
                </anchor>
              </controlPr>
            </control>
          </mc:Choice>
        </mc:AlternateContent>
        <mc:AlternateContent xmlns:mc="http://schemas.openxmlformats.org/markup-compatibility/2006">
          <mc:Choice Requires="x14">
            <control shapeId="37091" r:id="rId105" name="Option Button 227">
              <controlPr defaultSize="0" autoFill="0" autoLine="0" autoPict="0">
                <anchor moveWithCells="1">
                  <from>
                    <xdr:col>8</xdr:col>
                    <xdr:colOff>47625</xdr:colOff>
                    <xdr:row>74</xdr:row>
                    <xdr:rowOff>38100</xdr:rowOff>
                  </from>
                  <to>
                    <xdr:col>11</xdr:col>
                    <xdr:colOff>47625</xdr:colOff>
                    <xdr:row>75</xdr:row>
                    <xdr:rowOff>0</xdr:rowOff>
                  </to>
                </anchor>
              </controlPr>
            </control>
          </mc:Choice>
        </mc:AlternateContent>
        <mc:AlternateContent xmlns:mc="http://schemas.openxmlformats.org/markup-compatibility/2006">
          <mc:Choice Requires="x14">
            <control shapeId="37092" r:id="rId106" name="Option Button 228">
              <controlPr defaultSize="0" autoFill="0" autoLine="0" autoPict="0" altText="無">
                <anchor moveWithCells="1">
                  <from>
                    <xdr:col>11</xdr:col>
                    <xdr:colOff>114300</xdr:colOff>
                    <xdr:row>74</xdr:row>
                    <xdr:rowOff>38100</xdr:rowOff>
                  </from>
                  <to>
                    <xdr:col>14</xdr:col>
                    <xdr:colOff>104775</xdr:colOff>
                    <xdr:row>74</xdr:row>
                    <xdr:rowOff>209550</xdr:rowOff>
                  </to>
                </anchor>
              </controlPr>
            </control>
          </mc:Choice>
        </mc:AlternateContent>
        <mc:AlternateContent xmlns:mc="http://schemas.openxmlformats.org/markup-compatibility/2006">
          <mc:Choice Requires="x14">
            <control shapeId="37093" r:id="rId107" name="Option Button 229">
              <controlPr defaultSize="0" autoFill="0" autoLine="0" autoPict="0">
                <anchor moveWithCells="1">
                  <from>
                    <xdr:col>8</xdr:col>
                    <xdr:colOff>38100</xdr:colOff>
                    <xdr:row>77</xdr:row>
                    <xdr:rowOff>9525</xdr:rowOff>
                  </from>
                  <to>
                    <xdr:col>11</xdr:col>
                    <xdr:colOff>28575</xdr:colOff>
                    <xdr:row>77</xdr:row>
                    <xdr:rowOff>219075</xdr:rowOff>
                  </to>
                </anchor>
              </controlPr>
            </control>
          </mc:Choice>
        </mc:AlternateContent>
        <mc:AlternateContent xmlns:mc="http://schemas.openxmlformats.org/markup-compatibility/2006">
          <mc:Choice Requires="x14">
            <control shapeId="37094" r:id="rId108" name="Option Button 230">
              <controlPr defaultSize="0" autoFill="0" autoLine="0" autoPict="0">
                <anchor moveWithCells="1">
                  <from>
                    <xdr:col>11</xdr:col>
                    <xdr:colOff>114300</xdr:colOff>
                    <xdr:row>77</xdr:row>
                    <xdr:rowOff>19050</xdr:rowOff>
                  </from>
                  <to>
                    <xdr:col>14</xdr:col>
                    <xdr:colOff>95250</xdr:colOff>
                    <xdr:row>77</xdr:row>
                    <xdr:rowOff>219075</xdr:rowOff>
                  </to>
                </anchor>
              </controlPr>
            </control>
          </mc:Choice>
        </mc:AlternateContent>
        <mc:AlternateContent xmlns:mc="http://schemas.openxmlformats.org/markup-compatibility/2006">
          <mc:Choice Requires="x14">
            <control shapeId="37112" r:id="rId109" name="Group Box 248">
              <controlPr defaultSize="0" autoFill="0" autoPict="0">
                <anchor moveWithCells="1" sizeWithCells="1">
                  <from>
                    <xdr:col>8</xdr:col>
                    <xdr:colOff>0</xdr:colOff>
                    <xdr:row>79</xdr:row>
                    <xdr:rowOff>0</xdr:rowOff>
                  </from>
                  <to>
                    <xdr:col>16</xdr:col>
                    <xdr:colOff>0</xdr:colOff>
                    <xdr:row>80</xdr:row>
                    <xdr:rowOff>0</xdr:rowOff>
                  </to>
                </anchor>
              </controlPr>
            </control>
          </mc:Choice>
        </mc:AlternateContent>
        <mc:AlternateContent xmlns:mc="http://schemas.openxmlformats.org/markup-compatibility/2006">
          <mc:Choice Requires="x14">
            <control shapeId="37113" r:id="rId110" name="Option Button 249">
              <controlPr defaultSize="0" autoFill="0" autoLine="0" autoPict="0" altText="有">
                <anchor moveWithCells="1" sizeWithCells="1">
                  <from>
                    <xdr:col>8</xdr:col>
                    <xdr:colOff>47625</xdr:colOff>
                    <xdr:row>79</xdr:row>
                    <xdr:rowOff>19050</xdr:rowOff>
                  </from>
                  <to>
                    <xdr:col>11</xdr:col>
                    <xdr:colOff>28575</xdr:colOff>
                    <xdr:row>79</xdr:row>
                    <xdr:rowOff>209550</xdr:rowOff>
                  </to>
                </anchor>
              </controlPr>
            </control>
          </mc:Choice>
        </mc:AlternateContent>
        <mc:AlternateContent xmlns:mc="http://schemas.openxmlformats.org/markup-compatibility/2006">
          <mc:Choice Requires="x14">
            <control shapeId="37114" r:id="rId111" name="Option Button 250">
              <controlPr defaultSize="0" autoFill="0" autoLine="0" autoPict="0">
                <anchor moveWithCells="1" sizeWithCells="1">
                  <from>
                    <xdr:col>11</xdr:col>
                    <xdr:colOff>85725</xdr:colOff>
                    <xdr:row>79</xdr:row>
                    <xdr:rowOff>28575</xdr:rowOff>
                  </from>
                  <to>
                    <xdr:col>13</xdr:col>
                    <xdr:colOff>142875</xdr:colOff>
                    <xdr:row>79</xdr:row>
                    <xdr:rowOff>209550</xdr:rowOff>
                  </to>
                </anchor>
              </controlPr>
            </control>
          </mc:Choice>
        </mc:AlternateContent>
        <mc:AlternateContent xmlns:mc="http://schemas.openxmlformats.org/markup-compatibility/2006">
          <mc:Choice Requires="x14">
            <control shapeId="37117" r:id="rId112" name="Group Box 253">
              <controlPr defaultSize="0" autoFill="0" autoPict="0">
                <anchor moveWithCells="1" sizeWithCells="1">
                  <from>
                    <xdr:col>8</xdr:col>
                    <xdr:colOff>0</xdr:colOff>
                    <xdr:row>71</xdr:row>
                    <xdr:rowOff>0</xdr:rowOff>
                  </from>
                  <to>
                    <xdr:col>16</xdr:col>
                    <xdr:colOff>0</xdr:colOff>
                    <xdr:row>72</xdr:row>
                    <xdr:rowOff>9525</xdr:rowOff>
                  </to>
                </anchor>
              </controlPr>
            </control>
          </mc:Choice>
        </mc:AlternateContent>
        <mc:AlternateContent xmlns:mc="http://schemas.openxmlformats.org/markup-compatibility/2006">
          <mc:Choice Requires="x14">
            <control shapeId="37118" r:id="rId113" name="Option Button 254">
              <controlPr defaultSize="0" autoFill="0" autoLine="0" autoPict="0" altText="有">
                <anchor moveWithCells="1" sizeWithCells="1">
                  <from>
                    <xdr:col>8</xdr:col>
                    <xdr:colOff>28575</xdr:colOff>
                    <xdr:row>71</xdr:row>
                    <xdr:rowOff>19050</xdr:rowOff>
                  </from>
                  <to>
                    <xdr:col>11</xdr:col>
                    <xdr:colOff>19050</xdr:colOff>
                    <xdr:row>71</xdr:row>
                    <xdr:rowOff>238125</xdr:rowOff>
                  </to>
                </anchor>
              </controlPr>
            </control>
          </mc:Choice>
        </mc:AlternateContent>
        <mc:AlternateContent xmlns:mc="http://schemas.openxmlformats.org/markup-compatibility/2006">
          <mc:Choice Requires="x14">
            <control shapeId="37119" r:id="rId114" name="Option Button 255">
              <controlPr defaultSize="0" autoFill="0" autoLine="0" autoPict="0">
                <anchor moveWithCells="1" sizeWithCells="1">
                  <from>
                    <xdr:col>11</xdr:col>
                    <xdr:colOff>95250</xdr:colOff>
                    <xdr:row>71</xdr:row>
                    <xdr:rowOff>28575</xdr:rowOff>
                  </from>
                  <to>
                    <xdr:col>13</xdr:col>
                    <xdr:colOff>161925</xdr:colOff>
                    <xdr:row>71</xdr:row>
                    <xdr:rowOff>228600</xdr:rowOff>
                  </to>
                </anchor>
              </controlPr>
            </control>
          </mc:Choice>
        </mc:AlternateContent>
        <mc:AlternateContent xmlns:mc="http://schemas.openxmlformats.org/markup-compatibility/2006">
          <mc:Choice Requires="x14">
            <control shapeId="37120" r:id="rId115" name="Drop Down 256">
              <controlPr defaultSize="0" autoLine="0" autoPict="0">
                <anchor moveWithCells="1">
                  <from>
                    <xdr:col>22</xdr:col>
                    <xdr:colOff>9525</xdr:colOff>
                    <xdr:row>71</xdr:row>
                    <xdr:rowOff>0</xdr:rowOff>
                  </from>
                  <to>
                    <xdr:col>36</xdr:col>
                    <xdr:colOff>0</xdr:colOff>
                    <xdr:row>71</xdr:row>
                    <xdr:rowOff>247650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J30"/>
  <sheetViews>
    <sheetView showGridLines="0" showRowColHeaders="0" zoomScaleNormal="100" zoomScaleSheetLayoutView="115" workbookViewId="0"/>
  </sheetViews>
  <sheetFormatPr defaultColWidth="2.5" defaultRowHeight="15" customHeight="1"/>
  <cols>
    <col min="1" max="16384" width="2.5" style="8"/>
  </cols>
  <sheetData>
    <row r="1" spans="1:36" ht="13.5" customHeight="1">
      <c r="A1" s="182" t="s">
        <v>900</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3.5" customHeight="1" thickBot="1">
      <c r="A2" s="46"/>
      <c r="B2" s="46"/>
      <c r="C2" s="46"/>
      <c r="D2" s="194" t="s">
        <v>26</v>
      </c>
      <c r="E2" s="46"/>
      <c r="F2" s="46"/>
      <c r="G2" s="46"/>
      <c r="H2" s="46"/>
      <c r="I2" s="46"/>
      <c r="J2" s="46"/>
      <c r="K2" s="46"/>
      <c r="L2" s="46"/>
      <c r="M2" s="46"/>
      <c r="N2" s="46"/>
      <c r="O2" s="46"/>
      <c r="P2" s="46"/>
      <c r="Q2" s="46"/>
      <c r="R2" s="46"/>
      <c r="S2" s="46"/>
      <c r="T2" s="46"/>
      <c r="U2" s="46"/>
      <c r="V2" s="46"/>
      <c r="W2" s="46"/>
      <c r="X2" s="46"/>
      <c r="Y2" s="46"/>
      <c r="Z2" s="46"/>
      <c r="AA2" s="1384" t="s">
        <v>557</v>
      </c>
      <c r="AB2" s="1385"/>
      <c r="AC2" s="1385"/>
      <c r="AD2" s="1386"/>
      <c r="AE2" s="2318" t="s">
        <v>205</v>
      </c>
      <c r="AF2" s="2318"/>
      <c r="AG2" s="2318"/>
      <c r="AH2" s="2318"/>
      <c r="AI2" s="2318"/>
      <c r="AJ2" s="2318"/>
    </row>
    <row r="3" spans="1:36" ht="13.5" customHeight="1">
      <c r="A3" s="1215" t="s">
        <v>338</v>
      </c>
      <c r="B3" s="1216"/>
      <c r="C3" s="1217" t="s">
        <v>680</v>
      </c>
      <c r="D3" s="1217"/>
      <c r="E3" s="1217"/>
      <c r="F3" s="1217"/>
      <c r="G3" s="1217"/>
      <c r="H3" s="1217"/>
      <c r="I3" s="1278"/>
      <c r="J3" s="1279"/>
      <c r="K3" s="1279"/>
      <c r="L3" s="1279"/>
      <c r="M3" s="1279"/>
      <c r="N3" s="1279"/>
      <c r="O3" s="1279"/>
      <c r="P3" s="1279"/>
      <c r="Q3" s="1279"/>
      <c r="R3" s="1279"/>
      <c r="S3" s="1279"/>
      <c r="T3" s="1279"/>
      <c r="U3" s="1279"/>
      <c r="V3" s="1279"/>
      <c r="W3" s="1279"/>
      <c r="X3" s="1279"/>
      <c r="Y3" s="1279"/>
      <c r="Z3" s="1279"/>
      <c r="AA3" s="1279"/>
      <c r="AB3" s="1279"/>
      <c r="AC3" s="1279"/>
      <c r="AD3" s="1279"/>
      <c r="AE3" s="1279"/>
      <c r="AF3" s="1279"/>
      <c r="AG3" s="1279"/>
      <c r="AH3" s="1279"/>
      <c r="AI3" s="1279"/>
      <c r="AJ3" s="1280"/>
    </row>
    <row r="4" spans="1:36" ht="13.5" customHeight="1">
      <c r="A4" s="1149"/>
      <c r="B4" s="1150"/>
      <c r="C4" s="1177" t="s">
        <v>339</v>
      </c>
      <c r="D4" s="1177"/>
      <c r="E4" s="1177"/>
      <c r="F4" s="1177"/>
      <c r="G4" s="1177"/>
      <c r="H4" s="1177"/>
      <c r="I4" s="1182"/>
      <c r="J4" s="1183"/>
      <c r="K4" s="1183"/>
      <c r="L4" s="1183"/>
      <c r="M4" s="1183"/>
      <c r="N4" s="1183"/>
      <c r="O4" s="1183"/>
      <c r="P4" s="1183"/>
      <c r="Q4" s="1183"/>
      <c r="R4" s="1183"/>
      <c r="S4" s="1183"/>
      <c r="T4" s="1183"/>
      <c r="U4" s="1183"/>
      <c r="V4" s="1183"/>
      <c r="W4" s="1183"/>
      <c r="X4" s="1183"/>
      <c r="Y4" s="1183"/>
      <c r="Z4" s="1183"/>
      <c r="AA4" s="1183"/>
      <c r="AB4" s="1183"/>
      <c r="AC4" s="1183"/>
      <c r="AD4" s="1183"/>
      <c r="AE4" s="1183"/>
      <c r="AF4" s="1183"/>
      <c r="AG4" s="1183"/>
      <c r="AH4" s="1183"/>
      <c r="AI4" s="1183"/>
      <c r="AJ4" s="1184"/>
    </row>
    <row r="5" spans="1:36" ht="13.5" customHeight="1">
      <c r="A5" s="1149"/>
      <c r="B5" s="1150"/>
      <c r="C5" s="1081" t="s">
        <v>340</v>
      </c>
      <c r="D5" s="1081"/>
      <c r="E5" s="1081"/>
      <c r="F5" s="1081"/>
      <c r="G5" s="1081"/>
      <c r="H5" s="1081"/>
      <c r="I5" s="1204" t="s">
        <v>127</v>
      </c>
      <c r="J5" s="1205"/>
      <c r="K5" s="1202"/>
      <c r="L5" s="1202"/>
      <c r="M5" s="1202"/>
      <c r="N5" s="1202"/>
      <c r="O5" s="1202"/>
      <c r="P5" s="1203"/>
      <c r="Q5" s="1029" t="s">
        <v>534</v>
      </c>
      <c r="R5" s="1030"/>
      <c r="S5" s="1030"/>
      <c r="T5" s="1030"/>
      <c r="U5" s="1030"/>
      <c r="V5" s="1030"/>
      <c r="W5" s="1030"/>
      <c r="X5" s="1030"/>
      <c r="Y5" s="1030"/>
      <c r="Z5" s="1030"/>
      <c r="AA5" s="1030"/>
      <c r="AB5" s="1030"/>
      <c r="AC5" s="1030"/>
      <c r="AD5" s="1030"/>
      <c r="AE5" s="1030"/>
      <c r="AF5" s="1030"/>
      <c r="AG5" s="1030"/>
      <c r="AH5" s="1030"/>
      <c r="AI5" s="1030"/>
      <c r="AJ5" s="1031"/>
    </row>
    <row r="6" spans="1:36" ht="13.5" customHeight="1">
      <c r="A6" s="1149"/>
      <c r="B6" s="1150"/>
      <c r="C6" s="1081"/>
      <c r="D6" s="1081"/>
      <c r="E6" s="1081"/>
      <c r="F6" s="1081"/>
      <c r="G6" s="1081"/>
      <c r="H6" s="1081"/>
      <c r="I6" s="1281" t="s">
        <v>205</v>
      </c>
      <c r="J6" s="1281"/>
      <c r="K6" s="1281"/>
      <c r="L6" s="1281"/>
      <c r="M6" s="1281"/>
      <c r="N6" s="1281"/>
      <c r="O6" s="1281"/>
      <c r="P6" s="1281"/>
      <c r="Q6" s="1281"/>
      <c r="R6" s="1281"/>
      <c r="S6" s="1281"/>
      <c r="T6" s="1281"/>
      <c r="U6" s="1281"/>
      <c r="V6" s="1281"/>
      <c r="W6" s="1281"/>
      <c r="X6" s="1281"/>
      <c r="Y6" s="1281"/>
      <c r="Z6" s="1281"/>
      <c r="AA6" s="1281"/>
      <c r="AB6" s="1281"/>
      <c r="AC6" s="1281"/>
      <c r="AD6" s="1281"/>
      <c r="AE6" s="1281"/>
      <c r="AF6" s="1281"/>
      <c r="AG6" s="1281"/>
      <c r="AH6" s="1281"/>
      <c r="AI6" s="1281"/>
      <c r="AJ6" s="1282"/>
    </row>
    <row r="7" spans="1:36" ht="13.5" customHeight="1">
      <c r="A7" s="1149"/>
      <c r="B7" s="1150"/>
      <c r="C7" s="1081"/>
      <c r="D7" s="1081"/>
      <c r="E7" s="1081"/>
      <c r="F7" s="1081"/>
      <c r="G7" s="1081"/>
      <c r="H7" s="1081"/>
      <c r="I7" s="1200" t="s">
        <v>205</v>
      </c>
      <c r="J7" s="1200"/>
      <c r="K7" s="1200"/>
      <c r="L7" s="1200"/>
      <c r="M7" s="1200"/>
      <c r="N7" s="1200"/>
      <c r="O7" s="1200"/>
      <c r="P7" s="1200"/>
      <c r="Q7" s="1200"/>
      <c r="R7" s="1200"/>
      <c r="S7" s="1200"/>
      <c r="T7" s="1200"/>
      <c r="U7" s="1200"/>
      <c r="V7" s="1200"/>
      <c r="W7" s="1200"/>
      <c r="X7" s="1200"/>
      <c r="Y7" s="1200"/>
      <c r="Z7" s="1200"/>
      <c r="AA7" s="1200"/>
      <c r="AB7" s="1200"/>
      <c r="AC7" s="1200"/>
      <c r="AD7" s="1200"/>
      <c r="AE7" s="1200"/>
      <c r="AF7" s="1200"/>
      <c r="AG7" s="1200"/>
      <c r="AH7" s="1200"/>
      <c r="AI7" s="1200"/>
      <c r="AJ7" s="1201"/>
    </row>
    <row r="8" spans="1:36" ht="13.5" customHeight="1">
      <c r="A8" s="1149"/>
      <c r="B8" s="1150"/>
      <c r="C8" s="1081" t="s">
        <v>341</v>
      </c>
      <c r="D8" s="1081"/>
      <c r="E8" s="1081"/>
      <c r="F8" s="1081"/>
      <c r="G8" s="1081"/>
      <c r="H8" s="1081"/>
      <c r="I8" s="1081" t="s">
        <v>342</v>
      </c>
      <c r="J8" s="1081"/>
      <c r="K8" s="1081"/>
      <c r="L8" s="1081"/>
      <c r="M8" s="1080" t="s">
        <v>205</v>
      </c>
      <c r="N8" s="1080"/>
      <c r="O8" s="1080"/>
      <c r="P8" s="1080"/>
      <c r="Q8" s="1080"/>
      <c r="R8" s="1080"/>
      <c r="S8" s="1080"/>
      <c r="T8" s="1080"/>
      <c r="U8" s="1080"/>
      <c r="V8" s="1080"/>
      <c r="W8" s="1081" t="s">
        <v>343</v>
      </c>
      <c r="X8" s="1081"/>
      <c r="Y8" s="1081"/>
      <c r="Z8" s="1081"/>
      <c r="AA8" s="1106" t="s">
        <v>205</v>
      </c>
      <c r="AB8" s="1221"/>
      <c r="AC8" s="1221"/>
      <c r="AD8" s="1221"/>
      <c r="AE8" s="1221"/>
      <c r="AF8" s="1221"/>
      <c r="AG8" s="1221"/>
      <c r="AH8" s="1221"/>
      <c r="AI8" s="1221"/>
      <c r="AJ8" s="1222"/>
    </row>
    <row r="9" spans="1:36" ht="13.5" customHeight="1">
      <c r="A9" s="1162" t="s">
        <v>656</v>
      </c>
      <c r="B9" s="2172"/>
      <c r="C9" s="1152" t="s">
        <v>451</v>
      </c>
      <c r="D9" s="1153"/>
      <c r="E9" s="1153"/>
      <c r="F9" s="1153"/>
      <c r="G9" s="1153"/>
      <c r="H9" s="1154"/>
      <c r="I9" s="2391" t="s">
        <v>60</v>
      </c>
      <c r="J9" s="1815"/>
      <c r="K9" s="2392"/>
      <c r="L9" s="2392"/>
      <c r="M9" s="2392"/>
      <c r="N9" s="2393"/>
      <c r="O9" s="1628" t="s">
        <v>599</v>
      </c>
      <c r="P9" s="1629"/>
      <c r="Q9" s="1629"/>
      <c r="R9" s="1629"/>
      <c r="S9" s="1629"/>
      <c r="T9" s="1629"/>
      <c r="U9" s="1285" t="s">
        <v>199</v>
      </c>
      <c r="V9" s="1338"/>
      <c r="W9" s="1338"/>
      <c r="X9" s="1338"/>
      <c r="Y9" s="1338"/>
      <c r="Z9" s="1338"/>
      <c r="AA9" s="1338"/>
      <c r="AB9" s="1338"/>
      <c r="AC9" s="1338"/>
      <c r="AD9" s="1338"/>
      <c r="AE9" s="1339"/>
      <c r="AF9" s="1840"/>
      <c r="AG9" s="1841"/>
      <c r="AH9" s="1841"/>
      <c r="AI9" s="1841"/>
      <c r="AJ9" s="1842"/>
    </row>
    <row r="10" spans="1:36" ht="13.5" customHeight="1">
      <c r="A10" s="2173"/>
      <c r="B10" s="2174"/>
      <c r="C10" s="1794"/>
      <c r="D10" s="1795"/>
      <c r="E10" s="1795"/>
      <c r="F10" s="1795"/>
      <c r="G10" s="1795"/>
      <c r="H10" s="1796"/>
      <c r="I10" s="2394"/>
      <c r="J10" s="2395"/>
      <c r="K10" s="2395"/>
      <c r="L10" s="2395"/>
      <c r="M10" s="2395"/>
      <c r="N10" s="2396"/>
      <c r="O10" s="1797"/>
      <c r="P10" s="1798"/>
      <c r="Q10" s="1798"/>
      <c r="R10" s="1798"/>
      <c r="S10" s="1798"/>
      <c r="T10" s="1798"/>
      <c r="U10" s="1105" t="s">
        <v>140</v>
      </c>
      <c r="V10" s="1105"/>
      <c r="W10" s="1105"/>
      <c r="X10" s="1105"/>
      <c r="Y10" s="1105"/>
      <c r="Z10" s="1105"/>
      <c r="AA10" s="1105" t="s">
        <v>141</v>
      </c>
      <c r="AB10" s="1105"/>
      <c r="AC10" s="1105"/>
      <c r="AD10" s="1285"/>
      <c r="AE10" s="1285"/>
      <c r="AF10" s="1843"/>
      <c r="AG10" s="1844"/>
      <c r="AH10" s="1844"/>
      <c r="AI10" s="1844"/>
      <c r="AJ10" s="1845"/>
    </row>
    <row r="11" spans="1:36" ht="13.5" customHeight="1">
      <c r="A11" s="2173"/>
      <c r="B11" s="2174"/>
      <c r="C11" s="1155"/>
      <c r="D11" s="1156"/>
      <c r="E11" s="1156"/>
      <c r="F11" s="1156"/>
      <c r="G11" s="1156"/>
      <c r="H11" s="1157"/>
      <c r="I11" s="1105" t="s">
        <v>466</v>
      </c>
      <c r="J11" s="1105"/>
      <c r="K11" s="1105"/>
      <c r="L11" s="1105" t="s">
        <v>467</v>
      </c>
      <c r="M11" s="1105"/>
      <c r="N11" s="1105"/>
      <c r="O11" s="1105" t="s">
        <v>466</v>
      </c>
      <c r="P11" s="1105"/>
      <c r="Q11" s="1105"/>
      <c r="R11" s="1105" t="s">
        <v>467</v>
      </c>
      <c r="S11" s="1105"/>
      <c r="T11" s="1105"/>
      <c r="U11" s="1105" t="s">
        <v>466</v>
      </c>
      <c r="V11" s="1105"/>
      <c r="W11" s="1105"/>
      <c r="X11" s="1105" t="s">
        <v>467</v>
      </c>
      <c r="Y11" s="1105"/>
      <c r="Z11" s="1105"/>
      <c r="AA11" s="1105" t="s">
        <v>466</v>
      </c>
      <c r="AB11" s="1105"/>
      <c r="AC11" s="1105" t="s">
        <v>467</v>
      </c>
      <c r="AD11" s="1285"/>
      <c r="AE11" s="1285"/>
      <c r="AF11" s="1105" t="s">
        <v>466</v>
      </c>
      <c r="AG11" s="1105"/>
      <c r="AH11" s="1105" t="s">
        <v>467</v>
      </c>
      <c r="AI11" s="1285"/>
      <c r="AJ11" s="1832"/>
    </row>
    <row r="12" spans="1:36" ht="13.5" customHeight="1">
      <c r="A12" s="2173"/>
      <c r="B12" s="2174"/>
      <c r="C12" s="1105" t="s">
        <v>239</v>
      </c>
      <c r="D12" s="1105"/>
      <c r="E12" s="1105"/>
      <c r="F12" s="1105" t="s">
        <v>307</v>
      </c>
      <c r="G12" s="1105"/>
      <c r="H12" s="1105"/>
      <c r="I12" s="1295"/>
      <c r="J12" s="1295"/>
      <c r="K12" s="1295"/>
      <c r="L12" s="1295"/>
      <c r="M12" s="1295"/>
      <c r="N12" s="1295"/>
      <c r="O12" s="1295"/>
      <c r="P12" s="1295"/>
      <c r="Q12" s="1295"/>
      <c r="R12" s="1295"/>
      <c r="S12" s="1295"/>
      <c r="T12" s="1295"/>
      <c r="U12" s="1295"/>
      <c r="V12" s="1295"/>
      <c r="W12" s="1295"/>
      <c r="X12" s="1295"/>
      <c r="Y12" s="1295"/>
      <c r="Z12" s="1295"/>
      <c r="AA12" s="1295"/>
      <c r="AB12" s="1295"/>
      <c r="AC12" s="1295"/>
      <c r="AD12" s="1159"/>
      <c r="AE12" s="1159"/>
      <c r="AF12" s="1295"/>
      <c r="AG12" s="1295"/>
      <c r="AH12" s="1295"/>
      <c r="AI12" s="1159"/>
      <c r="AJ12" s="1793"/>
    </row>
    <row r="13" spans="1:36" ht="13.5" customHeight="1">
      <c r="A13" s="2173"/>
      <c r="B13" s="2174"/>
      <c r="C13" s="1105"/>
      <c r="D13" s="1105"/>
      <c r="E13" s="1105"/>
      <c r="F13" s="1105" t="s">
        <v>308</v>
      </c>
      <c r="G13" s="1105"/>
      <c r="H13" s="1105"/>
      <c r="I13" s="1295"/>
      <c r="J13" s="1295"/>
      <c r="K13" s="1295"/>
      <c r="L13" s="1295"/>
      <c r="M13" s="1295"/>
      <c r="N13" s="1295"/>
      <c r="O13" s="1295"/>
      <c r="P13" s="1295"/>
      <c r="Q13" s="1295"/>
      <c r="R13" s="1295"/>
      <c r="S13" s="1295"/>
      <c r="T13" s="1295"/>
      <c r="U13" s="1295"/>
      <c r="V13" s="1295"/>
      <c r="W13" s="1295"/>
      <c r="X13" s="1295"/>
      <c r="Y13" s="1295"/>
      <c r="Z13" s="1295"/>
      <c r="AA13" s="1295"/>
      <c r="AB13" s="1295"/>
      <c r="AC13" s="1295"/>
      <c r="AD13" s="1159"/>
      <c r="AE13" s="1159"/>
      <c r="AF13" s="1295"/>
      <c r="AG13" s="1295"/>
      <c r="AH13" s="1295"/>
      <c r="AI13" s="1159"/>
      <c r="AJ13" s="1793"/>
    </row>
    <row r="14" spans="1:36" ht="13.5" customHeight="1">
      <c r="A14" s="2173"/>
      <c r="B14" s="2174"/>
      <c r="C14" s="1105" t="s">
        <v>309</v>
      </c>
      <c r="D14" s="1105"/>
      <c r="E14" s="1105"/>
      <c r="F14" s="1105"/>
      <c r="G14" s="1105"/>
      <c r="H14" s="1105"/>
      <c r="I14" s="1295"/>
      <c r="J14" s="1295"/>
      <c r="K14" s="1295"/>
      <c r="L14" s="1295"/>
      <c r="M14" s="1295"/>
      <c r="N14" s="1295"/>
      <c r="O14" s="1295"/>
      <c r="P14" s="1295"/>
      <c r="Q14" s="1295"/>
      <c r="R14" s="1295"/>
      <c r="S14" s="1295"/>
      <c r="T14" s="1295"/>
      <c r="U14" s="1295"/>
      <c r="V14" s="1295"/>
      <c r="W14" s="1295"/>
      <c r="X14" s="1295"/>
      <c r="Y14" s="1295"/>
      <c r="Z14" s="1295"/>
      <c r="AA14" s="1295"/>
      <c r="AB14" s="1295"/>
      <c r="AC14" s="1295"/>
      <c r="AD14" s="1159"/>
      <c r="AE14" s="1159"/>
      <c r="AF14" s="1295"/>
      <c r="AG14" s="1295"/>
      <c r="AH14" s="1295"/>
      <c r="AI14" s="1159"/>
      <c r="AJ14" s="1793"/>
    </row>
    <row r="15" spans="1:36" ht="13.5" customHeight="1">
      <c r="A15" s="2173"/>
      <c r="B15" s="2174"/>
      <c r="C15" s="1151" t="s">
        <v>556</v>
      </c>
      <c r="D15" s="1151"/>
      <c r="E15" s="1151"/>
      <c r="F15" s="1151"/>
      <c r="G15" s="1151"/>
      <c r="H15" s="1151"/>
      <c r="I15" s="1298"/>
      <c r="J15" s="1298"/>
      <c r="K15" s="1298"/>
      <c r="L15" s="1298"/>
      <c r="M15" s="1298"/>
      <c r="N15" s="1298"/>
      <c r="O15" s="1298"/>
      <c r="P15" s="1298"/>
      <c r="Q15" s="1298"/>
      <c r="R15" s="1298"/>
      <c r="S15" s="1298"/>
      <c r="T15" s="1298"/>
      <c r="U15" s="1298"/>
      <c r="V15" s="1298"/>
      <c r="W15" s="1298"/>
      <c r="X15" s="1298"/>
      <c r="Y15" s="1298"/>
      <c r="Z15" s="1298"/>
      <c r="AA15" s="1298"/>
      <c r="AB15" s="1298"/>
      <c r="AC15" s="1298"/>
      <c r="AD15" s="1296"/>
      <c r="AE15" s="1296"/>
      <c r="AF15" s="1298"/>
      <c r="AG15" s="1298"/>
      <c r="AH15" s="1298"/>
      <c r="AI15" s="1296"/>
      <c r="AJ15" s="1792"/>
    </row>
    <row r="16" spans="1:36" ht="13.5" customHeight="1" thickBot="1">
      <c r="A16" s="1594" t="s">
        <v>772</v>
      </c>
      <c r="B16" s="1595"/>
      <c r="C16" s="1595"/>
      <c r="D16" s="1595"/>
      <c r="E16" s="1595"/>
      <c r="F16" s="1595"/>
      <c r="G16" s="1595"/>
      <c r="H16" s="1596"/>
      <c r="I16" s="1600"/>
      <c r="J16" s="1601"/>
      <c r="K16" s="1601"/>
      <c r="L16" s="1601"/>
      <c r="M16" s="1601"/>
      <c r="N16" s="1601"/>
      <c r="O16" s="2444" t="s">
        <v>114</v>
      </c>
      <c r="P16" s="2444"/>
      <c r="Q16" s="2444"/>
      <c r="R16" s="2444"/>
      <c r="S16" s="2444"/>
      <c r="T16" s="2444"/>
      <c r="U16" s="2444"/>
      <c r="V16" s="2444"/>
      <c r="W16" s="2444"/>
      <c r="X16" s="2444"/>
      <c r="Y16" s="2444"/>
      <c r="Z16" s="2444"/>
      <c r="AA16" s="2444"/>
      <c r="AB16" s="2444"/>
      <c r="AC16" s="2444"/>
      <c r="AD16" s="2444"/>
      <c r="AE16" s="2444"/>
      <c r="AF16" s="2444"/>
      <c r="AG16" s="2444"/>
      <c r="AH16" s="2444"/>
      <c r="AI16" s="2444"/>
      <c r="AJ16" s="2445"/>
    </row>
    <row r="17" spans="1:36" s="18" customFormat="1" ht="12" customHeight="1">
      <c r="A17" s="185" t="s">
        <v>251</v>
      </c>
      <c r="B17" s="185"/>
      <c r="C17" s="185"/>
      <c r="D17" s="185"/>
      <c r="E17" s="185"/>
      <c r="F17" s="185"/>
      <c r="G17" s="185"/>
      <c r="H17" s="185"/>
      <c r="I17" s="185"/>
      <c r="J17" s="185"/>
      <c r="K17" s="185"/>
      <c r="L17" s="185"/>
      <c r="M17" s="185"/>
      <c r="N17" s="185"/>
      <c r="O17" s="185"/>
      <c r="P17" s="185"/>
      <c r="Q17" s="185"/>
      <c r="R17" s="188"/>
      <c r="S17" s="188"/>
      <c r="T17" s="188"/>
      <c r="U17" s="188"/>
      <c r="V17" s="188"/>
      <c r="W17" s="188"/>
      <c r="X17" s="188"/>
      <c r="Y17" s="188"/>
      <c r="Z17" s="188"/>
      <c r="AA17" s="188"/>
      <c r="AB17" s="188"/>
      <c r="AC17" s="188"/>
      <c r="AD17" s="188"/>
      <c r="AE17" s="188"/>
      <c r="AF17" s="188"/>
      <c r="AG17" s="188"/>
      <c r="AH17" s="188"/>
      <c r="AI17" s="188"/>
      <c r="AJ17" s="188"/>
    </row>
    <row r="18" spans="1:36" s="18" customFormat="1" ht="12" customHeight="1">
      <c r="A18" s="185" t="s">
        <v>275</v>
      </c>
      <c r="B18" s="188"/>
      <c r="C18" s="188"/>
      <c r="D18" s="188"/>
      <c r="E18" s="188"/>
      <c r="F18" s="188"/>
      <c r="G18" s="188"/>
      <c r="H18" s="188"/>
      <c r="I18" s="188"/>
      <c r="J18" s="188"/>
      <c r="K18" s="188"/>
      <c r="L18" s="188"/>
      <c r="M18" s="188"/>
      <c r="N18" s="188"/>
      <c r="O18" s="188"/>
      <c r="P18" s="188"/>
      <c r="Q18" s="188"/>
      <c r="R18" s="188"/>
      <c r="S18" s="188"/>
      <c r="T18" s="188"/>
      <c r="U18" s="188"/>
      <c r="V18" s="188"/>
      <c r="W18" s="188"/>
      <c r="X18" s="188"/>
      <c r="Y18" s="188"/>
      <c r="Z18" s="188"/>
      <c r="AA18" s="188"/>
      <c r="AB18" s="188"/>
      <c r="AC18" s="188"/>
      <c r="AD18" s="188"/>
      <c r="AE18" s="188"/>
      <c r="AF18" s="188"/>
      <c r="AG18" s="188"/>
      <c r="AH18" s="188"/>
      <c r="AI18" s="188"/>
      <c r="AJ18" s="188"/>
    </row>
    <row r="19" spans="1:36" s="18" customFormat="1" ht="12" customHeight="1">
      <c r="A19" s="185" t="s">
        <v>406</v>
      </c>
      <c r="B19" s="188"/>
      <c r="C19" s="188"/>
      <c r="D19" s="188"/>
      <c r="E19" s="188"/>
      <c r="F19" s="188"/>
      <c r="G19" s="188"/>
      <c r="H19" s="188"/>
      <c r="I19" s="188"/>
      <c r="J19" s="188"/>
      <c r="K19" s="188"/>
      <c r="L19" s="188"/>
      <c r="M19" s="188"/>
      <c r="N19" s="188"/>
      <c r="O19" s="188"/>
      <c r="P19" s="188"/>
      <c r="Q19" s="188"/>
      <c r="R19" s="188"/>
      <c r="S19" s="188"/>
      <c r="T19" s="188"/>
      <c r="U19" s="188"/>
      <c r="V19" s="188"/>
      <c r="W19" s="188"/>
      <c r="X19" s="188"/>
      <c r="Y19" s="188"/>
      <c r="Z19" s="188"/>
      <c r="AA19" s="188"/>
      <c r="AB19" s="188"/>
      <c r="AC19" s="188"/>
      <c r="AD19" s="188"/>
      <c r="AE19" s="188"/>
      <c r="AF19" s="188"/>
      <c r="AG19" s="188"/>
      <c r="AH19" s="188"/>
      <c r="AI19" s="188"/>
      <c r="AJ19" s="188"/>
    </row>
    <row r="20" spans="1:36" s="18" customFormat="1" ht="12" customHeight="1">
      <c r="A20" s="185"/>
      <c r="B20" s="188"/>
      <c r="C20" s="188"/>
      <c r="D20" s="188"/>
      <c r="E20" s="188"/>
      <c r="F20" s="188"/>
      <c r="G20" s="188"/>
      <c r="H20" s="188"/>
      <c r="I20" s="188"/>
      <c r="J20" s="188"/>
      <c r="K20" s="188"/>
      <c r="L20" s="188"/>
      <c r="M20" s="188"/>
      <c r="N20" s="188"/>
      <c r="O20" s="188"/>
      <c r="P20" s="188"/>
      <c r="Q20" s="188"/>
      <c r="R20" s="188"/>
      <c r="S20" s="188"/>
      <c r="T20" s="188"/>
      <c r="U20" s="188"/>
      <c r="V20" s="188"/>
      <c r="W20" s="188"/>
      <c r="X20" s="188"/>
      <c r="Y20" s="188"/>
      <c r="Z20" s="188"/>
      <c r="AA20" s="188"/>
      <c r="AB20" s="188"/>
      <c r="AC20" s="188"/>
      <c r="AD20" s="188"/>
      <c r="AE20" s="188"/>
      <c r="AF20" s="188"/>
      <c r="AG20" s="188"/>
      <c r="AH20" s="188"/>
      <c r="AI20" s="188"/>
      <c r="AJ20" s="188"/>
    </row>
    <row r="21" spans="1:36" ht="15" customHeight="1">
      <c r="A21" s="46"/>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row>
    <row r="22" spans="1:36" ht="15" customHeight="1">
      <c r="A22" s="46"/>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row>
    <row r="23" spans="1:36" ht="15" customHeight="1">
      <c r="A23" s="46"/>
      <c r="B23" s="46"/>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row>
    <row r="24" spans="1:36" ht="15" customHeight="1">
      <c r="A24" s="46"/>
      <c r="B24" s="46"/>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c r="AJ24" s="46"/>
    </row>
    <row r="25" spans="1:36" ht="15" customHeight="1">
      <c r="A25" s="46"/>
      <c r="B25" s="46"/>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row>
    <row r="26" spans="1:36" ht="15" customHeight="1">
      <c r="A26" s="4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row>
    <row r="27" spans="1:36" ht="15" customHeight="1">
      <c r="A27" s="46"/>
      <c r="B27" s="46"/>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c r="AH27" s="46"/>
      <c r="AI27" s="46"/>
      <c r="AJ27" s="46"/>
    </row>
    <row r="28" spans="1:36" ht="15" customHeight="1">
      <c r="A28" s="46"/>
      <c r="B28" s="46"/>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c r="AH28" s="46"/>
      <c r="AI28" s="46"/>
      <c r="AJ28" s="46"/>
    </row>
    <row r="29" spans="1:36" ht="15" customHeight="1">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row>
    <row r="30" spans="1:36" ht="15" customHeight="1">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row>
  </sheetData>
  <mergeCells count="74">
    <mergeCell ref="A16:H16"/>
    <mergeCell ref="I16:N16"/>
    <mergeCell ref="O16:AJ16"/>
    <mergeCell ref="AA12:AB12"/>
    <mergeCell ref="AC12:AE12"/>
    <mergeCell ref="L12:N12"/>
    <mergeCell ref="I13:K13"/>
    <mergeCell ref="L13:N13"/>
    <mergeCell ref="C14:H14"/>
    <mergeCell ref="AH12:AJ12"/>
    <mergeCell ref="F13:H13"/>
    <mergeCell ref="C12:E13"/>
    <mergeCell ref="F12:H12"/>
    <mergeCell ref="U13:W13"/>
    <mergeCell ref="X13:Z13"/>
    <mergeCell ref="R12:T12"/>
    <mergeCell ref="W8:Z8"/>
    <mergeCell ref="AA8:AJ8"/>
    <mergeCell ref="X11:Z11"/>
    <mergeCell ref="AA11:AB11"/>
    <mergeCell ref="U9:AE9"/>
    <mergeCell ref="U11:W11"/>
    <mergeCell ref="AA10:AE10"/>
    <mergeCell ref="AH11:AJ11"/>
    <mergeCell ref="AC11:AE11"/>
    <mergeCell ref="M8:V8"/>
    <mergeCell ref="I9:N10"/>
    <mergeCell ref="O9:T10"/>
    <mergeCell ref="I8:L8"/>
    <mergeCell ref="AE2:AJ2"/>
    <mergeCell ref="AA2:AD2"/>
    <mergeCell ref="I4:AJ4"/>
    <mergeCell ref="I6:AJ6"/>
    <mergeCell ref="I5:J5"/>
    <mergeCell ref="K5:P5"/>
    <mergeCell ref="I3:AJ3"/>
    <mergeCell ref="Q5:AJ5"/>
    <mergeCell ref="A3:B8"/>
    <mergeCell ref="C3:H3"/>
    <mergeCell ref="C4:H4"/>
    <mergeCell ref="C5:H7"/>
    <mergeCell ref="C8:H8"/>
    <mergeCell ref="I7:AJ7"/>
    <mergeCell ref="AF11:AG11"/>
    <mergeCell ref="AF14:AJ14"/>
    <mergeCell ref="AH13:AJ13"/>
    <mergeCell ref="A9:B15"/>
    <mergeCell ref="C15:H15"/>
    <mergeCell ref="I15:N15"/>
    <mergeCell ref="O15:T15"/>
    <mergeCell ref="O13:Q13"/>
    <mergeCell ref="R13:T13"/>
    <mergeCell ref="C9:H11"/>
    <mergeCell ref="O14:T14"/>
    <mergeCell ref="AF15:AJ15"/>
    <mergeCell ref="AF9:AJ10"/>
    <mergeCell ref="U10:Z10"/>
    <mergeCell ref="AA13:AB13"/>
    <mergeCell ref="AC13:AE13"/>
    <mergeCell ref="AF13:AG13"/>
    <mergeCell ref="AA15:AE15"/>
    <mergeCell ref="U14:Z14"/>
    <mergeCell ref="I11:K11"/>
    <mergeCell ref="L11:N11"/>
    <mergeCell ref="O11:Q11"/>
    <mergeCell ref="R11:T11"/>
    <mergeCell ref="O12:Q12"/>
    <mergeCell ref="I14:N14"/>
    <mergeCell ref="U15:Z15"/>
    <mergeCell ref="AA14:AE14"/>
    <mergeCell ref="I12:K12"/>
    <mergeCell ref="AF12:AG12"/>
    <mergeCell ref="U12:W12"/>
    <mergeCell ref="X12:Z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pageSetUpPr fitToPage="1"/>
  </sheetPr>
  <dimension ref="A1:BN81"/>
  <sheetViews>
    <sheetView showGridLines="0" showRowColHeaders="0" zoomScaleNormal="100" zoomScaleSheetLayoutView="100" workbookViewId="0"/>
  </sheetViews>
  <sheetFormatPr defaultColWidth="2.5" defaultRowHeight="15" customHeight="1"/>
  <cols>
    <col min="1" max="36" width="2.5" style="8" customWidth="1"/>
    <col min="37" max="37" width="2.5" style="691" customWidth="1"/>
    <col min="38" max="45" width="2.5" style="690" hidden="1" customWidth="1"/>
    <col min="46" max="52" width="2.5" style="691" hidden="1" customWidth="1"/>
    <col min="53" max="65" width="2.5" style="691"/>
    <col min="66" max="66" width="2.5" style="752"/>
    <col min="67" max="16384" width="2.5" style="8"/>
  </cols>
  <sheetData>
    <row r="1" spans="1:36" ht="13.5" customHeight="1">
      <c r="A1" s="182" t="s">
        <v>56</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3.5" customHeight="1">
      <c r="A2" s="46"/>
      <c r="B2" s="46"/>
      <c r="C2" s="46"/>
      <c r="D2" s="193" t="s">
        <v>57</v>
      </c>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46"/>
    </row>
    <row r="3" spans="1:36" ht="13.5" customHeight="1">
      <c r="A3" s="46"/>
      <c r="B3" s="46"/>
      <c r="C3" s="46"/>
      <c r="D3" s="194" t="s">
        <v>667</v>
      </c>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row>
    <row r="4" spans="1:36" ht="13.5" customHeight="1">
      <c r="A4" s="2009" t="s">
        <v>24</v>
      </c>
      <c r="B4" s="2010"/>
      <c r="C4" s="2010"/>
      <c r="D4" s="2010"/>
      <c r="E4" s="2011"/>
      <c r="F4" s="2012" t="str">
        <f>IF(様式第１号!S42=11,IF(様式第１号!AS133&lt;&gt;"",様式第１号!AS133,""),"")</f>
        <v/>
      </c>
      <c r="G4" s="2013"/>
      <c r="H4" s="2013"/>
      <c r="I4" s="2013"/>
      <c r="J4" s="2013"/>
      <c r="K4" s="2013"/>
      <c r="L4" s="2013"/>
      <c r="M4" s="2013"/>
      <c r="N4" s="2013"/>
      <c r="O4" s="2013"/>
      <c r="P4" s="2013"/>
      <c r="Q4" s="2014"/>
      <c r="R4" s="46"/>
      <c r="S4" s="46"/>
      <c r="T4" s="46"/>
      <c r="U4" s="46"/>
      <c r="V4" s="46"/>
      <c r="W4" s="46"/>
      <c r="X4" s="46"/>
      <c r="Y4" s="46"/>
      <c r="Z4" s="46"/>
      <c r="AA4" s="940" t="s">
        <v>557</v>
      </c>
      <c r="AB4" s="1274"/>
      <c r="AC4" s="1274"/>
      <c r="AD4" s="941"/>
      <c r="AE4" s="2520" t="s">
        <v>205</v>
      </c>
      <c r="AF4" s="2520"/>
      <c r="AG4" s="2520"/>
      <c r="AH4" s="2520"/>
      <c r="AI4" s="2520"/>
      <c r="AJ4" s="2520"/>
    </row>
    <row r="5" spans="1:36" ht="13.5" customHeight="1" thickBot="1">
      <c r="A5" s="46"/>
      <c r="B5" s="46"/>
      <c r="C5" s="46"/>
      <c r="D5" s="194"/>
      <c r="E5" s="46"/>
      <c r="F5" s="46"/>
      <c r="G5" s="46"/>
      <c r="H5" s="46"/>
      <c r="I5" s="46"/>
      <c r="J5" s="46"/>
      <c r="K5" s="46"/>
      <c r="L5" s="46"/>
      <c r="M5" s="46"/>
      <c r="N5" s="46"/>
      <c r="O5" s="46"/>
      <c r="P5" s="46"/>
      <c r="Q5" s="46"/>
      <c r="R5" s="46"/>
      <c r="S5" s="46"/>
      <c r="T5" s="46"/>
      <c r="U5" s="46"/>
      <c r="V5" s="46"/>
      <c r="W5" s="46"/>
      <c r="X5" s="46"/>
      <c r="Y5" s="46"/>
      <c r="Z5" s="46"/>
      <c r="AA5" s="46"/>
      <c r="AB5" s="46"/>
      <c r="AC5" s="46"/>
      <c r="AD5" s="46"/>
      <c r="AE5" s="183"/>
      <c r="AF5" s="183"/>
      <c r="AG5" s="183"/>
      <c r="AH5" s="183"/>
      <c r="AI5" s="207"/>
      <c r="AJ5" s="207"/>
    </row>
    <row r="6" spans="1:36" ht="13.5" customHeight="1">
      <c r="A6" s="1215" t="s">
        <v>338</v>
      </c>
      <c r="B6" s="1216"/>
      <c r="C6" s="1217" t="s">
        <v>680</v>
      </c>
      <c r="D6" s="1217"/>
      <c r="E6" s="1217"/>
      <c r="F6" s="1217"/>
      <c r="G6" s="1217"/>
      <c r="H6" s="1217"/>
      <c r="I6" s="2524" t="str">
        <f>IF(様式第１号!S42=11,IF(様式第１号!G35&lt;&gt;"",様式第１号!G35,""),"")</f>
        <v/>
      </c>
      <c r="J6" s="2525"/>
      <c r="K6" s="2525"/>
      <c r="L6" s="2525"/>
      <c r="M6" s="2525"/>
      <c r="N6" s="2525"/>
      <c r="O6" s="2525"/>
      <c r="P6" s="2525"/>
      <c r="Q6" s="2525"/>
      <c r="R6" s="2525"/>
      <c r="S6" s="2525"/>
      <c r="T6" s="2525"/>
      <c r="U6" s="2525"/>
      <c r="V6" s="2525"/>
      <c r="W6" s="2525"/>
      <c r="X6" s="2525"/>
      <c r="Y6" s="2525"/>
      <c r="Z6" s="2525"/>
      <c r="AA6" s="2525"/>
      <c r="AB6" s="2525"/>
      <c r="AC6" s="2525"/>
      <c r="AD6" s="2525"/>
      <c r="AE6" s="2525"/>
      <c r="AF6" s="2525"/>
      <c r="AG6" s="2525"/>
      <c r="AH6" s="2525"/>
      <c r="AI6" s="2525"/>
      <c r="AJ6" s="2526"/>
    </row>
    <row r="7" spans="1:36" ht="13.5" customHeight="1">
      <c r="A7" s="1149"/>
      <c r="B7" s="1150"/>
      <c r="C7" s="1177" t="s">
        <v>339</v>
      </c>
      <c r="D7" s="1177"/>
      <c r="E7" s="1177"/>
      <c r="F7" s="1177"/>
      <c r="G7" s="1177"/>
      <c r="H7" s="1177"/>
      <c r="I7" s="1367" t="str">
        <f>IF(様式第１号!S42=11,IF(様式第１号!G36&lt;&gt;"",様式第１号!G36,""),"")</f>
        <v/>
      </c>
      <c r="J7" s="1368"/>
      <c r="K7" s="1368"/>
      <c r="L7" s="1368"/>
      <c r="M7" s="1368"/>
      <c r="N7" s="1368"/>
      <c r="O7" s="1368"/>
      <c r="P7" s="1368"/>
      <c r="Q7" s="1368"/>
      <c r="R7" s="1368"/>
      <c r="S7" s="1368"/>
      <c r="T7" s="1368"/>
      <c r="U7" s="1368"/>
      <c r="V7" s="1368"/>
      <c r="W7" s="1368"/>
      <c r="X7" s="1368"/>
      <c r="Y7" s="1368"/>
      <c r="Z7" s="1368"/>
      <c r="AA7" s="1368"/>
      <c r="AB7" s="1368"/>
      <c r="AC7" s="1368"/>
      <c r="AD7" s="1368"/>
      <c r="AE7" s="1368"/>
      <c r="AF7" s="1368"/>
      <c r="AG7" s="1368"/>
      <c r="AH7" s="1368"/>
      <c r="AI7" s="1368"/>
      <c r="AJ7" s="1369"/>
    </row>
    <row r="8" spans="1:36" ht="13.5" customHeight="1">
      <c r="A8" s="1149"/>
      <c r="B8" s="1150"/>
      <c r="C8" s="1081" t="s">
        <v>340</v>
      </c>
      <c r="D8" s="1081"/>
      <c r="E8" s="1081"/>
      <c r="F8" s="1081"/>
      <c r="G8" s="1081"/>
      <c r="H8" s="1081"/>
      <c r="I8" s="1204" t="s">
        <v>127</v>
      </c>
      <c r="J8" s="1205"/>
      <c r="K8" s="1224" t="str">
        <f>IF(様式第１号!S42=11,IF(様式第１号!H37&lt;&gt;"",様式第１号!H37,""),"")</f>
        <v/>
      </c>
      <c r="L8" s="1224"/>
      <c r="M8" s="1224"/>
      <c r="N8" s="1224"/>
      <c r="O8" s="1224"/>
      <c r="P8" s="1225"/>
      <c r="Q8" s="1029" t="s">
        <v>534</v>
      </c>
      <c r="R8" s="1030"/>
      <c r="S8" s="1030"/>
      <c r="T8" s="1030"/>
      <c r="U8" s="1030"/>
      <c r="V8" s="1030"/>
      <c r="W8" s="1030"/>
      <c r="X8" s="1030"/>
      <c r="Y8" s="1030"/>
      <c r="Z8" s="1030"/>
      <c r="AA8" s="1030"/>
      <c r="AB8" s="1030"/>
      <c r="AC8" s="1030"/>
      <c r="AD8" s="1030"/>
      <c r="AE8" s="1030"/>
      <c r="AF8" s="1030"/>
      <c r="AG8" s="1030"/>
      <c r="AH8" s="1030"/>
      <c r="AI8" s="1030"/>
      <c r="AJ8" s="1031"/>
    </row>
    <row r="9" spans="1:36" ht="13.5" customHeight="1">
      <c r="A9" s="1149"/>
      <c r="B9" s="1150"/>
      <c r="C9" s="1081"/>
      <c r="D9" s="1081"/>
      <c r="E9" s="1081"/>
      <c r="F9" s="1081"/>
      <c r="G9" s="1081"/>
      <c r="H9" s="1081"/>
      <c r="I9" s="1370" t="str">
        <f>IF(様式第１号!S42=11,IF(様式第１号!G38&lt;&gt;"",様式第１号!G38,""),"")</f>
        <v/>
      </c>
      <c r="J9" s="1370"/>
      <c r="K9" s="1370"/>
      <c r="L9" s="1370"/>
      <c r="M9" s="1370"/>
      <c r="N9" s="1370"/>
      <c r="O9" s="1370"/>
      <c r="P9" s="1370"/>
      <c r="Q9" s="1370"/>
      <c r="R9" s="1370"/>
      <c r="S9" s="1370"/>
      <c r="T9" s="1370"/>
      <c r="U9" s="1370"/>
      <c r="V9" s="1370"/>
      <c r="W9" s="1370"/>
      <c r="X9" s="1370"/>
      <c r="Y9" s="1370"/>
      <c r="Z9" s="1370"/>
      <c r="AA9" s="1370"/>
      <c r="AB9" s="1370"/>
      <c r="AC9" s="1370"/>
      <c r="AD9" s="1370"/>
      <c r="AE9" s="1370"/>
      <c r="AF9" s="1370"/>
      <c r="AG9" s="1370"/>
      <c r="AH9" s="1370"/>
      <c r="AI9" s="1370"/>
      <c r="AJ9" s="1371"/>
    </row>
    <row r="10" spans="1:36" ht="13.5" customHeight="1">
      <c r="A10" s="1149"/>
      <c r="B10" s="1150"/>
      <c r="C10" s="1081"/>
      <c r="D10" s="1081"/>
      <c r="E10" s="1081"/>
      <c r="F10" s="1081"/>
      <c r="G10" s="1081"/>
      <c r="H10" s="1081"/>
      <c r="I10" s="1470" t="str">
        <f>IF(様式第１号!S42=11,IF(様式第１号!G39&lt;&gt;"",様式第１号!G39,""),"")</f>
        <v/>
      </c>
      <c r="J10" s="1470"/>
      <c r="K10" s="1470"/>
      <c r="L10" s="1470"/>
      <c r="M10" s="1470"/>
      <c r="N10" s="1470"/>
      <c r="O10" s="1470"/>
      <c r="P10" s="1470"/>
      <c r="Q10" s="1470"/>
      <c r="R10" s="1470"/>
      <c r="S10" s="1470"/>
      <c r="T10" s="1470"/>
      <c r="U10" s="1470"/>
      <c r="V10" s="1470"/>
      <c r="W10" s="1470"/>
      <c r="X10" s="1470"/>
      <c r="Y10" s="1470"/>
      <c r="Z10" s="1470"/>
      <c r="AA10" s="1470"/>
      <c r="AB10" s="1470"/>
      <c r="AC10" s="1470"/>
      <c r="AD10" s="1470"/>
      <c r="AE10" s="1470"/>
      <c r="AF10" s="1470"/>
      <c r="AG10" s="1470"/>
      <c r="AH10" s="1470"/>
      <c r="AI10" s="1470"/>
      <c r="AJ10" s="1471"/>
    </row>
    <row r="11" spans="1:36" ht="13.5" customHeight="1">
      <c r="A11" s="1149"/>
      <c r="B11" s="1150"/>
      <c r="C11" s="1081" t="s">
        <v>341</v>
      </c>
      <c r="D11" s="1081"/>
      <c r="E11" s="1081"/>
      <c r="F11" s="1081"/>
      <c r="G11" s="1081"/>
      <c r="H11" s="1081"/>
      <c r="I11" s="1081" t="s">
        <v>342</v>
      </c>
      <c r="J11" s="1081"/>
      <c r="K11" s="1081"/>
      <c r="L11" s="1081"/>
      <c r="M11" s="1080" t="s">
        <v>205</v>
      </c>
      <c r="N11" s="1080"/>
      <c r="O11" s="1080"/>
      <c r="P11" s="1080"/>
      <c r="Q11" s="1080"/>
      <c r="R11" s="1080"/>
      <c r="S11" s="1080"/>
      <c r="T11" s="1080"/>
      <c r="U11" s="1080"/>
      <c r="V11" s="1080"/>
      <c r="W11" s="1081" t="s">
        <v>343</v>
      </c>
      <c r="X11" s="1081"/>
      <c r="Y11" s="1081"/>
      <c r="Z11" s="1081"/>
      <c r="AA11" s="1106" t="s">
        <v>205</v>
      </c>
      <c r="AB11" s="1221"/>
      <c r="AC11" s="1221"/>
      <c r="AD11" s="1221"/>
      <c r="AE11" s="1221"/>
      <c r="AF11" s="1221"/>
      <c r="AG11" s="1221"/>
      <c r="AH11" s="1221"/>
      <c r="AI11" s="1221"/>
      <c r="AJ11" s="1222"/>
    </row>
    <row r="12" spans="1:36" ht="13.5" customHeight="1">
      <c r="A12" s="1226" t="s">
        <v>344</v>
      </c>
      <c r="B12" s="1105"/>
      <c r="C12" s="1105"/>
      <c r="D12" s="1105"/>
      <c r="E12" s="1105"/>
      <c r="F12" s="1105"/>
      <c r="G12" s="1105"/>
      <c r="H12" s="1105"/>
      <c r="I12" s="1105"/>
      <c r="J12" s="1105"/>
      <c r="K12" s="1105"/>
      <c r="L12" s="1105"/>
      <c r="M12" s="1105"/>
      <c r="N12" s="1105"/>
      <c r="O12" s="1105"/>
      <c r="P12" s="1105"/>
      <c r="Q12" s="1105"/>
      <c r="R12" s="1105"/>
      <c r="S12" s="1105"/>
      <c r="T12" s="1105"/>
      <c r="U12" s="1105"/>
      <c r="V12" s="1105"/>
      <c r="W12" s="1099"/>
      <c r="X12" s="1099"/>
      <c r="Y12" s="1099"/>
      <c r="Z12" s="1099"/>
      <c r="AA12" s="1099"/>
      <c r="AB12" s="1099"/>
      <c r="AC12" s="1099"/>
      <c r="AD12" s="1099"/>
      <c r="AE12" s="1099"/>
      <c r="AF12" s="1099"/>
      <c r="AG12" s="1099"/>
      <c r="AH12" s="1099"/>
      <c r="AI12" s="1099"/>
      <c r="AJ12" s="1100"/>
    </row>
    <row r="13" spans="1:36" ht="13.5" customHeight="1">
      <c r="A13" s="1168" t="s">
        <v>345</v>
      </c>
      <c r="B13" s="1492"/>
      <c r="C13" s="1145" t="s">
        <v>438</v>
      </c>
      <c r="D13" s="1145"/>
      <c r="E13" s="1145"/>
      <c r="F13" s="1145"/>
      <c r="G13" s="1145"/>
      <c r="H13" s="1145"/>
      <c r="I13" s="1174"/>
      <c r="J13" s="1175"/>
      <c r="K13" s="1175"/>
      <c r="L13" s="1175"/>
      <c r="M13" s="1175"/>
      <c r="N13" s="1175"/>
      <c r="O13" s="1175"/>
      <c r="P13" s="1175"/>
      <c r="Q13" s="1175"/>
      <c r="R13" s="1175"/>
      <c r="S13" s="1175"/>
      <c r="T13" s="1175"/>
      <c r="U13" s="1175"/>
      <c r="V13" s="1175"/>
      <c r="W13" s="1175"/>
      <c r="X13" s="1175"/>
      <c r="Y13" s="1175"/>
      <c r="Z13" s="1175"/>
      <c r="AA13" s="1175"/>
      <c r="AB13" s="1175"/>
      <c r="AC13" s="1175"/>
      <c r="AD13" s="1175"/>
      <c r="AE13" s="1175"/>
      <c r="AF13" s="1175"/>
      <c r="AG13" s="1175"/>
      <c r="AH13" s="1175"/>
      <c r="AI13" s="1175"/>
      <c r="AJ13" s="1176"/>
    </row>
    <row r="14" spans="1:36" ht="13.5" customHeight="1">
      <c r="A14" s="1170"/>
      <c r="B14" s="1331"/>
      <c r="C14" s="1177" t="s">
        <v>652</v>
      </c>
      <c r="D14" s="1177"/>
      <c r="E14" s="1177"/>
      <c r="F14" s="1177"/>
      <c r="G14" s="1177"/>
      <c r="H14" s="1177"/>
      <c r="I14" s="1182"/>
      <c r="J14" s="1183"/>
      <c r="K14" s="1183"/>
      <c r="L14" s="1183"/>
      <c r="M14" s="1183"/>
      <c r="N14" s="1183"/>
      <c r="O14" s="1183"/>
      <c r="P14" s="1183"/>
      <c r="Q14" s="1183"/>
      <c r="R14" s="1183"/>
      <c r="S14" s="1183"/>
      <c r="T14" s="1183"/>
      <c r="U14" s="1183"/>
      <c r="V14" s="1183"/>
      <c r="W14" s="1183"/>
      <c r="X14" s="1183"/>
      <c r="Y14" s="1183"/>
      <c r="Z14" s="1183"/>
      <c r="AA14" s="1183"/>
      <c r="AB14" s="1183"/>
      <c r="AC14" s="1183"/>
      <c r="AD14" s="1183"/>
      <c r="AE14" s="1183"/>
      <c r="AF14" s="1183"/>
      <c r="AG14" s="1183"/>
      <c r="AH14" s="1183"/>
      <c r="AI14" s="1183"/>
      <c r="AJ14" s="1184"/>
    </row>
    <row r="15" spans="1:36" ht="13.5" customHeight="1">
      <c r="A15" s="1170"/>
      <c r="B15" s="1331"/>
      <c r="C15" s="1081" t="s">
        <v>655</v>
      </c>
      <c r="D15" s="1081"/>
      <c r="E15" s="1081"/>
      <c r="F15" s="1081"/>
      <c r="G15" s="1081"/>
      <c r="H15" s="1081"/>
      <c r="I15" s="1204"/>
      <c r="J15" s="1205"/>
      <c r="K15" s="1202"/>
      <c r="L15" s="1202"/>
      <c r="M15" s="1202"/>
      <c r="N15" s="1202"/>
      <c r="O15" s="1202"/>
      <c r="P15" s="1203"/>
      <c r="Q15" s="1029" t="s">
        <v>534</v>
      </c>
      <c r="R15" s="1030"/>
      <c r="S15" s="1030"/>
      <c r="T15" s="1030"/>
      <c r="U15" s="1030"/>
      <c r="V15" s="1030"/>
      <c r="W15" s="1030"/>
      <c r="X15" s="1030"/>
      <c r="Y15" s="1030"/>
      <c r="Z15" s="1030"/>
      <c r="AA15" s="1030"/>
      <c r="AB15" s="1030"/>
      <c r="AC15" s="1030"/>
      <c r="AD15" s="1030"/>
      <c r="AE15" s="1030"/>
      <c r="AF15" s="1030"/>
      <c r="AG15" s="1030"/>
      <c r="AH15" s="1030"/>
      <c r="AI15" s="1030"/>
      <c r="AJ15" s="1031"/>
    </row>
    <row r="16" spans="1:36" ht="13.5" customHeight="1">
      <c r="A16" s="1170"/>
      <c r="B16" s="1331"/>
      <c r="C16" s="1081"/>
      <c r="D16" s="1081"/>
      <c r="E16" s="1081"/>
      <c r="F16" s="1081"/>
      <c r="G16" s="1081"/>
      <c r="H16" s="1081"/>
      <c r="I16" s="1197" t="s">
        <v>205</v>
      </c>
      <c r="J16" s="1198"/>
      <c r="K16" s="1198"/>
      <c r="L16" s="1198"/>
      <c r="M16" s="1198"/>
      <c r="N16" s="1198"/>
      <c r="O16" s="1198"/>
      <c r="P16" s="1198"/>
      <c r="Q16" s="1198"/>
      <c r="R16" s="1198"/>
      <c r="S16" s="1198"/>
      <c r="T16" s="1198"/>
      <c r="U16" s="1198"/>
      <c r="V16" s="1198"/>
      <c r="W16" s="1198"/>
      <c r="X16" s="1198"/>
      <c r="Y16" s="1198"/>
      <c r="Z16" s="1198"/>
      <c r="AA16" s="1198"/>
      <c r="AB16" s="1198"/>
      <c r="AC16" s="1198"/>
      <c r="AD16" s="1198"/>
      <c r="AE16" s="1198"/>
      <c r="AF16" s="1198"/>
      <c r="AG16" s="1198"/>
      <c r="AH16" s="1198"/>
      <c r="AI16" s="1198"/>
      <c r="AJ16" s="1199"/>
    </row>
    <row r="17" spans="1:36" ht="13.5" customHeight="1">
      <c r="A17" s="1170"/>
      <c r="B17" s="1331"/>
      <c r="C17" s="1081"/>
      <c r="D17" s="1081"/>
      <c r="E17" s="1081"/>
      <c r="F17" s="1081"/>
      <c r="G17" s="1081"/>
      <c r="H17" s="1081"/>
      <c r="I17" s="1200" t="s">
        <v>205</v>
      </c>
      <c r="J17" s="1200"/>
      <c r="K17" s="1200"/>
      <c r="L17" s="1200"/>
      <c r="M17" s="1200"/>
      <c r="N17" s="1200"/>
      <c r="O17" s="1200"/>
      <c r="P17" s="1200"/>
      <c r="Q17" s="1200"/>
      <c r="R17" s="1200"/>
      <c r="S17" s="1200"/>
      <c r="T17" s="1200"/>
      <c r="U17" s="1200"/>
      <c r="V17" s="1200"/>
      <c r="W17" s="1200"/>
      <c r="X17" s="1200"/>
      <c r="Y17" s="1200"/>
      <c r="Z17" s="1200"/>
      <c r="AA17" s="1200"/>
      <c r="AB17" s="1200"/>
      <c r="AC17" s="1200"/>
      <c r="AD17" s="1200"/>
      <c r="AE17" s="1200"/>
      <c r="AF17" s="1200"/>
      <c r="AG17" s="1200"/>
      <c r="AH17" s="1200"/>
      <c r="AI17" s="1200"/>
      <c r="AJ17" s="1201"/>
    </row>
    <row r="18" spans="1:36" ht="13.5" customHeight="1">
      <c r="A18" s="1170"/>
      <c r="B18" s="1331"/>
      <c r="C18" s="1285" t="s">
        <v>1112</v>
      </c>
      <c r="D18" s="1338"/>
      <c r="E18" s="1338"/>
      <c r="F18" s="1338"/>
      <c r="G18" s="1338"/>
      <c r="H18" s="1338"/>
      <c r="I18" s="1338"/>
      <c r="J18" s="1338"/>
      <c r="K18" s="1338"/>
      <c r="L18" s="1338"/>
      <c r="M18" s="1338"/>
      <c r="N18" s="1338"/>
      <c r="O18" s="1338"/>
      <c r="P18" s="1338"/>
      <c r="Q18" s="1338"/>
      <c r="R18" s="1338"/>
      <c r="S18" s="1338"/>
      <c r="T18" s="1338"/>
      <c r="U18" s="1338"/>
      <c r="V18" s="1339"/>
      <c r="W18" s="1095"/>
      <c r="X18" s="1096"/>
      <c r="Y18" s="1096"/>
      <c r="Z18" s="1096"/>
      <c r="AA18" s="1096"/>
      <c r="AB18" s="1096"/>
      <c r="AC18" s="1096"/>
      <c r="AD18" s="1096"/>
      <c r="AE18" s="1096"/>
      <c r="AF18" s="1096"/>
      <c r="AG18" s="1096"/>
      <c r="AH18" s="1096"/>
      <c r="AI18" s="1096"/>
      <c r="AJ18" s="1097"/>
    </row>
    <row r="19" spans="1:36" ht="13.5" customHeight="1">
      <c r="A19" s="1170"/>
      <c r="B19" s="1331"/>
      <c r="C19" s="1185" t="s">
        <v>111</v>
      </c>
      <c r="D19" s="1186"/>
      <c r="E19" s="1186"/>
      <c r="F19" s="1186"/>
      <c r="G19" s="1186"/>
      <c r="H19" s="1186"/>
      <c r="I19" s="1186"/>
      <c r="J19" s="1186"/>
      <c r="K19" s="1186"/>
      <c r="L19" s="1186"/>
      <c r="M19" s="1186"/>
      <c r="N19" s="1187"/>
      <c r="O19" s="1081" t="s">
        <v>237</v>
      </c>
      <c r="P19" s="1081"/>
      <c r="Q19" s="1081"/>
      <c r="R19" s="1081"/>
      <c r="S19" s="1081"/>
      <c r="T19" s="1081"/>
      <c r="U19" s="1081"/>
      <c r="V19" s="1081"/>
      <c r="W19" s="1095"/>
      <c r="X19" s="1096"/>
      <c r="Y19" s="1096"/>
      <c r="Z19" s="1096"/>
      <c r="AA19" s="1096"/>
      <c r="AB19" s="1096"/>
      <c r="AC19" s="1096"/>
      <c r="AD19" s="1096"/>
      <c r="AE19" s="1096"/>
      <c r="AF19" s="1096"/>
      <c r="AG19" s="1096"/>
      <c r="AH19" s="1096"/>
      <c r="AI19" s="1096"/>
      <c r="AJ19" s="1097"/>
    </row>
    <row r="20" spans="1:36" ht="13.5" customHeight="1">
      <c r="A20" s="1170"/>
      <c r="B20" s="1331"/>
      <c r="C20" s="1188"/>
      <c r="D20" s="1189"/>
      <c r="E20" s="1189"/>
      <c r="F20" s="1189"/>
      <c r="G20" s="1189"/>
      <c r="H20" s="1189"/>
      <c r="I20" s="1189"/>
      <c r="J20" s="1189"/>
      <c r="K20" s="1189"/>
      <c r="L20" s="1189"/>
      <c r="M20" s="1189"/>
      <c r="N20" s="1190"/>
      <c r="O20" s="1179" t="s">
        <v>535</v>
      </c>
      <c r="P20" s="1180"/>
      <c r="Q20" s="1180"/>
      <c r="R20" s="1180"/>
      <c r="S20" s="1180"/>
      <c r="T20" s="1180"/>
      <c r="U20" s="1180"/>
      <c r="V20" s="1181"/>
      <c r="W20" s="2400"/>
      <c r="X20" s="2401"/>
      <c r="Y20" s="2401"/>
      <c r="Z20" s="2401"/>
      <c r="AA20" s="2401"/>
      <c r="AB20" s="2401"/>
      <c r="AC20" s="2401"/>
      <c r="AD20" s="2401"/>
      <c r="AE20" s="2401"/>
      <c r="AF20" s="2401"/>
      <c r="AG20" s="2401"/>
      <c r="AH20" s="2401"/>
      <c r="AI20" s="2401"/>
      <c r="AJ20" s="2402"/>
    </row>
    <row r="21" spans="1:36" ht="13.5" customHeight="1">
      <c r="A21" s="1172"/>
      <c r="B21" s="1493"/>
      <c r="C21" s="1191"/>
      <c r="D21" s="1192"/>
      <c r="E21" s="1192"/>
      <c r="F21" s="1192"/>
      <c r="G21" s="1192"/>
      <c r="H21" s="1192"/>
      <c r="I21" s="1192"/>
      <c r="J21" s="1192"/>
      <c r="K21" s="1192"/>
      <c r="L21" s="1192"/>
      <c r="M21" s="1192"/>
      <c r="N21" s="1193"/>
      <c r="O21" s="1194" t="s">
        <v>536</v>
      </c>
      <c r="P21" s="1195"/>
      <c r="Q21" s="1195"/>
      <c r="R21" s="1195"/>
      <c r="S21" s="1195"/>
      <c r="T21" s="1195"/>
      <c r="U21" s="1195"/>
      <c r="V21" s="1196"/>
      <c r="W21" s="2397"/>
      <c r="X21" s="2398"/>
      <c r="Y21" s="2398"/>
      <c r="Z21" s="2398"/>
      <c r="AA21" s="2398"/>
      <c r="AB21" s="2398"/>
      <c r="AC21" s="2398"/>
      <c r="AD21" s="2398"/>
      <c r="AE21" s="2398"/>
      <c r="AF21" s="2398"/>
      <c r="AG21" s="2398"/>
      <c r="AH21" s="2398"/>
      <c r="AI21" s="2398"/>
      <c r="AJ21" s="2399"/>
    </row>
    <row r="22" spans="1:36" ht="13.5" customHeight="1">
      <c r="A22" s="1162" t="s">
        <v>521</v>
      </c>
      <c r="B22" s="1163"/>
      <c r="C22" s="1145" t="s">
        <v>438</v>
      </c>
      <c r="D22" s="1145"/>
      <c r="E22" s="1145"/>
      <c r="F22" s="1145"/>
      <c r="G22" s="1145"/>
      <c r="H22" s="1145"/>
      <c r="I22" s="1174"/>
      <c r="J22" s="1175"/>
      <c r="K22" s="1175"/>
      <c r="L22" s="1175"/>
      <c r="M22" s="1175"/>
      <c r="N22" s="1175"/>
      <c r="O22" s="1175"/>
      <c r="P22" s="1175"/>
      <c r="Q22" s="1175"/>
      <c r="R22" s="1175"/>
      <c r="S22" s="1175"/>
      <c r="T22" s="1175"/>
      <c r="U22" s="1175"/>
      <c r="V22" s="1175"/>
      <c r="W22" s="1175"/>
      <c r="X22" s="1175"/>
      <c r="Y22" s="1175"/>
      <c r="Z22" s="1175"/>
      <c r="AA22" s="1175"/>
      <c r="AB22" s="1175"/>
      <c r="AC22" s="1175"/>
      <c r="AD22" s="1175"/>
      <c r="AE22" s="1175"/>
      <c r="AF22" s="1175"/>
      <c r="AG22" s="1175"/>
      <c r="AH22" s="1175"/>
      <c r="AI22" s="1175"/>
      <c r="AJ22" s="1176"/>
    </row>
    <row r="23" spans="1:36" ht="13.5" customHeight="1">
      <c r="A23" s="1164"/>
      <c r="B23" s="1165"/>
      <c r="C23" s="1177" t="s">
        <v>652</v>
      </c>
      <c r="D23" s="1177"/>
      <c r="E23" s="1177"/>
      <c r="F23" s="1177"/>
      <c r="G23" s="1177"/>
      <c r="H23" s="1177"/>
      <c r="I23" s="1182"/>
      <c r="J23" s="1183"/>
      <c r="K23" s="1183"/>
      <c r="L23" s="1183"/>
      <c r="M23" s="1183"/>
      <c r="N23" s="1183"/>
      <c r="O23" s="1183"/>
      <c r="P23" s="1183"/>
      <c r="Q23" s="1183"/>
      <c r="R23" s="1183"/>
      <c r="S23" s="1183"/>
      <c r="T23" s="1183"/>
      <c r="U23" s="1183"/>
      <c r="V23" s="1183"/>
      <c r="W23" s="1183"/>
      <c r="X23" s="1183"/>
      <c r="Y23" s="1183"/>
      <c r="Z23" s="1183"/>
      <c r="AA23" s="1183"/>
      <c r="AB23" s="1183"/>
      <c r="AC23" s="1183"/>
      <c r="AD23" s="1183"/>
      <c r="AE23" s="1183"/>
      <c r="AF23" s="1183"/>
      <c r="AG23" s="1183"/>
      <c r="AH23" s="1183"/>
      <c r="AI23" s="1183"/>
      <c r="AJ23" s="1184"/>
    </row>
    <row r="24" spans="1:36" ht="13.5" customHeight="1">
      <c r="A24" s="1164"/>
      <c r="B24" s="1165"/>
      <c r="C24" s="1081" t="s">
        <v>655</v>
      </c>
      <c r="D24" s="1081"/>
      <c r="E24" s="1081"/>
      <c r="F24" s="1081"/>
      <c r="G24" s="1081"/>
      <c r="H24" s="1081"/>
      <c r="I24" s="1204" t="s">
        <v>651</v>
      </c>
      <c r="J24" s="1205"/>
      <c r="K24" s="1202"/>
      <c r="L24" s="1202"/>
      <c r="M24" s="1202"/>
      <c r="N24" s="1202"/>
      <c r="O24" s="1202"/>
      <c r="P24" s="1203"/>
      <c r="Q24" s="1029" t="s">
        <v>534</v>
      </c>
      <c r="R24" s="1030"/>
      <c r="S24" s="1030"/>
      <c r="T24" s="1030"/>
      <c r="U24" s="1030"/>
      <c r="V24" s="1030"/>
      <c r="W24" s="1030"/>
      <c r="X24" s="1030"/>
      <c r="Y24" s="1030"/>
      <c r="Z24" s="1030"/>
      <c r="AA24" s="1030"/>
      <c r="AB24" s="1030"/>
      <c r="AC24" s="1030"/>
      <c r="AD24" s="1030"/>
      <c r="AE24" s="1030"/>
      <c r="AF24" s="1030"/>
      <c r="AG24" s="1030"/>
      <c r="AH24" s="1030"/>
      <c r="AI24" s="1030"/>
      <c r="AJ24" s="1031"/>
    </row>
    <row r="25" spans="1:36" ht="13.5" customHeight="1">
      <c r="A25" s="1164"/>
      <c r="B25" s="1165"/>
      <c r="C25" s="1081"/>
      <c r="D25" s="1081"/>
      <c r="E25" s="1081"/>
      <c r="F25" s="1081"/>
      <c r="G25" s="1081"/>
      <c r="H25" s="1081"/>
      <c r="I25" s="1197" t="s">
        <v>205</v>
      </c>
      <c r="J25" s="1198"/>
      <c r="K25" s="1198"/>
      <c r="L25" s="1198"/>
      <c r="M25" s="1198"/>
      <c r="N25" s="1198"/>
      <c r="O25" s="1198"/>
      <c r="P25" s="1198"/>
      <c r="Q25" s="1198"/>
      <c r="R25" s="1198"/>
      <c r="S25" s="1198"/>
      <c r="T25" s="1198"/>
      <c r="U25" s="1198"/>
      <c r="V25" s="1198"/>
      <c r="W25" s="1198"/>
      <c r="X25" s="1198"/>
      <c r="Y25" s="1198"/>
      <c r="Z25" s="1198"/>
      <c r="AA25" s="1198"/>
      <c r="AB25" s="1198"/>
      <c r="AC25" s="1198"/>
      <c r="AD25" s="1198"/>
      <c r="AE25" s="1198"/>
      <c r="AF25" s="1198"/>
      <c r="AG25" s="1198"/>
      <c r="AH25" s="1198"/>
      <c r="AI25" s="1198"/>
      <c r="AJ25" s="1199"/>
    </row>
    <row r="26" spans="1:36" ht="13.5" customHeight="1">
      <c r="A26" s="1164"/>
      <c r="B26" s="1165"/>
      <c r="C26" s="1145"/>
      <c r="D26" s="1145"/>
      <c r="E26" s="1145"/>
      <c r="F26" s="1145"/>
      <c r="G26" s="1145"/>
      <c r="H26" s="1145"/>
      <c r="I26" s="2403" t="s">
        <v>205</v>
      </c>
      <c r="J26" s="2403"/>
      <c r="K26" s="2403"/>
      <c r="L26" s="2403"/>
      <c r="M26" s="2403"/>
      <c r="N26" s="2403"/>
      <c r="O26" s="2403"/>
      <c r="P26" s="2403"/>
      <c r="Q26" s="2403"/>
      <c r="R26" s="2403"/>
      <c r="S26" s="2403"/>
      <c r="T26" s="2403"/>
      <c r="U26" s="2403"/>
      <c r="V26" s="2403"/>
      <c r="W26" s="2403"/>
      <c r="X26" s="2403"/>
      <c r="Y26" s="2403"/>
      <c r="Z26" s="2403"/>
      <c r="AA26" s="2403"/>
      <c r="AB26" s="2403"/>
      <c r="AC26" s="2403"/>
      <c r="AD26" s="2403"/>
      <c r="AE26" s="2403"/>
      <c r="AF26" s="2403"/>
      <c r="AG26" s="2403"/>
      <c r="AH26" s="2403"/>
      <c r="AI26" s="2403"/>
      <c r="AJ26" s="2404"/>
    </row>
    <row r="27" spans="1:36" ht="13.5" customHeight="1">
      <c r="A27" s="1162" t="s">
        <v>656</v>
      </c>
      <c r="B27" s="2172"/>
      <c r="C27" s="1152" t="s">
        <v>451</v>
      </c>
      <c r="D27" s="1153"/>
      <c r="E27" s="1153"/>
      <c r="F27" s="1153"/>
      <c r="G27" s="1153"/>
      <c r="H27" s="1154"/>
      <c r="I27" s="2391" t="s">
        <v>60</v>
      </c>
      <c r="J27" s="1815"/>
      <c r="K27" s="2392"/>
      <c r="L27" s="2392"/>
      <c r="M27" s="2392"/>
      <c r="N27" s="2393"/>
      <c r="O27" s="1628" t="s">
        <v>418</v>
      </c>
      <c r="P27" s="1629"/>
      <c r="Q27" s="1629"/>
      <c r="R27" s="1629"/>
      <c r="S27" s="1629"/>
      <c r="T27" s="1629"/>
      <c r="U27" s="1628" t="s">
        <v>199</v>
      </c>
      <c r="V27" s="1629"/>
      <c r="W27" s="1629"/>
      <c r="X27" s="1629"/>
      <c r="Y27" s="1629"/>
      <c r="Z27" s="1630"/>
      <c r="AA27" s="1628" t="s">
        <v>59</v>
      </c>
      <c r="AB27" s="1629"/>
      <c r="AC27" s="1629"/>
      <c r="AD27" s="1629"/>
      <c r="AE27" s="1630"/>
      <c r="AF27" s="1840"/>
      <c r="AG27" s="1841"/>
      <c r="AH27" s="1841"/>
      <c r="AI27" s="1841"/>
      <c r="AJ27" s="1842"/>
    </row>
    <row r="28" spans="1:36" ht="13.5" customHeight="1">
      <c r="A28" s="2173"/>
      <c r="B28" s="2174"/>
      <c r="C28" s="1794"/>
      <c r="D28" s="1795"/>
      <c r="E28" s="1795"/>
      <c r="F28" s="1795"/>
      <c r="G28" s="1795"/>
      <c r="H28" s="1796"/>
      <c r="I28" s="2394"/>
      <c r="J28" s="2395"/>
      <c r="K28" s="2395"/>
      <c r="L28" s="2395"/>
      <c r="M28" s="2395"/>
      <c r="N28" s="2396"/>
      <c r="O28" s="1797"/>
      <c r="P28" s="1798"/>
      <c r="Q28" s="1798"/>
      <c r="R28" s="1798"/>
      <c r="S28" s="1798"/>
      <c r="T28" s="1798"/>
      <c r="U28" s="1797"/>
      <c r="V28" s="1798"/>
      <c r="W28" s="1798"/>
      <c r="X28" s="1798"/>
      <c r="Y28" s="1798"/>
      <c r="Z28" s="1799"/>
      <c r="AA28" s="1797"/>
      <c r="AB28" s="1798"/>
      <c r="AC28" s="1798"/>
      <c r="AD28" s="1798"/>
      <c r="AE28" s="1799"/>
      <c r="AF28" s="1843"/>
      <c r="AG28" s="1844"/>
      <c r="AH28" s="1844"/>
      <c r="AI28" s="1844"/>
      <c r="AJ28" s="1845"/>
    </row>
    <row r="29" spans="1:36" ht="13.5" customHeight="1">
      <c r="A29" s="2173"/>
      <c r="B29" s="2174"/>
      <c r="C29" s="1155"/>
      <c r="D29" s="1156"/>
      <c r="E29" s="1156"/>
      <c r="F29" s="1156"/>
      <c r="G29" s="1156"/>
      <c r="H29" s="1157"/>
      <c r="I29" s="1105" t="s">
        <v>466</v>
      </c>
      <c r="J29" s="1105"/>
      <c r="K29" s="1105"/>
      <c r="L29" s="1105" t="s">
        <v>467</v>
      </c>
      <c r="M29" s="1105"/>
      <c r="N29" s="1105"/>
      <c r="O29" s="1105" t="s">
        <v>466</v>
      </c>
      <c r="P29" s="1105"/>
      <c r="Q29" s="1105"/>
      <c r="R29" s="1105" t="s">
        <v>467</v>
      </c>
      <c r="S29" s="1105"/>
      <c r="T29" s="1105"/>
      <c r="U29" s="1105" t="s">
        <v>466</v>
      </c>
      <c r="V29" s="1105"/>
      <c r="W29" s="1105"/>
      <c r="X29" s="1105" t="s">
        <v>467</v>
      </c>
      <c r="Y29" s="1105"/>
      <c r="Z29" s="1105"/>
      <c r="AA29" s="1105" t="s">
        <v>466</v>
      </c>
      <c r="AB29" s="1105"/>
      <c r="AC29" s="1105" t="s">
        <v>467</v>
      </c>
      <c r="AD29" s="1285"/>
      <c r="AE29" s="1285"/>
      <c r="AF29" s="1105" t="s">
        <v>466</v>
      </c>
      <c r="AG29" s="1105"/>
      <c r="AH29" s="1105" t="s">
        <v>467</v>
      </c>
      <c r="AI29" s="1285"/>
      <c r="AJ29" s="1832"/>
    </row>
    <row r="30" spans="1:36" ht="13.5" customHeight="1">
      <c r="A30" s="2173"/>
      <c r="B30" s="2174"/>
      <c r="C30" s="1105" t="s">
        <v>239</v>
      </c>
      <c r="D30" s="1105"/>
      <c r="E30" s="1105"/>
      <c r="F30" s="1105" t="s">
        <v>307</v>
      </c>
      <c r="G30" s="1105"/>
      <c r="H30" s="1105"/>
      <c r="I30" s="1295"/>
      <c r="J30" s="1295"/>
      <c r="K30" s="1295"/>
      <c r="L30" s="1295"/>
      <c r="M30" s="1295"/>
      <c r="N30" s="1295"/>
      <c r="O30" s="1295"/>
      <c r="P30" s="1295"/>
      <c r="Q30" s="1295"/>
      <c r="R30" s="1295"/>
      <c r="S30" s="1295"/>
      <c r="T30" s="1295"/>
      <c r="U30" s="1295"/>
      <c r="V30" s="1295"/>
      <c r="W30" s="1295"/>
      <c r="X30" s="1295"/>
      <c r="Y30" s="1295"/>
      <c r="Z30" s="1295"/>
      <c r="AA30" s="1295"/>
      <c r="AB30" s="1295"/>
      <c r="AC30" s="1295"/>
      <c r="AD30" s="1159"/>
      <c r="AE30" s="1159"/>
      <c r="AF30" s="1295"/>
      <c r="AG30" s="1295"/>
      <c r="AH30" s="1295"/>
      <c r="AI30" s="1159"/>
      <c r="AJ30" s="1793"/>
    </row>
    <row r="31" spans="1:36" ht="13.5" customHeight="1">
      <c r="A31" s="2173"/>
      <c r="B31" s="2174"/>
      <c r="C31" s="1105"/>
      <c r="D31" s="1105"/>
      <c r="E31" s="1105"/>
      <c r="F31" s="1105" t="s">
        <v>308</v>
      </c>
      <c r="G31" s="1105"/>
      <c r="H31" s="1105"/>
      <c r="I31" s="1295"/>
      <c r="J31" s="1295"/>
      <c r="K31" s="1295"/>
      <c r="L31" s="1295"/>
      <c r="M31" s="1295"/>
      <c r="N31" s="1295"/>
      <c r="O31" s="1295"/>
      <c r="P31" s="1295"/>
      <c r="Q31" s="1295"/>
      <c r="R31" s="1295"/>
      <c r="S31" s="1295"/>
      <c r="T31" s="1295"/>
      <c r="U31" s="1295"/>
      <c r="V31" s="1295"/>
      <c r="W31" s="1295"/>
      <c r="X31" s="1295"/>
      <c r="Y31" s="1295"/>
      <c r="Z31" s="1295"/>
      <c r="AA31" s="1295"/>
      <c r="AB31" s="1295"/>
      <c r="AC31" s="1295"/>
      <c r="AD31" s="1159"/>
      <c r="AE31" s="1159"/>
      <c r="AF31" s="1295"/>
      <c r="AG31" s="1295"/>
      <c r="AH31" s="1295"/>
      <c r="AI31" s="1159"/>
      <c r="AJ31" s="1793"/>
    </row>
    <row r="32" spans="1:36" ht="13.5" customHeight="1">
      <c r="A32" s="2173"/>
      <c r="B32" s="2174"/>
      <c r="C32" s="1105" t="s">
        <v>309</v>
      </c>
      <c r="D32" s="1105"/>
      <c r="E32" s="1105"/>
      <c r="F32" s="1105"/>
      <c r="G32" s="1105"/>
      <c r="H32" s="1105"/>
      <c r="I32" s="1295"/>
      <c r="J32" s="1295"/>
      <c r="K32" s="1295"/>
      <c r="L32" s="1295"/>
      <c r="M32" s="1295"/>
      <c r="N32" s="1295"/>
      <c r="O32" s="1295"/>
      <c r="P32" s="1295"/>
      <c r="Q32" s="1295"/>
      <c r="R32" s="1295"/>
      <c r="S32" s="1295"/>
      <c r="T32" s="1295"/>
      <c r="U32" s="1295"/>
      <c r="V32" s="1295"/>
      <c r="W32" s="1295"/>
      <c r="X32" s="1295"/>
      <c r="Y32" s="1295"/>
      <c r="Z32" s="1295"/>
      <c r="AA32" s="1295"/>
      <c r="AB32" s="1295"/>
      <c r="AC32" s="1295"/>
      <c r="AD32" s="1159"/>
      <c r="AE32" s="1159"/>
      <c r="AF32" s="1295"/>
      <c r="AG32" s="1295"/>
      <c r="AH32" s="1295"/>
      <c r="AI32" s="1159"/>
      <c r="AJ32" s="1793"/>
    </row>
    <row r="33" spans="1:42" ht="13.5" customHeight="1">
      <c r="A33" s="2173"/>
      <c r="B33" s="2174"/>
      <c r="C33" s="1151" t="s">
        <v>556</v>
      </c>
      <c r="D33" s="1151"/>
      <c r="E33" s="1151"/>
      <c r="F33" s="1151"/>
      <c r="G33" s="1151"/>
      <c r="H33" s="1151"/>
      <c r="I33" s="1298"/>
      <c r="J33" s="1298"/>
      <c r="K33" s="1298"/>
      <c r="L33" s="1298"/>
      <c r="M33" s="1298"/>
      <c r="N33" s="1298"/>
      <c r="O33" s="1298"/>
      <c r="P33" s="1298"/>
      <c r="Q33" s="1298"/>
      <c r="R33" s="1298"/>
      <c r="S33" s="1298"/>
      <c r="T33" s="1298"/>
      <c r="U33" s="1298"/>
      <c r="V33" s="1298"/>
      <c r="W33" s="1298"/>
      <c r="X33" s="1298"/>
      <c r="Y33" s="1298"/>
      <c r="Z33" s="1298"/>
      <c r="AA33" s="1298"/>
      <c r="AB33" s="1298"/>
      <c r="AC33" s="1298"/>
      <c r="AD33" s="1296"/>
      <c r="AE33" s="1296"/>
      <c r="AF33" s="1298"/>
      <c r="AG33" s="1298"/>
      <c r="AH33" s="1298"/>
      <c r="AI33" s="1296"/>
      <c r="AJ33" s="1792"/>
    </row>
    <row r="34" spans="1:42" ht="13.5" customHeight="1">
      <c r="A34" s="1345" t="s">
        <v>379</v>
      </c>
      <c r="B34" s="1338"/>
      <c r="C34" s="1338"/>
      <c r="D34" s="1338"/>
      <c r="E34" s="1338"/>
      <c r="F34" s="1338"/>
      <c r="G34" s="1338"/>
      <c r="H34" s="1339"/>
      <c r="I34" s="1299"/>
      <c r="J34" s="1300"/>
      <c r="K34" s="1300"/>
      <c r="L34" s="1300"/>
      <c r="M34" s="1300"/>
      <c r="N34" s="1300"/>
      <c r="O34" s="2383" t="s">
        <v>114</v>
      </c>
      <c r="P34" s="2383"/>
      <c r="Q34" s="2383"/>
      <c r="R34" s="2383"/>
      <c r="S34" s="2383"/>
      <c r="T34" s="2383"/>
      <c r="U34" s="2383"/>
      <c r="V34" s="2383"/>
      <c r="W34" s="2383"/>
      <c r="X34" s="2383"/>
      <c r="Y34" s="2383"/>
      <c r="Z34" s="2383"/>
      <c r="AA34" s="2383"/>
      <c r="AB34" s="2383"/>
      <c r="AC34" s="2383"/>
      <c r="AD34" s="2383"/>
      <c r="AE34" s="2383"/>
      <c r="AF34" s="2383"/>
      <c r="AG34" s="2383"/>
      <c r="AH34" s="2383"/>
      <c r="AI34" s="2383"/>
      <c r="AJ34" s="2384"/>
    </row>
    <row r="35" spans="1:42" ht="13.5" customHeight="1">
      <c r="A35" s="1345" t="s">
        <v>600</v>
      </c>
      <c r="B35" s="1338"/>
      <c r="C35" s="1338"/>
      <c r="D35" s="1338"/>
      <c r="E35" s="1338"/>
      <c r="F35" s="1338"/>
      <c r="G35" s="1338"/>
      <c r="H35" s="1339"/>
      <c r="I35" s="1299"/>
      <c r="J35" s="1300"/>
      <c r="K35" s="1300"/>
      <c r="L35" s="1300"/>
      <c r="M35" s="1300"/>
      <c r="N35" s="1300"/>
      <c r="O35" s="2383" t="s">
        <v>13</v>
      </c>
      <c r="P35" s="2383"/>
      <c r="Q35" s="2383"/>
      <c r="R35" s="2383"/>
      <c r="S35" s="2383"/>
      <c r="T35" s="2383"/>
      <c r="U35" s="2383"/>
      <c r="V35" s="2383"/>
      <c r="W35" s="2383"/>
      <c r="X35" s="2383"/>
      <c r="Y35" s="2383"/>
      <c r="Z35" s="2383"/>
      <c r="AA35" s="2383"/>
      <c r="AB35" s="2383"/>
      <c r="AC35" s="2383"/>
      <c r="AD35" s="2383"/>
      <c r="AE35" s="2383"/>
      <c r="AF35" s="2383"/>
      <c r="AG35" s="2383"/>
      <c r="AH35" s="2383"/>
      <c r="AI35" s="2383"/>
      <c r="AJ35" s="2384"/>
    </row>
    <row r="36" spans="1:42" ht="18" customHeight="1">
      <c r="A36" s="2171" t="s">
        <v>115</v>
      </c>
      <c r="B36" s="2172"/>
      <c r="C36" s="1285" t="s">
        <v>555</v>
      </c>
      <c r="D36" s="1338"/>
      <c r="E36" s="1338"/>
      <c r="F36" s="1338"/>
      <c r="G36" s="1338"/>
      <c r="H36" s="1339"/>
      <c r="I36" s="1420">
        <v>2</v>
      </c>
      <c r="J36" s="1421"/>
      <c r="K36" s="1421"/>
      <c r="L36" s="1421"/>
      <c r="M36" s="1421"/>
      <c r="N36" s="1421"/>
      <c r="O36" s="1421"/>
      <c r="P36" s="1421"/>
      <c r="Q36" s="1421"/>
      <c r="R36" s="1421"/>
      <c r="S36" s="1421"/>
      <c r="T36" s="1421"/>
      <c r="U36" s="1421"/>
      <c r="V36" s="1421"/>
      <c r="W36" s="1421"/>
      <c r="X36" s="1421"/>
      <c r="Y36" s="1421"/>
      <c r="Z36" s="1421"/>
      <c r="AA36" s="1421"/>
      <c r="AB36" s="1421"/>
      <c r="AC36" s="1421"/>
      <c r="AD36" s="1421"/>
      <c r="AE36" s="1421"/>
      <c r="AF36" s="1421"/>
      <c r="AG36" s="1421"/>
      <c r="AH36" s="1421"/>
      <c r="AI36" s="1421"/>
      <c r="AJ36" s="1422"/>
    </row>
    <row r="37" spans="1:42" ht="13.5" customHeight="1">
      <c r="A37" s="2173"/>
      <c r="B37" s="2174"/>
      <c r="C37" s="1285" t="s">
        <v>601</v>
      </c>
      <c r="D37" s="1338"/>
      <c r="E37" s="1338"/>
      <c r="F37" s="1338"/>
      <c r="G37" s="1338"/>
      <c r="H37" s="1339"/>
      <c r="I37" s="1299"/>
      <c r="J37" s="1300"/>
      <c r="K37" s="1300"/>
      <c r="L37" s="1300"/>
      <c r="M37" s="1300"/>
      <c r="N37" s="1300"/>
      <c r="O37" s="1301" t="s">
        <v>114</v>
      </c>
      <c r="P37" s="1301"/>
      <c r="Q37" s="1301"/>
      <c r="R37" s="1301"/>
      <c r="S37" s="1544"/>
      <c r="T37" s="940" t="s">
        <v>566</v>
      </c>
      <c r="U37" s="1274"/>
      <c r="V37" s="1274"/>
      <c r="W37" s="1274"/>
      <c r="X37" s="1274"/>
      <c r="Y37" s="941"/>
      <c r="Z37" s="1296"/>
      <c r="AA37" s="1297"/>
      <c r="AB37" s="1297"/>
      <c r="AC37" s="1297"/>
      <c r="AD37" s="1297"/>
      <c r="AE37" s="1297"/>
      <c r="AF37" s="2133" t="s">
        <v>114</v>
      </c>
      <c r="AG37" s="2133"/>
      <c r="AH37" s="2133"/>
      <c r="AI37" s="2133"/>
      <c r="AJ37" s="2134"/>
    </row>
    <row r="38" spans="1:42" ht="18" customHeight="1">
      <c r="A38" s="2173"/>
      <c r="B38" s="2174"/>
      <c r="C38" s="1262" t="s">
        <v>657</v>
      </c>
      <c r="D38" s="1103"/>
      <c r="E38" s="1103"/>
      <c r="F38" s="1103"/>
      <c r="G38" s="1103"/>
      <c r="H38" s="1104"/>
      <c r="I38" s="1223" t="s">
        <v>126</v>
      </c>
      <c r="J38" s="1223"/>
      <c r="K38" s="1223"/>
      <c r="L38" s="1223"/>
      <c r="M38" s="1077"/>
      <c r="N38" s="2090"/>
      <c r="O38" s="2091"/>
      <c r="P38" s="2091"/>
      <c r="Q38" s="2091"/>
      <c r="R38" s="2091"/>
      <c r="S38" s="2091"/>
      <c r="T38" s="2091"/>
      <c r="U38" s="2091"/>
      <c r="V38" s="2091"/>
      <c r="W38" s="2091"/>
      <c r="X38" s="2091"/>
      <c r="Y38" s="2091"/>
      <c r="Z38" s="2091"/>
      <c r="AA38" s="2091"/>
      <c r="AB38" s="2091"/>
      <c r="AC38" s="2091"/>
      <c r="AD38" s="2091"/>
      <c r="AE38" s="2091"/>
      <c r="AF38" s="2091"/>
      <c r="AG38" s="2091"/>
      <c r="AH38" s="2091"/>
      <c r="AI38" s="2091"/>
      <c r="AJ38" s="2092"/>
      <c r="AL38" s="869" t="b">
        <v>0</v>
      </c>
      <c r="AM38" s="869" t="b">
        <v>0</v>
      </c>
      <c r="AN38" s="869" t="b">
        <v>0</v>
      </c>
      <c r="AO38" s="869" t="b">
        <v>0</v>
      </c>
      <c r="AP38" s="869" t="b">
        <v>0</v>
      </c>
    </row>
    <row r="39" spans="1:42" ht="18" customHeight="1">
      <c r="A39" s="2173"/>
      <c r="B39" s="2174"/>
      <c r="C39" s="1089"/>
      <c r="D39" s="1090"/>
      <c r="E39" s="1090"/>
      <c r="F39" s="1090"/>
      <c r="G39" s="1090"/>
      <c r="H39" s="2240"/>
      <c r="I39" s="2223" t="s">
        <v>702</v>
      </c>
      <c r="J39" s="2223"/>
      <c r="K39" s="2223"/>
      <c r="L39" s="2223"/>
      <c r="M39" s="2223"/>
      <c r="N39" s="2222"/>
      <c r="O39" s="2222"/>
      <c r="P39" s="2222"/>
      <c r="Q39" s="2222"/>
      <c r="R39" s="2222"/>
      <c r="S39" s="2222"/>
      <c r="T39" s="2222"/>
      <c r="U39" s="2222"/>
      <c r="V39" s="2222"/>
      <c r="W39" s="1145" t="s">
        <v>442</v>
      </c>
      <c r="X39" s="1145"/>
      <c r="Y39" s="1145"/>
      <c r="Z39" s="1145"/>
      <c r="AA39" s="1145"/>
      <c r="AB39" s="2222"/>
      <c r="AC39" s="2222"/>
      <c r="AD39" s="2222"/>
      <c r="AE39" s="2222"/>
      <c r="AF39" s="2222"/>
      <c r="AG39" s="2222"/>
      <c r="AH39" s="2222"/>
      <c r="AI39" s="2222"/>
      <c r="AJ39" s="2227"/>
      <c r="AL39" s="869" t="b">
        <v>0</v>
      </c>
      <c r="AM39" s="869" t="b">
        <v>0</v>
      </c>
      <c r="AN39" s="869" t="b">
        <v>0</v>
      </c>
    </row>
    <row r="40" spans="1:42" ht="13.5" customHeight="1">
      <c r="A40" s="2173"/>
      <c r="B40" s="2174"/>
      <c r="C40" s="1081" t="s">
        <v>499</v>
      </c>
      <c r="D40" s="1081"/>
      <c r="E40" s="1081"/>
      <c r="F40" s="1081"/>
      <c r="G40" s="1081"/>
      <c r="H40" s="1081"/>
      <c r="I40" s="1099"/>
      <c r="J40" s="1099"/>
      <c r="K40" s="1099"/>
      <c r="L40" s="1099"/>
      <c r="M40" s="1099"/>
      <c r="N40" s="1099"/>
      <c r="O40" s="1099"/>
      <c r="P40" s="1099"/>
      <c r="Q40" s="1099"/>
      <c r="R40" s="1099"/>
      <c r="S40" s="1099"/>
      <c r="T40" s="1099"/>
      <c r="U40" s="1099"/>
      <c r="V40" s="1099"/>
      <c r="W40" s="1099"/>
      <c r="X40" s="1099"/>
      <c r="Y40" s="1099"/>
      <c r="Z40" s="1099"/>
      <c r="AA40" s="1099"/>
      <c r="AB40" s="1099"/>
      <c r="AC40" s="1099"/>
      <c r="AD40" s="1099"/>
      <c r="AE40" s="1099"/>
      <c r="AF40" s="1099"/>
      <c r="AG40" s="1099"/>
      <c r="AH40" s="1099"/>
      <c r="AI40" s="1099"/>
      <c r="AJ40" s="1100"/>
    </row>
    <row r="41" spans="1:42" ht="13.5" customHeight="1">
      <c r="A41" s="2173"/>
      <c r="B41" s="2174"/>
      <c r="C41" s="1081" t="s">
        <v>305</v>
      </c>
      <c r="D41" s="1081"/>
      <c r="E41" s="1081"/>
      <c r="F41" s="1081"/>
      <c r="G41" s="1081"/>
      <c r="H41" s="1081"/>
      <c r="I41" s="1099"/>
      <c r="J41" s="1099"/>
      <c r="K41" s="1099"/>
      <c r="L41" s="1099"/>
      <c r="M41" s="1099"/>
      <c r="N41" s="1099"/>
      <c r="O41" s="1099"/>
      <c r="P41" s="1099"/>
      <c r="Q41" s="1099"/>
      <c r="R41" s="1099"/>
      <c r="S41" s="1099"/>
      <c r="T41" s="1099"/>
      <c r="U41" s="1099"/>
      <c r="V41" s="1099"/>
      <c r="W41" s="1099"/>
      <c r="X41" s="1099"/>
      <c r="Y41" s="1099"/>
      <c r="Z41" s="1099"/>
      <c r="AA41" s="1099"/>
      <c r="AB41" s="1099"/>
      <c r="AC41" s="1099"/>
      <c r="AD41" s="1099"/>
      <c r="AE41" s="1099"/>
      <c r="AF41" s="1099"/>
      <c r="AG41" s="1099"/>
      <c r="AH41" s="1099"/>
      <c r="AI41" s="1099"/>
      <c r="AJ41" s="1100"/>
    </row>
    <row r="42" spans="1:42" ht="18" customHeight="1">
      <c r="A42" s="2173"/>
      <c r="B42" s="2174"/>
      <c r="C42" s="1144" t="s">
        <v>306</v>
      </c>
      <c r="D42" s="1081"/>
      <c r="E42" s="1081"/>
      <c r="F42" s="1081"/>
      <c r="G42" s="1081"/>
      <c r="H42" s="1081"/>
      <c r="I42" s="1081" t="s">
        <v>105</v>
      </c>
      <c r="J42" s="1081"/>
      <c r="K42" s="1081"/>
      <c r="L42" s="1081"/>
      <c r="M42" s="1081"/>
      <c r="N42" s="1081"/>
      <c r="O42" s="1081"/>
      <c r="P42" s="1081"/>
      <c r="Q42" s="1081"/>
      <c r="R42" s="2554">
        <v>2</v>
      </c>
      <c r="S42" s="2554"/>
      <c r="T42" s="2554"/>
      <c r="U42" s="2554"/>
      <c r="V42" s="2554"/>
      <c r="W42" s="2554"/>
      <c r="X42" s="2554"/>
      <c r="Y42" s="2554"/>
      <c r="Z42" s="2554"/>
      <c r="AA42" s="2554"/>
      <c r="AB42" s="2554"/>
      <c r="AC42" s="2554"/>
      <c r="AD42" s="2554"/>
      <c r="AE42" s="2554"/>
      <c r="AF42" s="2554"/>
      <c r="AG42" s="2554"/>
      <c r="AH42" s="2554"/>
      <c r="AI42" s="2554"/>
      <c r="AJ42" s="2555"/>
    </row>
    <row r="43" spans="1:42" ht="13.5" customHeight="1">
      <c r="A43" s="2173"/>
      <c r="B43" s="2174"/>
      <c r="C43" s="1081"/>
      <c r="D43" s="1081"/>
      <c r="E43" s="1081"/>
      <c r="F43" s="1081"/>
      <c r="G43" s="1081"/>
      <c r="H43" s="1081"/>
      <c r="I43" s="1081" t="s">
        <v>106</v>
      </c>
      <c r="J43" s="1081"/>
      <c r="K43" s="1081"/>
      <c r="L43" s="1081"/>
      <c r="M43" s="1081"/>
      <c r="N43" s="1081"/>
      <c r="O43" s="1081"/>
      <c r="P43" s="1081"/>
      <c r="Q43" s="1081"/>
      <c r="R43" s="1105" t="s">
        <v>107</v>
      </c>
      <c r="S43" s="1105"/>
      <c r="T43" s="1105"/>
      <c r="U43" s="1105"/>
      <c r="V43" s="1105"/>
      <c r="W43" s="1099"/>
      <c r="X43" s="1099"/>
      <c r="Y43" s="1099"/>
      <c r="Z43" s="1099"/>
      <c r="AA43" s="1099"/>
      <c r="AB43" s="1099"/>
      <c r="AC43" s="1099"/>
      <c r="AD43" s="1099"/>
      <c r="AE43" s="1099"/>
      <c r="AF43" s="1099"/>
      <c r="AG43" s="1099"/>
      <c r="AH43" s="1099"/>
      <c r="AI43" s="1099"/>
      <c r="AJ43" s="1100"/>
    </row>
    <row r="44" spans="1:42" ht="13.5" customHeight="1">
      <c r="A44" s="2173"/>
      <c r="B44" s="2174"/>
      <c r="C44" s="1081"/>
      <c r="D44" s="1081"/>
      <c r="E44" s="1081"/>
      <c r="F44" s="1081"/>
      <c r="G44" s="1081"/>
      <c r="H44" s="1081"/>
      <c r="I44" s="1081"/>
      <c r="J44" s="1081"/>
      <c r="K44" s="1081"/>
      <c r="L44" s="1081"/>
      <c r="M44" s="1081"/>
      <c r="N44" s="1081"/>
      <c r="O44" s="1081"/>
      <c r="P44" s="1081"/>
      <c r="Q44" s="1081"/>
      <c r="R44" s="1105" t="s">
        <v>108</v>
      </c>
      <c r="S44" s="1105"/>
      <c r="T44" s="1105"/>
      <c r="U44" s="1105"/>
      <c r="V44" s="1105"/>
      <c r="W44" s="1099"/>
      <c r="X44" s="1099"/>
      <c r="Y44" s="1099"/>
      <c r="Z44" s="1099"/>
      <c r="AA44" s="1099"/>
      <c r="AB44" s="1099"/>
      <c r="AC44" s="1099"/>
      <c r="AD44" s="1099"/>
      <c r="AE44" s="1099"/>
      <c r="AF44" s="1099"/>
      <c r="AG44" s="1099"/>
      <c r="AH44" s="1099"/>
      <c r="AI44" s="1099"/>
      <c r="AJ44" s="1100"/>
    </row>
    <row r="45" spans="1:42" ht="13.5" customHeight="1">
      <c r="A45" s="2173"/>
      <c r="B45" s="2174"/>
      <c r="C45" s="1145"/>
      <c r="D45" s="1145"/>
      <c r="E45" s="1145"/>
      <c r="F45" s="1145"/>
      <c r="G45" s="1145"/>
      <c r="H45" s="1145"/>
      <c r="I45" s="1145" t="s">
        <v>445</v>
      </c>
      <c r="J45" s="1145"/>
      <c r="K45" s="1145"/>
      <c r="L45" s="1145"/>
      <c r="M45" s="1145"/>
      <c r="N45" s="1145"/>
      <c r="O45" s="1145"/>
      <c r="P45" s="1145"/>
      <c r="Q45" s="1145"/>
      <c r="R45" s="1086"/>
      <c r="S45" s="1087"/>
      <c r="T45" s="1087"/>
      <c r="U45" s="1087"/>
      <c r="V45" s="1087"/>
      <c r="W45" s="1087"/>
      <c r="X45" s="1087"/>
      <c r="Y45" s="1087"/>
      <c r="Z45" s="1087"/>
      <c r="AA45" s="1087"/>
      <c r="AB45" s="1087"/>
      <c r="AC45" s="1087"/>
      <c r="AD45" s="1087"/>
      <c r="AE45" s="1087"/>
      <c r="AF45" s="1087"/>
      <c r="AG45" s="1087"/>
      <c r="AH45" s="1087"/>
      <c r="AI45" s="1087"/>
      <c r="AJ45" s="1088"/>
    </row>
    <row r="46" spans="1:42" ht="13.5" customHeight="1">
      <c r="A46" s="2173"/>
      <c r="B46" s="2174"/>
      <c r="C46" s="1554" t="s">
        <v>713</v>
      </c>
      <c r="D46" s="1551"/>
      <c r="E46" s="1081" t="s">
        <v>443</v>
      </c>
      <c r="F46" s="1081"/>
      <c r="G46" s="1081"/>
      <c r="H46" s="1081"/>
      <c r="I46" s="1478"/>
      <c r="J46" s="1478"/>
      <c r="K46" s="1478"/>
      <c r="L46" s="1478"/>
      <c r="M46" s="1478"/>
      <c r="N46" s="1478"/>
      <c r="O46" s="1478"/>
      <c r="P46" s="1478"/>
      <c r="Q46" s="1478"/>
      <c r="R46" s="1144" t="s">
        <v>444</v>
      </c>
      <c r="S46" s="1081"/>
      <c r="T46" s="1081"/>
      <c r="U46" s="1081"/>
      <c r="V46" s="1444"/>
      <c r="W46" s="1444"/>
      <c r="X46" s="1444"/>
      <c r="Y46" s="1444"/>
      <c r="Z46" s="1444"/>
      <c r="AA46" s="1444"/>
      <c r="AB46" s="1444"/>
      <c r="AC46" s="1444"/>
      <c r="AD46" s="1444"/>
      <c r="AE46" s="1444"/>
      <c r="AF46" s="1444"/>
      <c r="AG46" s="1444"/>
      <c r="AH46" s="1444"/>
      <c r="AI46" s="1444"/>
      <c r="AJ46" s="1446"/>
    </row>
    <row r="47" spans="1:42" ht="13.5" customHeight="1">
      <c r="A47" s="2173"/>
      <c r="B47" s="2174"/>
      <c r="C47" s="1555"/>
      <c r="D47" s="1552"/>
      <c r="E47" s="1081"/>
      <c r="F47" s="1081"/>
      <c r="G47" s="1081"/>
      <c r="H47" s="1081"/>
      <c r="I47" s="1478"/>
      <c r="J47" s="1478"/>
      <c r="K47" s="1478"/>
      <c r="L47" s="1478"/>
      <c r="M47" s="1478"/>
      <c r="N47" s="1478"/>
      <c r="O47" s="1478"/>
      <c r="P47" s="1478"/>
      <c r="Q47" s="1478"/>
      <c r="R47" s="1081"/>
      <c r="S47" s="1081"/>
      <c r="T47" s="1081"/>
      <c r="U47" s="1081"/>
      <c r="V47" s="1445"/>
      <c r="W47" s="1445"/>
      <c r="X47" s="1445"/>
      <c r="Y47" s="1445"/>
      <c r="Z47" s="1445"/>
      <c r="AA47" s="1445"/>
      <c r="AB47" s="1445"/>
      <c r="AC47" s="1445"/>
      <c r="AD47" s="1445"/>
      <c r="AE47" s="1445"/>
      <c r="AF47" s="1445"/>
      <c r="AG47" s="1445"/>
      <c r="AH47" s="1445"/>
      <c r="AI47" s="1445"/>
      <c r="AJ47" s="1447"/>
    </row>
    <row r="48" spans="1:42" ht="13.5" customHeight="1">
      <c r="A48" s="2173"/>
      <c r="B48" s="2174"/>
      <c r="C48" s="1555"/>
      <c r="D48" s="1552"/>
      <c r="E48" s="1081" t="s">
        <v>443</v>
      </c>
      <c r="F48" s="1081"/>
      <c r="G48" s="1081"/>
      <c r="H48" s="1081"/>
      <c r="I48" s="1478"/>
      <c r="J48" s="1478"/>
      <c r="K48" s="1478"/>
      <c r="L48" s="1478"/>
      <c r="M48" s="1478"/>
      <c r="N48" s="1478"/>
      <c r="O48" s="1478"/>
      <c r="P48" s="1478"/>
      <c r="Q48" s="1478"/>
      <c r="R48" s="1144" t="s">
        <v>444</v>
      </c>
      <c r="S48" s="1081"/>
      <c r="T48" s="1081"/>
      <c r="U48" s="1081"/>
      <c r="V48" s="1444"/>
      <c r="W48" s="1444"/>
      <c r="X48" s="1444"/>
      <c r="Y48" s="1444"/>
      <c r="Z48" s="1444"/>
      <c r="AA48" s="1444"/>
      <c r="AB48" s="1444"/>
      <c r="AC48" s="1444"/>
      <c r="AD48" s="1444"/>
      <c r="AE48" s="1444"/>
      <c r="AF48" s="1444"/>
      <c r="AG48" s="1444"/>
      <c r="AH48" s="1444"/>
      <c r="AI48" s="1444"/>
      <c r="AJ48" s="1446"/>
    </row>
    <row r="49" spans="1:44" ht="13.5" customHeight="1">
      <c r="A49" s="2173"/>
      <c r="B49" s="2174"/>
      <c r="C49" s="1555"/>
      <c r="D49" s="1552"/>
      <c r="E49" s="1081"/>
      <c r="F49" s="1081"/>
      <c r="G49" s="1081"/>
      <c r="H49" s="1081"/>
      <c r="I49" s="1478"/>
      <c r="J49" s="1478"/>
      <c r="K49" s="1478"/>
      <c r="L49" s="1478"/>
      <c r="M49" s="1478"/>
      <c r="N49" s="1478"/>
      <c r="O49" s="1478"/>
      <c r="P49" s="1478"/>
      <c r="Q49" s="1478"/>
      <c r="R49" s="1081"/>
      <c r="S49" s="1081"/>
      <c r="T49" s="1081"/>
      <c r="U49" s="1081"/>
      <c r="V49" s="1445"/>
      <c r="W49" s="1445"/>
      <c r="X49" s="1445"/>
      <c r="Y49" s="1445"/>
      <c r="Z49" s="1445"/>
      <c r="AA49" s="1445"/>
      <c r="AB49" s="1445"/>
      <c r="AC49" s="1445"/>
      <c r="AD49" s="1445"/>
      <c r="AE49" s="1445"/>
      <c r="AF49" s="1445"/>
      <c r="AG49" s="1445"/>
      <c r="AH49" s="1445"/>
      <c r="AI49" s="1445"/>
      <c r="AJ49" s="1447"/>
    </row>
    <row r="50" spans="1:44" ht="13.5" customHeight="1">
      <c r="A50" s="2173"/>
      <c r="B50" s="2174"/>
      <c r="C50" s="1555"/>
      <c r="D50" s="1552"/>
      <c r="E50" s="1081" t="s">
        <v>443</v>
      </c>
      <c r="F50" s="1081"/>
      <c r="G50" s="1081"/>
      <c r="H50" s="1081"/>
      <c r="I50" s="1478"/>
      <c r="J50" s="1478"/>
      <c r="K50" s="1478"/>
      <c r="L50" s="1478"/>
      <c r="M50" s="1478"/>
      <c r="N50" s="1478"/>
      <c r="O50" s="1478"/>
      <c r="P50" s="1478"/>
      <c r="Q50" s="1478"/>
      <c r="R50" s="1144" t="s">
        <v>444</v>
      </c>
      <c r="S50" s="1081"/>
      <c r="T50" s="1081"/>
      <c r="U50" s="1081"/>
      <c r="V50" s="1512"/>
      <c r="W50" s="1512"/>
      <c r="X50" s="1512"/>
      <c r="Y50" s="1512"/>
      <c r="Z50" s="1512"/>
      <c r="AA50" s="1512"/>
      <c r="AB50" s="1512"/>
      <c r="AC50" s="1512"/>
      <c r="AD50" s="1512"/>
      <c r="AE50" s="1512"/>
      <c r="AF50" s="1512"/>
      <c r="AG50" s="1512"/>
      <c r="AH50" s="1512"/>
      <c r="AI50" s="1512"/>
      <c r="AJ50" s="1514"/>
    </row>
    <row r="51" spans="1:44" ht="13.5" customHeight="1">
      <c r="A51" s="2359"/>
      <c r="B51" s="2360"/>
      <c r="C51" s="1555"/>
      <c r="D51" s="1552"/>
      <c r="E51" s="1145"/>
      <c r="F51" s="1145"/>
      <c r="G51" s="1145"/>
      <c r="H51" s="1145"/>
      <c r="I51" s="1872">
        <v>1</v>
      </c>
      <c r="J51" s="1872"/>
      <c r="K51" s="1872"/>
      <c r="L51" s="1872"/>
      <c r="M51" s="1872"/>
      <c r="N51" s="1872"/>
      <c r="O51" s="1872"/>
      <c r="P51" s="1872"/>
      <c r="Q51" s="1872"/>
      <c r="R51" s="1145"/>
      <c r="S51" s="1145"/>
      <c r="T51" s="1145"/>
      <c r="U51" s="1145"/>
      <c r="V51" s="1772"/>
      <c r="W51" s="1772"/>
      <c r="X51" s="1772"/>
      <c r="Y51" s="1772"/>
      <c r="Z51" s="1772"/>
      <c r="AA51" s="1772"/>
      <c r="AB51" s="1772"/>
      <c r="AC51" s="1772"/>
      <c r="AD51" s="1772"/>
      <c r="AE51" s="1772"/>
      <c r="AF51" s="1772"/>
      <c r="AG51" s="1772"/>
      <c r="AH51" s="1772"/>
      <c r="AI51" s="1772"/>
      <c r="AJ51" s="1773"/>
    </row>
    <row r="52" spans="1:44" ht="18" customHeight="1">
      <c r="A52" s="1345" t="s">
        <v>156</v>
      </c>
      <c r="B52" s="1338"/>
      <c r="C52" s="1338"/>
      <c r="D52" s="1338"/>
      <c r="E52" s="1338"/>
      <c r="F52" s="1338"/>
      <c r="G52" s="1338"/>
      <c r="H52" s="1339"/>
      <c r="I52" s="1379"/>
      <c r="J52" s="1379"/>
      <c r="K52" s="1379"/>
      <c r="L52" s="1379"/>
      <c r="M52" s="1379"/>
      <c r="N52" s="1379"/>
      <c r="O52" s="1379"/>
      <c r="P52" s="1379"/>
      <c r="Q52" s="1379"/>
      <c r="R52" s="1379"/>
      <c r="S52" s="1379"/>
      <c r="T52" s="1379"/>
      <c r="U52" s="1379"/>
      <c r="V52" s="1379"/>
      <c r="W52" s="1379"/>
      <c r="X52" s="1379"/>
      <c r="Y52" s="1379"/>
      <c r="Z52" s="1379"/>
      <c r="AA52" s="1379"/>
      <c r="AB52" s="1379"/>
      <c r="AC52" s="1379"/>
      <c r="AD52" s="1379"/>
      <c r="AE52" s="1379"/>
      <c r="AF52" s="1379"/>
      <c r="AG52" s="1379"/>
      <c r="AH52" s="1379"/>
      <c r="AI52" s="1379"/>
      <c r="AJ52" s="1876"/>
    </row>
    <row r="53" spans="1:44" ht="30.75" customHeight="1">
      <c r="A53" s="1238" t="s">
        <v>25</v>
      </c>
      <c r="B53" s="1239"/>
      <c r="C53" s="1762" t="s">
        <v>1042</v>
      </c>
      <c r="D53" s="1390"/>
      <c r="E53" s="1390"/>
      <c r="F53" s="1390"/>
      <c r="G53" s="1390"/>
      <c r="H53" s="1391"/>
      <c r="I53" s="828">
        <v>1</v>
      </c>
      <c r="J53" s="493" t="str">
        <f>IF(ISNA(VLOOKUP(I53, 出力変換_就労移行支援体制加算区分,4,FALSE)),0, VLOOKUP(I53, 出力変換_就労移行支援体制加算区分,4,FALSE)) &amp; ""</f>
        <v>1</v>
      </c>
      <c r="K53" s="795" t="s">
        <v>247</v>
      </c>
      <c r="L53" s="249" t="str">
        <f>IF(ISNA(VLOOKUP(K53, 取込変換_就労移行支援体制加算区分,2,FALSE)),1, VLOOKUP(K53, 取込変換_就労移行支援体制加算区分,2,FALSE)) &amp; ""</f>
        <v>1</v>
      </c>
      <c r="M53" s="827"/>
      <c r="N53" s="827"/>
      <c r="O53" s="827"/>
      <c r="P53" s="829"/>
      <c r="Q53" s="1762" t="s">
        <v>1043</v>
      </c>
      <c r="R53" s="1390"/>
      <c r="S53" s="1390"/>
      <c r="T53" s="1390"/>
      <c r="U53" s="1390"/>
      <c r="V53" s="1391"/>
      <c r="W53" s="828">
        <v>1</v>
      </c>
      <c r="X53" s="493" t="str">
        <f>IF(ISNA(VLOOKUP(W53, 出力変換_就労移行支援体制加算区分,4,FALSE)),0, VLOOKUP(W53, 出力変換_就労移行支援体制加算区分,4,FALSE)) &amp; ""</f>
        <v>1</v>
      </c>
      <c r="Y53" s="795" t="s">
        <v>1361</v>
      </c>
      <c r="Z53" s="249" t="str">
        <f>IF(ISNA(VLOOKUP(Y53, 取込変換_就労移行支援体制加算区分,2,FALSE)),1, VLOOKUP(Y53, 取込変換_就労移行支援体制加算区分,2,FALSE)) &amp; ""</f>
        <v>1</v>
      </c>
      <c r="AA53" s="827"/>
      <c r="AB53" s="827"/>
      <c r="AC53" s="827"/>
      <c r="AD53" s="829"/>
      <c r="AE53" s="1931"/>
      <c r="AF53" s="1932"/>
      <c r="AG53" s="1932"/>
      <c r="AH53" s="1932"/>
      <c r="AI53" s="1932"/>
      <c r="AJ53" s="1933"/>
    </row>
    <row r="54" spans="1:44" ht="31.5" customHeight="1">
      <c r="A54" s="1240"/>
      <c r="B54" s="1241"/>
      <c r="C54" s="940" t="s">
        <v>933</v>
      </c>
      <c r="D54" s="1274"/>
      <c r="E54" s="1274"/>
      <c r="F54" s="1274"/>
      <c r="G54" s="1274"/>
      <c r="H54" s="941"/>
      <c r="I54" s="2163">
        <v>2</v>
      </c>
      <c r="J54" s="2164"/>
      <c r="K54" s="2164"/>
      <c r="L54" s="2164"/>
      <c r="M54" s="2164"/>
      <c r="N54" s="2164"/>
      <c r="O54" s="2164"/>
      <c r="P54" s="2193"/>
      <c r="Q54" s="1762" t="s">
        <v>1044</v>
      </c>
      <c r="R54" s="1390"/>
      <c r="S54" s="1390"/>
      <c r="T54" s="1390"/>
      <c r="U54" s="1390"/>
      <c r="V54" s="1391"/>
      <c r="W54" s="828">
        <v>1</v>
      </c>
      <c r="X54" s="493" t="str">
        <f>IF(ISNA(VLOOKUP(W54, 出力変換_就労移行支援体制加算区分,4,FALSE)),0, VLOOKUP(W54, 出力変換_就労移行支援体制加算区分,4,FALSE)) &amp; ""</f>
        <v>1</v>
      </c>
      <c r="Y54" s="795" t="s">
        <v>247</v>
      </c>
      <c r="Z54" s="249" t="str">
        <f>IF(ISNA(VLOOKUP(Y54, 取込変換_就労移行支援体制加算区分,2,FALSE)),1, VLOOKUP(Y54, 取込変換_就労移行支援体制加算区分,2,FALSE)) &amp; ""</f>
        <v>1</v>
      </c>
      <c r="AA54" s="827"/>
      <c r="AB54" s="827"/>
      <c r="AC54" s="827"/>
      <c r="AD54" s="829"/>
      <c r="AE54" s="1931"/>
      <c r="AF54" s="1932"/>
      <c r="AG54" s="1932"/>
      <c r="AH54" s="1932"/>
      <c r="AI54" s="1932"/>
      <c r="AJ54" s="1933"/>
      <c r="AL54" s="869">
        <v>2</v>
      </c>
      <c r="AM54" s="870"/>
      <c r="AN54" s="870"/>
      <c r="AO54" s="870"/>
      <c r="AP54" s="870"/>
      <c r="AQ54" s="870"/>
      <c r="AR54" s="870"/>
    </row>
    <row r="55" spans="1:44" ht="27" customHeight="1">
      <c r="A55" s="1240"/>
      <c r="B55" s="1241"/>
      <c r="C55" s="940" t="s">
        <v>934</v>
      </c>
      <c r="D55" s="1274"/>
      <c r="E55" s="1274"/>
      <c r="F55" s="1274"/>
      <c r="G55" s="1274"/>
      <c r="H55" s="941"/>
      <c r="I55" s="2551">
        <v>2</v>
      </c>
      <c r="J55" s="2552"/>
      <c r="K55" s="2552"/>
      <c r="L55" s="2552"/>
      <c r="M55" s="2552"/>
      <c r="N55" s="2552"/>
      <c r="O55" s="2552"/>
      <c r="P55" s="2563"/>
      <c r="Q55" s="2216" t="s">
        <v>943</v>
      </c>
      <c r="R55" s="2556"/>
      <c r="S55" s="2556"/>
      <c r="T55" s="2556"/>
      <c r="U55" s="2556"/>
      <c r="V55" s="2557"/>
      <c r="W55" s="2551">
        <v>3</v>
      </c>
      <c r="X55" s="2552"/>
      <c r="Y55" s="2552"/>
      <c r="Z55" s="2552"/>
      <c r="AA55" s="2552"/>
      <c r="AB55" s="2552"/>
      <c r="AC55" s="2552"/>
      <c r="AD55" s="2552"/>
      <c r="AE55" s="2552"/>
      <c r="AF55" s="2552"/>
      <c r="AG55" s="2552"/>
      <c r="AH55" s="2552"/>
      <c r="AI55" s="2552"/>
      <c r="AJ55" s="2553"/>
      <c r="AL55" s="870"/>
      <c r="AM55" s="870"/>
      <c r="AN55" s="870"/>
      <c r="AO55" s="870"/>
      <c r="AP55" s="870"/>
      <c r="AQ55" s="870"/>
      <c r="AR55" s="870"/>
    </row>
    <row r="56" spans="1:44" ht="18" customHeight="1">
      <c r="A56" s="1240"/>
      <c r="B56" s="1241"/>
      <c r="C56" s="2410"/>
      <c r="D56" s="2411"/>
      <c r="E56" s="2411"/>
      <c r="F56" s="2411"/>
      <c r="G56" s="2411"/>
      <c r="H56" s="2412"/>
      <c r="I56" s="2558">
        <v>2</v>
      </c>
      <c r="J56" s="2559"/>
      <c r="K56" s="2559"/>
      <c r="L56" s="2559"/>
      <c r="M56" s="2559"/>
      <c r="N56" s="2559"/>
      <c r="O56" s="2559"/>
      <c r="P56" s="2560"/>
      <c r="Q56" s="940" t="s">
        <v>14</v>
      </c>
      <c r="R56" s="1274"/>
      <c r="S56" s="1274"/>
      <c r="T56" s="1274"/>
      <c r="U56" s="1274"/>
      <c r="V56" s="941">
        <v>1</v>
      </c>
      <c r="W56" s="2503">
        <v>2</v>
      </c>
      <c r="X56" s="2504"/>
      <c r="Y56" s="2504"/>
      <c r="Z56" s="2504"/>
      <c r="AA56" s="2519"/>
      <c r="AB56" s="940" t="s">
        <v>15</v>
      </c>
      <c r="AC56" s="1274"/>
      <c r="AD56" s="1274"/>
      <c r="AE56" s="941"/>
      <c r="AF56" s="2503">
        <v>2</v>
      </c>
      <c r="AG56" s="2504"/>
      <c r="AH56" s="2504"/>
      <c r="AI56" s="2504"/>
      <c r="AJ56" s="2505"/>
      <c r="AL56" s="870"/>
      <c r="AM56" s="870"/>
      <c r="AN56" s="870"/>
      <c r="AO56" s="870"/>
      <c r="AP56" s="870"/>
      <c r="AQ56" s="870"/>
      <c r="AR56" s="870"/>
    </row>
    <row r="57" spans="1:44" ht="18" customHeight="1">
      <c r="A57" s="1240"/>
      <c r="B57" s="1241"/>
      <c r="C57" s="940" t="s">
        <v>452</v>
      </c>
      <c r="D57" s="1274"/>
      <c r="E57" s="1274"/>
      <c r="F57" s="1274"/>
      <c r="G57" s="1274"/>
      <c r="H57" s="1274"/>
      <c r="I57" s="1583">
        <v>2</v>
      </c>
      <c r="J57" s="1584"/>
      <c r="K57" s="1584"/>
      <c r="L57" s="1584"/>
      <c r="M57" s="1584"/>
      <c r="N57" s="1584"/>
      <c r="O57" s="1584"/>
      <c r="P57" s="1585"/>
      <c r="Q57" s="940" t="s">
        <v>746</v>
      </c>
      <c r="R57" s="1274"/>
      <c r="S57" s="1274"/>
      <c r="T57" s="1274"/>
      <c r="U57" s="1274"/>
      <c r="V57" s="1274"/>
      <c r="W57" s="2516">
        <v>2</v>
      </c>
      <c r="X57" s="2517"/>
      <c r="Y57" s="2517"/>
      <c r="Z57" s="2517"/>
      <c r="AA57" s="2517"/>
      <c r="AB57" s="2517"/>
      <c r="AC57" s="2517"/>
      <c r="AD57" s="2518"/>
      <c r="AE57" s="1931"/>
      <c r="AF57" s="1932"/>
      <c r="AG57" s="1932"/>
      <c r="AH57" s="1932"/>
      <c r="AI57" s="1932"/>
      <c r="AJ57" s="1933"/>
      <c r="AL57" s="870"/>
      <c r="AM57" s="871"/>
      <c r="AN57" s="871"/>
      <c r="AO57" s="871"/>
      <c r="AP57" s="871"/>
      <c r="AQ57" s="871"/>
      <c r="AR57" s="871"/>
    </row>
    <row r="58" spans="1:44" ht="18" customHeight="1">
      <c r="A58" s="1240"/>
      <c r="B58" s="1241"/>
      <c r="C58" s="2407" t="s">
        <v>314</v>
      </c>
      <c r="D58" s="2408"/>
      <c r="E58" s="2408"/>
      <c r="F58" s="2408"/>
      <c r="G58" s="2408"/>
      <c r="H58" s="2408"/>
      <c r="I58" s="2372">
        <v>2</v>
      </c>
      <c r="J58" s="2373"/>
      <c r="K58" s="2373"/>
      <c r="L58" s="2373"/>
      <c r="M58" s="2373"/>
      <c r="N58" s="2373"/>
      <c r="O58" s="2373"/>
      <c r="P58" s="2374"/>
      <c r="Q58" s="2407" t="s">
        <v>433</v>
      </c>
      <c r="R58" s="2408"/>
      <c r="S58" s="2408"/>
      <c r="T58" s="2408"/>
      <c r="U58" s="2408"/>
      <c r="V58" s="2409"/>
      <c r="W58" s="2561" t="s">
        <v>205</v>
      </c>
      <c r="X58" s="2562"/>
      <c r="Y58" s="2562"/>
      <c r="Z58" s="2562"/>
      <c r="AA58" s="2562"/>
      <c r="AB58" s="2562"/>
      <c r="AC58" s="2378" t="s">
        <v>114</v>
      </c>
      <c r="AD58" s="2379"/>
      <c r="AE58" s="2380"/>
      <c r="AF58" s="2381"/>
      <c r="AG58" s="2381"/>
      <c r="AH58" s="2381"/>
      <c r="AI58" s="2381"/>
      <c r="AJ58" s="2382"/>
      <c r="AL58" s="870"/>
      <c r="AM58" s="871"/>
      <c r="AN58" s="871"/>
      <c r="AO58" s="871"/>
      <c r="AP58" s="871"/>
      <c r="AQ58" s="871"/>
      <c r="AR58" s="871"/>
    </row>
    <row r="59" spans="1:44" ht="18" customHeight="1">
      <c r="A59" s="1240"/>
      <c r="B59" s="1241"/>
      <c r="C59" s="940" t="s">
        <v>289</v>
      </c>
      <c r="D59" s="1274"/>
      <c r="E59" s="1274"/>
      <c r="F59" s="1274"/>
      <c r="G59" s="1274"/>
      <c r="H59" s="1274"/>
      <c r="I59" s="2372">
        <v>2</v>
      </c>
      <c r="J59" s="2373"/>
      <c r="K59" s="2373"/>
      <c r="L59" s="2373"/>
      <c r="M59" s="2373"/>
      <c r="N59" s="2373"/>
      <c r="O59" s="2373"/>
      <c r="P59" s="2374"/>
      <c r="Q59" s="1762" t="s">
        <v>524</v>
      </c>
      <c r="R59" s="1390"/>
      <c r="S59" s="1390"/>
      <c r="T59" s="1390"/>
      <c r="U59" s="1390"/>
      <c r="V59" s="1391"/>
      <c r="W59" s="2549" t="s">
        <v>205</v>
      </c>
      <c r="X59" s="2550"/>
      <c r="Y59" s="2550"/>
      <c r="Z59" s="2550"/>
      <c r="AA59" s="2550"/>
      <c r="AB59" s="2550"/>
      <c r="AC59" s="2405" t="s">
        <v>773</v>
      </c>
      <c r="AD59" s="2406"/>
      <c r="AE59" s="1931"/>
      <c r="AF59" s="1932"/>
      <c r="AG59" s="1932"/>
      <c r="AH59" s="1932"/>
      <c r="AI59" s="1932"/>
      <c r="AJ59" s="1933"/>
      <c r="AL59" s="870"/>
      <c r="AM59" s="871"/>
      <c r="AN59" s="871"/>
      <c r="AO59" s="871"/>
      <c r="AP59" s="871"/>
      <c r="AQ59" s="871"/>
      <c r="AR59" s="871"/>
    </row>
    <row r="60" spans="1:44" ht="18" customHeight="1">
      <c r="A60" s="1240"/>
      <c r="B60" s="1241"/>
      <c r="C60" s="940" t="s">
        <v>637</v>
      </c>
      <c r="D60" s="1274"/>
      <c r="E60" s="1274"/>
      <c r="F60" s="1274"/>
      <c r="G60" s="1274"/>
      <c r="H60" s="1274"/>
      <c r="I60" s="1416"/>
      <c r="J60" s="1417"/>
      <c r="K60" s="1417"/>
      <c r="L60" s="1417"/>
      <c r="M60" s="1417"/>
      <c r="N60" s="1417"/>
      <c r="O60" s="1417"/>
      <c r="P60" s="1419"/>
      <c r="Q60" s="940" t="s">
        <v>638</v>
      </c>
      <c r="R60" s="1274"/>
      <c r="S60" s="1274"/>
      <c r="T60" s="1274"/>
      <c r="U60" s="1274"/>
      <c r="V60" s="941"/>
      <c r="W60" s="1416"/>
      <c r="X60" s="1417"/>
      <c r="Y60" s="1417"/>
      <c r="Z60" s="1417"/>
      <c r="AA60" s="1417"/>
      <c r="AB60" s="1417"/>
      <c r="AC60" s="1417"/>
      <c r="AD60" s="1419"/>
      <c r="AE60" s="1931"/>
      <c r="AF60" s="1932"/>
      <c r="AG60" s="1932"/>
      <c r="AH60" s="1932"/>
      <c r="AI60" s="1932"/>
      <c r="AJ60" s="1933"/>
      <c r="AL60" s="870"/>
      <c r="AM60" s="871"/>
      <c r="AN60" s="871"/>
      <c r="AO60" s="871"/>
      <c r="AP60" s="871"/>
      <c r="AQ60" s="871"/>
      <c r="AR60" s="871"/>
    </row>
    <row r="61" spans="1:44" ht="18" customHeight="1">
      <c r="A61" s="1240"/>
      <c r="B61" s="1241"/>
      <c r="C61" s="940" t="s">
        <v>588</v>
      </c>
      <c r="D61" s="1274"/>
      <c r="E61" s="1274"/>
      <c r="F61" s="1274"/>
      <c r="G61" s="1274"/>
      <c r="H61" s="1274"/>
      <c r="I61" s="1416"/>
      <c r="J61" s="1417"/>
      <c r="K61" s="1417"/>
      <c r="L61" s="1417"/>
      <c r="M61" s="1417"/>
      <c r="N61" s="1417"/>
      <c r="O61" s="1417"/>
      <c r="P61" s="1419"/>
      <c r="Q61" s="940" t="s">
        <v>68</v>
      </c>
      <c r="R61" s="1274"/>
      <c r="S61" s="1274"/>
      <c r="T61" s="1274"/>
      <c r="U61" s="1274"/>
      <c r="V61" s="941"/>
      <c r="W61" s="1416"/>
      <c r="X61" s="1417"/>
      <c r="Y61" s="1417"/>
      <c r="Z61" s="1417"/>
      <c r="AA61" s="1417"/>
      <c r="AB61" s="1417"/>
      <c r="AC61" s="1417"/>
      <c r="AD61" s="1419"/>
      <c r="AE61" s="1931"/>
      <c r="AF61" s="1932"/>
      <c r="AG61" s="1932"/>
      <c r="AH61" s="1932"/>
      <c r="AI61" s="1932"/>
      <c r="AJ61" s="1933"/>
      <c r="AL61" s="870"/>
      <c r="AM61" s="871"/>
      <c r="AN61" s="871"/>
      <c r="AO61" s="871"/>
      <c r="AP61" s="871"/>
      <c r="AQ61" s="871"/>
      <c r="AR61" s="871"/>
    </row>
    <row r="62" spans="1:44" ht="18" customHeight="1">
      <c r="A62" s="1240"/>
      <c r="B62" s="1241"/>
      <c r="C62" s="940" t="s">
        <v>562</v>
      </c>
      <c r="D62" s="1274"/>
      <c r="E62" s="1274"/>
      <c r="F62" s="1274"/>
      <c r="G62" s="1274"/>
      <c r="H62" s="1274"/>
      <c r="I62" s="1416"/>
      <c r="J62" s="1417"/>
      <c r="K62" s="1417"/>
      <c r="L62" s="1417"/>
      <c r="M62" s="1417"/>
      <c r="N62" s="1417"/>
      <c r="O62" s="1417"/>
      <c r="P62" s="1419"/>
      <c r="Q62" s="940" t="s">
        <v>770</v>
      </c>
      <c r="R62" s="1274"/>
      <c r="S62" s="1274"/>
      <c r="T62" s="1274"/>
      <c r="U62" s="1274"/>
      <c r="V62" s="941"/>
      <c r="W62" s="1416"/>
      <c r="X62" s="1417"/>
      <c r="Y62" s="1417"/>
      <c r="Z62" s="1417"/>
      <c r="AA62" s="1417"/>
      <c r="AB62" s="1417"/>
      <c r="AC62" s="1417"/>
      <c r="AD62" s="1419"/>
      <c r="AE62" s="1931"/>
      <c r="AF62" s="1932"/>
      <c r="AG62" s="1932"/>
      <c r="AH62" s="1932"/>
      <c r="AI62" s="1932"/>
      <c r="AJ62" s="1933"/>
      <c r="AL62" s="870"/>
      <c r="AM62" s="871"/>
      <c r="AN62" s="871"/>
      <c r="AO62" s="871"/>
      <c r="AP62" s="871"/>
      <c r="AQ62" s="871"/>
      <c r="AR62" s="871"/>
    </row>
    <row r="63" spans="1:44" ht="18" customHeight="1">
      <c r="A63" s="1240"/>
      <c r="B63" s="1241"/>
      <c r="C63" s="940" t="s">
        <v>67</v>
      </c>
      <c r="D63" s="1274"/>
      <c r="E63" s="1274"/>
      <c r="F63" s="1274"/>
      <c r="G63" s="1274"/>
      <c r="H63" s="1274"/>
      <c r="I63" s="1416"/>
      <c r="J63" s="1417"/>
      <c r="K63" s="1417"/>
      <c r="L63" s="1417"/>
      <c r="M63" s="1417"/>
      <c r="N63" s="1417"/>
      <c r="O63" s="1417"/>
      <c r="P63" s="1419"/>
      <c r="Q63" s="940" t="s">
        <v>771</v>
      </c>
      <c r="R63" s="1274"/>
      <c r="S63" s="1274"/>
      <c r="T63" s="1274"/>
      <c r="U63" s="1274"/>
      <c r="V63" s="941"/>
      <c r="W63" s="1416"/>
      <c r="X63" s="1417"/>
      <c r="Y63" s="1417"/>
      <c r="Z63" s="1417"/>
      <c r="AA63" s="1417"/>
      <c r="AB63" s="1417"/>
      <c r="AC63" s="1417"/>
      <c r="AD63" s="1419"/>
      <c r="AE63" s="1931"/>
      <c r="AF63" s="1932"/>
      <c r="AG63" s="1932"/>
      <c r="AH63" s="1932"/>
      <c r="AI63" s="1932"/>
      <c r="AJ63" s="1933"/>
      <c r="AL63" s="870"/>
      <c r="AM63" s="871"/>
      <c r="AN63" s="871"/>
      <c r="AO63" s="871"/>
      <c r="AP63" s="871"/>
      <c r="AQ63" s="871"/>
      <c r="AR63" s="871"/>
    </row>
    <row r="64" spans="1:44" ht="18" customHeight="1">
      <c r="A64" s="1240"/>
      <c r="B64" s="1241"/>
      <c r="C64" s="1107" t="s">
        <v>944</v>
      </c>
      <c r="D64" s="1108"/>
      <c r="E64" s="1108"/>
      <c r="F64" s="1108"/>
      <c r="G64" s="1108"/>
      <c r="H64" s="1108"/>
      <c r="I64" s="2545">
        <v>1</v>
      </c>
      <c r="J64" s="2546"/>
      <c r="K64" s="2546"/>
      <c r="L64" s="2546"/>
      <c r="M64" s="2546"/>
      <c r="N64" s="2546"/>
      <c r="O64" s="2546"/>
      <c r="P64" s="2547"/>
      <c r="Q64" s="1107" t="s">
        <v>620</v>
      </c>
      <c r="R64" s="1108"/>
      <c r="S64" s="1108"/>
      <c r="T64" s="1108"/>
      <c r="U64" s="1108"/>
      <c r="V64" s="1109"/>
      <c r="W64" s="2432">
        <v>2</v>
      </c>
      <c r="X64" s="2433"/>
      <c r="Y64" s="2433"/>
      <c r="Z64" s="2433"/>
      <c r="AA64" s="2433"/>
      <c r="AB64" s="2433"/>
      <c r="AC64" s="2433"/>
      <c r="AD64" s="2434"/>
      <c r="AE64" s="2500"/>
      <c r="AF64" s="2501"/>
      <c r="AG64" s="2501"/>
      <c r="AH64" s="2501"/>
      <c r="AI64" s="2501"/>
      <c r="AJ64" s="2502"/>
      <c r="AL64" s="870"/>
      <c r="AM64" s="871"/>
      <c r="AN64" s="871"/>
      <c r="AO64" s="871"/>
      <c r="AP64" s="871"/>
      <c r="AQ64" s="871"/>
      <c r="AR64" s="871"/>
    </row>
    <row r="65" spans="1:66" ht="18" customHeight="1" thickBot="1">
      <c r="A65" s="1240"/>
      <c r="B65" s="1241"/>
      <c r="C65" s="940" t="s">
        <v>785</v>
      </c>
      <c r="D65" s="1274"/>
      <c r="E65" s="1274"/>
      <c r="F65" s="1274"/>
      <c r="G65" s="1274"/>
      <c r="H65" s="941"/>
      <c r="I65" s="2545">
        <v>1</v>
      </c>
      <c r="J65" s="2546"/>
      <c r="K65" s="2546"/>
      <c r="L65" s="2546"/>
      <c r="M65" s="2546"/>
      <c r="N65" s="2546"/>
      <c r="O65" s="2546"/>
      <c r="P65" s="2547"/>
      <c r="Q65" s="2542" t="s">
        <v>1110</v>
      </c>
      <c r="R65" s="2543"/>
      <c r="S65" s="2543"/>
      <c r="T65" s="2543"/>
      <c r="U65" s="2543"/>
      <c r="V65" s="2544"/>
      <c r="W65" s="483">
        <v>1</v>
      </c>
      <c r="X65" s="382" t="str">
        <f>IF(ISNA(VLOOKUP(W65, 出力変換_就労定着実績区分,4,FALSE)),0, VLOOKUP(W65, 出力変換_就労定着実績区分,4,FALSE)) &amp; ""</f>
        <v>1</v>
      </c>
      <c r="Y65" s="381" t="s">
        <v>1365</v>
      </c>
      <c r="Z65" s="385" t="str">
        <f>IF(ISNA(VLOOKUP(Y65, 取込変換_就労定着実績区分,2,FALSE)),1, VLOOKUP(Y65, 取込変換_就労定着実績区分,2,FALSE)) &amp; ""</f>
        <v>1</v>
      </c>
      <c r="AA65" s="835"/>
      <c r="AB65" s="835"/>
      <c r="AC65" s="835"/>
      <c r="AD65" s="835"/>
      <c r="AE65" s="2500"/>
      <c r="AF65" s="2501"/>
      <c r="AG65" s="2501"/>
      <c r="AH65" s="2501"/>
      <c r="AI65" s="2501"/>
      <c r="AJ65" s="2502"/>
      <c r="AL65" s="870"/>
      <c r="AM65" s="871"/>
      <c r="AN65" s="720">
        <v>2</v>
      </c>
      <c r="AO65" s="871"/>
      <c r="AP65" s="871"/>
      <c r="AQ65" s="871"/>
      <c r="AR65" s="871"/>
    </row>
    <row r="66" spans="1:66" ht="21" customHeight="1">
      <c r="A66" s="1240"/>
      <c r="B66" s="1241"/>
      <c r="C66" s="940" t="s">
        <v>783</v>
      </c>
      <c r="D66" s="1274"/>
      <c r="E66" s="1274"/>
      <c r="F66" s="1274"/>
      <c r="G66" s="1274"/>
      <c r="H66" s="941"/>
      <c r="I66" s="2545">
        <v>2</v>
      </c>
      <c r="J66" s="2546"/>
      <c r="K66" s="2546"/>
      <c r="L66" s="2546"/>
      <c r="M66" s="2546"/>
      <c r="N66" s="2546"/>
      <c r="O66" s="2546"/>
      <c r="P66" s="2547"/>
      <c r="Q66" s="1762" t="s">
        <v>784</v>
      </c>
      <c r="R66" s="1390"/>
      <c r="S66" s="1390"/>
      <c r="T66" s="1390"/>
      <c r="U66" s="1390"/>
      <c r="V66" s="1391"/>
      <c r="W66" s="836">
        <v>1</v>
      </c>
      <c r="X66" s="836"/>
      <c r="Y66" s="836"/>
      <c r="Z66" s="836"/>
      <c r="AA66" s="836"/>
      <c r="AB66" s="836"/>
      <c r="AC66" s="836"/>
      <c r="AD66" s="836"/>
      <c r="AE66" s="1931"/>
      <c r="AF66" s="1932"/>
      <c r="AG66" s="1932"/>
      <c r="AH66" s="1932"/>
      <c r="AI66" s="1932"/>
      <c r="AJ66" s="1933"/>
      <c r="AL66" s="870"/>
      <c r="AM66" s="871"/>
      <c r="AN66" s="871"/>
      <c r="AO66" s="871"/>
      <c r="AP66" s="871"/>
      <c r="AQ66" s="871"/>
      <c r="AR66" s="871"/>
    </row>
    <row r="67" spans="1:66" s="20" customFormat="1" ht="21" customHeight="1">
      <c r="A67" s="1240"/>
      <c r="B67" s="1241"/>
      <c r="C67" s="2407" t="s">
        <v>1345</v>
      </c>
      <c r="D67" s="2408"/>
      <c r="E67" s="2408"/>
      <c r="F67" s="2408"/>
      <c r="G67" s="2408"/>
      <c r="H67" s="2409"/>
      <c r="I67" s="2494">
        <v>2</v>
      </c>
      <c r="J67" s="2495"/>
      <c r="K67" s="2495"/>
      <c r="L67" s="2495"/>
      <c r="M67" s="2495"/>
      <c r="N67" s="2495"/>
      <c r="O67" s="2495"/>
      <c r="P67" s="2496"/>
      <c r="Q67" s="1762" t="s">
        <v>1349</v>
      </c>
      <c r="R67" s="1390"/>
      <c r="S67" s="1390"/>
      <c r="T67" s="1390"/>
      <c r="U67" s="1390"/>
      <c r="V67" s="1391"/>
      <c r="W67" s="2575">
        <v>1</v>
      </c>
      <c r="X67" s="2575"/>
      <c r="Y67" s="2575"/>
      <c r="Z67" s="2575"/>
      <c r="AA67" s="2575"/>
      <c r="AB67" s="2575"/>
      <c r="AC67" s="2575"/>
      <c r="AD67" s="2575"/>
      <c r="AE67" s="2575"/>
      <c r="AF67" s="2575"/>
      <c r="AG67" s="2575"/>
      <c r="AH67" s="2575"/>
      <c r="AI67" s="2575"/>
      <c r="AJ67" s="2576"/>
      <c r="AK67" s="723"/>
      <c r="AL67" s="872"/>
      <c r="AM67" s="872"/>
      <c r="AN67" s="873"/>
      <c r="AO67" s="873"/>
      <c r="AP67" s="873"/>
      <c r="AQ67" s="873"/>
      <c r="AR67" s="873"/>
      <c r="AS67" s="879"/>
      <c r="AT67" s="723"/>
      <c r="AU67" s="723"/>
      <c r="AV67" s="723"/>
      <c r="AW67" s="723"/>
      <c r="AX67" s="723"/>
      <c r="AY67" s="723"/>
      <c r="AZ67" s="723"/>
      <c r="BA67" s="723"/>
      <c r="BB67" s="723"/>
      <c r="BC67" s="723"/>
      <c r="BD67" s="723"/>
      <c r="BE67" s="723"/>
      <c r="BF67" s="723"/>
      <c r="BG67" s="723"/>
      <c r="BH67" s="723"/>
      <c r="BI67" s="723"/>
      <c r="BJ67" s="723"/>
      <c r="BK67" s="723"/>
      <c r="BL67" s="723"/>
      <c r="BM67" s="723"/>
      <c r="BN67" s="885"/>
    </row>
    <row r="68" spans="1:66" ht="21" customHeight="1">
      <c r="A68" s="1240"/>
      <c r="B68" s="1241"/>
      <c r="C68" s="1613" t="s">
        <v>828</v>
      </c>
      <c r="D68" s="1613"/>
      <c r="E68" s="1613"/>
      <c r="F68" s="1613"/>
      <c r="G68" s="1613"/>
      <c r="H68" s="1613"/>
      <c r="I68" s="2548">
        <v>2</v>
      </c>
      <c r="J68" s="2548"/>
      <c r="K68" s="2548"/>
      <c r="L68" s="2548"/>
      <c r="M68" s="2548"/>
      <c r="N68" s="2548"/>
      <c r="O68" s="2548"/>
      <c r="P68" s="2548"/>
      <c r="Q68" s="2568" t="s">
        <v>0</v>
      </c>
      <c r="R68" s="2569"/>
      <c r="S68" s="2569"/>
      <c r="T68" s="2569"/>
      <c r="U68" s="2569"/>
      <c r="V68" s="2570"/>
      <c r="W68" s="848">
        <v>1</v>
      </c>
      <c r="X68" s="849" t="str">
        <f>IF(ISNA(VLOOKUP(W68, 出力変換_主たるサービス種類_付１１,4,FALSE)),0, VLOOKUP(W68, 出力変換_主たるサービス種類_付１１,4,FALSE)) &amp; ""</f>
        <v>00</v>
      </c>
      <c r="Y68" s="850" t="s">
        <v>1359</v>
      </c>
      <c r="Z68" s="851" t="str">
        <f>IF(ISNA(VLOOKUP(Y68, 取込変換_主たるサービス種類_付１１,2,FALSE)),1, VLOOKUP(Y68, 取込変換_主たるサービス種類_付１１,2,FALSE)) &amp; ""</f>
        <v>1</v>
      </c>
      <c r="AA68" s="848"/>
      <c r="AB68" s="848"/>
      <c r="AC68" s="2566"/>
      <c r="AD68" s="2567"/>
      <c r="AE68" s="2380"/>
      <c r="AF68" s="2564"/>
      <c r="AG68" s="2564"/>
      <c r="AH68" s="2564"/>
      <c r="AI68" s="2564"/>
      <c r="AJ68" s="2565"/>
      <c r="AL68" s="869">
        <v>2</v>
      </c>
      <c r="AM68" s="871"/>
      <c r="AN68" s="871"/>
      <c r="AO68" s="871"/>
      <c r="AP68" s="871"/>
      <c r="AQ68" s="871"/>
      <c r="AR68" s="871"/>
    </row>
    <row r="69" spans="1:66" ht="21" customHeight="1">
      <c r="A69" s="1240"/>
      <c r="B69" s="1241"/>
      <c r="C69" s="1151" t="s">
        <v>1239</v>
      </c>
      <c r="D69" s="1151"/>
      <c r="E69" s="1151"/>
      <c r="F69" s="1151"/>
      <c r="G69" s="1151"/>
      <c r="H69" s="1151"/>
      <c r="I69" s="1416"/>
      <c r="J69" s="1417"/>
      <c r="K69" s="1417"/>
      <c r="L69" s="1417"/>
      <c r="M69" s="1417"/>
      <c r="N69" s="1417"/>
      <c r="O69" s="1417"/>
      <c r="P69" s="1417"/>
      <c r="Q69" s="1417"/>
      <c r="R69" s="1417"/>
      <c r="S69" s="1417"/>
      <c r="T69" s="1417"/>
      <c r="U69" s="1417"/>
      <c r="V69" s="1419"/>
      <c r="W69" s="1762" t="s">
        <v>1240</v>
      </c>
      <c r="X69" s="1390"/>
      <c r="Y69" s="1390"/>
      <c r="Z69" s="1390"/>
      <c r="AA69" s="1390"/>
      <c r="AB69" s="1391"/>
      <c r="AC69" s="1416"/>
      <c r="AD69" s="1417"/>
      <c r="AE69" s="1417"/>
      <c r="AF69" s="1417"/>
      <c r="AG69" s="1417"/>
      <c r="AH69" s="1417"/>
      <c r="AI69" s="1417"/>
      <c r="AJ69" s="1418"/>
      <c r="AL69" s="874">
        <v>1</v>
      </c>
      <c r="AM69" s="875" t="str">
        <f>IF(ISNA(VLOOKUP(AL69, 出力変換_就労定着率区分＿付１１,4,FALSE)),0, VLOOKUP(AL69, 出力変換_就労定着率区分＿付１１,4,FALSE)) &amp; ""</f>
        <v>00</v>
      </c>
      <c r="AN69" s="876" t="s">
        <v>1359</v>
      </c>
      <c r="AO69" s="875" t="str">
        <f>IF(ISNA(VLOOKUP(AN69, 取込変換_就労定着率区分＿付１１,2,FALSE)),1, VLOOKUP(AN69, 取込変換_就労定着率区分＿付１１,2,FALSE)) &amp; ""</f>
        <v>1</v>
      </c>
      <c r="AP69" s="871"/>
      <c r="AQ69" s="720">
        <v>2</v>
      </c>
      <c r="AR69" s="871"/>
    </row>
    <row r="70" spans="1:66" s="18" customFormat="1" ht="21" customHeight="1">
      <c r="A70" s="1240"/>
      <c r="B70" s="1241"/>
      <c r="C70" s="940" t="s">
        <v>1219</v>
      </c>
      <c r="D70" s="1274"/>
      <c r="E70" s="1274"/>
      <c r="F70" s="1274"/>
      <c r="G70" s="1274"/>
      <c r="H70" s="941"/>
      <c r="I70" s="2571"/>
      <c r="J70" s="2572"/>
      <c r="K70" s="2572"/>
      <c r="L70" s="2572"/>
      <c r="M70" s="2572"/>
      <c r="N70" s="2572"/>
      <c r="O70" s="2572"/>
      <c r="P70" s="2573"/>
      <c r="Q70" s="940" t="s">
        <v>1238</v>
      </c>
      <c r="R70" s="1274"/>
      <c r="S70" s="1274"/>
      <c r="T70" s="1274"/>
      <c r="U70" s="1274"/>
      <c r="V70" s="1274"/>
      <c r="W70" s="1274"/>
      <c r="X70" s="1274"/>
      <c r="Y70" s="1274"/>
      <c r="Z70" s="1274"/>
      <c r="AA70" s="1274"/>
      <c r="AB70" s="941"/>
      <c r="AC70" s="2536"/>
      <c r="AD70" s="2537"/>
      <c r="AE70" s="2537"/>
      <c r="AF70" s="2537"/>
      <c r="AG70" s="2537"/>
      <c r="AH70" s="2537"/>
      <c r="AI70" s="2537"/>
      <c r="AJ70" s="2538"/>
      <c r="AK70" s="713"/>
      <c r="AL70" s="720">
        <v>2</v>
      </c>
      <c r="AM70" s="877"/>
      <c r="AN70" s="877"/>
      <c r="AO70" s="877"/>
      <c r="AP70" s="877"/>
      <c r="AQ70" s="877"/>
      <c r="AR70" s="877"/>
      <c r="AS70" s="714"/>
      <c r="AT70" s="713"/>
      <c r="AU70" s="713"/>
      <c r="AV70" s="713"/>
      <c r="AW70" s="713"/>
      <c r="AX70" s="713"/>
      <c r="AY70" s="713"/>
      <c r="AZ70" s="713"/>
      <c r="BA70" s="713"/>
      <c r="BB70" s="713"/>
      <c r="BC70" s="713"/>
      <c r="BD70" s="713"/>
      <c r="BE70" s="713"/>
      <c r="BF70" s="713"/>
      <c r="BG70" s="713"/>
      <c r="BH70" s="713"/>
      <c r="BI70" s="713"/>
      <c r="BJ70" s="713"/>
      <c r="BK70" s="713"/>
      <c r="BL70" s="713"/>
      <c r="BM70" s="713"/>
      <c r="BN70" s="761"/>
    </row>
    <row r="71" spans="1:66" s="20" customFormat="1" ht="21" customHeight="1" thickBot="1">
      <c r="A71" s="1240"/>
      <c r="B71" s="1241"/>
      <c r="C71" s="1762" t="s">
        <v>1241</v>
      </c>
      <c r="D71" s="1390"/>
      <c r="E71" s="1390"/>
      <c r="F71" s="1390"/>
      <c r="G71" s="1390"/>
      <c r="H71" s="1391"/>
      <c r="I71" s="2536"/>
      <c r="J71" s="2537"/>
      <c r="K71" s="2537"/>
      <c r="L71" s="2537"/>
      <c r="M71" s="2537"/>
      <c r="N71" s="2537"/>
      <c r="O71" s="2537"/>
      <c r="P71" s="2574"/>
      <c r="Q71" s="2539"/>
      <c r="R71" s="2540"/>
      <c r="S71" s="2540"/>
      <c r="T71" s="2540"/>
      <c r="U71" s="2540"/>
      <c r="V71" s="2540"/>
      <c r="W71" s="2540"/>
      <c r="X71" s="2540"/>
      <c r="Y71" s="2540"/>
      <c r="Z71" s="2540"/>
      <c r="AA71" s="2540"/>
      <c r="AB71" s="2540"/>
      <c r="AC71" s="2540"/>
      <c r="AD71" s="2540"/>
      <c r="AE71" s="2540"/>
      <c r="AF71" s="2540"/>
      <c r="AG71" s="2540"/>
      <c r="AH71" s="2540"/>
      <c r="AI71" s="2540"/>
      <c r="AJ71" s="2541"/>
      <c r="AK71" s="723"/>
      <c r="AL71" s="872">
        <v>1</v>
      </c>
      <c r="AM71" s="872">
        <v>1</v>
      </c>
      <c r="AN71" s="873"/>
      <c r="AO71" s="873"/>
      <c r="AP71" s="873"/>
      <c r="AQ71" s="873"/>
      <c r="AR71" s="873"/>
      <c r="AS71" s="879"/>
      <c r="AT71" s="723"/>
      <c r="AU71" s="723"/>
      <c r="AV71" s="723"/>
      <c r="AW71" s="723"/>
      <c r="AX71" s="723"/>
      <c r="AY71" s="723"/>
      <c r="AZ71" s="723"/>
      <c r="BA71" s="723"/>
      <c r="BB71" s="723"/>
      <c r="BC71" s="723"/>
      <c r="BD71" s="723"/>
      <c r="BE71" s="723"/>
      <c r="BF71" s="723"/>
      <c r="BG71" s="723"/>
      <c r="BH71" s="723"/>
      <c r="BI71" s="723"/>
      <c r="BJ71" s="723"/>
      <c r="BK71" s="723"/>
      <c r="BL71" s="723"/>
      <c r="BM71" s="723"/>
      <c r="BN71" s="885"/>
    </row>
    <row r="72" spans="1:66" s="26" customFormat="1" ht="14.25" customHeight="1">
      <c r="A72" s="296" t="s">
        <v>251</v>
      </c>
      <c r="B72" s="296"/>
      <c r="C72" s="296"/>
      <c r="D72" s="296"/>
      <c r="E72" s="296"/>
      <c r="F72" s="296"/>
      <c r="G72" s="296"/>
      <c r="H72" s="296"/>
      <c r="I72" s="296"/>
      <c r="J72" s="296"/>
      <c r="K72" s="296"/>
      <c r="L72" s="296"/>
      <c r="M72" s="296"/>
      <c r="N72" s="296"/>
      <c r="O72" s="296"/>
      <c r="P72" s="296"/>
      <c r="Q72" s="296"/>
      <c r="R72" s="296"/>
      <c r="S72" s="296"/>
      <c r="T72" s="296"/>
      <c r="U72" s="296"/>
      <c r="V72" s="296"/>
      <c r="W72" s="296"/>
      <c r="X72" s="296"/>
      <c r="Y72" s="296"/>
      <c r="Z72" s="296"/>
      <c r="AA72" s="296"/>
      <c r="AB72" s="296"/>
      <c r="AC72" s="296"/>
      <c r="AD72" s="296"/>
      <c r="AE72" s="296"/>
      <c r="AF72" s="296"/>
      <c r="AG72" s="296"/>
      <c r="AH72" s="296"/>
      <c r="AI72" s="296"/>
      <c r="AJ72" s="296"/>
      <c r="AK72" s="715"/>
      <c r="AL72" s="878"/>
      <c r="AM72" s="878"/>
      <c r="AN72" s="878"/>
      <c r="AO72" s="878"/>
      <c r="AP72" s="878"/>
      <c r="AQ72" s="878"/>
      <c r="AR72" s="878"/>
      <c r="AS72" s="715"/>
      <c r="AT72" s="715"/>
      <c r="AU72" s="715"/>
      <c r="AV72" s="715"/>
      <c r="AW72" s="715"/>
      <c r="AX72" s="715"/>
      <c r="AY72" s="715"/>
      <c r="AZ72" s="715"/>
      <c r="BA72" s="715"/>
      <c r="BB72" s="715"/>
      <c r="BC72" s="715"/>
      <c r="BD72" s="715"/>
      <c r="BE72" s="715"/>
      <c r="BF72" s="715"/>
      <c r="BG72" s="715"/>
      <c r="BH72" s="715"/>
      <c r="BI72" s="715"/>
      <c r="BJ72" s="715"/>
      <c r="BK72" s="715"/>
      <c r="BL72" s="715"/>
      <c r="BM72" s="715"/>
      <c r="BN72" s="786"/>
    </row>
    <row r="73" spans="1:66" s="20" customFormat="1" ht="12" customHeight="1">
      <c r="A73" s="185" t="s">
        <v>275</v>
      </c>
      <c r="B73" s="226"/>
      <c r="C73" s="226"/>
      <c r="D73" s="226"/>
      <c r="E73" s="226"/>
      <c r="F73" s="226"/>
      <c r="G73" s="226"/>
      <c r="H73" s="226"/>
      <c r="I73" s="226"/>
      <c r="J73" s="226"/>
      <c r="K73" s="226"/>
      <c r="L73" s="226"/>
      <c r="M73" s="226"/>
      <c r="N73" s="226"/>
      <c r="O73" s="226"/>
      <c r="P73" s="226"/>
      <c r="Q73" s="226"/>
      <c r="R73" s="226"/>
      <c r="S73" s="226"/>
      <c r="T73" s="226"/>
      <c r="U73" s="226"/>
      <c r="V73" s="226"/>
      <c r="W73" s="226"/>
      <c r="X73" s="226"/>
      <c r="Y73" s="226"/>
      <c r="Z73" s="226"/>
      <c r="AA73" s="226"/>
      <c r="AB73" s="226"/>
      <c r="AC73" s="226"/>
      <c r="AD73" s="226"/>
      <c r="AE73" s="226"/>
      <c r="AF73" s="226"/>
      <c r="AG73" s="226"/>
      <c r="AH73" s="226"/>
      <c r="AI73" s="226"/>
      <c r="AJ73" s="226"/>
      <c r="AK73" s="723"/>
      <c r="AL73" s="879"/>
      <c r="AM73" s="879"/>
      <c r="AN73" s="879"/>
      <c r="AO73" s="879"/>
      <c r="AP73" s="879"/>
      <c r="AQ73" s="879"/>
      <c r="AR73" s="879"/>
      <c r="AS73" s="879"/>
      <c r="AT73" s="723"/>
      <c r="AU73" s="723"/>
      <c r="AV73" s="723"/>
      <c r="AW73" s="723"/>
      <c r="AX73" s="723"/>
      <c r="AY73" s="723"/>
      <c r="AZ73" s="723"/>
      <c r="BA73" s="723"/>
      <c r="BB73" s="723"/>
      <c r="BC73" s="723"/>
      <c r="BD73" s="723"/>
      <c r="BE73" s="723"/>
      <c r="BF73" s="723"/>
      <c r="BG73" s="723"/>
      <c r="BH73" s="723"/>
      <c r="BI73" s="723"/>
      <c r="BJ73" s="723"/>
      <c r="BK73" s="723"/>
      <c r="BL73" s="723"/>
      <c r="BM73" s="723"/>
      <c r="BN73" s="885"/>
    </row>
    <row r="74" spans="1:66" s="20" customFormat="1" ht="12" customHeight="1">
      <c r="A74" s="185" t="s">
        <v>1054</v>
      </c>
      <c r="B74" s="188"/>
      <c r="C74" s="188"/>
      <c r="D74" s="188"/>
      <c r="E74" s="188"/>
      <c r="F74" s="188"/>
      <c r="G74" s="188"/>
      <c r="H74" s="188"/>
      <c r="I74" s="188"/>
      <c r="J74" s="188"/>
      <c r="K74" s="188"/>
      <c r="L74" s="188"/>
      <c r="M74" s="188"/>
      <c r="N74" s="188"/>
      <c r="O74" s="188"/>
      <c r="P74" s="188"/>
      <c r="Q74" s="188"/>
      <c r="R74" s="188"/>
      <c r="S74" s="188"/>
      <c r="T74" s="188"/>
      <c r="U74" s="188"/>
      <c r="V74" s="188"/>
      <c r="W74" s="216"/>
      <c r="X74" s="188"/>
      <c r="Y74" s="188"/>
      <c r="Z74" s="188"/>
      <c r="AA74" s="188"/>
      <c r="AB74" s="188"/>
      <c r="AC74" s="188"/>
      <c r="AD74" s="188"/>
      <c r="AE74" s="188"/>
      <c r="AF74" s="188"/>
      <c r="AG74" s="188"/>
      <c r="AH74" s="188"/>
      <c r="AI74" s="188"/>
      <c r="AJ74" s="188"/>
      <c r="AK74" s="723"/>
      <c r="AL74" s="879"/>
      <c r="AM74" s="879"/>
      <c r="AN74" s="879"/>
      <c r="AO74" s="879"/>
      <c r="AP74" s="879"/>
      <c r="AQ74" s="879"/>
      <c r="AR74" s="879"/>
      <c r="AS74" s="879"/>
      <c r="AT74" s="723"/>
      <c r="AU74" s="723"/>
      <c r="AV74" s="723"/>
      <c r="AW74" s="723"/>
      <c r="AX74" s="723"/>
      <c r="AY74" s="723"/>
      <c r="AZ74" s="723"/>
      <c r="BA74" s="723"/>
      <c r="BB74" s="723"/>
      <c r="BC74" s="723"/>
      <c r="BD74" s="723"/>
      <c r="BE74" s="723"/>
      <c r="BF74" s="723"/>
      <c r="BG74" s="723"/>
      <c r="BH74" s="723"/>
      <c r="BI74" s="723"/>
      <c r="BJ74" s="723"/>
      <c r="BK74" s="723"/>
      <c r="BL74" s="723"/>
      <c r="BM74" s="723"/>
      <c r="BN74" s="885"/>
    </row>
    <row r="75" spans="1:66" s="20" customFormat="1" ht="12" customHeight="1">
      <c r="A75" s="185" t="s">
        <v>320</v>
      </c>
      <c r="B75" s="226"/>
      <c r="C75" s="226"/>
      <c r="D75" s="226"/>
      <c r="E75" s="226"/>
      <c r="F75" s="226"/>
      <c r="G75" s="226"/>
      <c r="H75" s="226"/>
      <c r="I75" s="226"/>
      <c r="J75" s="226"/>
      <c r="K75" s="226"/>
      <c r="L75" s="226"/>
      <c r="M75" s="226"/>
      <c r="N75" s="226"/>
      <c r="O75" s="226"/>
      <c r="P75" s="226"/>
      <c r="Q75" s="226"/>
      <c r="R75" s="226"/>
      <c r="S75" s="226"/>
      <c r="T75" s="226"/>
      <c r="U75" s="226"/>
      <c r="V75" s="226"/>
      <c r="W75" s="226"/>
      <c r="X75" s="226"/>
      <c r="Y75" s="226"/>
      <c r="Z75" s="226"/>
      <c r="AA75" s="226"/>
      <c r="AB75" s="226"/>
      <c r="AC75" s="226"/>
      <c r="AD75" s="226"/>
      <c r="AE75" s="226"/>
      <c r="AF75" s="226"/>
      <c r="AG75" s="226"/>
      <c r="AH75" s="226"/>
      <c r="AI75" s="226"/>
      <c r="AJ75" s="226"/>
      <c r="AK75" s="723"/>
      <c r="AL75" s="879"/>
      <c r="AM75" s="879"/>
      <c r="AN75" s="879"/>
      <c r="AO75" s="879"/>
      <c r="AP75" s="879"/>
      <c r="AQ75" s="879"/>
      <c r="AR75" s="879"/>
      <c r="AS75" s="879"/>
      <c r="AT75" s="723"/>
      <c r="AU75" s="723"/>
      <c r="AV75" s="723"/>
      <c r="AW75" s="723"/>
      <c r="AX75" s="723"/>
      <c r="AY75" s="723"/>
      <c r="AZ75" s="723"/>
      <c r="BA75" s="723"/>
      <c r="BB75" s="723"/>
      <c r="BC75" s="723"/>
      <c r="BD75" s="723"/>
      <c r="BE75" s="723"/>
      <c r="BF75" s="723"/>
      <c r="BG75" s="723"/>
      <c r="BH75" s="723"/>
      <c r="BI75" s="723"/>
      <c r="BJ75" s="723"/>
      <c r="BK75" s="723"/>
      <c r="BL75" s="723"/>
      <c r="BM75" s="723"/>
      <c r="BN75" s="885"/>
    </row>
    <row r="76" spans="1:66" s="18" customFormat="1" ht="12" customHeight="1">
      <c r="A76" s="185" t="s">
        <v>1</v>
      </c>
      <c r="B76" s="226"/>
      <c r="C76" s="226"/>
      <c r="D76" s="226"/>
      <c r="E76" s="226"/>
      <c r="F76" s="226"/>
      <c r="G76" s="226"/>
      <c r="H76" s="226"/>
      <c r="I76" s="226"/>
      <c r="J76" s="226"/>
      <c r="K76" s="226"/>
      <c r="L76" s="226"/>
      <c r="M76" s="226"/>
      <c r="N76" s="226"/>
      <c r="O76" s="226"/>
      <c r="P76" s="226"/>
      <c r="Q76" s="226"/>
      <c r="R76" s="226"/>
      <c r="S76" s="226"/>
      <c r="T76" s="226"/>
      <c r="U76" s="226"/>
      <c r="V76" s="226"/>
      <c r="W76" s="226"/>
      <c r="X76" s="226"/>
      <c r="Y76" s="226"/>
      <c r="Z76" s="226"/>
      <c r="AA76" s="226"/>
      <c r="AB76" s="226"/>
      <c r="AC76" s="226"/>
      <c r="AD76" s="226"/>
      <c r="AE76" s="226"/>
      <c r="AF76" s="226"/>
      <c r="AG76" s="226"/>
      <c r="AH76" s="226"/>
      <c r="AI76" s="226"/>
      <c r="AJ76" s="226"/>
      <c r="AK76" s="713"/>
      <c r="AL76" s="713"/>
      <c r="AM76" s="713"/>
      <c r="AN76" s="713"/>
      <c r="AO76" s="713"/>
      <c r="AP76" s="713"/>
      <c r="AQ76" s="713"/>
      <c r="AR76" s="713"/>
      <c r="AS76" s="714"/>
      <c r="AT76" s="713"/>
      <c r="AU76" s="713"/>
      <c r="AV76" s="713"/>
      <c r="AW76" s="713"/>
      <c r="AX76" s="713"/>
      <c r="AY76" s="713"/>
      <c r="AZ76" s="713"/>
      <c r="BA76" s="713"/>
      <c r="BB76" s="713"/>
      <c r="BC76" s="713"/>
      <c r="BD76" s="713"/>
      <c r="BE76" s="713"/>
      <c r="BF76" s="713"/>
      <c r="BG76" s="713"/>
      <c r="BH76" s="713"/>
      <c r="BI76" s="713"/>
      <c r="BJ76" s="713"/>
      <c r="BK76" s="713"/>
      <c r="BL76" s="713"/>
      <c r="BM76" s="713"/>
      <c r="BN76" s="761"/>
    </row>
    <row r="77" spans="1:66" s="20" customFormat="1" ht="12" customHeight="1">
      <c r="A77" s="185" t="s">
        <v>177</v>
      </c>
      <c r="B77" s="185"/>
      <c r="C77" s="185"/>
      <c r="D77" s="226"/>
      <c r="E77" s="226"/>
      <c r="F77" s="226"/>
      <c r="G77" s="226"/>
      <c r="H77" s="226"/>
      <c r="I77" s="226"/>
      <c r="J77" s="226"/>
      <c r="K77" s="226"/>
      <c r="L77" s="226"/>
      <c r="M77" s="226"/>
      <c r="N77" s="226"/>
      <c r="O77" s="226"/>
      <c r="P77" s="226"/>
      <c r="Q77" s="226"/>
      <c r="R77" s="226"/>
      <c r="S77" s="226"/>
      <c r="T77" s="226"/>
      <c r="U77" s="226"/>
      <c r="V77" s="226"/>
      <c r="W77" s="226"/>
      <c r="X77" s="226"/>
      <c r="Y77" s="226"/>
      <c r="Z77" s="226"/>
      <c r="AA77" s="226"/>
      <c r="AB77" s="226"/>
      <c r="AC77" s="226"/>
      <c r="AD77" s="226"/>
      <c r="AE77" s="226"/>
      <c r="AF77" s="226"/>
      <c r="AG77" s="226"/>
      <c r="AH77" s="226"/>
      <c r="AI77" s="226"/>
      <c r="AJ77" s="226"/>
      <c r="AK77" s="723"/>
      <c r="AL77" s="879"/>
      <c r="AM77" s="879"/>
      <c r="AN77" s="879"/>
      <c r="AO77" s="879"/>
      <c r="AP77" s="879"/>
      <c r="AQ77" s="879"/>
      <c r="AR77" s="879"/>
      <c r="AS77" s="879"/>
      <c r="AT77" s="723"/>
      <c r="AU77" s="723"/>
      <c r="AV77" s="723"/>
      <c r="AW77" s="723"/>
      <c r="AX77" s="723"/>
      <c r="AY77" s="723"/>
      <c r="AZ77" s="723"/>
      <c r="BA77" s="723"/>
      <c r="BB77" s="723"/>
      <c r="BC77" s="723"/>
      <c r="BD77" s="723"/>
      <c r="BE77" s="723"/>
      <c r="BF77" s="723"/>
      <c r="BG77" s="723"/>
      <c r="BH77" s="723"/>
      <c r="BI77" s="723"/>
      <c r="BJ77" s="723"/>
      <c r="BK77" s="723"/>
      <c r="BL77" s="723"/>
      <c r="BM77" s="723"/>
      <c r="BN77" s="885"/>
    </row>
    <row r="78" spans="1:66" s="20" customFormat="1" ht="12" customHeight="1">
      <c r="A78" s="185" t="s">
        <v>250</v>
      </c>
      <c r="B78" s="226"/>
      <c r="C78" s="226"/>
      <c r="D78" s="185"/>
      <c r="E78" s="185"/>
      <c r="F78" s="185"/>
      <c r="G78" s="185"/>
      <c r="H78" s="185"/>
      <c r="I78" s="185"/>
      <c r="J78" s="185"/>
      <c r="K78" s="185"/>
      <c r="L78" s="185"/>
      <c r="M78" s="185"/>
      <c r="N78" s="185"/>
      <c r="O78" s="185"/>
      <c r="P78" s="185"/>
      <c r="Q78" s="185"/>
      <c r="R78" s="188"/>
      <c r="S78" s="188"/>
      <c r="T78" s="188"/>
      <c r="U78" s="188"/>
      <c r="V78" s="188"/>
      <c r="W78" s="188"/>
      <c r="X78" s="188"/>
      <c r="Y78" s="188"/>
      <c r="Z78" s="188"/>
      <c r="AA78" s="188"/>
      <c r="AB78" s="188"/>
      <c r="AC78" s="188"/>
      <c r="AD78" s="188"/>
      <c r="AE78" s="188"/>
      <c r="AF78" s="188"/>
      <c r="AG78" s="188"/>
      <c r="AH78" s="188"/>
      <c r="AI78" s="188"/>
      <c r="AJ78" s="188"/>
      <c r="AK78" s="723"/>
      <c r="AL78" s="879"/>
      <c r="AM78" s="879"/>
      <c r="AN78" s="879"/>
      <c r="AO78" s="879"/>
      <c r="AP78" s="879"/>
      <c r="AQ78" s="879"/>
      <c r="AR78" s="879"/>
      <c r="AS78" s="879"/>
      <c r="AT78" s="723"/>
      <c r="AU78" s="723"/>
      <c r="AV78" s="723"/>
      <c r="AW78" s="723"/>
      <c r="AX78" s="723"/>
      <c r="AY78" s="723"/>
      <c r="AZ78" s="723"/>
      <c r="BA78" s="723"/>
      <c r="BB78" s="723"/>
      <c r="BC78" s="723"/>
      <c r="BD78" s="723"/>
      <c r="BE78" s="723"/>
      <c r="BF78" s="723"/>
      <c r="BG78" s="723"/>
      <c r="BH78" s="723"/>
      <c r="BI78" s="723"/>
      <c r="BJ78" s="723"/>
      <c r="BK78" s="723"/>
      <c r="BL78" s="723"/>
      <c r="BM78" s="723"/>
      <c r="BN78" s="885"/>
    </row>
    <row r="79" spans="1:66" ht="15" customHeight="1">
      <c r="A79" s="185" t="s">
        <v>40</v>
      </c>
      <c r="B79" s="226"/>
      <c r="C79" s="226"/>
      <c r="D79" s="226"/>
      <c r="E79" s="226"/>
      <c r="F79" s="226"/>
      <c r="G79" s="226"/>
      <c r="H79" s="226"/>
      <c r="I79" s="226"/>
      <c r="J79" s="226"/>
      <c r="K79" s="226"/>
      <c r="L79" s="226"/>
      <c r="M79" s="226"/>
      <c r="N79" s="226"/>
      <c r="O79" s="226"/>
      <c r="P79" s="226"/>
      <c r="Q79" s="226"/>
      <c r="R79" s="226"/>
      <c r="S79" s="226"/>
      <c r="T79" s="226"/>
      <c r="U79" s="226"/>
      <c r="V79" s="226"/>
      <c r="W79" s="226"/>
      <c r="X79" s="226"/>
      <c r="Y79" s="226"/>
      <c r="Z79" s="226"/>
      <c r="AA79" s="226"/>
      <c r="AB79" s="226"/>
      <c r="AC79" s="226"/>
      <c r="AD79" s="226"/>
      <c r="AE79" s="226"/>
      <c r="AF79" s="226"/>
      <c r="AG79" s="226"/>
      <c r="AH79" s="226"/>
      <c r="AI79" s="226"/>
      <c r="AJ79" s="226"/>
      <c r="AK79" s="687"/>
    </row>
    <row r="80" spans="1:66" ht="15" customHeight="1">
      <c r="A80" s="20"/>
      <c r="B80" s="20"/>
      <c r="C80" s="20"/>
      <c r="D80" s="226"/>
      <c r="E80" s="226"/>
      <c r="F80" s="226"/>
      <c r="G80" s="226"/>
      <c r="H80" s="226"/>
      <c r="I80" s="226"/>
      <c r="J80" s="226"/>
      <c r="K80" s="226"/>
      <c r="L80" s="226"/>
      <c r="M80" s="226"/>
      <c r="N80" s="226"/>
      <c r="O80" s="226"/>
      <c r="P80" s="226"/>
      <c r="Q80" s="226"/>
      <c r="R80" s="226"/>
      <c r="S80" s="226"/>
      <c r="T80" s="226"/>
      <c r="U80" s="226"/>
      <c r="V80" s="226"/>
      <c r="W80" s="226"/>
      <c r="X80" s="226"/>
      <c r="Y80" s="226"/>
      <c r="Z80" s="226"/>
      <c r="AA80" s="226"/>
      <c r="AB80" s="226"/>
      <c r="AC80" s="226"/>
      <c r="AD80" s="226"/>
      <c r="AE80" s="226"/>
      <c r="AF80" s="226"/>
      <c r="AG80" s="226"/>
      <c r="AH80" s="226"/>
      <c r="AI80" s="226"/>
      <c r="AJ80" s="226"/>
      <c r="AK80" s="687"/>
    </row>
    <row r="81" spans="1:37" ht="15" customHeight="1">
      <c r="A81" s="185"/>
      <c r="B81" s="46"/>
      <c r="C81" s="46"/>
      <c r="D81" s="46"/>
      <c r="E81" s="46"/>
      <c r="F81" s="46"/>
      <c r="G81" s="46"/>
      <c r="H81" s="46"/>
      <c r="I81" s="46"/>
      <c r="J81" s="46"/>
      <c r="K81" s="46"/>
      <c r="L81" s="46"/>
      <c r="M81" s="46"/>
      <c r="N81" s="46"/>
      <c r="O81" s="46"/>
      <c r="P81" s="46"/>
      <c r="Q81" s="46"/>
      <c r="R81" s="46"/>
      <c r="S81" s="46"/>
      <c r="T81" s="46"/>
      <c r="U81" s="46"/>
      <c r="V81" s="46"/>
      <c r="W81" s="46"/>
      <c r="X81" s="46"/>
      <c r="Y81" s="46"/>
      <c r="Z81" s="46"/>
      <c r="AA81" s="46"/>
      <c r="AB81" s="46"/>
      <c r="AC81" s="46"/>
      <c r="AD81" s="46"/>
      <c r="AE81" s="46"/>
      <c r="AF81" s="46"/>
      <c r="AG81" s="46"/>
      <c r="AH81" s="46"/>
      <c r="AI81" s="46"/>
      <c r="AJ81" s="46"/>
      <c r="AK81" s="687"/>
    </row>
  </sheetData>
  <mergeCells count="260">
    <mergeCell ref="C71:H71"/>
    <mergeCell ref="AE66:AJ66"/>
    <mergeCell ref="AE68:AJ68"/>
    <mergeCell ref="I66:P66"/>
    <mergeCell ref="C68:H68"/>
    <mergeCell ref="AC68:AD68"/>
    <mergeCell ref="C66:H66"/>
    <mergeCell ref="Q68:V68"/>
    <mergeCell ref="Q66:V66"/>
    <mergeCell ref="C69:H69"/>
    <mergeCell ref="C70:H70"/>
    <mergeCell ref="W69:AB69"/>
    <mergeCell ref="I70:P70"/>
    <mergeCell ref="I71:P71"/>
    <mergeCell ref="AC69:AJ69"/>
    <mergeCell ref="C67:H67"/>
    <mergeCell ref="I67:P67"/>
    <mergeCell ref="Q67:V67"/>
    <mergeCell ref="W67:AJ67"/>
    <mergeCell ref="C53:H53"/>
    <mergeCell ref="Q53:V53"/>
    <mergeCell ref="AE53:AJ53"/>
    <mergeCell ref="Q54:V54"/>
    <mergeCell ref="AE54:AJ54"/>
    <mergeCell ref="Q64:V64"/>
    <mergeCell ref="I54:P54"/>
    <mergeCell ref="Q62:V62"/>
    <mergeCell ref="C54:H54"/>
    <mergeCell ref="C55:H55"/>
    <mergeCell ref="C63:H63"/>
    <mergeCell ref="I63:P63"/>
    <mergeCell ref="I55:P55"/>
    <mergeCell ref="C56:H56"/>
    <mergeCell ref="C57:H57"/>
    <mergeCell ref="AE57:AJ57"/>
    <mergeCell ref="W56:AA56"/>
    <mergeCell ref="Q57:V57"/>
    <mergeCell ref="C40:H40"/>
    <mergeCell ref="AC58:AD58"/>
    <mergeCell ref="AE62:AJ62"/>
    <mergeCell ref="AE61:AJ61"/>
    <mergeCell ref="C59:H59"/>
    <mergeCell ref="C60:H60"/>
    <mergeCell ref="I60:P60"/>
    <mergeCell ref="Q60:V60"/>
    <mergeCell ref="Q61:V61"/>
    <mergeCell ref="C58:H58"/>
    <mergeCell ref="I58:P58"/>
    <mergeCell ref="Q58:V58"/>
    <mergeCell ref="I61:P61"/>
    <mergeCell ref="Q59:V59"/>
    <mergeCell ref="W62:AD62"/>
    <mergeCell ref="AB56:AE56"/>
    <mergeCell ref="Q55:V55"/>
    <mergeCell ref="Q56:V56"/>
    <mergeCell ref="I56:P56"/>
    <mergeCell ref="W58:AB58"/>
    <mergeCell ref="A52:H52"/>
    <mergeCell ref="I52:AJ52"/>
    <mergeCell ref="A36:B51"/>
    <mergeCell ref="C36:H36"/>
    <mergeCell ref="I13:AJ13"/>
    <mergeCell ref="A22:B26"/>
    <mergeCell ref="A13:B21"/>
    <mergeCell ref="C14:H14"/>
    <mergeCell ref="I14:AJ14"/>
    <mergeCell ref="AF33:AJ33"/>
    <mergeCell ref="AF37:AJ37"/>
    <mergeCell ref="AH31:AJ31"/>
    <mergeCell ref="AF31:AG31"/>
    <mergeCell ref="AF32:AJ32"/>
    <mergeCell ref="I36:AJ36"/>
    <mergeCell ref="AA33:AE33"/>
    <mergeCell ref="AA32:AE32"/>
    <mergeCell ref="A34:H34"/>
    <mergeCell ref="I34:N34"/>
    <mergeCell ref="O34:AJ34"/>
    <mergeCell ref="O31:Q31"/>
    <mergeCell ref="AA31:AB31"/>
    <mergeCell ref="AC31:AE31"/>
    <mergeCell ref="X31:Z31"/>
    <mergeCell ref="R31:T31"/>
    <mergeCell ref="U32:Z32"/>
    <mergeCell ref="O32:T32"/>
    <mergeCell ref="A27:B33"/>
    <mergeCell ref="I9:AJ9"/>
    <mergeCell ref="I8:J8"/>
    <mergeCell ref="K8:P8"/>
    <mergeCell ref="I10:AJ10"/>
    <mergeCell ref="I6:AJ6"/>
    <mergeCell ref="Q8:AJ8"/>
    <mergeCell ref="I11:L11"/>
    <mergeCell ref="M11:V11"/>
    <mergeCell ref="W11:Z11"/>
    <mergeCell ref="AE4:AJ4"/>
    <mergeCell ref="AA4:AD4"/>
    <mergeCell ref="I7:AJ7"/>
    <mergeCell ref="R30:T30"/>
    <mergeCell ref="U30:W30"/>
    <mergeCell ref="X30:Z30"/>
    <mergeCell ref="O21:V21"/>
    <mergeCell ref="W21:AJ21"/>
    <mergeCell ref="C19:N21"/>
    <mergeCell ref="AA30:AB30"/>
    <mergeCell ref="AC30:AE30"/>
    <mergeCell ref="AH30:AJ30"/>
    <mergeCell ref="AF30:AG30"/>
    <mergeCell ref="C13:H13"/>
    <mergeCell ref="A12:V12"/>
    <mergeCell ref="W12:AJ12"/>
    <mergeCell ref="C18:V18"/>
    <mergeCell ref="W18:AJ18"/>
    <mergeCell ref="A6:B11"/>
    <mergeCell ref="C6:H6"/>
    <mergeCell ref="C7:H7"/>
    <mergeCell ref="C8:H10"/>
    <mergeCell ref="C11:H11"/>
    <mergeCell ref="AA11:AJ11"/>
    <mergeCell ref="I26:AJ26"/>
    <mergeCell ref="Q15:AJ15"/>
    <mergeCell ref="F30:H30"/>
    <mergeCell ref="I30:K30"/>
    <mergeCell ref="O33:T33"/>
    <mergeCell ref="U33:Z33"/>
    <mergeCell ref="C32:H32"/>
    <mergeCell ref="I32:N32"/>
    <mergeCell ref="AF27:AJ28"/>
    <mergeCell ref="X29:Z29"/>
    <mergeCell ref="C27:H29"/>
    <mergeCell ref="I27:N28"/>
    <mergeCell ref="O27:T28"/>
    <mergeCell ref="I29:K29"/>
    <mergeCell ref="L29:N29"/>
    <mergeCell ref="O29:Q29"/>
    <mergeCell ref="R29:T29"/>
    <mergeCell ref="I33:N33"/>
    <mergeCell ref="AA29:AB29"/>
    <mergeCell ref="AC29:AE29"/>
    <mergeCell ref="AF29:AG29"/>
    <mergeCell ref="AH29:AJ29"/>
    <mergeCell ref="U27:Z28"/>
    <mergeCell ref="AA27:AE28"/>
    <mergeCell ref="A4:E4"/>
    <mergeCell ref="F4:Q4"/>
    <mergeCell ref="C30:E31"/>
    <mergeCell ref="C33:H33"/>
    <mergeCell ref="U29:W29"/>
    <mergeCell ref="L30:N30"/>
    <mergeCell ref="C15:H17"/>
    <mergeCell ref="I15:J15"/>
    <mergeCell ref="I24:J24"/>
    <mergeCell ref="W19:AJ19"/>
    <mergeCell ref="K15:P15"/>
    <mergeCell ref="I16:AJ16"/>
    <mergeCell ref="I17:AJ17"/>
    <mergeCell ref="W20:AJ20"/>
    <mergeCell ref="C24:H26"/>
    <mergeCell ref="O20:V20"/>
    <mergeCell ref="O19:V19"/>
    <mergeCell ref="C22:H22"/>
    <mergeCell ref="C23:H23"/>
    <mergeCell ref="I23:AJ23"/>
    <mergeCell ref="I22:AJ22"/>
    <mergeCell ref="K24:P24"/>
    <mergeCell ref="Q24:AJ24"/>
    <mergeCell ref="I25:AJ25"/>
    <mergeCell ref="F31:H31"/>
    <mergeCell ref="I31:K31"/>
    <mergeCell ref="L31:N31"/>
    <mergeCell ref="O30:Q30"/>
    <mergeCell ref="U31:W31"/>
    <mergeCell ref="AA49:AE49"/>
    <mergeCell ref="V51:Z51"/>
    <mergeCell ref="V48:Z48"/>
    <mergeCell ref="AA48:AE48"/>
    <mergeCell ref="V49:Z49"/>
    <mergeCell ref="AA50:AE50"/>
    <mergeCell ref="A35:H35"/>
    <mergeCell ref="I35:N35"/>
    <mergeCell ref="O35:AJ35"/>
    <mergeCell ref="C41:H41"/>
    <mergeCell ref="I41:AJ41"/>
    <mergeCell ref="C37:H37"/>
    <mergeCell ref="I37:N37"/>
    <mergeCell ref="O37:S37"/>
    <mergeCell ref="C38:H38"/>
    <mergeCell ref="T37:Y37"/>
    <mergeCell ref="Z37:AE37"/>
    <mergeCell ref="C39:H39"/>
    <mergeCell ref="I39:M39"/>
    <mergeCell ref="C42:H45"/>
    <mergeCell ref="I42:Q42"/>
    <mergeCell ref="W43:AJ43"/>
    <mergeCell ref="R44:V44"/>
    <mergeCell ref="E46:H47"/>
    <mergeCell ref="AA47:AE47"/>
    <mergeCell ref="AF47:AJ47"/>
    <mergeCell ref="C46:D51"/>
    <mergeCell ref="AA46:AE46"/>
    <mergeCell ref="AF46:AJ46"/>
    <mergeCell ref="W44:AJ44"/>
    <mergeCell ref="I45:Q45"/>
    <mergeCell ref="R45:AJ45"/>
    <mergeCell ref="R43:V43"/>
    <mergeCell ref="V46:Z46"/>
    <mergeCell ref="R46:U47"/>
    <mergeCell ref="R42:AJ42"/>
    <mergeCell ref="I43:Q44"/>
    <mergeCell ref="AF48:AJ48"/>
    <mergeCell ref="AF49:AJ49"/>
    <mergeCell ref="E50:H51"/>
    <mergeCell ref="E48:H49"/>
    <mergeCell ref="N39:V39"/>
    <mergeCell ref="AB39:AJ39"/>
    <mergeCell ref="I38:M38"/>
    <mergeCell ref="N38:AJ38"/>
    <mergeCell ref="W61:AD61"/>
    <mergeCell ref="AE63:AJ63"/>
    <mergeCell ref="W63:AD63"/>
    <mergeCell ref="AE64:AJ64"/>
    <mergeCell ref="W57:AD57"/>
    <mergeCell ref="W39:AA39"/>
    <mergeCell ref="I40:AJ40"/>
    <mergeCell ref="I57:P57"/>
    <mergeCell ref="V47:Z47"/>
    <mergeCell ref="AF50:AJ50"/>
    <mergeCell ref="R50:U51"/>
    <mergeCell ref="I50:Q51"/>
    <mergeCell ref="AF51:AJ51"/>
    <mergeCell ref="AA51:AE51"/>
    <mergeCell ref="V50:Z50"/>
    <mergeCell ref="I48:Q49"/>
    <mergeCell ref="R48:U49"/>
    <mergeCell ref="I46:Q47"/>
    <mergeCell ref="W55:AJ55"/>
    <mergeCell ref="AF56:AJ56"/>
    <mergeCell ref="A53:B71"/>
    <mergeCell ref="I69:V69"/>
    <mergeCell ref="Q70:AB70"/>
    <mergeCell ref="AC70:AJ70"/>
    <mergeCell ref="Q71:AJ71"/>
    <mergeCell ref="C65:H65"/>
    <mergeCell ref="Q65:V65"/>
    <mergeCell ref="I65:P65"/>
    <mergeCell ref="I68:P68"/>
    <mergeCell ref="AE65:AJ65"/>
    <mergeCell ref="I62:P62"/>
    <mergeCell ref="Q63:V63"/>
    <mergeCell ref="I59:P59"/>
    <mergeCell ref="AE59:AJ59"/>
    <mergeCell ref="W64:AD64"/>
    <mergeCell ref="AE58:AJ58"/>
    <mergeCell ref="AE60:AJ60"/>
    <mergeCell ref="W59:AB59"/>
    <mergeCell ref="W60:AD60"/>
    <mergeCell ref="AC59:AD59"/>
    <mergeCell ref="C64:H64"/>
    <mergeCell ref="I64:P64"/>
    <mergeCell ref="C62:H62"/>
    <mergeCell ref="C61:H61"/>
  </mergeCells>
  <phoneticPr fontId="3"/>
  <dataValidations count="4">
    <dataValidation imeMode="off" allowBlank="1" showInputMessage="1" showErrorMessage="1" sqref="K8:P8 K24:P24 K15:P15 AA11:AJ11 M11:V11 W58:AB59 J67:P68 J70:P71 I67:I71 AC69:AJ70 I60:P66 W60:AD66 W68:AD68 W67"/>
    <dataValidation imeMode="halfKatakana" allowBlank="1" showInputMessage="1" showErrorMessage="1" sqref="I13:AJ13 I22:AJ22 I6:AJ6"/>
    <dataValidation type="whole" imeMode="off" allowBlank="1" showInputMessage="1" showErrorMessage="1" sqref="Z37:AE37 I30:AJ31 I37:N37 I34:N35">
      <formula1>0</formula1>
      <formula2>99999</formula2>
    </dataValidation>
    <dataValidation type="decimal" imeMode="off" allowBlank="1" showInputMessage="1" showErrorMessage="1" sqref="I32:AJ33">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2"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8913"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8914"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38915"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38916"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8917"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38918"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38919"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0"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8921"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38922"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38923"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38924"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5"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8926"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8927"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38928"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8929"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38930"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38953" r:id="rId22" name="Group Box 41">
              <controlPr defaultSize="0" autoFill="0" autoPict="0">
                <anchor moveWithCells="1">
                  <from>
                    <xdr:col>22</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38954" r:id="rId23" name="Option Button 42">
              <controlPr defaultSize="0" autoFill="0" autoLine="0" autoPict="0">
                <anchor moveWithCells="1">
                  <from>
                    <xdr:col>22</xdr:col>
                    <xdr:colOff>19050</xdr:colOff>
                    <xdr:row>54</xdr:row>
                    <xdr:rowOff>76200</xdr:rowOff>
                  </from>
                  <to>
                    <xdr:col>27</xdr:col>
                    <xdr:colOff>0</xdr:colOff>
                    <xdr:row>54</xdr:row>
                    <xdr:rowOff>276225</xdr:rowOff>
                  </to>
                </anchor>
              </controlPr>
            </control>
          </mc:Choice>
        </mc:AlternateContent>
        <mc:AlternateContent xmlns:mc="http://schemas.openxmlformats.org/markup-compatibility/2006">
          <mc:Choice Requires="x14">
            <control shapeId="38955" r:id="rId24" name="Option Button 43">
              <controlPr defaultSize="0" autoFill="0" autoLine="0" autoPict="0">
                <anchor moveWithCells="1">
                  <from>
                    <xdr:col>27</xdr:col>
                    <xdr:colOff>28575</xdr:colOff>
                    <xdr:row>54</xdr:row>
                    <xdr:rowOff>95250</xdr:rowOff>
                  </from>
                  <to>
                    <xdr:col>31</xdr:col>
                    <xdr:colOff>171450</xdr:colOff>
                    <xdr:row>54</xdr:row>
                    <xdr:rowOff>266700</xdr:rowOff>
                  </to>
                </anchor>
              </controlPr>
            </control>
          </mc:Choice>
        </mc:AlternateContent>
        <mc:AlternateContent xmlns:mc="http://schemas.openxmlformats.org/markup-compatibility/2006">
          <mc:Choice Requires="x14">
            <control shapeId="38956" r:id="rId25" name="Option Button 44">
              <controlPr defaultSize="0" autoFill="0" autoLine="0" autoPict="0">
                <anchor moveWithCells="1">
                  <from>
                    <xdr:col>32</xdr:col>
                    <xdr:colOff>114300</xdr:colOff>
                    <xdr:row>54</xdr:row>
                    <xdr:rowOff>76200</xdr:rowOff>
                  </from>
                  <to>
                    <xdr:col>35</xdr:col>
                    <xdr:colOff>104775</xdr:colOff>
                    <xdr:row>54</xdr:row>
                    <xdr:rowOff>285750</xdr:rowOff>
                  </to>
                </anchor>
              </controlPr>
            </control>
          </mc:Choice>
        </mc:AlternateContent>
        <mc:AlternateContent xmlns:mc="http://schemas.openxmlformats.org/markup-compatibility/2006">
          <mc:Choice Requires="x14">
            <control shapeId="38960" r:id="rId26" name="Group Box 48">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8961" r:id="rId27" name="Option Button 49">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38962" r:id="rId28" name="Option Button 50">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38963" r:id="rId29" name="Group Box 51">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38966" r:id="rId30" name="Group Box 54">
              <controlPr defaultSize="0" autoFill="0" autoPict="0">
                <anchor moveWithCells="1">
                  <from>
                    <xdr:col>22</xdr:col>
                    <xdr:colOff>0</xdr:colOff>
                    <xdr:row>55</xdr:row>
                    <xdr:rowOff>0</xdr:rowOff>
                  </from>
                  <to>
                    <xdr:col>27</xdr:col>
                    <xdr:colOff>0</xdr:colOff>
                    <xdr:row>56</xdr:row>
                    <xdr:rowOff>0</xdr:rowOff>
                  </to>
                </anchor>
              </controlPr>
            </control>
          </mc:Choice>
        </mc:AlternateContent>
        <mc:AlternateContent xmlns:mc="http://schemas.openxmlformats.org/markup-compatibility/2006">
          <mc:Choice Requires="x14">
            <control shapeId="38967" r:id="rId31" name="Option Button 55">
              <controlPr defaultSize="0" autoFill="0" autoLine="0" autoPict="0">
                <anchor moveWithCells="1">
                  <from>
                    <xdr:col>22</xdr:col>
                    <xdr:colOff>28575</xdr:colOff>
                    <xdr:row>55</xdr:row>
                    <xdr:rowOff>0</xdr:rowOff>
                  </from>
                  <to>
                    <xdr:col>24</xdr:col>
                    <xdr:colOff>76200</xdr:colOff>
                    <xdr:row>56</xdr:row>
                    <xdr:rowOff>0</xdr:rowOff>
                  </to>
                </anchor>
              </controlPr>
            </control>
          </mc:Choice>
        </mc:AlternateContent>
        <mc:AlternateContent xmlns:mc="http://schemas.openxmlformats.org/markup-compatibility/2006">
          <mc:Choice Requires="x14">
            <control shapeId="38968" r:id="rId32" name="Option Button 56">
              <controlPr defaultSize="0" autoFill="0" autoLine="0" autoPict="0">
                <anchor moveWithCells="1">
                  <from>
                    <xdr:col>24</xdr:col>
                    <xdr:colOff>85725</xdr:colOff>
                    <xdr:row>55</xdr:row>
                    <xdr:rowOff>0</xdr:rowOff>
                  </from>
                  <to>
                    <xdr:col>26</xdr:col>
                    <xdr:colOff>171450</xdr:colOff>
                    <xdr:row>56</xdr:row>
                    <xdr:rowOff>0</xdr:rowOff>
                  </to>
                </anchor>
              </controlPr>
            </control>
          </mc:Choice>
        </mc:AlternateContent>
        <mc:AlternateContent xmlns:mc="http://schemas.openxmlformats.org/markup-compatibility/2006">
          <mc:Choice Requires="x14">
            <control shapeId="38969" r:id="rId33" name="Group Box 57">
              <controlPr defaultSize="0" autoFill="0" autoPict="0">
                <anchor moveWithCells="1">
                  <from>
                    <xdr:col>31</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38970" r:id="rId34" name="Option Button 58">
              <controlPr defaultSize="0" autoFill="0" autoLine="0" autoPict="0">
                <anchor moveWithCells="1">
                  <from>
                    <xdr:col>31</xdr:col>
                    <xdr:colOff>28575</xdr:colOff>
                    <xdr:row>55</xdr:row>
                    <xdr:rowOff>0</xdr:rowOff>
                  </from>
                  <to>
                    <xdr:col>33</xdr:col>
                    <xdr:colOff>76200</xdr:colOff>
                    <xdr:row>56</xdr:row>
                    <xdr:rowOff>0</xdr:rowOff>
                  </to>
                </anchor>
              </controlPr>
            </control>
          </mc:Choice>
        </mc:AlternateContent>
        <mc:AlternateContent xmlns:mc="http://schemas.openxmlformats.org/markup-compatibility/2006">
          <mc:Choice Requires="x14">
            <control shapeId="38971" r:id="rId35" name="Option Button 59">
              <controlPr defaultSize="0" autoFill="0" autoLine="0" autoPict="0">
                <anchor moveWithCells="1">
                  <from>
                    <xdr:col>33</xdr:col>
                    <xdr:colOff>85725</xdr:colOff>
                    <xdr:row>55</xdr:row>
                    <xdr:rowOff>0</xdr:rowOff>
                  </from>
                  <to>
                    <xdr:col>35</xdr:col>
                    <xdr:colOff>171450</xdr:colOff>
                    <xdr:row>56</xdr:row>
                    <xdr:rowOff>0</xdr:rowOff>
                  </to>
                </anchor>
              </controlPr>
            </control>
          </mc:Choice>
        </mc:AlternateContent>
        <mc:AlternateContent xmlns:mc="http://schemas.openxmlformats.org/markup-compatibility/2006">
          <mc:Choice Requires="x14">
            <control shapeId="38978" r:id="rId36" name="Group Box 66">
              <controlPr defaultSize="0" autoFill="0" autoPict="0">
                <anchor moveWithCells="1">
                  <from>
                    <xdr:col>22</xdr:col>
                    <xdr:colOff>0</xdr:colOff>
                    <xdr:row>56</xdr:row>
                    <xdr:rowOff>0</xdr:rowOff>
                  </from>
                  <to>
                    <xdr:col>30</xdr:col>
                    <xdr:colOff>0</xdr:colOff>
                    <xdr:row>57</xdr:row>
                    <xdr:rowOff>0</xdr:rowOff>
                  </to>
                </anchor>
              </controlPr>
            </control>
          </mc:Choice>
        </mc:AlternateContent>
        <mc:AlternateContent xmlns:mc="http://schemas.openxmlformats.org/markup-compatibility/2006">
          <mc:Choice Requires="x14">
            <control shapeId="38979" r:id="rId37" name="Option Button 67">
              <controlPr defaultSize="0" autoFill="0" autoLine="0" autoPict="0">
                <anchor moveWithCells="1">
                  <from>
                    <xdr:col>22</xdr:col>
                    <xdr:colOff>28575</xdr:colOff>
                    <xdr:row>56</xdr:row>
                    <xdr:rowOff>0</xdr:rowOff>
                  </from>
                  <to>
                    <xdr:col>25</xdr:col>
                    <xdr:colOff>28575</xdr:colOff>
                    <xdr:row>57</xdr:row>
                    <xdr:rowOff>0</xdr:rowOff>
                  </to>
                </anchor>
              </controlPr>
            </control>
          </mc:Choice>
        </mc:AlternateContent>
        <mc:AlternateContent xmlns:mc="http://schemas.openxmlformats.org/markup-compatibility/2006">
          <mc:Choice Requires="x14">
            <control shapeId="38980" r:id="rId38" name="Option Button 68">
              <controlPr defaultSize="0" autoFill="0" autoLine="0" autoPict="0">
                <anchor moveWithCells="1">
                  <from>
                    <xdr:col>25</xdr:col>
                    <xdr:colOff>95250</xdr:colOff>
                    <xdr:row>56</xdr:row>
                    <xdr:rowOff>0</xdr:rowOff>
                  </from>
                  <to>
                    <xdr:col>29</xdr:col>
                    <xdr:colOff>9525</xdr:colOff>
                    <xdr:row>57</xdr:row>
                    <xdr:rowOff>0</xdr:rowOff>
                  </to>
                </anchor>
              </controlPr>
            </control>
          </mc:Choice>
        </mc:AlternateContent>
        <mc:AlternateContent xmlns:mc="http://schemas.openxmlformats.org/markup-compatibility/2006">
          <mc:Choice Requires="x14">
            <control shapeId="38985" r:id="rId39" name="Group Box 73">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8986" r:id="rId40" name="Option Button 74">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38987" r:id="rId41" name="Option Button 75">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38989" r:id="rId42" name="Group Box 77">
              <controlPr defaultSize="0" autoFill="0" autoPict="0">
                <anchor moveWithCells="1">
                  <from>
                    <xdr:col>8</xdr:col>
                    <xdr:colOff>0</xdr:colOff>
                    <xdr:row>62</xdr:row>
                    <xdr:rowOff>228600</xdr:rowOff>
                  </from>
                  <to>
                    <xdr:col>16</xdr:col>
                    <xdr:colOff>0</xdr:colOff>
                    <xdr:row>64</xdr:row>
                    <xdr:rowOff>0</xdr:rowOff>
                  </to>
                </anchor>
              </controlPr>
            </control>
          </mc:Choice>
        </mc:AlternateContent>
        <mc:AlternateContent xmlns:mc="http://schemas.openxmlformats.org/markup-compatibility/2006">
          <mc:Choice Requires="x14">
            <control shapeId="38992" r:id="rId43" name="Group Box 80">
              <controlPr defaultSize="0" autoFill="0" autoPict="0">
                <anchor moveWithCells="1">
                  <from>
                    <xdr:col>22</xdr:col>
                    <xdr:colOff>0</xdr:colOff>
                    <xdr:row>63</xdr:row>
                    <xdr:rowOff>0</xdr:rowOff>
                  </from>
                  <to>
                    <xdr:col>30</xdr:col>
                    <xdr:colOff>0</xdr:colOff>
                    <xdr:row>64</xdr:row>
                    <xdr:rowOff>0</xdr:rowOff>
                  </to>
                </anchor>
              </controlPr>
            </control>
          </mc:Choice>
        </mc:AlternateContent>
        <mc:AlternateContent xmlns:mc="http://schemas.openxmlformats.org/markup-compatibility/2006">
          <mc:Choice Requires="x14">
            <control shapeId="38993" r:id="rId44" name="Option Button 81">
              <controlPr defaultSize="0" autoFill="0" autoLine="0" autoPict="0">
                <anchor moveWithCells="1">
                  <from>
                    <xdr:col>22</xdr:col>
                    <xdr:colOff>28575</xdr:colOff>
                    <xdr:row>63</xdr:row>
                    <xdr:rowOff>0</xdr:rowOff>
                  </from>
                  <to>
                    <xdr:col>25</xdr:col>
                    <xdr:colOff>28575</xdr:colOff>
                    <xdr:row>64</xdr:row>
                    <xdr:rowOff>0</xdr:rowOff>
                  </to>
                </anchor>
              </controlPr>
            </control>
          </mc:Choice>
        </mc:AlternateContent>
        <mc:AlternateContent xmlns:mc="http://schemas.openxmlformats.org/markup-compatibility/2006">
          <mc:Choice Requires="x14">
            <control shapeId="38994" r:id="rId45" name="Option Button 82">
              <controlPr defaultSize="0" autoFill="0" autoLine="0" autoPict="0">
                <anchor moveWithCells="1">
                  <from>
                    <xdr:col>25</xdr:col>
                    <xdr:colOff>95250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38996" r:id="rId46" name="Option Button 84">
              <controlPr defaultSize="0" autoFill="0" autoLine="0" autoPict="0">
                <anchor moveWithCells="1">
                  <from>
                    <xdr:col>8</xdr:col>
                    <xdr:colOff>28575</xdr:colOff>
                    <xdr:row>56</xdr:row>
                    <xdr:rowOff>0</xdr:rowOff>
                  </from>
                  <to>
                    <xdr:col>11</xdr:col>
                    <xdr:colOff>28575</xdr:colOff>
                    <xdr:row>57</xdr:row>
                    <xdr:rowOff>0</xdr:rowOff>
                  </to>
                </anchor>
              </controlPr>
            </control>
          </mc:Choice>
        </mc:AlternateContent>
        <mc:AlternateContent xmlns:mc="http://schemas.openxmlformats.org/markup-compatibility/2006">
          <mc:Choice Requires="x14">
            <control shapeId="38997" r:id="rId47" name="Option Button 85">
              <controlPr defaultSize="0" autoFill="0" autoLine="0" autoPict="0">
                <anchor moveWithCells="1">
                  <from>
                    <xdr:col>11</xdr:col>
                    <xdr:colOff>95250</xdr:colOff>
                    <xdr:row>56</xdr:row>
                    <xdr:rowOff>0</xdr:rowOff>
                  </from>
                  <to>
                    <xdr:col>15</xdr:col>
                    <xdr:colOff>9525</xdr:colOff>
                    <xdr:row>57</xdr:row>
                    <xdr:rowOff>0</xdr:rowOff>
                  </to>
                </anchor>
              </controlPr>
            </control>
          </mc:Choice>
        </mc:AlternateContent>
        <mc:AlternateContent xmlns:mc="http://schemas.openxmlformats.org/markup-compatibility/2006">
          <mc:Choice Requires="x14">
            <control shapeId="38998" r:id="rId48" name="Group Box 86">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38999" r:id="rId49" name="Option Button 87">
              <controlPr defaultSize="0" autoFill="0" autoLine="0" autoPict="0">
                <anchor moveWithCells="1">
                  <from>
                    <xdr:col>8</xdr:col>
                    <xdr:colOff>171450</xdr:colOff>
                    <xdr:row>65</xdr:row>
                    <xdr:rowOff>9525</xdr:rowOff>
                  </from>
                  <to>
                    <xdr:col>11</xdr:col>
                    <xdr:colOff>171450</xdr:colOff>
                    <xdr:row>65</xdr:row>
                    <xdr:rowOff>238125</xdr:rowOff>
                  </to>
                </anchor>
              </controlPr>
            </control>
          </mc:Choice>
        </mc:AlternateContent>
        <mc:AlternateContent xmlns:mc="http://schemas.openxmlformats.org/markup-compatibility/2006">
          <mc:Choice Requires="x14">
            <control shapeId="39000" r:id="rId50" name="Option Button 88">
              <controlPr defaultSize="0" autoFill="0" autoLine="0" autoPict="0">
                <anchor moveWithCells="1">
                  <from>
                    <xdr:col>12</xdr:col>
                    <xdr:colOff>38100</xdr:colOff>
                    <xdr:row>65</xdr:row>
                    <xdr:rowOff>9525</xdr:rowOff>
                  </from>
                  <to>
                    <xdr:col>15</xdr:col>
                    <xdr:colOff>142875</xdr:colOff>
                    <xdr:row>65</xdr:row>
                    <xdr:rowOff>238125</xdr:rowOff>
                  </to>
                </anchor>
              </controlPr>
            </control>
          </mc:Choice>
        </mc:AlternateContent>
        <mc:AlternateContent xmlns:mc="http://schemas.openxmlformats.org/markup-compatibility/2006">
          <mc:Choice Requires="x14">
            <control shapeId="39001" r:id="rId51" name="Drop Down 89">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39002" r:id="rId52" name="Drop Down 90">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9003" r:id="rId53" name="Group Box 91">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9004" r:id="rId54" name="Option Button 92">
              <controlPr defaultSize="0" autoFill="0" autoLine="0" autoPict="0">
                <anchor moveWithCells="1">
                  <from>
                    <xdr:col>8</xdr:col>
                    <xdr:colOff>28575</xdr:colOff>
                    <xdr:row>64</xdr:row>
                    <xdr:rowOff>19050</xdr:rowOff>
                  </from>
                  <to>
                    <xdr:col>9</xdr:col>
                    <xdr:colOff>161925</xdr:colOff>
                    <xdr:row>64</xdr:row>
                    <xdr:rowOff>200025</xdr:rowOff>
                  </to>
                </anchor>
              </controlPr>
            </control>
          </mc:Choice>
        </mc:AlternateContent>
        <mc:AlternateContent xmlns:mc="http://schemas.openxmlformats.org/markup-compatibility/2006">
          <mc:Choice Requires="x14">
            <control shapeId="39005" r:id="rId55" name="Option Button 93">
              <controlPr defaultSize="0" autoFill="0" autoLine="0" autoPict="0">
                <anchor moveWithCells="1">
                  <from>
                    <xdr:col>10</xdr:col>
                    <xdr:colOff>180975</xdr:colOff>
                    <xdr:row>64</xdr:row>
                    <xdr:rowOff>19050</xdr:rowOff>
                  </from>
                  <to>
                    <xdr:col>12</xdr:col>
                    <xdr:colOff>123825</xdr:colOff>
                    <xdr:row>64</xdr:row>
                    <xdr:rowOff>200025</xdr:rowOff>
                  </to>
                </anchor>
              </controlPr>
            </control>
          </mc:Choice>
        </mc:AlternateContent>
        <mc:AlternateContent xmlns:mc="http://schemas.openxmlformats.org/markup-compatibility/2006">
          <mc:Choice Requires="x14">
            <control shapeId="39006" r:id="rId56" name="Group Box 94">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9007" r:id="rId57" name="Option Button 95">
              <controlPr defaultSize="0" autoFill="0" autoLine="0" autoPict="0">
                <anchor moveWithCells="1">
                  <from>
                    <xdr:col>8</xdr:col>
                    <xdr:colOff>171450</xdr:colOff>
                    <xdr:row>67</xdr:row>
                    <xdr:rowOff>9525</xdr:rowOff>
                  </from>
                  <to>
                    <xdr:col>11</xdr:col>
                    <xdr:colOff>171450</xdr:colOff>
                    <xdr:row>67</xdr:row>
                    <xdr:rowOff>238125</xdr:rowOff>
                  </to>
                </anchor>
              </controlPr>
            </control>
          </mc:Choice>
        </mc:AlternateContent>
        <mc:AlternateContent xmlns:mc="http://schemas.openxmlformats.org/markup-compatibility/2006">
          <mc:Choice Requires="x14">
            <control shapeId="39008" r:id="rId58" name="Option Button 96">
              <controlPr defaultSize="0" autoFill="0" autoLine="0" autoPict="0">
                <anchor moveWithCells="1">
                  <from>
                    <xdr:col>12</xdr:col>
                    <xdr:colOff>38100</xdr:colOff>
                    <xdr:row>67</xdr:row>
                    <xdr:rowOff>9525</xdr:rowOff>
                  </from>
                  <to>
                    <xdr:col>15</xdr:col>
                    <xdr:colOff>142875</xdr:colOff>
                    <xdr:row>67</xdr:row>
                    <xdr:rowOff>238125</xdr:rowOff>
                  </to>
                </anchor>
              </controlPr>
            </control>
          </mc:Choice>
        </mc:AlternateContent>
        <mc:AlternateContent xmlns:mc="http://schemas.openxmlformats.org/markup-compatibility/2006">
          <mc:Choice Requires="x14">
            <control shapeId="39009" r:id="rId59" name="Drop Down 97">
              <controlPr defaultSize="0" autoLine="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39014" r:id="rId60" name="Group Box 102">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39015" r:id="rId61" name="Option Button 103">
              <controlPr defaultSize="0" autoFill="0" autoLine="0" autoPict="0">
                <anchor moveWithCells="1">
                  <from>
                    <xdr:col>8</xdr:col>
                    <xdr:colOff>19050</xdr:colOff>
                    <xdr:row>53</xdr:row>
                    <xdr:rowOff>104775</xdr:rowOff>
                  </from>
                  <to>
                    <xdr:col>11</xdr:col>
                    <xdr:colOff>66675</xdr:colOff>
                    <xdr:row>53</xdr:row>
                    <xdr:rowOff>314325</xdr:rowOff>
                  </to>
                </anchor>
              </controlPr>
            </control>
          </mc:Choice>
        </mc:AlternateContent>
        <mc:AlternateContent xmlns:mc="http://schemas.openxmlformats.org/markup-compatibility/2006">
          <mc:Choice Requires="x14">
            <control shapeId="39016" r:id="rId62" name="Option Button 104">
              <controlPr defaultSize="0" autoFill="0" autoLine="0" autoPict="0">
                <anchor moveWithCells="1">
                  <from>
                    <xdr:col>11</xdr:col>
                    <xdr:colOff>104775</xdr:colOff>
                    <xdr:row>53</xdr:row>
                    <xdr:rowOff>104775</xdr:rowOff>
                  </from>
                  <to>
                    <xdr:col>14</xdr:col>
                    <xdr:colOff>28575</xdr:colOff>
                    <xdr:row>53</xdr:row>
                    <xdr:rowOff>314325</xdr:rowOff>
                  </to>
                </anchor>
              </controlPr>
            </control>
          </mc:Choice>
        </mc:AlternateContent>
        <mc:AlternateContent xmlns:mc="http://schemas.openxmlformats.org/markup-compatibility/2006">
          <mc:Choice Requires="x14">
            <control shapeId="39017" r:id="rId63" name="Group Box 105">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39018" r:id="rId64" name="Option Button 106">
              <controlPr defaultSize="0" autoFill="0" autoLine="0" autoPict="0">
                <anchor moveWithCells="1">
                  <from>
                    <xdr:col>8</xdr:col>
                    <xdr:colOff>19050</xdr:colOff>
                    <xdr:row>54</xdr:row>
                    <xdr:rowOff>76200</xdr:rowOff>
                  </from>
                  <to>
                    <xdr:col>11</xdr:col>
                    <xdr:colOff>19050</xdr:colOff>
                    <xdr:row>54</xdr:row>
                    <xdr:rowOff>285750</xdr:rowOff>
                  </to>
                </anchor>
              </controlPr>
            </control>
          </mc:Choice>
        </mc:AlternateContent>
        <mc:AlternateContent xmlns:mc="http://schemas.openxmlformats.org/markup-compatibility/2006">
          <mc:Choice Requires="x14">
            <control shapeId="39019" r:id="rId65" name="Option Button 107">
              <controlPr defaultSize="0" autoFill="0" autoLine="0" autoPict="0">
                <anchor moveWithCells="1">
                  <from>
                    <xdr:col>11</xdr:col>
                    <xdr:colOff>104775</xdr:colOff>
                    <xdr:row>54</xdr:row>
                    <xdr:rowOff>76200</xdr:rowOff>
                  </from>
                  <to>
                    <xdr:col>15</xdr:col>
                    <xdr:colOff>0</xdr:colOff>
                    <xdr:row>54</xdr:row>
                    <xdr:rowOff>285750</xdr:rowOff>
                  </to>
                </anchor>
              </controlPr>
            </control>
          </mc:Choice>
        </mc:AlternateContent>
        <mc:AlternateContent xmlns:mc="http://schemas.openxmlformats.org/markup-compatibility/2006">
          <mc:Choice Requires="x14">
            <control shapeId="39020" r:id="rId66" name="グループ 98">
              <controlPr defaultSize="0" autoFill="0" autoPict="0">
                <anchor moveWithCells="1" siz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39021" r:id="rId67" name="オプション 99">
              <controlPr defaultSize="0" autoFill="0" autoLine="0" autoPict="0">
                <anchor moveWithCells="1" sizeWithCells="1">
                  <from>
                    <xdr:col>8</xdr:col>
                    <xdr:colOff>28575</xdr:colOff>
                    <xdr:row>63</xdr:row>
                    <xdr:rowOff>19050</xdr:rowOff>
                  </from>
                  <to>
                    <xdr:col>9</xdr:col>
                    <xdr:colOff>161925</xdr:colOff>
                    <xdr:row>63</xdr:row>
                    <xdr:rowOff>200025</xdr:rowOff>
                  </to>
                </anchor>
              </controlPr>
            </control>
          </mc:Choice>
        </mc:AlternateContent>
        <mc:AlternateContent xmlns:mc="http://schemas.openxmlformats.org/markup-compatibility/2006">
          <mc:Choice Requires="x14">
            <control shapeId="39022" r:id="rId68" name="オプション 100">
              <controlPr defaultSize="0" autoFill="0" autoLine="0" autoPict="0">
                <anchor moveWithCells="1" sizeWithCells="1">
                  <from>
                    <xdr:col>10</xdr:col>
                    <xdr:colOff>28575</xdr:colOff>
                    <xdr:row>63</xdr:row>
                    <xdr:rowOff>19050</xdr:rowOff>
                  </from>
                  <to>
                    <xdr:col>11</xdr:col>
                    <xdr:colOff>161925</xdr:colOff>
                    <xdr:row>63</xdr:row>
                    <xdr:rowOff>200025</xdr:rowOff>
                  </to>
                </anchor>
              </controlPr>
            </control>
          </mc:Choice>
        </mc:AlternateContent>
        <mc:AlternateContent xmlns:mc="http://schemas.openxmlformats.org/markup-compatibility/2006">
          <mc:Choice Requires="x14">
            <control shapeId="39023" r:id="rId69" name="オプション 101">
              <controlPr defaultSize="0" autoFill="0" autoLine="0" autoPict="0">
                <anchor moveWithCells="1" sizeWithCells="1">
                  <from>
                    <xdr:col>12</xdr:col>
                    <xdr:colOff>28575</xdr:colOff>
                    <xdr:row>63</xdr:row>
                    <xdr:rowOff>19050</xdr:rowOff>
                  </from>
                  <to>
                    <xdr:col>13</xdr:col>
                    <xdr:colOff>161925</xdr:colOff>
                    <xdr:row>63</xdr:row>
                    <xdr:rowOff>200025</xdr:rowOff>
                  </to>
                </anchor>
              </controlPr>
            </control>
          </mc:Choice>
        </mc:AlternateContent>
        <mc:AlternateContent xmlns:mc="http://schemas.openxmlformats.org/markup-compatibility/2006">
          <mc:Choice Requires="x14">
            <control shapeId="39024" r:id="rId70" name="Drop Down 112">
              <controlPr defaultSize="0" autoLine="0" autoPict="0">
                <anchor moveWithCells="1">
                  <from>
                    <xdr:col>8</xdr:col>
                    <xdr:colOff>0</xdr:colOff>
                    <xdr:row>52</xdr:row>
                    <xdr:rowOff>0</xdr:rowOff>
                  </from>
                  <to>
                    <xdr:col>16</xdr:col>
                    <xdr:colOff>9525</xdr:colOff>
                    <xdr:row>53</xdr:row>
                    <xdr:rowOff>0</xdr:rowOff>
                  </to>
                </anchor>
              </controlPr>
            </control>
          </mc:Choice>
        </mc:AlternateContent>
        <mc:AlternateContent xmlns:mc="http://schemas.openxmlformats.org/markup-compatibility/2006">
          <mc:Choice Requires="x14">
            <control shapeId="39025" r:id="rId71" name="Drop Down 113">
              <controlPr defaultSize="0" autoLine="0" autoPict="0">
                <anchor moveWithCells="1">
                  <from>
                    <xdr:col>22</xdr:col>
                    <xdr:colOff>0</xdr:colOff>
                    <xdr:row>52</xdr:row>
                    <xdr:rowOff>9525</xdr:rowOff>
                  </from>
                  <to>
                    <xdr:col>30</xdr:col>
                    <xdr:colOff>0</xdr:colOff>
                    <xdr:row>53</xdr:row>
                    <xdr:rowOff>9525</xdr:rowOff>
                  </to>
                </anchor>
              </controlPr>
            </control>
          </mc:Choice>
        </mc:AlternateContent>
        <mc:AlternateContent xmlns:mc="http://schemas.openxmlformats.org/markup-compatibility/2006">
          <mc:Choice Requires="x14">
            <control shapeId="39026" r:id="rId72" name="Drop Down 114">
              <controlPr defaultSize="0" autoLine="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39027" r:id="rId73" name="Option Button 115">
              <controlPr defaultSize="0" autoFill="0" autoLine="0" autoPict="0">
                <anchor moveWithCells="1" sizeWithCells="1">
                  <from>
                    <xdr:col>14</xdr:col>
                    <xdr:colOff>19050</xdr:colOff>
                    <xdr:row>63</xdr:row>
                    <xdr:rowOff>19050</xdr:rowOff>
                  </from>
                  <to>
                    <xdr:col>15</xdr:col>
                    <xdr:colOff>152400</xdr:colOff>
                    <xdr:row>63</xdr:row>
                    <xdr:rowOff>200025</xdr:rowOff>
                  </to>
                </anchor>
              </controlPr>
            </control>
          </mc:Choice>
        </mc:AlternateContent>
        <mc:AlternateContent xmlns:mc="http://schemas.openxmlformats.org/markup-compatibility/2006">
          <mc:Choice Requires="x14">
            <control shapeId="39028" r:id="rId74" name="Option Button 116">
              <controlPr defaultSize="0" autoFill="0" autoLine="0" autoPict="0">
                <anchor moveWithCells="1">
                  <from>
                    <xdr:col>13</xdr:col>
                    <xdr:colOff>133350</xdr:colOff>
                    <xdr:row>64</xdr:row>
                    <xdr:rowOff>19050</xdr:rowOff>
                  </from>
                  <to>
                    <xdr:col>15</xdr:col>
                    <xdr:colOff>76200</xdr:colOff>
                    <xdr:row>64</xdr:row>
                    <xdr:rowOff>200025</xdr:rowOff>
                  </to>
                </anchor>
              </controlPr>
            </control>
          </mc:Choice>
        </mc:AlternateContent>
        <mc:AlternateContent xmlns:mc="http://schemas.openxmlformats.org/markup-compatibility/2006">
          <mc:Choice Requires="x14">
            <control shapeId="39029" r:id="rId75" name="Drop Down 117">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39030" r:id="rId76" name="Group Box 118">
              <controlPr defaultSize="0" autoFill="0" autoPict="0">
                <anchor moveWithCells="1">
                  <from>
                    <xdr:col>28</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39035" r:id="rId77" name="Option Button 123">
              <controlPr defaultSize="0" autoFill="0" autoLine="0" autoPict="0">
                <anchor moveWithCells="1">
                  <from>
                    <xdr:col>28</xdr:col>
                    <xdr:colOff>180975</xdr:colOff>
                    <xdr:row>68</xdr:row>
                    <xdr:rowOff>66675</xdr:rowOff>
                  </from>
                  <to>
                    <xdr:col>31</xdr:col>
                    <xdr:colOff>180975</xdr:colOff>
                    <xdr:row>68</xdr:row>
                    <xdr:rowOff>228600</xdr:rowOff>
                  </to>
                </anchor>
              </controlPr>
            </control>
          </mc:Choice>
        </mc:AlternateContent>
        <mc:AlternateContent xmlns:mc="http://schemas.openxmlformats.org/markup-compatibility/2006">
          <mc:Choice Requires="x14">
            <control shapeId="39036" r:id="rId78" name="Option Button 124">
              <controlPr defaultSize="0" autoFill="0" autoLine="0" autoPict="0">
                <anchor moveWithCells="1">
                  <from>
                    <xdr:col>32</xdr:col>
                    <xdr:colOff>104775</xdr:colOff>
                    <xdr:row>68</xdr:row>
                    <xdr:rowOff>57150</xdr:rowOff>
                  </from>
                  <to>
                    <xdr:col>35</xdr:col>
                    <xdr:colOff>104775</xdr:colOff>
                    <xdr:row>68</xdr:row>
                    <xdr:rowOff>219075</xdr:rowOff>
                  </to>
                </anchor>
              </controlPr>
            </control>
          </mc:Choice>
        </mc:AlternateContent>
        <mc:AlternateContent xmlns:mc="http://schemas.openxmlformats.org/markup-compatibility/2006">
          <mc:Choice Requires="x14">
            <control shapeId="39037" r:id="rId79" name="Group Box 125">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9038" r:id="rId80" name="Option Button 126">
              <controlPr defaultSize="0" autoFill="0" autoLine="0" autoPict="0">
                <anchor moveWithCells="1">
                  <from>
                    <xdr:col>8</xdr:col>
                    <xdr:colOff>180975</xdr:colOff>
                    <xdr:row>69</xdr:row>
                    <xdr:rowOff>66675</xdr:rowOff>
                  </from>
                  <to>
                    <xdr:col>11</xdr:col>
                    <xdr:colOff>180975</xdr:colOff>
                    <xdr:row>69</xdr:row>
                    <xdr:rowOff>228600</xdr:rowOff>
                  </to>
                </anchor>
              </controlPr>
            </control>
          </mc:Choice>
        </mc:AlternateContent>
        <mc:AlternateContent xmlns:mc="http://schemas.openxmlformats.org/markup-compatibility/2006">
          <mc:Choice Requires="x14">
            <control shapeId="39039" r:id="rId81" name="Option Button 127">
              <controlPr defaultSize="0" autoFill="0" autoLine="0" autoPict="0">
                <anchor moveWithCells="1">
                  <from>
                    <xdr:col>12</xdr:col>
                    <xdr:colOff>38100</xdr:colOff>
                    <xdr:row>69</xdr:row>
                    <xdr:rowOff>66675</xdr:rowOff>
                  </from>
                  <to>
                    <xdr:col>15</xdr:col>
                    <xdr:colOff>38100</xdr:colOff>
                    <xdr:row>69</xdr:row>
                    <xdr:rowOff>228600</xdr:rowOff>
                  </to>
                </anchor>
              </controlPr>
            </control>
          </mc:Choice>
        </mc:AlternateContent>
        <mc:AlternateContent xmlns:mc="http://schemas.openxmlformats.org/markup-compatibility/2006">
          <mc:Choice Requires="x14">
            <control shapeId="39044" r:id="rId82" name="Group Box 132">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39045" r:id="rId83" name="Option Button 133">
              <controlPr defaultSize="0" autoFill="0" autoLine="0" autoPict="0">
                <anchor moveWithCells="1">
                  <from>
                    <xdr:col>8</xdr:col>
                    <xdr:colOff>171450</xdr:colOff>
                    <xdr:row>66</xdr:row>
                    <xdr:rowOff>57150</xdr:rowOff>
                  </from>
                  <to>
                    <xdr:col>11</xdr:col>
                    <xdr:colOff>171450</xdr:colOff>
                    <xdr:row>66</xdr:row>
                    <xdr:rowOff>209550</xdr:rowOff>
                  </to>
                </anchor>
              </controlPr>
            </control>
          </mc:Choice>
        </mc:AlternateContent>
        <mc:AlternateContent xmlns:mc="http://schemas.openxmlformats.org/markup-compatibility/2006">
          <mc:Choice Requires="x14">
            <control shapeId="39046" r:id="rId84" name="Option Button 134">
              <controlPr defaultSize="0" autoFill="0" autoLine="0" autoPict="0">
                <anchor moveWithCells="1">
                  <from>
                    <xdr:col>12</xdr:col>
                    <xdr:colOff>38100</xdr:colOff>
                    <xdr:row>66</xdr:row>
                    <xdr:rowOff>57150</xdr:rowOff>
                  </from>
                  <to>
                    <xdr:col>15</xdr:col>
                    <xdr:colOff>38100</xdr:colOff>
                    <xdr:row>66</xdr:row>
                    <xdr:rowOff>209550</xdr:rowOff>
                  </to>
                </anchor>
              </controlPr>
            </control>
          </mc:Choice>
        </mc:AlternateContent>
        <mc:AlternateContent xmlns:mc="http://schemas.openxmlformats.org/markup-compatibility/2006">
          <mc:Choice Requires="x14">
            <control shapeId="39047" r:id="rId85" name="Drop Down 135">
              <controlPr defaultSize="0" autoLine="0" autoPict="0">
                <anchor moveWithCells="1">
                  <from>
                    <xdr:col>22</xdr:col>
                    <xdr:colOff>0</xdr:colOff>
                    <xdr:row>66</xdr:row>
                    <xdr:rowOff>0</xdr:rowOff>
                  </from>
                  <to>
                    <xdr:col>36</xdr:col>
                    <xdr:colOff>0</xdr:colOff>
                    <xdr:row>67</xdr:row>
                    <xdr:rowOff>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J21"/>
  <sheetViews>
    <sheetView showGridLines="0" showRowColHeaders="0" zoomScaleNormal="100" zoomScaleSheetLayoutView="115" workbookViewId="0"/>
  </sheetViews>
  <sheetFormatPr defaultColWidth="2.5" defaultRowHeight="15" customHeight="1"/>
  <cols>
    <col min="1" max="16384" width="2.5" style="8"/>
  </cols>
  <sheetData>
    <row r="1" spans="1:36" ht="13.5" customHeight="1">
      <c r="A1" s="182" t="s">
        <v>899</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3.5" customHeight="1" thickBot="1">
      <c r="A2" s="46"/>
      <c r="B2" s="46"/>
      <c r="C2" s="46"/>
      <c r="D2" s="194" t="s">
        <v>26</v>
      </c>
      <c r="E2" s="46"/>
      <c r="F2" s="46"/>
      <c r="G2" s="46"/>
      <c r="H2" s="46"/>
      <c r="I2" s="46"/>
      <c r="J2" s="46"/>
      <c r="K2" s="46"/>
      <c r="L2" s="46"/>
      <c r="M2" s="46"/>
      <c r="N2" s="46"/>
      <c r="O2" s="46"/>
      <c r="P2" s="46"/>
      <c r="Q2" s="46"/>
      <c r="R2" s="46"/>
      <c r="S2" s="46"/>
      <c r="T2" s="46"/>
      <c r="U2" s="46"/>
      <c r="V2" s="46"/>
      <c r="W2" s="46"/>
      <c r="X2" s="46"/>
      <c r="Y2" s="46"/>
      <c r="Z2" s="46"/>
      <c r="AA2" s="1384" t="s">
        <v>557</v>
      </c>
      <c r="AB2" s="1385"/>
      <c r="AC2" s="1385"/>
      <c r="AD2" s="1386"/>
      <c r="AE2" s="2318" t="s">
        <v>205</v>
      </c>
      <c r="AF2" s="2318"/>
      <c r="AG2" s="2318"/>
      <c r="AH2" s="2318"/>
      <c r="AI2" s="2318"/>
      <c r="AJ2" s="2318"/>
    </row>
    <row r="3" spans="1:36" ht="13.5" customHeight="1">
      <c r="A3" s="1215" t="s">
        <v>338</v>
      </c>
      <c r="B3" s="1216"/>
      <c r="C3" s="1217" t="s">
        <v>680</v>
      </c>
      <c r="D3" s="1217"/>
      <c r="E3" s="1217"/>
      <c r="F3" s="1217"/>
      <c r="G3" s="1217"/>
      <c r="H3" s="1217"/>
      <c r="I3" s="1278"/>
      <c r="J3" s="1279"/>
      <c r="K3" s="1279"/>
      <c r="L3" s="1279"/>
      <c r="M3" s="1279"/>
      <c r="N3" s="1279"/>
      <c r="O3" s="1279"/>
      <c r="P3" s="1279"/>
      <c r="Q3" s="1279"/>
      <c r="R3" s="1279"/>
      <c r="S3" s="1279"/>
      <c r="T3" s="1279"/>
      <c r="U3" s="1279"/>
      <c r="V3" s="1279"/>
      <c r="W3" s="1279"/>
      <c r="X3" s="1279"/>
      <c r="Y3" s="1279"/>
      <c r="Z3" s="1279"/>
      <c r="AA3" s="1279"/>
      <c r="AB3" s="1279"/>
      <c r="AC3" s="1279"/>
      <c r="AD3" s="1279"/>
      <c r="AE3" s="1279"/>
      <c r="AF3" s="1279"/>
      <c r="AG3" s="1279"/>
      <c r="AH3" s="1279"/>
      <c r="AI3" s="1279"/>
      <c r="AJ3" s="1280"/>
    </row>
    <row r="4" spans="1:36" ht="13.5" customHeight="1">
      <c r="A4" s="1149"/>
      <c r="B4" s="1150"/>
      <c r="C4" s="1177" t="s">
        <v>339</v>
      </c>
      <c r="D4" s="1177"/>
      <c r="E4" s="1177"/>
      <c r="F4" s="1177"/>
      <c r="G4" s="1177"/>
      <c r="H4" s="1177"/>
      <c r="I4" s="1182"/>
      <c r="J4" s="1183"/>
      <c r="K4" s="1183"/>
      <c r="L4" s="1183"/>
      <c r="M4" s="1183"/>
      <c r="N4" s="1183"/>
      <c r="O4" s="1183"/>
      <c r="P4" s="1183"/>
      <c r="Q4" s="1183"/>
      <c r="R4" s="1183"/>
      <c r="S4" s="1183"/>
      <c r="T4" s="1183"/>
      <c r="U4" s="1183"/>
      <c r="V4" s="1183"/>
      <c r="W4" s="1183"/>
      <c r="X4" s="1183"/>
      <c r="Y4" s="1183"/>
      <c r="Z4" s="1183"/>
      <c r="AA4" s="1183"/>
      <c r="AB4" s="1183"/>
      <c r="AC4" s="1183"/>
      <c r="AD4" s="1183"/>
      <c r="AE4" s="1183"/>
      <c r="AF4" s="1183"/>
      <c r="AG4" s="1183"/>
      <c r="AH4" s="1183"/>
      <c r="AI4" s="1183"/>
      <c r="AJ4" s="1184"/>
    </row>
    <row r="5" spans="1:36" ht="13.5" customHeight="1">
      <c r="A5" s="1149"/>
      <c r="B5" s="1150"/>
      <c r="C5" s="1081" t="s">
        <v>340</v>
      </c>
      <c r="D5" s="1081"/>
      <c r="E5" s="1081"/>
      <c r="F5" s="1081"/>
      <c r="G5" s="1081"/>
      <c r="H5" s="1081"/>
      <c r="I5" s="1204" t="s">
        <v>127</v>
      </c>
      <c r="J5" s="1205"/>
      <c r="K5" s="1202"/>
      <c r="L5" s="1202"/>
      <c r="M5" s="1202"/>
      <c r="N5" s="1202"/>
      <c r="O5" s="1202"/>
      <c r="P5" s="1203"/>
      <c r="Q5" s="1029" t="s">
        <v>534</v>
      </c>
      <c r="R5" s="1030"/>
      <c r="S5" s="1030"/>
      <c r="T5" s="1030"/>
      <c r="U5" s="1030"/>
      <c r="V5" s="1030"/>
      <c r="W5" s="1030"/>
      <c r="X5" s="1030"/>
      <c r="Y5" s="1030"/>
      <c r="Z5" s="1030"/>
      <c r="AA5" s="1030"/>
      <c r="AB5" s="1030"/>
      <c r="AC5" s="1030"/>
      <c r="AD5" s="1030"/>
      <c r="AE5" s="1030"/>
      <c r="AF5" s="1030"/>
      <c r="AG5" s="1030"/>
      <c r="AH5" s="1030"/>
      <c r="AI5" s="1030"/>
      <c r="AJ5" s="1031"/>
    </row>
    <row r="6" spans="1:36" ht="13.5" customHeight="1">
      <c r="A6" s="1149"/>
      <c r="B6" s="1150"/>
      <c r="C6" s="1081"/>
      <c r="D6" s="1081"/>
      <c r="E6" s="1081"/>
      <c r="F6" s="1081"/>
      <c r="G6" s="1081"/>
      <c r="H6" s="1081"/>
      <c r="I6" s="2577" t="s">
        <v>205</v>
      </c>
      <c r="J6" s="2577"/>
      <c r="K6" s="2577"/>
      <c r="L6" s="2577"/>
      <c r="M6" s="2577"/>
      <c r="N6" s="2577"/>
      <c r="O6" s="2577"/>
      <c r="P6" s="2577"/>
      <c r="Q6" s="2577"/>
      <c r="R6" s="2577"/>
      <c r="S6" s="2577"/>
      <c r="T6" s="2577"/>
      <c r="U6" s="2577"/>
      <c r="V6" s="2577"/>
      <c r="W6" s="2577"/>
      <c r="X6" s="2577"/>
      <c r="Y6" s="2577"/>
      <c r="Z6" s="2577"/>
      <c r="AA6" s="2577"/>
      <c r="AB6" s="2577"/>
      <c r="AC6" s="2577"/>
      <c r="AD6" s="2577"/>
      <c r="AE6" s="2577"/>
      <c r="AF6" s="2577"/>
      <c r="AG6" s="2577"/>
      <c r="AH6" s="2577"/>
      <c r="AI6" s="2577"/>
      <c r="AJ6" s="2578"/>
    </row>
    <row r="7" spans="1:36" ht="13.5" customHeight="1">
      <c r="A7" s="1149"/>
      <c r="B7" s="1150"/>
      <c r="C7" s="1081"/>
      <c r="D7" s="1081"/>
      <c r="E7" s="1081"/>
      <c r="F7" s="1081"/>
      <c r="G7" s="1081"/>
      <c r="H7" s="1081"/>
      <c r="I7" s="2579" t="s">
        <v>205</v>
      </c>
      <c r="J7" s="2579"/>
      <c r="K7" s="2579"/>
      <c r="L7" s="2579"/>
      <c r="M7" s="2579"/>
      <c r="N7" s="2579"/>
      <c r="O7" s="2579"/>
      <c r="P7" s="2579"/>
      <c r="Q7" s="2579"/>
      <c r="R7" s="2579"/>
      <c r="S7" s="2579"/>
      <c r="T7" s="2579"/>
      <c r="U7" s="2579"/>
      <c r="V7" s="2579"/>
      <c r="W7" s="2579"/>
      <c r="X7" s="2579"/>
      <c r="Y7" s="2579"/>
      <c r="Z7" s="2579"/>
      <c r="AA7" s="2579"/>
      <c r="AB7" s="2579"/>
      <c r="AC7" s="2579"/>
      <c r="AD7" s="2579"/>
      <c r="AE7" s="2579"/>
      <c r="AF7" s="2579"/>
      <c r="AG7" s="2579"/>
      <c r="AH7" s="2579"/>
      <c r="AI7" s="2579"/>
      <c r="AJ7" s="2580"/>
    </row>
    <row r="8" spans="1:36" ht="13.5" customHeight="1">
      <c r="A8" s="1149"/>
      <c r="B8" s="1150"/>
      <c r="C8" s="1081" t="s">
        <v>341</v>
      </c>
      <c r="D8" s="1081"/>
      <c r="E8" s="1081"/>
      <c r="F8" s="1081"/>
      <c r="G8" s="1081"/>
      <c r="H8" s="1081"/>
      <c r="I8" s="1081" t="s">
        <v>342</v>
      </c>
      <c r="J8" s="1081"/>
      <c r="K8" s="1081"/>
      <c r="L8" s="1081"/>
      <c r="M8" s="1080" t="s">
        <v>205</v>
      </c>
      <c r="N8" s="1080"/>
      <c r="O8" s="1080"/>
      <c r="P8" s="1080"/>
      <c r="Q8" s="1080"/>
      <c r="R8" s="1080"/>
      <c r="S8" s="1080"/>
      <c r="T8" s="1080"/>
      <c r="U8" s="1080"/>
      <c r="V8" s="1080"/>
      <c r="W8" s="1081" t="s">
        <v>343</v>
      </c>
      <c r="X8" s="1081"/>
      <c r="Y8" s="1081"/>
      <c r="Z8" s="1081"/>
      <c r="AA8" s="1106" t="s">
        <v>205</v>
      </c>
      <c r="AB8" s="1221"/>
      <c r="AC8" s="1221"/>
      <c r="AD8" s="1221"/>
      <c r="AE8" s="1221"/>
      <c r="AF8" s="1221"/>
      <c r="AG8" s="1221"/>
      <c r="AH8" s="1221"/>
      <c r="AI8" s="1221"/>
      <c r="AJ8" s="1222"/>
    </row>
    <row r="9" spans="1:36" ht="13.5" customHeight="1">
      <c r="A9" s="1162" t="s">
        <v>656</v>
      </c>
      <c r="B9" s="2172"/>
      <c r="C9" s="1152" t="s">
        <v>451</v>
      </c>
      <c r="D9" s="1153"/>
      <c r="E9" s="1153"/>
      <c r="F9" s="1153"/>
      <c r="G9" s="1153"/>
      <c r="H9" s="1154"/>
      <c r="I9" s="2391" t="s">
        <v>60</v>
      </c>
      <c r="J9" s="1815"/>
      <c r="K9" s="2392"/>
      <c r="L9" s="2392"/>
      <c r="M9" s="2392"/>
      <c r="N9" s="2393"/>
      <c r="O9" s="1628" t="s">
        <v>418</v>
      </c>
      <c r="P9" s="1629"/>
      <c r="Q9" s="1629"/>
      <c r="R9" s="1629"/>
      <c r="S9" s="1629"/>
      <c r="T9" s="1629"/>
      <c r="U9" s="1628" t="s">
        <v>199</v>
      </c>
      <c r="V9" s="1629"/>
      <c r="W9" s="1629"/>
      <c r="X9" s="1629"/>
      <c r="Y9" s="1629"/>
      <c r="Z9" s="1630"/>
      <c r="AA9" s="1628" t="s">
        <v>59</v>
      </c>
      <c r="AB9" s="1629"/>
      <c r="AC9" s="1629"/>
      <c r="AD9" s="1629"/>
      <c r="AE9" s="1630"/>
      <c r="AF9" s="1840"/>
      <c r="AG9" s="1841"/>
      <c r="AH9" s="1841"/>
      <c r="AI9" s="1841"/>
      <c r="AJ9" s="1842"/>
    </row>
    <row r="10" spans="1:36" ht="13.5" customHeight="1">
      <c r="A10" s="2173"/>
      <c r="B10" s="2174"/>
      <c r="C10" s="1794"/>
      <c r="D10" s="1795"/>
      <c r="E10" s="1795"/>
      <c r="F10" s="1795"/>
      <c r="G10" s="1795"/>
      <c r="H10" s="1796"/>
      <c r="I10" s="2394"/>
      <c r="J10" s="2395"/>
      <c r="K10" s="2395"/>
      <c r="L10" s="2395"/>
      <c r="M10" s="2395"/>
      <c r="N10" s="2396"/>
      <c r="O10" s="1797"/>
      <c r="P10" s="1798"/>
      <c r="Q10" s="1798"/>
      <c r="R10" s="1798"/>
      <c r="S10" s="1798"/>
      <c r="T10" s="1798"/>
      <c r="U10" s="1797"/>
      <c r="V10" s="1798"/>
      <c r="W10" s="1798"/>
      <c r="X10" s="1798"/>
      <c r="Y10" s="1798"/>
      <c r="Z10" s="1799"/>
      <c r="AA10" s="1797"/>
      <c r="AB10" s="1798"/>
      <c r="AC10" s="1798"/>
      <c r="AD10" s="1798"/>
      <c r="AE10" s="1799"/>
      <c r="AF10" s="1843"/>
      <c r="AG10" s="1844"/>
      <c r="AH10" s="1844"/>
      <c r="AI10" s="1844"/>
      <c r="AJ10" s="1845"/>
    </row>
    <row r="11" spans="1:36" ht="13.5" customHeight="1">
      <c r="A11" s="2173"/>
      <c r="B11" s="2174"/>
      <c r="C11" s="1155"/>
      <c r="D11" s="1156"/>
      <c r="E11" s="1156"/>
      <c r="F11" s="1156"/>
      <c r="G11" s="1156"/>
      <c r="H11" s="1157"/>
      <c r="I11" s="1105" t="s">
        <v>466</v>
      </c>
      <c r="J11" s="1105"/>
      <c r="K11" s="1105"/>
      <c r="L11" s="1105" t="s">
        <v>467</v>
      </c>
      <c r="M11" s="1105"/>
      <c r="N11" s="1105"/>
      <c r="O11" s="1105" t="s">
        <v>466</v>
      </c>
      <c r="P11" s="1105"/>
      <c r="Q11" s="1105"/>
      <c r="R11" s="1105" t="s">
        <v>467</v>
      </c>
      <c r="S11" s="1105"/>
      <c r="T11" s="1105"/>
      <c r="U11" s="1105" t="s">
        <v>466</v>
      </c>
      <c r="V11" s="1105"/>
      <c r="W11" s="1105"/>
      <c r="X11" s="1105" t="s">
        <v>467</v>
      </c>
      <c r="Y11" s="1105"/>
      <c r="Z11" s="1105"/>
      <c r="AA11" s="1105" t="s">
        <v>466</v>
      </c>
      <c r="AB11" s="1105"/>
      <c r="AC11" s="1105" t="s">
        <v>467</v>
      </c>
      <c r="AD11" s="1285"/>
      <c r="AE11" s="1285"/>
      <c r="AF11" s="1105" t="s">
        <v>466</v>
      </c>
      <c r="AG11" s="1105"/>
      <c r="AH11" s="1105" t="s">
        <v>467</v>
      </c>
      <c r="AI11" s="1285"/>
      <c r="AJ11" s="1832"/>
    </row>
    <row r="12" spans="1:36" ht="13.5" customHeight="1">
      <c r="A12" s="2173"/>
      <c r="B12" s="2174"/>
      <c r="C12" s="1105" t="s">
        <v>239</v>
      </c>
      <c r="D12" s="1105"/>
      <c r="E12" s="1105"/>
      <c r="F12" s="1105" t="s">
        <v>307</v>
      </c>
      <c r="G12" s="1105"/>
      <c r="H12" s="1105"/>
      <c r="I12" s="1295"/>
      <c r="J12" s="1295"/>
      <c r="K12" s="1295"/>
      <c r="L12" s="1295"/>
      <c r="M12" s="1295"/>
      <c r="N12" s="1295"/>
      <c r="O12" s="1295"/>
      <c r="P12" s="1295"/>
      <c r="Q12" s="1295"/>
      <c r="R12" s="1295"/>
      <c r="S12" s="1295"/>
      <c r="T12" s="1295"/>
      <c r="U12" s="1295"/>
      <c r="V12" s="1295"/>
      <c r="W12" s="1295"/>
      <c r="X12" s="1295"/>
      <c r="Y12" s="1295"/>
      <c r="Z12" s="1295"/>
      <c r="AA12" s="1295"/>
      <c r="AB12" s="1295"/>
      <c r="AC12" s="1295"/>
      <c r="AD12" s="1159"/>
      <c r="AE12" s="1159"/>
      <c r="AF12" s="1295"/>
      <c r="AG12" s="1295"/>
      <c r="AH12" s="1295"/>
      <c r="AI12" s="1159"/>
      <c r="AJ12" s="1793"/>
    </row>
    <row r="13" spans="1:36" ht="13.5" customHeight="1">
      <c r="A13" s="2173"/>
      <c r="B13" s="2174"/>
      <c r="C13" s="1105"/>
      <c r="D13" s="1105"/>
      <c r="E13" s="1105"/>
      <c r="F13" s="1105" t="s">
        <v>308</v>
      </c>
      <c r="G13" s="1105"/>
      <c r="H13" s="1105"/>
      <c r="I13" s="1295"/>
      <c r="J13" s="1295"/>
      <c r="K13" s="1295"/>
      <c r="L13" s="1295"/>
      <c r="M13" s="1295"/>
      <c r="N13" s="1295"/>
      <c r="O13" s="1295"/>
      <c r="P13" s="1295"/>
      <c r="Q13" s="1295"/>
      <c r="R13" s="1295"/>
      <c r="S13" s="1295"/>
      <c r="T13" s="1295"/>
      <c r="U13" s="1295"/>
      <c r="V13" s="1295"/>
      <c r="W13" s="1295"/>
      <c r="X13" s="1295"/>
      <c r="Y13" s="1295"/>
      <c r="Z13" s="1295"/>
      <c r="AA13" s="1295"/>
      <c r="AB13" s="1295"/>
      <c r="AC13" s="1295"/>
      <c r="AD13" s="1159"/>
      <c r="AE13" s="1159"/>
      <c r="AF13" s="1295"/>
      <c r="AG13" s="1295"/>
      <c r="AH13" s="1295"/>
      <c r="AI13" s="1159"/>
      <c r="AJ13" s="1793"/>
    </row>
    <row r="14" spans="1:36" ht="13.5" customHeight="1">
      <c r="A14" s="2173"/>
      <c r="B14" s="2174"/>
      <c r="C14" s="1105" t="s">
        <v>309</v>
      </c>
      <c r="D14" s="1105"/>
      <c r="E14" s="1105"/>
      <c r="F14" s="1105"/>
      <c r="G14" s="1105"/>
      <c r="H14" s="1105"/>
      <c r="I14" s="1295"/>
      <c r="J14" s="1295"/>
      <c r="K14" s="1295"/>
      <c r="L14" s="1295"/>
      <c r="M14" s="1295"/>
      <c r="N14" s="1295"/>
      <c r="O14" s="1295"/>
      <c r="P14" s="1295"/>
      <c r="Q14" s="1295"/>
      <c r="R14" s="1295"/>
      <c r="S14" s="1295"/>
      <c r="T14" s="1295"/>
      <c r="U14" s="1295"/>
      <c r="V14" s="1295"/>
      <c r="W14" s="1295"/>
      <c r="X14" s="1295"/>
      <c r="Y14" s="1295"/>
      <c r="Z14" s="1295"/>
      <c r="AA14" s="1295"/>
      <c r="AB14" s="1295"/>
      <c r="AC14" s="1295"/>
      <c r="AD14" s="1159"/>
      <c r="AE14" s="1159"/>
      <c r="AF14" s="1295"/>
      <c r="AG14" s="1295"/>
      <c r="AH14" s="1295"/>
      <c r="AI14" s="1159"/>
      <c r="AJ14" s="1793"/>
    </row>
    <row r="15" spans="1:36" ht="13.5" customHeight="1">
      <c r="A15" s="2173"/>
      <c r="B15" s="2174"/>
      <c r="C15" s="1151" t="s">
        <v>556</v>
      </c>
      <c r="D15" s="1151"/>
      <c r="E15" s="1151"/>
      <c r="F15" s="1151"/>
      <c r="G15" s="1151"/>
      <c r="H15" s="1151"/>
      <c r="I15" s="1298"/>
      <c r="J15" s="1298"/>
      <c r="K15" s="1298"/>
      <c r="L15" s="1298"/>
      <c r="M15" s="1298"/>
      <c r="N15" s="1298"/>
      <c r="O15" s="1298"/>
      <c r="P15" s="1298"/>
      <c r="Q15" s="1298"/>
      <c r="R15" s="1298"/>
      <c r="S15" s="1298"/>
      <c r="T15" s="1298"/>
      <c r="U15" s="1298"/>
      <c r="V15" s="1298"/>
      <c r="W15" s="1298"/>
      <c r="X15" s="1298"/>
      <c r="Y15" s="1298"/>
      <c r="Z15" s="1298"/>
      <c r="AA15" s="1298"/>
      <c r="AB15" s="1298"/>
      <c r="AC15" s="1298"/>
      <c r="AD15" s="1296"/>
      <c r="AE15" s="1296"/>
      <c r="AF15" s="1298"/>
      <c r="AG15" s="1298"/>
      <c r="AH15" s="1298"/>
      <c r="AI15" s="1296"/>
      <c r="AJ15" s="1792"/>
    </row>
    <row r="16" spans="1:36" ht="13.5" customHeight="1" thickBot="1">
      <c r="A16" s="1594" t="s">
        <v>772</v>
      </c>
      <c r="B16" s="1595"/>
      <c r="C16" s="1595"/>
      <c r="D16" s="1595"/>
      <c r="E16" s="1595"/>
      <c r="F16" s="1595"/>
      <c r="G16" s="1595"/>
      <c r="H16" s="1596"/>
      <c r="I16" s="1600"/>
      <c r="J16" s="1601"/>
      <c r="K16" s="1601"/>
      <c r="L16" s="1601"/>
      <c r="M16" s="1601"/>
      <c r="N16" s="1601"/>
      <c r="O16" s="2444" t="s">
        <v>114</v>
      </c>
      <c r="P16" s="2444"/>
      <c r="Q16" s="2444"/>
      <c r="R16" s="2444"/>
      <c r="S16" s="2444"/>
      <c r="T16" s="2444"/>
      <c r="U16" s="2444"/>
      <c r="V16" s="2444"/>
      <c r="W16" s="2444"/>
      <c r="X16" s="2444"/>
      <c r="Y16" s="2444"/>
      <c r="Z16" s="2444"/>
      <c r="AA16" s="2444"/>
      <c r="AB16" s="2444"/>
      <c r="AC16" s="2444"/>
      <c r="AD16" s="2444"/>
      <c r="AE16" s="2444"/>
      <c r="AF16" s="2444"/>
      <c r="AG16" s="2444"/>
      <c r="AH16" s="2444"/>
      <c r="AI16" s="2444"/>
      <c r="AJ16" s="2445"/>
    </row>
    <row r="17" spans="1:36" s="18" customFormat="1" ht="12" customHeight="1">
      <c r="A17" s="185" t="s">
        <v>275</v>
      </c>
      <c r="B17" s="188"/>
      <c r="C17" s="188"/>
      <c r="D17" s="188"/>
      <c r="E17" s="188"/>
      <c r="F17" s="188"/>
      <c r="G17" s="188"/>
      <c r="H17" s="188"/>
      <c r="I17" s="188"/>
      <c r="J17" s="188"/>
      <c r="K17" s="188"/>
      <c r="L17" s="188"/>
      <c r="M17" s="188"/>
      <c r="N17" s="188"/>
      <c r="O17" s="188"/>
      <c r="P17" s="188"/>
      <c r="Q17" s="188"/>
      <c r="R17" s="188"/>
      <c r="S17" s="188"/>
      <c r="T17" s="188"/>
      <c r="U17" s="188"/>
      <c r="V17" s="188"/>
      <c r="W17" s="188"/>
      <c r="X17" s="188"/>
      <c r="Y17" s="188"/>
      <c r="Z17" s="188"/>
      <c r="AA17" s="188"/>
      <c r="AB17" s="188"/>
      <c r="AC17" s="188"/>
      <c r="AD17" s="188"/>
      <c r="AE17" s="188"/>
      <c r="AF17" s="188"/>
      <c r="AG17" s="188"/>
      <c r="AH17" s="188"/>
      <c r="AI17" s="188"/>
      <c r="AJ17" s="188"/>
    </row>
    <row r="18" spans="1:36" s="18" customFormat="1" ht="12" customHeight="1">
      <c r="A18" s="185" t="s">
        <v>2</v>
      </c>
      <c r="B18" s="188"/>
      <c r="C18" s="188"/>
      <c r="D18" s="188"/>
      <c r="E18" s="188"/>
      <c r="F18" s="188"/>
      <c r="G18" s="188"/>
      <c r="H18" s="188"/>
      <c r="I18" s="188"/>
      <c r="J18" s="188"/>
      <c r="K18" s="188"/>
      <c r="L18" s="188"/>
      <c r="M18" s="188"/>
      <c r="N18" s="188"/>
      <c r="O18" s="188"/>
      <c r="P18" s="188"/>
      <c r="Q18" s="188"/>
      <c r="R18" s="188"/>
      <c r="S18" s="188"/>
      <c r="T18" s="188"/>
      <c r="U18" s="188"/>
      <c r="V18" s="188"/>
      <c r="W18" s="188"/>
      <c r="X18" s="188"/>
      <c r="Y18" s="188"/>
      <c r="Z18" s="188"/>
      <c r="AA18" s="188"/>
      <c r="AB18" s="188"/>
      <c r="AC18" s="188"/>
      <c r="AD18" s="188"/>
      <c r="AE18" s="188"/>
      <c r="AF18" s="188"/>
      <c r="AG18" s="188"/>
      <c r="AH18" s="188"/>
      <c r="AI18" s="188"/>
      <c r="AJ18" s="188"/>
    </row>
    <row r="19" spans="1:36" s="18" customFormat="1" ht="12" customHeight="1">
      <c r="A19" s="185"/>
      <c r="B19" s="185"/>
      <c r="C19" s="185"/>
      <c r="D19" s="185"/>
      <c r="E19" s="185"/>
      <c r="F19" s="185"/>
      <c r="G19" s="185"/>
      <c r="H19" s="185"/>
      <c r="I19" s="185"/>
      <c r="J19" s="185"/>
      <c r="K19" s="185"/>
      <c r="L19" s="185"/>
      <c r="M19" s="185"/>
      <c r="N19" s="185"/>
      <c r="O19" s="185"/>
      <c r="P19" s="185"/>
      <c r="Q19" s="185"/>
      <c r="R19" s="188"/>
      <c r="S19" s="188"/>
      <c r="T19" s="188"/>
      <c r="U19" s="188"/>
      <c r="V19" s="188"/>
      <c r="W19" s="188"/>
      <c r="X19" s="188"/>
      <c r="Y19" s="188"/>
      <c r="Z19" s="188"/>
      <c r="AA19" s="188"/>
      <c r="AB19" s="188"/>
      <c r="AC19" s="188"/>
      <c r="AD19" s="188"/>
      <c r="AE19" s="188"/>
      <c r="AF19" s="188"/>
      <c r="AG19" s="188"/>
      <c r="AH19" s="188"/>
      <c r="AI19" s="188"/>
      <c r="AJ19" s="188"/>
    </row>
    <row r="20" spans="1:36" s="20" customFormat="1" ht="12" customHeight="1">
      <c r="A20" s="185"/>
      <c r="B20" s="226"/>
      <c r="C20" s="226"/>
      <c r="D20" s="226"/>
      <c r="E20" s="226"/>
      <c r="F20" s="226"/>
      <c r="G20" s="226"/>
      <c r="H20" s="226"/>
      <c r="I20" s="226"/>
      <c r="J20" s="226"/>
      <c r="K20" s="226"/>
      <c r="L20" s="226"/>
      <c r="M20" s="226"/>
      <c r="N20" s="226"/>
      <c r="O20" s="226"/>
      <c r="P20" s="226"/>
      <c r="Q20" s="226"/>
      <c r="R20" s="226"/>
      <c r="S20" s="226"/>
      <c r="T20" s="226"/>
      <c r="U20" s="226"/>
      <c r="V20" s="226"/>
      <c r="W20" s="226"/>
      <c r="X20" s="226"/>
      <c r="Y20" s="226"/>
      <c r="Z20" s="226"/>
      <c r="AA20" s="226"/>
      <c r="AB20" s="226"/>
      <c r="AC20" s="226"/>
      <c r="AD20" s="226"/>
      <c r="AE20" s="226"/>
      <c r="AF20" s="226"/>
      <c r="AG20" s="226"/>
      <c r="AH20" s="226"/>
      <c r="AI20" s="226"/>
      <c r="AJ20" s="226"/>
    </row>
    <row r="21" spans="1:36" s="20" customFormat="1" ht="12" customHeight="1">
      <c r="A21" s="185"/>
      <c r="B21" s="226"/>
      <c r="C21" s="226"/>
      <c r="D21" s="226"/>
      <c r="E21" s="226"/>
      <c r="F21" s="226"/>
      <c r="G21" s="226"/>
      <c r="H21" s="226"/>
      <c r="I21" s="226"/>
      <c r="J21" s="226"/>
      <c r="K21" s="226"/>
      <c r="L21" s="226"/>
      <c r="M21" s="226"/>
      <c r="N21" s="226"/>
      <c r="O21" s="226"/>
      <c r="P21" s="226"/>
      <c r="Q21" s="226"/>
      <c r="R21" s="226"/>
      <c r="S21" s="226"/>
      <c r="T21" s="226"/>
      <c r="U21" s="226"/>
      <c r="V21" s="226"/>
      <c r="W21" s="226"/>
      <c r="X21" s="226"/>
      <c r="Y21" s="226"/>
      <c r="Z21" s="226"/>
      <c r="AA21" s="226"/>
      <c r="AB21" s="226"/>
      <c r="AC21" s="226"/>
      <c r="AD21" s="226"/>
      <c r="AE21" s="226"/>
      <c r="AF21" s="226"/>
      <c r="AG21" s="226"/>
      <c r="AH21" s="226"/>
      <c r="AI21" s="226"/>
      <c r="AJ21" s="226"/>
    </row>
  </sheetData>
  <mergeCells count="73">
    <mergeCell ref="A16:H16"/>
    <mergeCell ref="I16:N16"/>
    <mergeCell ref="O16:AJ16"/>
    <mergeCell ref="AF14:AJ14"/>
    <mergeCell ref="C15:H15"/>
    <mergeCell ref="I15:N15"/>
    <mergeCell ref="O15:T15"/>
    <mergeCell ref="C14:H14"/>
    <mergeCell ref="U15:Z15"/>
    <mergeCell ref="AA15:AE15"/>
    <mergeCell ref="AF15:AJ15"/>
    <mergeCell ref="AA14:AE14"/>
    <mergeCell ref="A9:B15"/>
    <mergeCell ref="C9:H11"/>
    <mergeCell ref="AC13:AE13"/>
    <mergeCell ref="AF13:AG13"/>
    <mergeCell ref="C12:E13"/>
    <mergeCell ref="F12:H12"/>
    <mergeCell ref="I12:K12"/>
    <mergeCell ref="F13:H13"/>
    <mergeCell ref="L12:N12"/>
    <mergeCell ref="AH13:AJ13"/>
    <mergeCell ref="I13:K13"/>
    <mergeCell ref="AH12:AJ12"/>
    <mergeCell ref="I8:L8"/>
    <mergeCell ref="L13:N13"/>
    <mergeCell ref="U13:W13"/>
    <mergeCell ref="X13:Z13"/>
    <mergeCell ref="AA13:AB13"/>
    <mergeCell ref="AF12:AG12"/>
    <mergeCell ref="O12:Q12"/>
    <mergeCell ref="AA9:AE10"/>
    <mergeCell ref="L11:N11"/>
    <mergeCell ref="AF11:AG11"/>
    <mergeCell ref="U11:W11"/>
    <mergeCell ref="X11:Z11"/>
    <mergeCell ref="AA11:AB11"/>
    <mergeCell ref="I14:N14"/>
    <mergeCell ref="O14:T14"/>
    <mergeCell ref="U14:Z14"/>
    <mergeCell ref="O13:Q13"/>
    <mergeCell ref="R13:T13"/>
    <mergeCell ref="A3:B8"/>
    <mergeCell ref="C3:H3"/>
    <mergeCell ref="C4:H4"/>
    <mergeCell ref="C5:H7"/>
    <mergeCell ref="C8:H8"/>
    <mergeCell ref="I9:N10"/>
    <mergeCell ref="O9:T10"/>
    <mergeCell ref="I11:K11"/>
    <mergeCell ref="AE2:AJ2"/>
    <mergeCell ref="AA2:AD2"/>
    <mergeCell ref="I4:AJ4"/>
    <mergeCell ref="I6:AJ6"/>
    <mergeCell ref="I5:J5"/>
    <mergeCell ref="I3:AJ3"/>
    <mergeCell ref="Q5:AJ5"/>
    <mergeCell ref="I7:AJ7"/>
    <mergeCell ref="K5:P5"/>
    <mergeCell ref="AC11:AE11"/>
    <mergeCell ref="O11:Q11"/>
    <mergeCell ref="R11:T11"/>
    <mergeCell ref="M8:V8"/>
    <mergeCell ref="R12:T12"/>
    <mergeCell ref="AC12:AE12"/>
    <mergeCell ref="U12:W12"/>
    <mergeCell ref="X12:Z12"/>
    <mergeCell ref="AA12:AB12"/>
    <mergeCell ref="W8:Z8"/>
    <mergeCell ref="AA8:AJ8"/>
    <mergeCell ref="AF9:AJ10"/>
    <mergeCell ref="AH11:AJ11"/>
    <mergeCell ref="U9:Z10"/>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pageSetUpPr fitToPage="1"/>
  </sheetPr>
  <dimension ref="A1:BM82"/>
  <sheetViews>
    <sheetView showGridLines="0" showRowColHeaders="0" zoomScaleNormal="100" zoomScaleSheetLayoutView="100" workbookViewId="0"/>
  </sheetViews>
  <sheetFormatPr defaultColWidth="2.5" defaultRowHeight="15" customHeight="1"/>
  <cols>
    <col min="1" max="36" width="2.5" style="8" customWidth="1"/>
    <col min="37" max="37" width="2.5" style="685" customWidth="1"/>
    <col min="38" max="43" width="2.5" style="684" customWidth="1"/>
    <col min="44" max="52" width="2.5" style="685"/>
    <col min="53" max="53" width="3.5" style="855" bestFit="1" customWidth="1"/>
    <col min="54" max="55" width="2.5" style="855"/>
    <col min="56" max="56" width="3.5" style="855" bestFit="1" customWidth="1"/>
    <col min="57" max="58" width="2.5" style="724"/>
    <col min="59" max="65" width="2.5" style="685"/>
    <col min="66" max="16384" width="2.5" style="8"/>
  </cols>
  <sheetData>
    <row r="1" spans="1:36" ht="13.5" customHeight="1">
      <c r="A1" s="182" t="s">
        <v>29</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3.5" customHeight="1">
      <c r="A2" s="46"/>
      <c r="B2" s="46"/>
      <c r="C2" s="46"/>
      <c r="D2" s="193" t="s">
        <v>170</v>
      </c>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46"/>
    </row>
    <row r="3" spans="1:36" ht="13.5" customHeight="1">
      <c r="A3" s="46"/>
      <c r="B3" s="46"/>
      <c r="C3" s="46"/>
      <c r="D3" s="194" t="s">
        <v>667</v>
      </c>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row>
    <row r="4" spans="1:36" ht="13.5" customHeight="1" thickBot="1">
      <c r="A4" s="2009" t="s">
        <v>24</v>
      </c>
      <c r="B4" s="2010"/>
      <c r="C4" s="2010"/>
      <c r="D4" s="2010"/>
      <c r="E4" s="2011"/>
      <c r="F4" s="2012" t="str">
        <f>IF(様式第１号!S42=12,IF(様式第１号!AS133&lt;&gt;"",様式第１号!AS133,""),"")</f>
        <v/>
      </c>
      <c r="G4" s="2013"/>
      <c r="H4" s="2013"/>
      <c r="I4" s="2013"/>
      <c r="J4" s="2013"/>
      <c r="K4" s="2013"/>
      <c r="L4" s="2013"/>
      <c r="M4" s="2013"/>
      <c r="N4" s="2013"/>
      <c r="O4" s="2013"/>
      <c r="P4" s="2013"/>
      <c r="Q4" s="2014"/>
      <c r="R4" s="46"/>
      <c r="S4" s="46"/>
      <c r="T4" s="46"/>
      <c r="U4" s="46"/>
      <c r="V4" s="46"/>
      <c r="W4" s="46"/>
      <c r="X4" s="46"/>
      <c r="Y4" s="46"/>
      <c r="Z4" s="46"/>
      <c r="AA4" s="940" t="s">
        <v>557</v>
      </c>
      <c r="AB4" s="1274"/>
      <c r="AC4" s="1274"/>
      <c r="AD4" s="941"/>
      <c r="AE4" s="2520" t="s">
        <v>205</v>
      </c>
      <c r="AF4" s="2520"/>
      <c r="AG4" s="2520"/>
      <c r="AH4" s="2520"/>
      <c r="AI4" s="2520"/>
      <c r="AJ4" s="2520"/>
    </row>
    <row r="5" spans="1:36" ht="13.5" hidden="1" customHeight="1" thickBot="1">
      <c r="A5" s="46"/>
      <c r="B5" s="46"/>
      <c r="C5" s="46"/>
      <c r="D5" s="194"/>
      <c r="E5" s="46"/>
      <c r="F5" s="46"/>
      <c r="G5" s="46"/>
      <c r="H5" s="46"/>
      <c r="I5" s="46"/>
      <c r="J5" s="46"/>
      <c r="K5" s="46"/>
      <c r="L5" s="46"/>
      <c r="M5" s="46"/>
      <c r="N5" s="46"/>
      <c r="O5" s="46"/>
      <c r="P5" s="46"/>
      <c r="Q5" s="46"/>
      <c r="R5" s="46"/>
      <c r="S5" s="46"/>
      <c r="T5" s="46"/>
      <c r="U5" s="46"/>
      <c r="V5" s="46"/>
      <c r="W5" s="46"/>
      <c r="X5" s="46"/>
      <c r="Y5" s="46"/>
      <c r="Z5" s="46"/>
      <c r="AA5" s="46"/>
      <c r="AB5" s="46"/>
      <c r="AC5" s="46"/>
      <c r="AD5" s="46"/>
      <c r="AE5" s="183"/>
      <c r="AF5" s="183"/>
      <c r="AG5" s="183"/>
      <c r="AH5" s="183"/>
      <c r="AI5" s="207"/>
      <c r="AJ5" s="207"/>
    </row>
    <row r="6" spans="1:36" ht="13.5" customHeight="1">
      <c r="A6" s="1215" t="s">
        <v>338</v>
      </c>
      <c r="B6" s="1216"/>
      <c r="C6" s="1217" t="s">
        <v>680</v>
      </c>
      <c r="D6" s="1217"/>
      <c r="E6" s="1217"/>
      <c r="F6" s="1217"/>
      <c r="G6" s="1217"/>
      <c r="H6" s="1217"/>
      <c r="I6" s="1372" t="str">
        <f>IF(様式第１号!S42=12,IF(様式第１号!G35&lt;&gt;"",様式第１号!G35,""),"")</f>
        <v/>
      </c>
      <c r="J6" s="1373"/>
      <c r="K6" s="1373"/>
      <c r="L6" s="1373"/>
      <c r="M6" s="1373"/>
      <c r="N6" s="1373"/>
      <c r="O6" s="1373"/>
      <c r="P6" s="1373"/>
      <c r="Q6" s="1373"/>
      <c r="R6" s="1373"/>
      <c r="S6" s="1373"/>
      <c r="T6" s="1373"/>
      <c r="U6" s="1373"/>
      <c r="V6" s="1373"/>
      <c r="W6" s="1373"/>
      <c r="X6" s="1373"/>
      <c r="Y6" s="1373"/>
      <c r="Z6" s="1373"/>
      <c r="AA6" s="1373"/>
      <c r="AB6" s="1373"/>
      <c r="AC6" s="1373"/>
      <c r="AD6" s="1373"/>
      <c r="AE6" s="1373"/>
      <c r="AF6" s="1373"/>
      <c r="AG6" s="1373"/>
      <c r="AH6" s="1373"/>
      <c r="AI6" s="1373"/>
      <c r="AJ6" s="1374"/>
    </row>
    <row r="7" spans="1:36" ht="13.5" customHeight="1">
      <c r="A7" s="1149"/>
      <c r="B7" s="1150"/>
      <c r="C7" s="1177" t="s">
        <v>339</v>
      </c>
      <c r="D7" s="1177"/>
      <c r="E7" s="1177"/>
      <c r="F7" s="1177"/>
      <c r="G7" s="1177"/>
      <c r="H7" s="1177"/>
      <c r="I7" s="1367" t="str">
        <f>IF(様式第１号!S42=12,IF(様式第１号!G36&lt;&gt;"",様式第１号!G36,""),"")</f>
        <v/>
      </c>
      <c r="J7" s="1368"/>
      <c r="K7" s="1368"/>
      <c r="L7" s="1368"/>
      <c r="M7" s="1368"/>
      <c r="N7" s="1368"/>
      <c r="O7" s="1368"/>
      <c r="P7" s="1368"/>
      <c r="Q7" s="1368"/>
      <c r="R7" s="1368"/>
      <c r="S7" s="1368"/>
      <c r="T7" s="1368"/>
      <c r="U7" s="1368"/>
      <c r="V7" s="1368"/>
      <c r="W7" s="1368"/>
      <c r="X7" s="1368"/>
      <c r="Y7" s="1368"/>
      <c r="Z7" s="1368"/>
      <c r="AA7" s="1368"/>
      <c r="AB7" s="1368"/>
      <c r="AC7" s="1368"/>
      <c r="AD7" s="1368"/>
      <c r="AE7" s="1368"/>
      <c r="AF7" s="1368"/>
      <c r="AG7" s="1368"/>
      <c r="AH7" s="1368"/>
      <c r="AI7" s="1368"/>
      <c r="AJ7" s="1369"/>
    </row>
    <row r="8" spans="1:36" ht="13.5" customHeight="1">
      <c r="A8" s="1149"/>
      <c r="B8" s="1150"/>
      <c r="C8" s="1081" t="s">
        <v>340</v>
      </c>
      <c r="D8" s="1081"/>
      <c r="E8" s="1081"/>
      <c r="F8" s="1081"/>
      <c r="G8" s="1081"/>
      <c r="H8" s="1081"/>
      <c r="I8" s="1204" t="s">
        <v>127</v>
      </c>
      <c r="J8" s="1205"/>
      <c r="K8" s="1224" t="str">
        <f>IF(様式第１号!S42=12,IF(様式第１号!H37&lt;&gt;"",様式第１号!H37,""),"")</f>
        <v/>
      </c>
      <c r="L8" s="1224"/>
      <c r="M8" s="1224"/>
      <c r="N8" s="1224"/>
      <c r="O8" s="1224"/>
      <c r="P8" s="1225"/>
      <c r="Q8" s="1029" t="s">
        <v>534</v>
      </c>
      <c r="R8" s="1030"/>
      <c r="S8" s="1030"/>
      <c r="T8" s="1030"/>
      <c r="U8" s="1030"/>
      <c r="V8" s="1030"/>
      <c r="W8" s="1030"/>
      <c r="X8" s="1030"/>
      <c r="Y8" s="1030"/>
      <c r="Z8" s="1030"/>
      <c r="AA8" s="1030"/>
      <c r="AB8" s="1030"/>
      <c r="AC8" s="1030"/>
      <c r="AD8" s="1030"/>
      <c r="AE8" s="1030"/>
      <c r="AF8" s="1030"/>
      <c r="AG8" s="1030"/>
      <c r="AH8" s="1030"/>
      <c r="AI8" s="1030"/>
      <c r="AJ8" s="1031"/>
    </row>
    <row r="9" spans="1:36" ht="13.5" customHeight="1">
      <c r="A9" s="1149"/>
      <c r="B9" s="1150"/>
      <c r="C9" s="1081"/>
      <c r="D9" s="1081"/>
      <c r="E9" s="1081"/>
      <c r="F9" s="1081"/>
      <c r="G9" s="1081"/>
      <c r="H9" s="1081"/>
      <c r="I9" s="1370" t="str">
        <f>IF(様式第１号!S42=12,IF(様式第１号!G38&lt;&gt;"",様式第１号!G38,""),"")</f>
        <v/>
      </c>
      <c r="J9" s="1370"/>
      <c r="K9" s="1370"/>
      <c r="L9" s="1370"/>
      <c r="M9" s="1370"/>
      <c r="N9" s="1370"/>
      <c r="O9" s="1370"/>
      <c r="P9" s="1370"/>
      <c r="Q9" s="1370"/>
      <c r="R9" s="1370"/>
      <c r="S9" s="1370"/>
      <c r="T9" s="1370"/>
      <c r="U9" s="1370"/>
      <c r="V9" s="1370"/>
      <c r="W9" s="1370"/>
      <c r="X9" s="1370"/>
      <c r="Y9" s="1370"/>
      <c r="Z9" s="1370"/>
      <c r="AA9" s="1370"/>
      <c r="AB9" s="1370"/>
      <c r="AC9" s="1370"/>
      <c r="AD9" s="1370"/>
      <c r="AE9" s="1370"/>
      <c r="AF9" s="1370"/>
      <c r="AG9" s="1370"/>
      <c r="AH9" s="1370"/>
      <c r="AI9" s="1370"/>
      <c r="AJ9" s="1371"/>
    </row>
    <row r="10" spans="1:36" ht="13.5" customHeight="1">
      <c r="A10" s="1149"/>
      <c r="B10" s="1150"/>
      <c r="C10" s="1081"/>
      <c r="D10" s="1081"/>
      <c r="E10" s="1081"/>
      <c r="F10" s="1081"/>
      <c r="G10" s="1081"/>
      <c r="H10" s="1081"/>
      <c r="I10" s="1470" t="str">
        <f>IF(様式第１号!S42=12,IF(様式第１号!G39&lt;&gt;"",様式第１号!G39,""),"")</f>
        <v/>
      </c>
      <c r="J10" s="1470"/>
      <c r="K10" s="1470"/>
      <c r="L10" s="1470"/>
      <c r="M10" s="1470"/>
      <c r="N10" s="1470"/>
      <c r="O10" s="1470"/>
      <c r="P10" s="1470"/>
      <c r="Q10" s="1470"/>
      <c r="R10" s="1470"/>
      <c r="S10" s="1470"/>
      <c r="T10" s="1470"/>
      <c r="U10" s="1470"/>
      <c r="V10" s="1470"/>
      <c r="W10" s="1470"/>
      <c r="X10" s="1470"/>
      <c r="Y10" s="1470"/>
      <c r="Z10" s="1470"/>
      <c r="AA10" s="1470"/>
      <c r="AB10" s="1470"/>
      <c r="AC10" s="1470"/>
      <c r="AD10" s="1470"/>
      <c r="AE10" s="1470"/>
      <c r="AF10" s="1470"/>
      <c r="AG10" s="1470"/>
      <c r="AH10" s="1470"/>
      <c r="AI10" s="1470"/>
      <c r="AJ10" s="1471"/>
    </row>
    <row r="11" spans="1:36" ht="13.5" customHeight="1">
      <c r="A11" s="1149"/>
      <c r="B11" s="1150"/>
      <c r="C11" s="1081" t="s">
        <v>341</v>
      </c>
      <c r="D11" s="1081"/>
      <c r="E11" s="1081"/>
      <c r="F11" s="1081"/>
      <c r="G11" s="1081"/>
      <c r="H11" s="1081"/>
      <c r="I11" s="1081" t="s">
        <v>342</v>
      </c>
      <c r="J11" s="1081"/>
      <c r="K11" s="1081"/>
      <c r="L11" s="1081"/>
      <c r="M11" s="1080" t="s">
        <v>205</v>
      </c>
      <c r="N11" s="1080"/>
      <c r="O11" s="1080"/>
      <c r="P11" s="1080"/>
      <c r="Q11" s="1080"/>
      <c r="R11" s="1080"/>
      <c r="S11" s="1080"/>
      <c r="T11" s="1080"/>
      <c r="U11" s="1080"/>
      <c r="V11" s="1080"/>
      <c r="W11" s="1081" t="s">
        <v>343</v>
      </c>
      <c r="X11" s="1081"/>
      <c r="Y11" s="1081"/>
      <c r="Z11" s="1081"/>
      <c r="AA11" s="1106" t="s">
        <v>205</v>
      </c>
      <c r="AB11" s="1221"/>
      <c r="AC11" s="1221"/>
      <c r="AD11" s="1221"/>
      <c r="AE11" s="1221"/>
      <c r="AF11" s="1221"/>
      <c r="AG11" s="1221"/>
      <c r="AH11" s="1221"/>
      <c r="AI11" s="1221"/>
      <c r="AJ11" s="1222"/>
    </row>
    <row r="12" spans="1:36" ht="13.5" customHeight="1">
      <c r="A12" s="1226" t="s">
        <v>344</v>
      </c>
      <c r="B12" s="1105"/>
      <c r="C12" s="1105"/>
      <c r="D12" s="1105"/>
      <c r="E12" s="1105"/>
      <c r="F12" s="1105"/>
      <c r="G12" s="1105"/>
      <c r="H12" s="1105"/>
      <c r="I12" s="1105"/>
      <c r="J12" s="1105"/>
      <c r="K12" s="1105"/>
      <c r="L12" s="1105"/>
      <c r="M12" s="1105"/>
      <c r="N12" s="1105"/>
      <c r="O12" s="1105"/>
      <c r="P12" s="1105"/>
      <c r="Q12" s="1105"/>
      <c r="R12" s="1105"/>
      <c r="S12" s="1105"/>
      <c r="T12" s="1105"/>
      <c r="U12" s="1105"/>
      <c r="V12" s="1105"/>
      <c r="W12" s="1099"/>
      <c r="X12" s="1099"/>
      <c r="Y12" s="1099"/>
      <c r="Z12" s="1099"/>
      <c r="AA12" s="1099"/>
      <c r="AB12" s="1099"/>
      <c r="AC12" s="1099"/>
      <c r="AD12" s="1099"/>
      <c r="AE12" s="1099"/>
      <c r="AF12" s="1099"/>
      <c r="AG12" s="1099"/>
      <c r="AH12" s="1099"/>
      <c r="AI12" s="1099"/>
      <c r="AJ12" s="1100"/>
    </row>
    <row r="13" spans="1:36" ht="13.5" customHeight="1">
      <c r="A13" s="1168" t="s">
        <v>345</v>
      </c>
      <c r="B13" s="1492"/>
      <c r="C13" s="1145" t="s">
        <v>438</v>
      </c>
      <c r="D13" s="1145"/>
      <c r="E13" s="1145"/>
      <c r="F13" s="1145"/>
      <c r="G13" s="1145"/>
      <c r="H13" s="1145"/>
      <c r="I13" s="1174"/>
      <c r="J13" s="1175"/>
      <c r="K13" s="1175"/>
      <c r="L13" s="1175"/>
      <c r="M13" s="1175"/>
      <c r="N13" s="1175"/>
      <c r="O13" s="1175"/>
      <c r="P13" s="1175"/>
      <c r="Q13" s="1175"/>
      <c r="R13" s="1175"/>
      <c r="S13" s="1175"/>
      <c r="T13" s="1175"/>
      <c r="U13" s="1175"/>
      <c r="V13" s="1175"/>
      <c r="W13" s="1175"/>
      <c r="X13" s="1175"/>
      <c r="Y13" s="1175"/>
      <c r="Z13" s="1175"/>
      <c r="AA13" s="1175"/>
      <c r="AB13" s="1175"/>
      <c r="AC13" s="1175"/>
      <c r="AD13" s="1175"/>
      <c r="AE13" s="1175"/>
      <c r="AF13" s="1175"/>
      <c r="AG13" s="1175"/>
      <c r="AH13" s="1175"/>
      <c r="AI13" s="1175"/>
      <c r="AJ13" s="1176"/>
    </row>
    <row r="14" spans="1:36" ht="13.5" customHeight="1">
      <c r="A14" s="1170"/>
      <c r="B14" s="1331"/>
      <c r="C14" s="1177" t="s">
        <v>652</v>
      </c>
      <c r="D14" s="1177"/>
      <c r="E14" s="1177"/>
      <c r="F14" s="1177"/>
      <c r="G14" s="1177"/>
      <c r="H14" s="1177"/>
      <c r="I14" s="1182"/>
      <c r="J14" s="1183"/>
      <c r="K14" s="1183"/>
      <c r="L14" s="1183"/>
      <c r="M14" s="1183"/>
      <c r="N14" s="1183"/>
      <c r="O14" s="1183"/>
      <c r="P14" s="1183"/>
      <c r="Q14" s="1183"/>
      <c r="R14" s="1183"/>
      <c r="S14" s="1183"/>
      <c r="T14" s="1183"/>
      <c r="U14" s="1183"/>
      <c r="V14" s="1183"/>
      <c r="W14" s="1183"/>
      <c r="X14" s="1183"/>
      <c r="Y14" s="1183"/>
      <c r="Z14" s="1183"/>
      <c r="AA14" s="1183"/>
      <c r="AB14" s="1183"/>
      <c r="AC14" s="1183"/>
      <c r="AD14" s="1183"/>
      <c r="AE14" s="1183"/>
      <c r="AF14" s="1183"/>
      <c r="AG14" s="1183"/>
      <c r="AH14" s="1183"/>
      <c r="AI14" s="1183"/>
      <c r="AJ14" s="1184"/>
    </row>
    <row r="15" spans="1:36" ht="13.5" customHeight="1">
      <c r="A15" s="1170"/>
      <c r="B15" s="1331"/>
      <c r="C15" s="1081" t="s">
        <v>655</v>
      </c>
      <c r="D15" s="1081"/>
      <c r="E15" s="1081"/>
      <c r="F15" s="1081"/>
      <c r="G15" s="1081"/>
      <c r="H15" s="1081"/>
      <c r="I15" s="1204" t="s">
        <v>651</v>
      </c>
      <c r="J15" s="1205"/>
      <c r="K15" s="1202"/>
      <c r="L15" s="1202"/>
      <c r="M15" s="1202"/>
      <c r="N15" s="1202"/>
      <c r="O15" s="1202"/>
      <c r="P15" s="1203"/>
      <c r="Q15" s="1029" t="s">
        <v>534</v>
      </c>
      <c r="R15" s="1030"/>
      <c r="S15" s="1030"/>
      <c r="T15" s="1030"/>
      <c r="U15" s="1030"/>
      <c r="V15" s="1030"/>
      <c r="W15" s="1030"/>
      <c r="X15" s="1030"/>
      <c r="Y15" s="1030"/>
      <c r="Z15" s="1030"/>
      <c r="AA15" s="1030"/>
      <c r="AB15" s="1030"/>
      <c r="AC15" s="1030"/>
      <c r="AD15" s="1030"/>
      <c r="AE15" s="1030"/>
      <c r="AF15" s="1030"/>
      <c r="AG15" s="1030"/>
      <c r="AH15" s="1030"/>
      <c r="AI15" s="1030"/>
      <c r="AJ15" s="1031"/>
    </row>
    <row r="16" spans="1:36" ht="13.5" customHeight="1">
      <c r="A16" s="1170"/>
      <c r="B16" s="1331"/>
      <c r="C16" s="1081"/>
      <c r="D16" s="1081"/>
      <c r="E16" s="1081"/>
      <c r="F16" s="1081"/>
      <c r="G16" s="1081"/>
      <c r="H16" s="1081"/>
      <c r="I16" s="1197" t="s">
        <v>205</v>
      </c>
      <c r="J16" s="1198"/>
      <c r="K16" s="1198"/>
      <c r="L16" s="1198"/>
      <c r="M16" s="1198"/>
      <c r="N16" s="1198"/>
      <c r="O16" s="1198"/>
      <c r="P16" s="1198"/>
      <c r="Q16" s="1198"/>
      <c r="R16" s="1198"/>
      <c r="S16" s="1198"/>
      <c r="T16" s="1198"/>
      <c r="U16" s="1198"/>
      <c r="V16" s="1198"/>
      <c r="W16" s="1198"/>
      <c r="X16" s="1198"/>
      <c r="Y16" s="1198"/>
      <c r="Z16" s="1198"/>
      <c r="AA16" s="1198"/>
      <c r="AB16" s="1198"/>
      <c r="AC16" s="1198"/>
      <c r="AD16" s="1198"/>
      <c r="AE16" s="1198"/>
      <c r="AF16" s="1198"/>
      <c r="AG16" s="1198"/>
      <c r="AH16" s="1198"/>
      <c r="AI16" s="1198"/>
      <c r="AJ16" s="1199"/>
    </row>
    <row r="17" spans="1:36" ht="13.5" customHeight="1">
      <c r="A17" s="1170"/>
      <c r="B17" s="1331"/>
      <c r="C17" s="1081"/>
      <c r="D17" s="1081"/>
      <c r="E17" s="1081"/>
      <c r="F17" s="1081"/>
      <c r="G17" s="1081"/>
      <c r="H17" s="1081"/>
      <c r="I17" s="1200" t="s">
        <v>205</v>
      </c>
      <c r="J17" s="1200"/>
      <c r="K17" s="1200"/>
      <c r="L17" s="1200"/>
      <c r="M17" s="1200"/>
      <c r="N17" s="1200"/>
      <c r="O17" s="1200"/>
      <c r="P17" s="1200"/>
      <c r="Q17" s="1200"/>
      <c r="R17" s="1200"/>
      <c r="S17" s="1200"/>
      <c r="T17" s="1200"/>
      <c r="U17" s="1200"/>
      <c r="V17" s="1200"/>
      <c r="W17" s="1200"/>
      <c r="X17" s="1200"/>
      <c r="Y17" s="1200"/>
      <c r="Z17" s="1200"/>
      <c r="AA17" s="1200"/>
      <c r="AB17" s="1200"/>
      <c r="AC17" s="1200"/>
      <c r="AD17" s="1200"/>
      <c r="AE17" s="1200"/>
      <c r="AF17" s="1200"/>
      <c r="AG17" s="1200"/>
      <c r="AH17" s="1200"/>
      <c r="AI17" s="1200"/>
      <c r="AJ17" s="1201"/>
    </row>
    <row r="18" spans="1:36" ht="13.5" customHeight="1">
      <c r="A18" s="1170"/>
      <c r="B18" s="1331"/>
      <c r="C18" s="1285" t="s">
        <v>1113</v>
      </c>
      <c r="D18" s="1338"/>
      <c r="E18" s="1338"/>
      <c r="F18" s="1338"/>
      <c r="G18" s="1338"/>
      <c r="H18" s="1338"/>
      <c r="I18" s="1338"/>
      <c r="J18" s="1338"/>
      <c r="K18" s="1338"/>
      <c r="L18" s="1338"/>
      <c r="M18" s="1338"/>
      <c r="N18" s="1338"/>
      <c r="O18" s="1338"/>
      <c r="P18" s="1338"/>
      <c r="Q18" s="1338"/>
      <c r="R18" s="1338"/>
      <c r="S18" s="1338"/>
      <c r="T18" s="1338"/>
      <c r="U18" s="1338"/>
      <c r="V18" s="1339"/>
      <c r="W18" s="1095"/>
      <c r="X18" s="1096"/>
      <c r="Y18" s="1096"/>
      <c r="Z18" s="1096"/>
      <c r="AA18" s="1096"/>
      <c r="AB18" s="1096"/>
      <c r="AC18" s="1096"/>
      <c r="AD18" s="1096"/>
      <c r="AE18" s="1096"/>
      <c r="AF18" s="1096"/>
      <c r="AG18" s="1096"/>
      <c r="AH18" s="1096"/>
      <c r="AI18" s="1096"/>
      <c r="AJ18" s="1097"/>
    </row>
    <row r="19" spans="1:36" ht="13.5" customHeight="1">
      <c r="A19" s="1170"/>
      <c r="B19" s="1331"/>
      <c r="C19" s="1185" t="s">
        <v>111</v>
      </c>
      <c r="D19" s="1186"/>
      <c r="E19" s="1186"/>
      <c r="F19" s="1186"/>
      <c r="G19" s="1186"/>
      <c r="H19" s="1186"/>
      <c r="I19" s="1186"/>
      <c r="J19" s="1186"/>
      <c r="K19" s="1186"/>
      <c r="L19" s="1186"/>
      <c r="M19" s="1186"/>
      <c r="N19" s="1187"/>
      <c r="O19" s="1081" t="s">
        <v>237</v>
      </c>
      <c r="P19" s="1081"/>
      <c r="Q19" s="1081"/>
      <c r="R19" s="1081"/>
      <c r="S19" s="1081"/>
      <c r="T19" s="1081"/>
      <c r="U19" s="1081"/>
      <c r="V19" s="1081"/>
      <c r="W19" s="1095"/>
      <c r="X19" s="1096"/>
      <c r="Y19" s="1096"/>
      <c r="Z19" s="1096"/>
      <c r="AA19" s="1096"/>
      <c r="AB19" s="1096"/>
      <c r="AC19" s="1096"/>
      <c r="AD19" s="1096"/>
      <c r="AE19" s="1096"/>
      <c r="AF19" s="1096"/>
      <c r="AG19" s="1096"/>
      <c r="AH19" s="1096"/>
      <c r="AI19" s="1096"/>
      <c r="AJ19" s="1097"/>
    </row>
    <row r="20" spans="1:36" ht="13.5" customHeight="1">
      <c r="A20" s="1170"/>
      <c r="B20" s="1331"/>
      <c r="C20" s="1188"/>
      <c r="D20" s="1189"/>
      <c r="E20" s="1189"/>
      <c r="F20" s="1189"/>
      <c r="G20" s="1189"/>
      <c r="H20" s="1189"/>
      <c r="I20" s="1189"/>
      <c r="J20" s="1189"/>
      <c r="K20" s="1189"/>
      <c r="L20" s="1189"/>
      <c r="M20" s="1189"/>
      <c r="N20" s="1190"/>
      <c r="O20" s="1179" t="s">
        <v>535</v>
      </c>
      <c r="P20" s="1180"/>
      <c r="Q20" s="1180"/>
      <c r="R20" s="1180"/>
      <c r="S20" s="1180"/>
      <c r="T20" s="1180"/>
      <c r="U20" s="1180"/>
      <c r="V20" s="1181"/>
      <c r="W20" s="2400"/>
      <c r="X20" s="2401"/>
      <c r="Y20" s="2401"/>
      <c r="Z20" s="2401"/>
      <c r="AA20" s="2401"/>
      <c r="AB20" s="2401"/>
      <c r="AC20" s="2401"/>
      <c r="AD20" s="2401"/>
      <c r="AE20" s="2401"/>
      <c r="AF20" s="2401"/>
      <c r="AG20" s="2401"/>
      <c r="AH20" s="2401"/>
      <c r="AI20" s="2401"/>
      <c r="AJ20" s="2402"/>
    </row>
    <row r="21" spans="1:36" ht="13.5" customHeight="1">
      <c r="A21" s="1172"/>
      <c r="B21" s="1493"/>
      <c r="C21" s="1191"/>
      <c r="D21" s="1192"/>
      <c r="E21" s="1192"/>
      <c r="F21" s="1192"/>
      <c r="G21" s="1192"/>
      <c r="H21" s="1192"/>
      <c r="I21" s="1192"/>
      <c r="J21" s="1192"/>
      <c r="K21" s="1192"/>
      <c r="L21" s="1192"/>
      <c r="M21" s="1192"/>
      <c r="N21" s="1193"/>
      <c r="O21" s="1194" t="s">
        <v>536</v>
      </c>
      <c r="P21" s="1195"/>
      <c r="Q21" s="1195"/>
      <c r="R21" s="1195"/>
      <c r="S21" s="1195"/>
      <c r="T21" s="1195"/>
      <c r="U21" s="1195"/>
      <c r="V21" s="1196"/>
      <c r="W21" s="2397"/>
      <c r="X21" s="2398"/>
      <c r="Y21" s="2398"/>
      <c r="Z21" s="2398"/>
      <c r="AA21" s="2398"/>
      <c r="AB21" s="2398"/>
      <c r="AC21" s="2398"/>
      <c r="AD21" s="2398"/>
      <c r="AE21" s="2398"/>
      <c r="AF21" s="2398"/>
      <c r="AG21" s="2398"/>
      <c r="AH21" s="2398"/>
      <c r="AI21" s="2398"/>
      <c r="AJ21" s="2399"/>
    </row>
    <row r="22" spans="1:36" ht="13.5" customHeight="1">
      <c r="A22" s="1162" t="s">
        <v>521</v>
      </c>
      <c r="B22" s="1163"/>
      <c r="C22" s="1145" t="s">
        <v>438</v>
      </c>
      <c r="D22" s="1145"/>
      <c r="E22" s="1145"/>
      <c r="F22" s="1145"/>
      <c r="G22" s="1145"/>
      <c r="H22" s="1145"/>
      <c r="I22" s="1174"/>
      <c r="J22" s="1175"/>
      <c r="K22" s="1175"/>
      <c r="L22" s="1175"/>
      <c r="M22" s="1175"/>
      <c r="N22" s="1175"/>
      <c r="O22" s="1175"/>
      <c r="P22" s="1175"/>
      <c r="Q22" s="1175"/>
      <c r="R22" s="1175"/>
      <c r="S22" s="1175"/>
      <c r="T22" s="1175"/>
      <c r="U22" s="1175"/>
      <c r="V22" s="1175"/>
      <c r="W22" s="1175"/>
      <c r="X22" s="1175"/>
      <c r="Y22" s="1175"/>
      <c r="Z22" s="1175"/>
      <c r="AA22" s="1175"/>
      <c r="AB22" s="1175"/>
      <c r="AC22" s="1175"/>
      <c r="AD22" s="1175"/>
      <c r="AE22" s="1175"/>
      <c r="AF22" s="1175"/>
      <c r="AG22" s="1175"/>
      <c r="AH22" s="1175"/>
      <c r="AI22" s="1175"/>
      <c r="AJ22" s="1176"/>
    </row>
    <row r="23" spans="1:36" ht="13.5" customHeight="1">
      <c r="A23" s="1164"/>
      <c r="B23" s="1165"/>
      <c r="C23" s="1177" t="s">
        <v>652</v>
      </c>
      <c r="D23" s="1177"/>
      <c r="E23" s="1177"/>
      <c r="F23" s="1177"/>
      <c r="G23" s="1177"/>
      <c r="H23" s="1177"/>
      <c r="I23" s="1182"/>
      <c r="J23" s="1183"/>
      <c r="K23" s="1183"/>
      <c r="L23" s="1183"/>
      <c r="M23" s="1183"/>
      <c r="N23" s="1183"/>
      <c r="O23" s="1183"/>
      <c r="P23" s="1183"/>
      <c r="Q23" s="1183"/>
      <c r="R23" s="1183"/>
      <c r="S23" s="1183"/>
      <c r="T23" s="1183"/>
      <c r="U23" s="1183"/>
      <c r="V23" s="1183"/>
      <c r="W23" s="1183"/>
      <c r="X23" s="1183"/>
      <c r="Y23" s="1183"/>
      <c r="Z23" s="1183"/>
      <c r="AA23" s="1183"/>
      <c r="AB23" s="1183"/>
      <c r="AC23" s="1183"/>
      <c r="AD23" s="1183"/>
      <c r="AE23" s="1183"/>
      <c r="AF23" s="1183"/>
      <c r="AG23" s="1183"/>
      <c r="AH23" s="1183"/>
      <c r="AI23" s="1183"/>
      <c r="AJ23" s="1184"/>
    </row>
    <row r="24" spans="1:36" ht="13.5" customHeight="1">
      <c r="A24" s="1164"/>
      <c r="B24" s="1165"/>
      <c r="C24" s="1081" t="s">
        <v>655</v>
      </c>
      <c r="D24" s="1081"/>
      <c r="E24" s="1081"/>
      <c r="F24" s="1081"/>
      <c r="G24" s="1081"/>
      <c r="H24" s="1081"/>
      <c r="I24" s="1204" t="s">
        <v>651</v>
      </c>
      <c r="J24" s="1205"/>
      <c r="K24" s="1202"/>
      <c r="L24" s="1202"/>
      <c r="M24" s="1202"/>
      <c r="N24" s="1202"/>
      <c r="O24" s="1202"/>
      <c r="P24" s="1203"/>
      <c r="Q24" s="1029" t="s">
        <v>534</v>
      </c>
      <c r="R24" s="1030"/>
      <c r="S24" s="1030"/>
      <c r="T24" s="1030"/>
      <c r="U24" s="1030"/>
      <c r="V24" s="1030"/>
      <c r="W24" s="1030"/>
      <c r="X24" s="1030"/>
      <c r="Y24" s="1030"/>
      <c r="Z24" s="1030"/>
      <c r="AA24" s="1030"/>
      <c r="AB24" s="1030"/>
      <c r="AC24" s="1030"/>
      <c r="AD24" s="1030"/>
      <c r="AE24" s="1030"/>
      <c r="AF24" s="1030"/>
      <c r="AG24" s="1030"/>
      <c r="AH24" s="1030"/>
      <c r="AI24" s="1030"/>
      <c r="AJ24" s="1031"/>
    </row>
    <row r="25" spans="1:36" ht="13.5" customHeight="1">
      <c r="A25" s="1164"/>
      <c r="B25" s="1165"/>
      <c r="C25" s="1081"/>
      <c r="D25" s="1081"/>
      <c r="E25" s="1081"/>
      <c r="F25" s="1081"/>
      <c r="G25" s="1081"/>
      <c r="H25" s="1081"/>
      <c r="I25" s="1197" t="s">
        <v>205</v>
      </c>
      <c r="J25" s="1198"/>
      <c r="K25" s="1198"/>
      <c r="L25" s="1198"/>
      <c r="M25" s="1198"/>
      <c r="N25" s="1198"/>
      <c r="O25" s="1198"/>
      <c r="P25" s="1198"/>
      <c r="Q25" s="1198"/>
      <c r="R25" s="1198"/>
      <c r="S25" s="1198"/>
      <c r="T25" s="1198"/>
      <c r="U25" s="1198"/>
      <c r="V25" s="1198"/>
      <c r="W25" s="1198"/>
      <c r="X25" s="1198"/>
      <c r="Y25" s="1198"/>
      <c r="Z25" s="1198"/>
      <c r="AA25" s="1198"/>
      <c r="AB25" s="1198"/>
      <c r="AC25" s="1198"/>
      <c r="AD25" s="1198"/>
      <c r="AE25" s="1198"/>
      <c r="AF25" s="1198"/>
      <c r="AG25" s="1198"/>
      <c r="AH25" s="1198"/>
      <c r="AI25" s="1198"/>
      <c r="AJ25" s="1199"/>
    </row>
    <row r="26" spans="1:36" ht="13.5" customHeight="1">
      <c r="A26" s="1164"/>
      <c r="B26" s="1165"/>
      <c r="C26" s="1145"/>
      <c r="D26" s="1145"/>
      <c r="E26" s="1145"/>
      <c r="F26" s="1145"/>
      <c r="G26" s="1145"/>
      <c r="H26" s="1145"/>
      <c r="I26" s="2403" t="s">
        <v>205</v>
      </c>
      <c r="J26" s="2403"/>
      <c r="K26" s="2403"/>
      <c r="L26" s="2403"/>
      <c r="M26" s="2403"/>
      <c r="N26" s="2403"/>
      <c r="O26" s="2403"/>
      <c r="P26" s="2403"/>
      <c r="Q26" s="2403"/>
      <c r="R26" s="2403"/>
      <c r="S26" s="2403"/>
      <c r="T26" s="2403"/>
      <c r="U26" s="2403"/>
      <c r="V26" s="2403"/>
      <c r="W26" s="2403"/>
      <c r="X26" s="2403"/>
      <c r="Y26" s="2403"/>
      <c r="Z26" s="2403"/>
      <c r="AA26" s="2403"/>
      <c r="AB26" s="2403"/>
      <c r="AC26" s="2403"/>
      <c r="AD26" s="2403"/>
      <c r="AE26" s="2403"/>
      <c r="AF26" s="2403"/>
      <c r="AG26" s="2403"/>
      <c r="AH26" s="2403"/>
      <c r="AI26" s="2403"/>
      <c r="AJ26" s="2404"/>
    </row>
    <row r="27" spans="1:36" ht="13.5" customHeight="1">
      <c r="A27" s="1162" t="s">
        <v>656</v>
      </c>
      <c r="B27" s="2172"/>
      <c r="C27" s="1152" t="s">
        <v>451</v>
      </c>
      <c r="D27" s="1153"/>
      <c r="E27" s="1153"/>
      <c r="F27" s="1153"/>
      <c r="G27" s="1153"/>
      <c r="H27" s="1154"/>
      <c r="I27" s="1628" t="s">
        <v>418</v>
      </c>
      <c r="J27" s="1629"/>
      <c r="K27" s="1629"/>
      <c r="L27" s="1629"/>
      <c r="M27" s="1629"/>
      <c r="N27" s="1629"/>
      <c r="O27" s="1628" t="s">
        <v>199</v>
      </c>
      <c r="P27" s="1629"/>
      <c r="Q27" s="1629"/>
      <c r="R27" s="1629"/>
      <c r="S27" s="1629"/>
      <c r="T27" s="1630"/>
      <c r="U27" s="1840"/>
      <c r="V27" s="1841"/>
      <c r="W27" s="1841"/>
      <c r="X27" s="1841"/>
      <c r="Y27" s="1841"/>
      <c r="Z27" s="2103"/>
      <c r="AA27" s="1840"/>
      <c r="AB27" s="1841"/>
      <c r="AC27" s="1841"/>
      <c r="AD27" s="1841"/>
      <c r="AE27" s="1841"/>
      <c r="AF27" s="2103"/>
      <c r="AG27" s="1116"/>
      <c r="AH27" s="1117"/>
      <c r="AI27" s="1117"/>
      <c r="AJ27" s="1118"/>
    </row>
    <row r="28" spans="1:36" ht="13.5" customHeight="1">
      <c r="A28" s="2173"/>
      <c r="B28" s="2174"/>
      <c r="C28" s="1155"/>
      <c r="D28" s="1156"/>
      <c r="E28" s="1156"/>
      <c r="F28" s="1156"/>
      <c r="G28" s="1156"/>
      <c r="H28" s="1157"/>
      <c r="I28" s="1105" t="s">
        <v>466</v>
      </c>
      <c r="J28" s="1105"/>
      <c r="K28" s="1105"/>
      <c r="L28" s="1105" t="s">
        <v>467</v>
      </c>
      <c r="M28" s="1105"/>
      <c r="N28" s="1105"/>
      <c r="O28" s="1105" t="s">
        <v>466</v>
      </c>
      <c r="P28" s="1105"/>
      <c r="Q28" s="1105"/>
      <c r="R28" s="1105" t="s">
        <v>467</v>
      </c>
      <c r="S28" s="1105"/>
      <c r="T28" s="1105"/>
      <c r="U28" s="1105" t="s">
        <v>466</v>
      </c>
      <c r="V28" s="1105"/>
      <c r="W28" s="1105"/>
      <c r="X28" s="1105" t="s">
        <v>467</v>
      </c>
      <c r="Y28" s="1105"/>
      <c r="Z28" s="1105"/>
      <c r="AA28" s="1105" t="s">
        <v>466</v>
      </c>
      <c r="AB28" s="1105"/>
      <c r="AC28" s="1105"/>
      <c r="AD28" s="1105" t="s">
        <v>467</v>
      </c>
      <c r="AE28" s="1285"/>
      <c r="AF28" s="1105"/>
      <c r="AG28" s="1119"/>
      <c r="AH28" s="1120"/>
      <c r="AI28" s="1120"/>
      <c r="AJ28" s="1121"/>
    </row>
    <row r="29" spans="1:36" ht="13.5" customHeight="1">
      <c r="A29" s="2173"/>
      <c r="B29" s="2174"/>
      <c r="C29" s="1105" t="s">
        <v>239</v>
      </c>
      <c r="D29" s="1105"/>
      <c r="E29" s="1105"/>
      <c r="F29" s="1105" t="s">
        <v>307</v>
      </c>
      <c r="G29" s="1105"/>
      <c r="H29" s="1105"/>
      <c r="I29" s="1295"/>
      <c r="J29" s="1295"/>
      <c r="K29" s="1295"/>
      <c r="L29" s="1295"/>
      <c r="M29" s="1295"/>
      <c r="N29" s="1295"/>
      <c r="O29" s="1295"/>
      <c r="P29" s="1295"/>
      <c r="Q29" s="1295"/>
      <c r="R29" s="1295"/>
      <c r="S29" s="1295"/>
      <c r="T29" s="1295"/>
      <c r="U29" s="1295"/>
      <c r="V29" s="1295"/>
      <c r="W29" s="1295"/>
      <c r="X29" s="1295"/>
      <c r="Y29" s="1295"/>
      <c r="Z29" s="1295"/>
      <c r="AA29" s="1295"/>
      <c r="AB29" s="1295"/>
      <c r="AC29" s="1295"/>
      <c r="AD29" s="1295"/>
      <c r="AE29" s="1159"/>
      <c r="AF29" s="1295"/>
      <c r="AG29" s="1119"/>
      <c r="AH29" s="1120"/>
      <c r="AI29" s="1120"/>
      <c r="AJ29" s="1121"/>
    </row>
    <row r="30" spans="1:36" ht="13.5" customHeight="1">
      <c r="A30" s="2173"/>
      <c r="B30" s="2174"/>
      <c r="C30" s="1105"/>
      <c r="D30" s="1105"/>
      <c r="E30" s="1105"/>
      <c r="F30" s="1105" t="s">
        <v>308</v>
      </c>
      <c r="G30" s="1105"/>
      <c r="H30" s="1105"/>
      <c r="I30" s="1295"/>
      <c r="J30" s="1295"/>
      <c r="K30" s="1295"/>
      <c r="L30" s="1295"/>
      <c r="M30" s="1295"/>
      <c r="N30" s="1295"/>
      <c r="O30" s="1295"/>
      <c r="P30" s="1295"/>
      <c r="Q30" s="1295"/>
      <c r="R30" s="1295"/>
      <c r="S30" s="1295"/>
      <c r="T30" s="1295"/>
      <c r="U30" s="1295"/>
      <c r="V30" s="1295"/>
      <c r="W30" s="1295"/>
      <c r="X30" s="1295"/>
      <c r="Y30" s="1295"/>
      <c r="Z30" s="1295"/>
      <c r="AA30" s="1295"/>
      <c r="AB30" s="1295"/>
      <c r="AC30" s="1295"/>
      <c r="AD30" s="1295"/>
      <c r="AE30" s="1159"/>
      <c r="AF30" s="1295"/>
      <c r="AG30" s="1119"/>
      <c r="AH30" s="1120"/>
      <c r="AI30" s="1120"/>
      <c r="AJ30" s="1121"/>
    </row>
    <row r="31" spans="1:36" ht="13.5" customHeight="1">
      <c r="A31" s="2173"/>
      <c r="B31" s="2174"/>
      <c r="C31" s="1105" t="s">
        <v>309</v>
      </c>
      <c r="D31" s="1105"/>
      <c r="E31" s="1105"/>
      <c r="F31" s="1105"/>
      <c r="G31" s="1105"/>
      <c r="H31" s="1105"/>
      <c r="I31" s="1295"/>
      <c r="J31" s="1295"/>
      <c r="K31" s="1295"/>
      <c r="L31" s="1295"/>
      <c r="M31" s="1295"/>
      <c r="N31" s="1295"/>
      <c r="O31" s="1295"/>
      <c r="P31" s="1295"/>
      <c r="Q31" s="1295"/>
      <c r="R31" s="1295"/>
      <c r="S31" s="1295"/>
      <c r="T31" s="1295"/>
      <c r="U31" s="1295"/>
      <c r="V31" s="1295"/>
      <c r="W31" s="1295"/>
      <c r="X31" s="1295"/>
      <c r="Y31" s="1295"/>
      <c r="Z31" s="1295"/>
      <c r="AA31" s="1295"/>
      <c r="AB31" s="1295"/>
      <c r="AC31" s="1295"/>
      <c r="AD31" s="1295"/>
      <c r="AE31" s="1159"/>
      <c r="AF31" s="1295"/>
      <c r="AG31" s="1119"/>
      <c r="AH31" s="1120"/>
      <c r="AI31" s="1120"/>
      <c r="AJ31" s="1121"/>
    </row>
    <row r="32" spans="1:36" ht="13.5" customHeight="1">
      <c r="A32" s="2173"/>
      <c r="B32" s="2174"/>
      <c r="C32" s="1151" t="s">
        <v>556</v>
      </c>
      <c r="D32" s="1151"/>
      <c r="E32" s="1151"/>
      <c r="F32" s="1151"/>
      <c r="G32" s="1151"/>
      <c r="H32" s="1151"/>
      <c r="I32" s="1298"/>
      <c r="J32" s="1298"/>
      <c r="K32" s="1298"/>
      <c r="L32" s="1298"/>
      <c r="M32" s="1298"/>
      <c r="N32" s="1298"/>
      <c r="O32" s="1298"/>
      <c r="P32" s="1298"/>
      <c r="Q32" s="1298"/>
      <c r="R32" s="1298"/>
      <c r="S32" s="1298"/>
      <c r="T32" s="1298"/>
      <c r="U32" s="1298"/>
      <c r="V32" s="1298"/>
      <c r="W32" s="1298"/>
      <c r="X32" s="1298"/>
      <c r="Y32" s="1298"/>
      <c r="Z32" s="1298"/>
      <c r="AA32" s="1298"/>
      <c r="AB32" s="1298"/>
      <c r="AC32" s="1298"/>
      <c r="AD32" s="1298"/>
      <c r="AE32" s="1296"/>
      <c r="AF32" s="1298"/>
      <c r="AG32" s="1122"/>
      <c r="AH32" s="1123"/>
      <c r="AI32" s="1123"/>
      <c r="AJ32" s="1124"/>
    </row>
    <row r="33" spans="1:42" ht="13.5" customHeight="1">
      <c r="A33" s="1345" t="s">
        <v>380</v>
      </c>
      <c r="B33" s="1338"/>
      <c r="C33" s="1338"/>
      <c r="D33" s="1338"/>
      <c r="E33" s="1338"/>
      <c r="F33" s="1338"/>
      <c r="G33" s="1338"/>
      <c r="H33" s="1339"/>
      <c r="I33" s="1299"/>
      <c r="J33" s="1300"/>
      <c r="K33" s="1300"/>
      <c r="L33" s="1300"/>
      <c r="M33" s="1300"/>
      <c r="N33" s="1300"/>
      <c r="O33" s="2383" t="s">
        <v>114</v>
      </c>
      <c r="P33" s="2383"/>
      <c r="Q33" s="2383"/>
      <c r="R33" s="2383"/>
      <c r="S33" s="2383"/>
      <c r="T33" s="2383"/>
      <c r="U33" s="2383"/>
      <c r="V33" s="2383"/>
      <c r="W33" s="2383"/>
      <c r="X33" s="2383"/>
      <c r="Y33" s="2383"/>
      <c r="Z33" s="2383"/>
      <c r="AA33" s="2383"/>
      <c r="AB33" s="2383"/>
      <c r="AC33" s="2383"/>
      <c r="AD33" s="2383"/>
      <c r="AE33" s="2383"/>
      <c r="AF33" s="2383"/>
      <c r="AG33" s="2383"/>
      <c r="AH33" s="2383"/>
      <c r="AI33" s="2383"/>
      <c r="AJ33" s="2384"/>
    </row>
    <row r="34" spans="1:42" ht="13.5" customHeight="1">
      <c r="A34" s="1345" t="s">
        <v>600</v>
      </c>
      <c r="B34" s="1338"/>
      <c r="C34" s="1338"/>
      <c r="D34" s="1338"/>
      <c r="E34" s="1338"/>
      <c r="F34" s="1338"/>
      <c r="G34" s="1338"/>
      <c r="H34" s="1339"/>
      <c r="I34" s="1299"/>
      <c r="J34" s="1300"/>
      <c r="K34" s="1300"/>
      <c r="L34" s="1300"/>
      <c r="M34" s="1300"/>
      <c r="N34" s="1300"/>
      <c r="O34" s="2383" t="s">
        <v>13</v>
      </c>
      <c r="P34" s="2383"/>
      <c r="Q34" s="2383"/>
      <c r="R34" s="2383"/>
      <c r="S34" s="2383"/>
      <c r="T34" s="2383"/>
      <c r="U34" s="2383"/>
      <c r="V34" s="2383"/>
      <c r="W34" s="2383"/>
      <c r="X34" s="2383"/>
      <c r="Y34" s="2383"/>
      <c r="Z34" s="2383"/>
      <c r="AA34" s="2383"/>
      <c r="AB34" s="2383"/>
      <c r="AC34" s="2383"/>
      <c r="AD34" s="2383"/>
      <c r="AE34" s="2383"/>
      <c r="AF34" s="2383"/>
      <c r="AG34" s="2383"/>
      <c r="AH34" s="2383"/>
      <c r="AI34" s="2383"/>
      <c r="AJ34" s="2384"/>
    </row>
    <row r="35" spans="1:42" ht="18" customHeight="1">
      <c r="A35" s="2171" t="s">
        <v>115</v>
      </c>
      <c r="B35" s="2172"/>
      <c r="C35" s="1285" t="s">
        <v>555</v>
      </c>
      <c r="D35" s="1338"/>
      <c r="E35" s="1338"/>
      <c r="F35" s="1338"/>
      <c r="G35" s="1338"/>
      <c r="H35" s="1339"/>
      <c r="I35" s="2591">
        <v>2</v>
      </c>
      <c r="J35" s="2591"/>
      <c r="K35" s="2591"/>
      <c r="L35" s="2591"/>
      <c r="M35" s="2591"/>
      <c r="N35" s="2591"/>
      <c r="O35" s="2591"/>
      <c r="P35" s="2591"/>
      <c r="Q35" s="2591"/>
      <c r="R35" s="2591"/>
      <c r="S35" s="2591"/>
      <c r="T35" s="2591"/>
      <c r="U35" s="2591"/>
      <c r="V35" s="2591"/>
      <c r="W35" s="2591"/>
      <c r="X35" s="2591"/>
      <c r="Y35" s="2591"/>
      <c r="Z35" s="2591"/>
      <c r="AA35" s="2591"/>
      <c r="AB35" s="2591"/>
      <c r="AC35" s="2591"/>
      <c r="AD35" s="2591"/>
      <c r="AE35" s="2591"/>
      <c r="AF35" s="2591"/>
      <c r="AG35" s="2591"/>
      <c r="AH35" s="2591"/>
      <c r="AI35" s="2591"/>
      <c r="AJ35" s="2592"/>
    </row>
    <row r="36" spans="1:42" ht="13.5" customHeight="1">
      <c r="A36" s="2173"/>
      <c r="B36" s="2174"/>
      <c r="C36" s="1285" t="s">
        <v>601</v>
      </c>
      <c r="D36" s="1338"/>
      <c r="E36" s="1338"/>
      <c r="F36" s="1338"/>
      <c r="G36" s="1338"/>
      <c r="H36" s="1339"/>
      <c r="I36" s="1299"/>
      <c r="J36" s="1300"/>
      <c r="K36" s="1300"/>
      <c r="L36" s="1300"/>
      <c r="M36" s="1300"/>
      <c r="N36" s="1300"/>
      <c r="O36" s="1301" t="s">
        <v>114</v>
      </c>
      <c r="P36" s="1301"/>
      <c r="Q36" s="1301"/>
      <c r="R36" s="1301"/>
      <c r="S36" s="1544"/>
      <c r="T36" s="940" t="s">
        <v>566</v>
      </c>
      <c r="U36" s="1274"/>
      <c r="V36" s="1274"/>
      <c r="W36" s="1274"/>
      <c r="X36" s="1274"/>
      <c r="Y36" s="941"/>
      <c r="Z36" s="1296"/>
      <c r="AA36" s="1297"/>
      <c r="AB36" s="1297"/>
      <c r="AC36" s="1297"/>
      <c r="AD36" s="1297"/>
      <c r="AE36" s="1297"/>
      <c r="AF36" s="2133" t="s">
        <v>114</v>
      </c>
      <c r="AG36" s="2133"/>
      <c r="AH36" s="2133"/>
      <c r="AI36" s="2133"/>
      <c r="AJ36" s="2134"/>
    </row>
    <row r="37" spans="1:42" ht="18" customHeight="1">
      <c r="A37" s="2173"/>
      <c r="B37" s="2174"/>
      <c r="C37" s="1262" t="s">
        <v>657</v>
      </c>
      <c r="D37" s="1103"/>
      <c r="E37" s="1103"/>
      <c r="F37" s="1103"/>
      <c r="G37" s="1103"/>
      <c r="H37" s="1104"/>
      <c r="I37" s="1223" t="s">
        <v>126</v>
      </c>
      <c r="J37" s="1223"/>
      <c r="K37" s="1223"/>
      <c r="L37" s="1223"/>
      <c r="M37" s="1077"/>
      <c r="N37" s="2090"/>
      <c r="O37" s="2091"/>
      <c r="P37" s="2091"/>
      <c r="Q37" s="2091"/>
      <c r="R37" s="2091"/>
      <c r="S37" s="2091"/>
      <c r="T37" s="2091"/>
      <c r="U37" s="2091"/>
      <c r="V37" s="2091"/>
      <c r="W37" s="2091"/>
      <c r="X37" s="2091"/>
      <c r="Y37" s="2091"/>
      <c r="Z37" s="2091"/>
      <c r="AA37" s="2091"/>
      <c r="AB37" s="2091"/>
      <c r="AC37" s="2091"/>
      <c r="AD37" s="2091"/>
      <c r="AE37" s="2091"/>
      <c r="AF37" s="2091"/>
      <c r="AG37" s="2091"/>
      <c r="AH37" s="2091"/>
      <c r="AI37" s="2091"/>
      <c r="AJ37" s="2092"/>
      <c r="AL37" s="719" t="b">
        <v>0</v>
      </c>
      <c r="AM37" s="719" t="b">
        <v>0</v>
      </c>
      <c r="AN37" s="719" t="b">
        <v>0</v>
      </c>
      <c r="AO37" s="719" t="b">
        <v>0</v>
      </c>
      <c r="AP37" s="719" t="b">
        <v>0</v>
      </c>
    </row>
    <row r="38" spans="1:42" ht="18" customHeight="1">
      <c r="A38" s="2173"/>
      <c r="B38" s="2174"/>
      <c r="C38" s="1089"/>
      <c r="D38" s="1090"/>
      <c r="E38" s="1090"/>
      <c r="F38" s="1090"/>
      <c r="G38" s="1090"/>
      <c r="H38" s="2240"/>
      <c r="I38" s="2223" t="s">
        <v>702</v>
      </c>
      <c r="J38" s="2223"/>
      <c r="K38" s="2223"/>
      <c r="L38" s="2223"/>
      <c r="M38" s="2223"/>
      <c r="N38" s="2222"/>
      <c r="O38" s="2222"/>
      <c r="P38" s="2222"/>
      <c r="Q38" s="2222"/>
      <c r="R38" s="2222"/>
      <c r="S38" s="2222"/>
      <c r="T38" s="2222"/>
      <c r="U38" s="2222"/>
      <c r="V38" s="2222"/>
      <c r="W38" s="1145" t="s">
        <v>442</v>
      </c>
      <c r="X38" s="1145"/>
      <c r="Y38" s="1145"/>
      <c r="Z38" s="1145"/>
      <c r="AA38" s="1145"/>
      <c r="AB38" s="2222"/>
      <c r="AC38" s="2222"/>
      <c r="AD38" s="2222"/>
      <c r="AE38" s="2222"/>
      <c r="AF38" s="2222"/>
      <c r="AG38" s="2222"/>
      <c r="AH38" s="2222"/>
      <c r="AI38" s="2222"/>
      <c r="AJ38" s="2227"/>
      <c r="AL38" s="719" t="b">
        <v>0</v>
      </c>
      <c r="AM38" s="719" t="b">
        <v>0</v>
      </c>
      <c r="AN38" s="719" t="b">
        <v>0</v>
      </c>
    </row>
    <row r="39" spans="1:42" ht="13.5" customHeight="1">
      <c r="A39" s="2173"/>
      <c r="B39" s="2174"/>
      <c r="C39" s="1081" t="s">
        <v>499</v>
      </c>
      <c r="D39" s="1081"/>
      <c r="E39" s="1081"/>
      <c r="F39" s="1081"/>
      <c r="G39" s="1081"/>
      <c r="H39" s="1081"/>
      <c r="I39" s="1099"/>
      <c r="J39" s="1099"/>
      <c r="K39" s="1099"/>
      <c r="L39" s="1099"/>
      <c r="M39" s="1099"/>
      <c r="N39" s="1099"/>
      <c r="O39" s="1099"/>
      <c r="P39" s="1099"/>
      <c r="Q39" s="1099"/>
      <c r="R39" s="1099"/>
      <c r="S39" s="1099"/>
      <c r="T39" s="1099"/>
      <c r="U39" s="1099"/>
      <c r="V39" s="1099"/>
      <c r="W39" s="1099"/>
      <c r="X39" s="1099"/>
      <c r="Y39" s="1099"/>
      <c r="Z39" s="1099"/>
      <c r="AA39" s="1099"/>
      <c r="AB39" s="1099"/>
      <c r="AC39" s="1099"/>
      <c r="AD39" s="1099"/>
      <c r="AE39" s="1099"/>
      <c r="AF39" s="1099"/>
      <c r="AG39" s="1099"/>
      <c r="AH39" s="1099"/>
      <c r="AI39" s="1099"/>
      <c r="AJ39" s="1100"/>
    </row>
    <row r="40" spans="1:42" ht="13.5" customHeight="1">
      <c r="A40" s="2173"/>
      <c r="B40" s="2174"/>
      <c r="C40" s="1081" t="s">
        <v>305</v>
      </c>
      <c r="D40" s="1081"/>
      <c r="E40" s="1081"/>
      <c r="F40" s="1081"/>
      <c r="G40" s="1081"/>
      <c r="H40" s="1081"/>
      <c r="I40" s="1099"/>
      <c r="J40" s="1099"/>
      <c r="K40" s="1099"/>
      <c r="L40" s="1099"/>
      <c r="M40" s="1099"/>
      <c r="N40" s="1099"/>
      <c r="O40" s="1099"/>
      <c r="P40" s="1099"/>
      <c r="Q40" s="1099"/>
      <c r="R40" s="1099"/>
      <c r="S40" s="1099"/>
      <c r="T40" s="1099"/>
      <c r="U40" s="1099"/>
      <c r="V40" s="1099"/>
      <c r="W40" s="1099"/>
      <c r="X40" s="1099"/>
      <c r="Y40" s="1099"/>
      <c r="Z40" s="1099"/>
      <c r="AA40" s="1099"/>
      <c r="AB40" s="1099"/>
      <c r="AC40" s="1099"/>
      <c r="AD40" s="1099"/>
      <c r="AE40" s="1099"/>
      <c r="AF40" s="1099"/>
      <c r="AG40" s="1099"/>
      <c r="AH40" s="1099"/>
      <c r="AI40" s="1099"/>
      <c r="AJ40" s="1100"/>
    </row>
    <row r="41" spans="1:42" ht="18" customHeight="1">
      <c r="A41" s="2173"/>
      <c r="B41" s="2174"/>
      <c r="C41" s="1144" t="s">
        <v>306</v>
      </c>
      <c r="D41" s="1081"/>
      <c r="E41" s="1081"/>
      <c r="F41" s="1081"/>
      <c r="G41" s="1081"/>
      <c r="H41" s="1081"/>
      <c r="I41" s="1081" t="s">
        <v>105</v>
      </c>
      <c r="J41" s="1081"/>
      <c r="K41" s="1081"/>
      <c r="L41" s="1081"/>
      <c r="M41" s="1081"/>
      <c r="N41" s="1081"/>
      <c r="O41" s="1081"/>
      <c r="P41" s="1081"/>
      <c r="Q41" s="1081"/>
      <c r="R41" s="2554">
        <v>2</v>
      </c>
      <c r="S41" s="2554"/>
      <c r="T41" s="2554"/>
      <c r="U41" s="2554"/>
      <c r="V41" s="2554"/>
      <c r="W41" s="2554"/>
      <c r="X41" s="2554"/>
      <c r="Y41" s="2554"/>
      <c r="Z41" s="2554"/>
      <c r="AA41" s="2554"/>
      <c r="AB41" s="2554"/>
      <c r="AC41" s="2554"/>
      <c r="AD41" s="2554"/>
      <c r="AE41" s="2554"/>
      <c r="AF41" s="2554"/>
      <c r="AG41" s="2554"/>
      <c r="AH41" s="2554"/>
      <c r="AI41" s="2554"/>
      <c r="AJ41" s="2555"/>
    </row>
    <row r="42" spans="1:42" ht="13.5" customHeight="1">
      <c r="A42" s="2173"/>
      <c r="B42" s="2174"/>
      <c r="C42" s="1081"/>
      <c r="D42" s="1081"/>
      <c r="E42" s="1081"/>
      <c r="F42" s="1081"/>
      <c r="G42" s="1081"/>
      <c r="H42" s="1081"/>
      <c r="I42" s="1081" t="s">
        <v>106</v>
      </c>
      <c r="J42" s="1081"/>
      <c r="K42" s="1081"/>
      <c r="L42" s="1081"/>
      <c r="M42" s="1081"/>
      <c r="N42" s="1081"/>
      <c r="O42" s="1081"/>
      <c r="P42" s="1081"/>
      <c r="Q42" s="1081"/>
      <c r="R42" s="1105" t="s">
        <v>107</v>
      </c>
      <c r="S42" s="1105"/>
      <c r="T42" s="1105"/>
      <c r="U42" s="1105"/>
      <c r="V42" s="1105"/>
      <c r="W42" s="1099"/>
      <c r="X42" s="1099"/>
      <c r="Y42" s="1099"/>
      <c r="Z42" s="1099"/>
      <c r="AA42" s="1099"/>
      <c r="AB42" s="1099"/>
      <c r="AC42" s="1099"/>
      <c r="AD42" s="1099"/>
      <c r="AE42" s="1099"/>
      <c r="AF42" s="1099"/>
      <c r="AG42" s="1099"/>
      <c r="AH42" s="1099"/>
      <c r="AI42" s="1099"/>
      <c r="AJ42" s="1100"/>
    </row>
    <row r="43" spans="1:42" ht="13.5" customHeight="1">
      <c r="A43" s="2173"/>
      <c r="B43" s="2174"/>
      <c r="C43" s="1081"/>
      <c r="D43" s="1081"/>
      <c r="E43" s="1081"/>
      <c r="F43" s="1081"/>
      <c r="G43" s="1081"/>
      <c r="H43" s="1081"/>
      <c r="I43" s="1081"/>
      <c r="J43" s="1081"/>
      <c r="K43" s="1081"/>
      <c r="L43" s="1081"/>
      <c r="M43" s="1081"/>
      <c r="N43" s="1081"/>
      <c r="O43" s="1081"/>
      <c r="P43" s="1081"/>
      <c r="Q43" s="1081"/>
      <c r="R43" s="1105" t="s">
        <v>108</v>
      </c>
      <c r="S43" s="1105"/>
      <c r="T43" s="1105"/>
      <c r="U43" s="1105"/>
      <c r="V43" s="1105"/>
      <c r="W43" s="1099"/>
      <c r="X43" s="1099"/>
      <c r="Y43" s="1099"/>
      <c r="Z43" s="1099"/>
      <c r="AA43" s="1099"/>
      <c r="AB43" s="1099"/>
      <c r="AC43" s="1099"/>
      <c r="AD43" s="1099"/>
      <c r="AE43" s="1099"/>
      <c r="AF43" s="1099"/>
      <c r="AG43" s="1099"/>
      <c r="AH43" s="1099"/>
      <c r="AI43" s="1099"/>
      <c r="AJ43" s="1100"/>
    </row>
    <row r="44" spans="1:42" ht="13.5" customHeight="1">
      <c r="A44" s="2173"/>
      <c r="B44" s="2174"/>
      <c r="C44" s="1145"/>
      <c r="D44" s="1145"/>
      <c r="E44" s="1145"/>
      <c r="F44" s="1145"/>
      <c r="G44" s="1145"/>
      <c r="H44" s="1145"/>
      <c r="I44" s="1145" t="s">
        <v>445</v>
      </c>
      <c r="J44" s="1145"/>
      <c r="K44" s="1145"/>
      <c r="L44" s="1145"/>
      <c r="M44" s="1145"/>
      <c r="N44" s="1145"/>
      <c r="O44" s="1145"/>
      <c r="P44" s="1145"/>
      <c r="Q44" s="1145"/>
      <c r="R44" s="1086"/>
      <c r="S44" s="1087"/>
      <c r="T44" s="1087"/>
      <c r="U44" s="1087"/>
      <c r="V44" s="1087"/>
      <c r="W44" s="1087"/>
      <c r="X44" s="1087"/>
      <c r="Y44" s="1087"/>
      <c r="Z44" s="1087"/>
      <c r="AA44" s="1087"/>
      <c r="AB44" s="1087"/>
      <c r="AC44" s="1087"/>
      <c r="AD44" s="1087"/>
      <c r="AE44" s="1087"/>
      <c r="AF44" s="1087"/>
      <c r="AG44" s="1087"/>
      <c r="AH44" s="1087"/>
      <c r="AI44" s="1087"/>
      <c r="AJ44" s="1088"/>
    </row>
    <row r="45" spans="1:42" ht="13.5" customHeight="1">
      <c r="A45" s="2173"/>
      <c r="B45" s="2174"/>
      <c r="C45" s="1554" t="s">
        <v>713</v>
      </c>
      <c r="D45" s="1551"/>
      <c r="E45" s="1081" t="s">
        <v>443</v>
      </c>
      <c r="F45" s="1081"/>
      <c r="G45" s="1081"/>
      <c r="H45" s="1081"/>
      <c r="I45" s="1478"/>
      <c r="J45" s="1478"/>
      <c r="K45" s="1478"/>
      <c r="L45" s="1478"/>
      <c r="M45" s="1478"/>
      <c r="N45" s="1478"/>
      <c r="O45" s="1478"/>
      <c r="P45" s="1478"/>
      <c r="Q45" s="1478"/>
      <c r="R45" s="1144" t="s">
        <v>444</v>
      </c>
      <c r="S45" s="1081"/>
      <c r="T45" s="1081"/>
      <c r="U45" s="1081"/>
      <c r="V45" s="1444"/>
      <c r="W45" s="1444"/>
      <c r="X45" s="1444"/>
      <c r="Y45" s="1444"/>
      <c r="Z45" s="1444"/>
      <c r="AA45" s="1444"/>
      <c r="AB45" s="1444"/>
      <c r="AC45" s="1444"/>
      <c r="AD45" s="1444"/>
      <c r="AE45" s="1444"/>
      <c r="AF45" s="1444"/>
      <c r="AG45" s="1444"/>
      <c r="AH45" s="1444"/>
      <c r="AI45" s="1444"/>
      <c r="AJ45" s="1446"/>
    </row>
    <row r="46" spans="1:42" ht="13.5" customHeight="1">
      <c r="A46" s="2173"/>
      <c r="B46" s="2174"/>
      <c r="C46" s="1555"/>
      <c r="D46" s="1552"/>
      <c r="E46" s="1081"/>
      <c r="F46" s="1081"/>
      <c r="G46" s="1081"/>
      <c r="H46" s="1081"/>
      <c r="I46" s="1478"/>
      <c r="J46" s="1478"/>
      <c r="K46" s="1478"/>
      <c r="L46" s="1478"/>
      <c r="M46" s="1478"/>
      <c r="N46" s="1478"/>
      <c r="O46" s="1478"/>
      <c r="P46" s="1478"/>
      <c r="Q46" s="1478"/>
      <c r="R46" s="1081"/>
      <c r="S46" s="1081"/>
      <c r="T46" s="1081"/>
      <c r="U46" s="1081"/>
      <c r="V46" s="1445"/>
      <c r="W46" s="1445"/>
      <c r="X46" s="1445"/>
      <c r="Y46" s="1445"/>
      <c r="Z46" s="1445"/>
      <c r="AA46" s="1445"/>
      <c r="AB46" s="1445"/>
      <c r="AC46" s="1445"/>
      <c r="AD46" s="1445"/>
      <c r="AE46" s="1445"/>
      <c r="AF46" s="1445"/>
      <c r="AG46" s="1445"/>
      <c r="AH46" s="1445"/>
      <c r="AI46" s="1445"/>
      <c r="AJ46" s="1447"/>
    </row>
    <row r="47" spans="1:42" ht="13.5" customHeight="1">
      <c r="A47" s="2173"/>
      <c r="B47" s="2174"/>
      <c r="C47" s="1555"/>
      <c r="D47" s="1552"/>
      <c r="E47" s="1081" t="s">
        <v>443</v>
      </c>
      <c r="F47" s="1081"/>
      <c r="G47" s="1081"/>
      <c r="H47" s="1081"/>
      <c r="I47" s="1478"/>
      <c r="J47" s="1478"/>
      <c r="K47" s="1478"/>
      <c r="L47" s="1478"/>
      <c r="M47" s="1478"/>
      <c r="N47" s="1478"/>
      <c r="O47" s="1478"/>
      <c r="P47" s="1478"/>
      <c r="Q47" s="1478"/>
      <c r="R47" s="1144" t="s">
        <v>444</v>
      </c>
      <c r="S47" s="1081"/>
      <c r="T47" s="1081"/>
      <c r="U47" s="1081"/>
      <c r="V47" s="1444"/>
      <c r="W47" s="1444"/>
      <c r="X47" s="1444"/>
      <c r="Y47" s="1444"/>
      <c r="Z47" s="1444"/>
      <c r="AA47" s="1444"/>
      <c r="AB47" s="1444"/>
      <c r="AC47" s="1444"/>
      <c r="AD47" s="1444"/>
      <c r="AE47" s="1444"/>
      <c r="AF47" s="1444"/>
      <c r="AG47" s="1444"/>
      <c r="AH47" s="1444"/>
      <c r="AI47" s="1444"/>
      <c r="AJ47" s="1446"/>
    </row>
    <row r="48" spans="1:42" ht="13.5" customHeight="1">
      <c r="A48" s="2173"/>
      <c r="B48" s="2174"/>
      <c r="C48" s="1555"/>
      <c r="D48" s="1552"/>
      <c r="E48" s="1081"/>
      <c r="F48" s="1081"/>
      <c r="G48" s="1081"/>
      <c r="H48" s="1081"/>
      <c r="I48" s="1478"/>
      <c r="J48" s="1478"/>
      <c r="K48" s="1478"/>
      <c r="L48" s="1478"/>
      <c r="M48" s="1478"/>
      <c r="N48" s="1478"/>
      <c r="O48" s="1478"/>
      <c r="P48" s="1478"/>
      <c r="Q48" s="1478"/>
      <c r="R48" s="1081"/>
      <c r="S48" s="1081"/>
      <c r="T48" s="1081"/>
      <c r="U48" s="1081"/>
      <c r="V48" s="1445"/>
      <c r="W48" s="1445"/>
      <c r="X48" s="1445"/>
      <c r="Y48" s="1445"/>
      <c r="Z48" s="1445"/>
      <c r="AA48" s="1445"/>
      <c r="AB48" s="1445"/>
      <c r="AC48" s="1445"/>
      <c r="AD48" s="1445"/>
      <c r="AE48" s="1445"/>
      <c r="AF48" s="1445"/>
      <c r="AG48" s="1445"/>
      <c r="AH48" s="1445"/>
      <c r="AI48" s="1445"/>
      <c r="AJ48" s="1447"/>
    </row>
    <row r="49" spans="1:45" ht="13.5" customHeight="1">
      <c r="A49" s="2173"/>
      <c r="B49" s="2174"/>
      <c r="C49" s="1555"/>
      <c r="D49" s="1552"/>
      <c r="E49" s="1081" t="s">
        <v>443</v>
      </c>
      <c r="F49" s="1081"/>
      <c r="G49" s="1081"/>
      <c r="H49" s="1081"/>
      <c r="I49" s="1478"/>
      <c r="J49" s="1478"/>
      <c r="K49" s="1478"/>
      <c r="L49" s="1478"/>
      <c r="M49" s="1478"/>
      <c r="N49" s="1478"/>
      <c r="O49" s="1478"/>
      <c r="P49" s="1478"/>
      <c r="Q49" s="1478"/>
      <c r="R49" s="1144" t="s">
        <v>444</v>
      </c>
      <c r="S49" s="1081"/>
      <c r="T49" s="1081"/>
      <c r="U49" s="1081"/>
      <c r="V49" s="1512"/>
      <c r="W49" s="1512"/>
      <c r="X49" s="1512"/>
      <c r="Y49" s="1512"/>
      <c r="Z49" s="1512"/>
      <c r="AA49" s="1512"/>
      <c r="AB49" s="1512"/>
      <c r="AC49" s="1512"/>
      <c r="AD49" s="1512"/>
      <c r="AE49" s="1512"/>
      <c r="AF49" s="1512"/>
      <c r="AG49" s="1512"/>
      <c r="AH49" s="1512"/>
      <c r="AI49" s="1512"/>
      <c r="AJ49" s="1514"/>
    </row>
    <row r="50" spans="1:45" ht="13.5" customHeight="1">
      <c r="A50" s="2359"/>
      <c r="B50" s="2360"/>
      <c r="C50" s="1556"/>
      <c r="D50" s="1553"/>
      <c r="E50" s="1081"/>
      <c r="F50" s="1081"/>
      <c r="G50" s="1081"/>
      <c r="H50" s="1081"/>
      <c r="I50" s="1478"/>
      <c r="J50" s="1478"/>
      <c r="K50" s="1478"/>
      <c r="L50" s="1478"/>
      <c r="M50" s="1478"/>
      <c r="N50" s="1478"/>
      <c r="O50" s="1478"/>
      <c r="P50" s="1478"/>
      <c r="Q50" s="1478"/>
      <c r="R50" s="1081"/>
      <c r="S50" s="1081"/>
      <c r="T50" s="1081"/>
      <c r="U50" s="1081"/>
      <c r="V50" s="1445"/>
      <c r="W50" s="1445"/>
      <c r="X50" s="1445"/>
      <c r="Y50" s="1445"/>
      <c r="Z50" s="1445"/>
      <c r="AA50" s="1445"/>
      <c r="AB50" s="1445"/>
      <c r="AC50" s="1445"/>
      <c r="AD50" s="1445"/>
      <c r="AE50" s="1445"/>
      <c r="AF50" s="1445"/>
      <c r="AG50" s="1445"/>
      <c r="AH50" s="1445"/>
      <c r="AI50" s="1445"/>
      <c r="AJ50" s="1447"/>
    </row>
    <row r="51" spans="1:45" ht="18" customHeight="1">
      <c r="A51" s="1238" t="s">
        <v>25</v>
      </c>
      <c r="B51" s="1239"/>
      <c r="C51" s="940" t="s">
        <v>749</v>
      </c>
      <c r="D51" s="1274"/>
      <c r="E51" s="1274"/>
      <c r="F51" s="1274"/>
      <c r="G51" s="1274"/>
      <c r="H51" s="941"/>
      <c r="I51" s="1303">
        <v>2</v>
      </c>
      <c r="J51" s="1304"/>
      <c r="K51" s="1304"/>
      <c r="L51" s="1304"/>
      <c r="M51" s="1304"/>
      <c r="N51" s="1304"/>
      <c r="O51" s="1304"/>
      <c r="P51" s="1304"/>
      <c r="Q51" s="1304"/>
      <c r="R51" s="1304"/>
      <c r="S51" s="1304"/>
      <c r="T51" s="1304"/>
      <c r="U51" s="1304"/>
      <c r="V51" s="1304"/>
      <c r="W51" s="1304"/>
      <c r="X51" s="1304"/>
      <c r="Y51" s="1932"/>
      <c r="Z51" s="1932"/>
      <c r="AA51" s="1932"/>
      <c r="AB51" s="1932"/>
      <c r="AC51" s="1932"/>
      <c r="AD51" s="1932"/>
      <c r="AE51" s="1932"/>
      <c r="AF51" s="1932"/>
      <c r="AG51" s="1932"/>
      <c r="AH51" s="1932"/>
      <c r="AI51" s="1932"/>
      <c r="AJ51" s="1933"/>
    </row>
    <row r="52" spans="1:45" ht="18" customHeight="1">
      <c r="A52" s="1240"/>
      <c r="B52" s="1241"/>
      <c r="C52" s="940" t="s">
        <v>226</v>
      </c>
      <c r="D52" s="1274"/>
      <c r="E52" s="1274"/>
      <c r="F52" s="1274"/>
      <c r="G52" s="1274"/>
      <c r="H52" s="941"/>
      <c r="I52" s="1303">
        <v>2</v>
      </c>
      <c r="J52" s="1304"/>
      <c r="K52" s="1304"/>
      <c r="L52" s="1304"/>
      <c r="M52" s="1304"/>
      <c r="N52" s="1304"/>
      <c r="O52" s="1304"/>
      <c r="P52" s="1304"/>
      <c r="Q52" s="1304"/>
      <c r="R52" s="1304"/>
      <c r="S52" s="1304"/>
      <c r="T52" s="1304"/>
      <c r="U52" s="1304"/>
      <c r="V52" s="1304"/>
      <c r="W52" s="1304"/>
      <c r="X52" s="1304"/>
      <c r="Y52" s="1932"/>
      <c r="Z52" s="1932"/>
      <c r="AA52" s="1932"/>
      <c r="AB52" s="1932"/>
      <c r="AC52" s="1932"/>
      <c r="AD52" s="1932"/>
      <c r="AE52" s="1932"/>
      <c r="AF52" s="1932"/>
      <c r="AG52" s="1932"/>
      <c r="AH52" s="1932"/>
      <c r="AI52" s="1932"/>
      <c r="AJ52" s="1933"/>
    </row>
    <row r="53" spans="1:45" ht="18" customHeight="1">
      <c r="A53" s="1240"/>
      <c r="B53" s="1241"/>
      <c r="C53" s="2410"/>
      <c r="D53" s="2411"/>
      <c r="E53" s="2411"/>
      <c r="F53" s="2411"/>
      <c r="G53" s="2411"/>
      <c r="H53" s="2412"/>
      <c r="I53" s="2069">
        <v>2</v>
      </c>
      <c r="J53" s="2070"/>
      <c r="K53" s="2070"/>
      <c r="L53" s="2070"/>
      <c r="M53" s="2070"/>
      <c r="N53" s="2070"/>
      <c r="O53" s="2070"/>
      <c r="P53" s="2597"/>
      <c r="Q53" s="940" t="s">
        <v>14</v>
      </c>
      <c r="R53" s="1274"/>
      <c r="S53" s="1274"/>
      <c r="T53" s="1274"/>
      <c r="U53" s="1274"/>
      <c r="V53" s="941"/>
      <c r="W53" s="2503">
        <v>2</v>
      </c>
      <c r="X53" s="2504"/>
      <c r="Y53" s="2504"/>
      <c r="Z53" s="2504"/>
      <c r="AA53" s="2519"/>
      <c r="AB53" s="940" t="s">
        <v>15</v>
      </c>
      <c r="AC53" s="1274"/>
      <c r="AD53" s="1274"/>
      <c r="AE53" s="941"/>
      <c r="AF53" s="2503">
        <v>2</v>
      </c>
      <c r="AG53" s="2504"/>
      <c r="AH53" s="2504"/>
      <c r="AI53" s="2504"/>
      <c r="AJ53" s="2505"/>
    </row>
    <row r="54" spans="1:45" ht="18" customHeight="1">
      <c r="A54" s="1240"/>
      <c r="B54" s="1241"/>
      <c r="C54" s="2598" t="s">
        <v>204</v>
      </c>
      <c r="D54" s="2599"/>
      <c r="E54" s="2599"/>
      <c r="F54" s="2599"/>
      <c r="G54" s="2599"/>
      <c r="H54" s="2599"/>
      <c r="I54" s="2600">
        <v>1</v>
      </c>
      <c r="J54" s="2601"/>
      <c r="K54" s="2601"/>
      <c r="L54" s="2601"/>
      <c r="M54" s="2601"/>
      <c r="N54" s="2601"/>
      <c r="O54" s="2601"/>
      <c r="P54" s="2602"/>
      <c r="Q54" s="940" t="s">
        <v>526</v>
      </c>
      <c r="R54" s="1274"/>
      <c r="S54" s="1274"/>
      <c r="T54" s="1274"/>
      <c r="U54" s="1274"/>
      <c r="V54" s="1274"/>
      <c r="W54" s="2516">
        <v>2</v>
      </c>
      <c r="X54" s="2517"/>
      <c r="Y54" s="2517"/>
      <c r="Z54" s="2517"/>
      <c r="AA54" s="2517"/>
      <c r="AB54" s="2517"/>
      <c r="AC54" s="2517"/>
      <c r="AD54" s="2518"/>
      <c r="AE54" s="1931"/>
      <c r="AF54" s="1932"/>
      <c r="AG54" s="1932"/>
      <c r="AH54" s="1932"/>
      <c r="AI54" s="1932"/>
      <c r="AJ54" s="1933"/>
      <c r="AM54" s="725"/>
      <c r="AN54" s="725"/>
      <c r="AO54" s="725"/>
      <c r="AP54" s="725"/>
      <c r="AQ54" s="725"/>
      <c r="AR54" s="725"/>
      <c r="AS54" s="691"/>
    </row>
    <row r="55" spans="1:45" ht="18" customHeight="1">
      <c r="A55" s="1240"/>
      <c r="B55" s="1241"/>
      <c r="C55" s="940" t="s">
        <v>314</v>
      </c>
      <c r="D55" s="1274"/>
      <c r="E55" s="1274"/>
      <c r="F55" s="1274"/>
      <c r="G55" s="1274"/>
      <c r="H55" s="1274"/>
      <c r="I55" s="2435">
        <v>2</v>
      </c>
      <c r="J55" s="2436"/>
      <c r="K55" s="2436"/>
      <c r="L55" s="2436"/>
      <c r="M55" s="2436"/>
      <c r="N55" s="2436"/>
      <c r="O55" s="2436"/>
      <c r="P55" s="2603"/>
      <c r="Q55" s="940" t="s">
        <v>433</v>
      </c>
      <c r="R55" s="1274"/>
      <c r="S55" s="1274"/>
      <c r="T55" s="1274"/>
      <c r="U55" s="1274"/>
      <c r="V55" s="941"/>
      <c r="W55" s="2586" t="s">
        <v>205</v>
      </c>
      <c r="X55" s="2587"/>
      <c r="Y55" s="2587"/>
      <c r="Z55" s="2587"/>
      <c r="AA55" s="2587"/>
      <c r="AB55" s="2587"/>
      <c r="AC55" s="2604" t="s">
        <v>114</v>
      </c>
      <c r="AD55" s="2605"/>
      <c r="AE55" s="1931"/>
      <c r="AF55" s="1932"/>
      <c r="AG55" s="1932"/>
      <c r="AH55" s="1932"/>
      <c r="AI55" s="1932"/>
      <c r="AJ55" s="1933"/>
      <c r="AM55" s="725"/>
      <c r="AN55" s="725"/>
      <c r="AO55" s="725"/>
      <c r="AP55" s="725"/>
      <c r="AQ55" s="725"/>
      <c r="AR55" s="725"/>
      <c r="AS55" s="691"/>
    </row>
    <row r="56" spans="1:45" ht="18" customHeight="1">
      <c r="A56" s="1240"/>
      <c r="B56" s="1241"/>
      <c r="C56" s="940" t="s">
        <v>289</v>
      </c>
      <c r="D56" s="1274"/>
      <c r="E56" s="1274"/>
      <c r="F56" s="1274"/>
      <c r="G56" s="1274"/>
      <c r="H56" s="1274"/>
      <c r="I56" s="2435">
        <v>2</v>
      </c>
      <c r="J56" s="2436"/>
      <c r="K56" s="2436"/>
      <c r="L56" s="2436"/>
      <c r="M56" s="2436"/>
      <c r="N56" s="2436"/>
      <c r="O56" s="2436"/>
      <c r="P56" s="2603"/>
      <c r="Q56" s="1762" t="s">
        <v>524</v>
      </c>
      <c r="R56" s="1390"/>
      <c r="S56" s="1390"/>
      <c r="T56" s="1390"/>
      <c r="U56" s="1390"/>
      <c r="V56" s="1391"/>
      <c r="W56" s="2584" t="s">
        <v>205</v>
      </c>
      <c r="X56" s="2585"/>
      <c r="Y56" s="2585"/>
      <c r="Z56" s="2585"/>
      <c r="AA56" s="2585"/>
      <c r="AB56" s="2585"/>
      <c r="AC56" s="2604" t="s">
        <v>773</v>
      </c>
      <c r="AD56" s="2605"/>
      <c r="AE56" s="1931"/>
      <c r="AF56" s="1932"/>
      <c r="AG56" s="1932"/>
      <c r="AH56" s="1932"/>
      <c r="AI56" s="1932"/>
      <c r="AJ56" s="1933"/>
      <c r="AM56" s="725"/>
      <c r="AN56" s="725"/>
      <c r="AO56" s="725"/>
      <c r="AP56" s="725"/>
      <c r="AQ56" s="725"/>
      <c r="AR56" s="725"/>
      <c r="AS56" s="691"/>
    </row>
    <row r="57" spans="1:45" ht="18" customHeight="1">
      <c r="A57" s="1240"/>
      <c r="B57" s="1241"/>
      <c r="C57" s="940" t="s">
        <v>450</v>
      </c>
      <c r="D57" s="1274"/>
      <c r="E57" s="1274"/>
      <c r="F57" s="1274"/>
      <c r="G57" s="1274"/>
      <c r="H57" s="1274"/>
      <c r="I57" s="1416"/>
      <c r="J57" s="1417"/>
      <c r="K57" s="1417"/>
      <c r="L57" s="1417"/>
      <c r="M57" s="1417"/>
      <c r="N57" s="1417"/>
      <c r="O57" s="1417"/>
      <c r="P57" s="1419"/>
      <c r="Q57" s="940" t="s">
        <v>638</v>
      </c>
      <c r="R57" s="1274"/>
      <c r="S57" s="1274"/>
      <c r="T57" s="1274"/>
      <c r="U57" s="1274"/>
      <c r="V57" s="941"/>
      <c r="W57" s="1416"/>
      <c r="X57" s="1417"/>
      <c r="Y57" s="1417"/>
      <c r="Z57" s="1417"/>
      <c r="AA57" s="1417"/>
      <c r="AB57" s="1417"/>
      <c r="AC57" s="1417"/>
      <c r="AD57" s="1419"/>
      <c r="AE57" s="1931"/>
      <c r="AF57" s="1932"/>
      <c r="AG57" s="1932"/>
      <c r="AH57" s="1932"/>
      <c r="AI57" s="1932"/>
      <c r="AJ57" s="1933"/>
      <c r="AM57" s="725"/>
      <c r="AN57" s="725"/>
      <c r="AO57" s="725"/>
      <c r="AP57" s="725"/>
      <c r="AQ57" s="725"/>
      <c r="AR57" s="725"/>
      <c r="AS57" s="691"/>
    </row>
    <row r="58" spans="1:45" ht="18" customHeight="1">
      <c r="A58" s="1240"/>
      <c r="B58" s="1241"/>
      <c r="C58" s="940" t="s">
        <v>588</v>
      </c>
      <c r="D58" s="1274"/>
      <c r="E58" s="1274"/>
      <c r="F58" s="1274"/>
      <c r="G58" s="1274"/>
      <c r="H58" s="1274"/>
      <c r="I58" s="1416"/>
      <c r="J58" s="1417"/>
      <c r="K58" s="1417"/>
      <c r="L58" s="1417"/>
      <c r="M58" s="1417"/>
      <c r="N58" s="1417"/>
      <c r="O58" s="1417"/>
      <c r="P58" s="1419"/>
      <c r="Q58" s="940" t="s">
        <v>68</v>
      </c>
      <c r="R58" s="1274"/>
      <c r="S58" s="1274"/>
      <c r="T58" s="1274"/>
      <c r="U58" s="1274"/>
      <c r="V58" s="941"/>
      <c r="W58" s="1416"/>
      <c r="X58" s="1417"/>
      <c r="Y58" s="1417"/>
      <c r="Z58" s="1417"/>
      <c r="AA58" s="1417"/>
      <c r="AB58" s="1417"/>
      <c r="AC58" s="1417"/>
      <c r="AD58" s="1419"/>
      <c r="AE58" s="1931"/>
      <c r="AF58" s="1932"/>
      <c r="AG58" s="1932"/>
      <c r="AH58" s="1932"/>
      <c r="AI58" s="1932"/>
      <c r="AJ58" s="1933"/>
      <c r="AM58" s="725"/>
      <c r="AN58" s="725"/>
      <c r="AO58" s="725"/>
      <c r="AP58" s="725"/>
      <c r="AQ58" s="725"/>
      <c r="AR58" s="725"/>
      <c r="AS58" s="691"/>
    </row>
    <row r="59" spans="1:45" ht="18" customHeight="1">
      <c r="A59" s="1240"/>
      <c r="B59" s="1241"/>
      <c r="C59" s="940" t="s">
        <v>562</v>
      </c>
      <c r="D59" s="1274"/>
      <c r="E59" s="1274"/>
      <c r="F59" s="1274"/>
      <c r="G59" s="1274"/>
      <c r="H59" s="1274"/>
      <c r="I59" s="1416"/>
      <c r="J59" s="1417"/>
      <c r="K59" s="1417"/>
      <c r="L59" s="1417"/>
      <c r="M59" s="1417"/>
      <c r="N59" s="1417"/>
      <c r="O59" s="1417"/>
      <c r="P59" s="1419"/>
      <c r="Q59" s="940" t="s">
        <v>770</v>
      </c>
      <c r="R59" s="1274"/>
      <c r="S59" s="1274"/>
      <c r="T59" s="1274"/>
      <c r="U59" s="1274"/>
      <c r="V59" s="941"/>
      <c r="W59" s="1416"/>
      <c r="X59" s="1417"/>
      <c r="Y59" s="1417"/>
      <c r="Z59" s="1417"/>
      <c r="AA59" s="1417"/>
      <c r="AB59" s="1417"/>
      <c r="AC59" s="1417"/>
      <c r="AD59" s="1419"/>
      <c r="AE59" s="1931"/>
      <c r="AF59" s="1932"/>
      <c r="AG59" s="1932"/>
      <c r="AH59" s="1932"/>
      <c r="AI59" s="1932"/>
      <c r="AJ59" s="1933"/>
      <c r="AM59" s="725"/>
      <c r="AN59" s="725"/>
      <c r="AO59" s="725"/>
      <c r="AP59" s="725"/>
      <c r="AQ59" s="725"/>
      <c r="AR59" s="725"/>
      <c r="AS59" s="691"/>
    </row>
    <row r="60" spans="1:45" ht="18" customHeight="1">
      <c r="A60" s="1240"/>
      <c r="B60" s="1241"/>
      <c r="C60" s="940" t="s">
        <v>67</v>
      </c>
      <c r="D60" s="1274"/>
      <c r="E60" s="1274"/>
      <c r="F60" s="1274"/>
      <c r="G60" s="1274"/>
      <c r="H60" s="1274"/>
      <c r="I60" s="1416"/>
      <c r="J60" s="1417"/>
      <c r="K60" s="1417"/>
      <c r="L60" s="1417"/>
      <c r="M60" s="1417"/>
      <c r="N60" s="1417"/>
      <c r="O60" s="1417"/>
      <c r="P60" s="1419"/>
      <c r="Q60" s="940" t="s">
        <v>771</v>
      </c>
      <c r="R60" s="1274"/>
      <c r="S60" s="1274"/>
      <c r="T60" s="1274"/>
      <c r="U60" s="1274"/>
      <c r="V60" s="941"/>
      <c r="W60" s="1416"/>
      <c r="X60" s="1417"/>
      <c r="Y60" s="1417"/>
      <c r="Z60" s="1417"/>
      <c r="AA60" s="1417"/>
      <c r="AB60" s="1417"/>
      <c r="AC60" s="1417"/>
      <c r="AD60" s="1419"/>
      <c r="AE60" s="1931"/>
      <c r="AF60" s="1932"/>
      <c r="AG60" s="1932"/>
      <c r="AH60" s="1932"/>
      <c r="AI60" s="1932"/>
      <c r="AJ60" s="1933"/>
      <c r="AM60" s="725"/>
      <c r="AN60" s="725"/>
      <c r="AO60" s="725"/>
      <c r="AP60" s="725"/>
      <c r="AQ60" s="725"/>
      <c r="AR60" s="725"/>
      <c r="AS60" s="691"/>
    </row>
    <row r="61" spans="1:45" ht="18" customHeight="1">
      <c r="A61" s="1240"/>
      <c r="B61" s="1241"/>
      <c r="C61" s="2215" t="s">
        <v>230</v>
      </c>
      <c r="D61" s="1274"/>
      <c r="E61" s="1274"/>
      <c r="F61" s="1274"/>
      <c r="G61" s="1274"/>
      <c r="H61" s="941"/>
      <c r="I61" s="940" t="s">
        <v>231</v>
      </c>
      <c r="J61" s="1274"/>
      <c r="K61" s="1274"/>
      <c r="L61" s="1274"/>
      <c r="M61" s="1774">
        <v>3</v>
      </c>
      <c r="N61" s="1775"/>
      <c r="O61" s="1775"/>
      <c r="P61" s="1775"/>
      <c r="Q61" s="1775"/>
      <c r="R61" s="1775"/>
      <c r="S61" s="1775"/>
      <c r="T61" s="1775"/>
      <c r="U61" s="1775"/>
      <c r="V61" s="1775"/>
      <c r="W61" s="940" t="s">
        <v>636</v>
      </c>
      <c r="X61" s="1274"/>
      <c r="Y61" s="1274"/>
      <c r="Z61" s="941"/>
      <c r="AA61" s="2622"/>
      <c r="AB61" s="2623"/>
      <c r="AC61" s="2623"/>
      <c r="AD61" s="2623"/>
      <c r="AE61" s="2623"/>
      <c r="AF61" s="2623"/>
      <c r="AG61" s="2623"/>
      <c r="AH61" s="2623"/>
      <c r="AI61" s="2623"/>
      <c r="AJ61" s="227" t="s">
        <v>109</v>
      </c>
      <c r="AM61" s="725"/>
      <c r="AN61" s="725"/>
      <c r="AO61" s="725"/>
      <c r="AP61" s="725"/>
      <c r="AQ61" s="725"/>
      <c r="AR61" s="725"/>
      <c r="AS61" s="691"/>
    </row>
    <row r="62" spans="1:45" ht="18" customHeight="1">
      <c r="A62" s="1240"/>
      <c r="B62" s="1241"/>
      <c r="C62" s="940"/>
      <c r="D62" s="1274"/>
      <c r="E62" s="1274"/>
      <c r="F62" s="1274"/>
      <c r="G62" s="1274"/>
      <c r="H62" s="941"/>
      <c r="I62" s="940" t="s">
        <v>527</v>
      </c>
      <c r="J62" s="1274"/>
      <c r="K62" s="1274"/>
      <c r="L62" s="1274"/>
      <c r="M62" s="2606"/>
      <c r="N62" s="2607"/>
      <c r="O62" s="2607"/>
      <c r="P62" s="2607"/>
      <c r="Q62" s="2607"/>
      <c r="R62" s="2607"/>
      <c r="S62" s="2607"/>
      <c r="T62" s="2607"/>
      <c r="U62" s="2607"/>
      <c r="V62" s="2608"/>
      <c r="W62" s="940" t="s">
        <v>528</v>
      </c>
      <c r="X62" s="1274"/>
      <c r="Y62" s="1274"/>
      <c r="Z62" s="1274"/>
      <c r="AA62" s="2606"/>
      <c r="AB62" s="2607"/>
      <c r="AC62" s="2607"/>
      <c r="AD62" s="2607"/>
      <c r="AE62" s="2607"/>
      <c r="AF62" s="2607"/>
      <c r="AG62" s="2607"/>
      <c r="AH62" s="2607"/>
      <c r="AI62" s="2607"/>
      <c r="AJ62" s="2624"/>
      <c r="AM62" s="725"/>
      <c r="AN62" s="725"/>
      <c r="AO62" s="725"/>
      <c r="AP62" s="725"/>
      <c r="AQ62" s="725"/>
      <c r="AR62" s="725"/>
      <c r="AS62" s="691"/>
    </row>
    <row r="63" spans="1:45" ht="18" customHeight="1">
      <c r="A63" s="1240"/>
      <c r="B63" s="1241"/>
      <c r="C63" s="940" t="s">
        <v>944</v>
      </c>
      <c r="D63" s="1274"/>
      <c r="E63" s="1274"/>
      <c r="F63" s="1274"/>
      <c r="G63" s="1274"/>
      <c r="H63" s="1274"/>
      <c r="I63" s="2588">
        <v>1</v>
      </c>
      <c r="J63" s="2589"/>
      <c r="K63" s="2589"/>
      <c r="L63" s="2589"/>
      <c r="M63" s="2589"/>
      <c r="N63" s="2589"/>
      <c r="O63" s="2589"/>
      <c r="P63" s="2590"/>
      <c r="Q63" s="1151" t="s">
        <v>375</v>
      </c>
      <c r="R63" s="1151"/>
      <c r="S63" s="1151"/>
      <c r="T63" s="1151"/>
      <c r="U63" s="1151"/>
      <c r="V63" s="1151"/>
      <c r="W63" s="1151"/>
      <c r="X63" s="1151"/>
      <c r="Y63" s="1151"/>
      <c r="Z63" s="1151"/>
      <c r="AA63" s="2595">
        <v>2</v>
      </c>
      <c r="AB63" s="2595"/>
      <c r="AC63" s="2595"/>
      <c r="AD63" s="2595"/>
      <c r="AE63" s="2595"/>
      <c r="AF63" s="2595"/>
      <c r="AG63" s="2595"/>
      <c r="AH63" s="2595"/>
      <c r="AI63" s="2595"/>
      <c r="AJ63" s="2596"/>
      <c r="AM63" s="725"/>
      <c r="AN63" s="725"/>
      <c r="AO63" s="725"/>
      <c r="AP63" s="725"/>
      <c r="AQ63" s="725"/>
      <c r="AR63" s="725"/>
      <c r="AS63" s="691"/>
    </row>
    <row r="64" spans="1:45" ht="18" customHeight="1">
      <c r="A64" s="1240"/>
      <c r="B64" s="1241"/>
      <c r="C64" s="1107" t="s">
        <v>376</v>
      </c>
      <c r="D64" s="1108"/>
      <c r="E64" s="1108"/>
      <c r="F64" s="1108"/>
      <c r="G64" s="1108"/>
      <c r="H64" s="1108"/>
      <c r="I64" s="2545">
        <v>1</v>
      </c>
      <c r="J64" s="2546"/>
      <c r="K64" s="2546"/>
      <c r="L64" s="2546"/>
      <c r="M64" s="2546"/>
      <c r="N64" s="2546"/>
      <c r="O64" s="2546"/>
      <c r="P64" s="2547"/>
      <c r="Q64" s="2093"/>
      <c r="R64" s="2094"/>
      <c r="S64" s="2094"/>
      <c r="T64" s="2094"/>
      <c r="U64" s="2094"/>
      <c r="V64" s="2094"/>
      <c r="W64" s="2094"/>
      <c r="X64" s="2094"/>
      <c r="Y64" s="2094"/>
      <c r="Z64" s="2094"/>
      <c r="AA64" s="2094"/>
      <c r="AB64" s="2094"/>
      <c r="AC64" s="2094"/>
      <c r="AD64" s="2094"/>
      <c r="AE64" s="2094"/>
      <c r="AF64" s="2094"/>
      <c r="AG64" s="2094"/>
      <c r="AH64" s="2094"/>
      <c r="AI64" s="2094"/>
      <c r="AJ64" s="2095"/>
      <c r="AM64" s="725"/>
      <c r="AN64" s="725"/>
      <c r="AO64" s="725"/>
      <c r="AP64" s="725"/>
      <c r="AQ64" s="725"/>
      <c r="AR64" s="725"/>
      <c r="AS64" s="691"/>
    </row>
    <row r="65" spans="1:65" ht="18" customHeight="1">
      <c r="A65" s="1240"/>
      <c r="B65" s="1241"/>
      <c r="C65" s="940" t="s">
        <v>785</v>
      </c>
      <c r="D65" s="1274"/>
      <c r="E65" s="1274"/>
      <c r="F65" s="1274"/>
      <c r="G65" s="1274"/>
      <c r="H65" s="941"/>
      <c r="I65" s="2545">
        <v>1</v>
      </c>
      <c r="J65" s="2546"/>
      <c r="K65" s="2546"/>
      <c r="L65" s="2546"/>
      <c r="M65" s="2546"/>
      <c r="N65" s="2546"/>
      <c r="O65" s="2546"/>
      <c r="P65" s="2547"/>
      <c r="Q65" s="2099"/>
      <c r="R65" s="2100"/>
      <c r="S65" s="2100"/>
      <c r="T65" s="2100"/>
      <c r="U65" s="2100"/>
      <c r="V65" s="2100"/>
      <c r="W65" s="2100"/>
      <c r="X65" s="2100"/>
      <c r="Y65" s="2100"/>
      <c r="Z65" s="2100"/>
      <c r="AA65" s="2100"/>
      <c r="AB65" s="2100"/>
      <c r="AC65" s="2100"/>
      <c r="AD65" s="2100"/>
      <c r="AE65" s="2100"/>
      <c r="AF65" s="2100"/>
      <c r="AG65" s="2100"/>
      <c r="AH65" s="2100"/>
      <c r="AI65" s="2100"/>
      <c r="AJ65" s="2101"/>
      <c r="AM65" s="725"/>
      <c r="AN65" s="725"/>
      <c r="AO65" s="725"/>
      <c r="AP65" s="725"/>
      <c r="AQ65" s="725"/>
      <c r="AR65" s="725"/>
      <c r="AS65" s="691"/>
    </row>
    <row r="66" spans="1:65" ht="21.75" customHeight="1">
      <c r="A66" s="1240"/>
      <c r="B66" s="1241"/>
      <c r="C66" s="1151" t="s">
        <v>783</v>
      </c>
      <c r="D66" s="1151"/>
      <c r="E66" s="1151"/>
      <c r="F66" s="1151"/>
      <c r="G66" s="1151"/>
      <c r="H66" s="1151"/>
      <c r="I66" s="2545">
        <v>2</v>
      </c>
      <c r="J66" s="2546"/>
      <c r="K66" s="2546"/>
      <c r="L66" s="2546"/>
      <c r="M66" s="2546"/>
      <c r="N66" s="2546"/>
      <c r="O66" s="2546"/>
      <c r="P66" s="2547"/>
      <c r="Q66" s="1762" t="s">
        <v>784</v>
      </c>
      <c r="R66" s="1390"/>
      <c r="S66" s="1390"/>
      <c r="T66" s="1390"/>
      <c r="U66" s="1390"/>
      <c r="V66" s="1391"/>
      <c r="W66" s="386">
        <v>1</v>
      </c>
      <c r="X66" s="330"/>
      <c r="Y66" s="330"/>
      <c r="Z66" s="330"/>
      <c r="AA66" s="330"/>
      <c r="AB66" s="330"/>
      <c r="AC66" s="330"/>
      <c r="AD66" s="330"/>
      <c r="AE66" s="1426"/>
      <c r="AF66" s="2420"/>
      <c r="AG66" s="2420"/>
      <c r="AH66" s="2420"/>
      <c r="AI66" s="2420"/>
      <c r="AJ66" s="2421"/>
      <c r="AM66" s="725"/>
      <c r="AN66" s="725"/>
      <c r="AO66" s="725"/>
      <c r="AP66" s="725"/>
      <c r="AQ66" s="725"/>
      <c r="AR66" s="725"/>
      <c r="AS66" s="691"/>
    </row>
    <row r="67" spans="1:65" ht="21.75" customHeight="1">
      <c r="A67" s="1240"/>
      <c r="B67" s="1241"/>
      <c r="C67" s="940" t="s">
        <v>1350</v>
      </c>
      <c r="D67" s="1274"/>
      <c r="E67" s="1274"/>
      <c r="F67" s="1274"/>
      <c r="G67" s="1274"/>
      <c r="H67" s="941"/>
      <c r="I67" s="2628">
        <v>2</v>
      </c>
      <c r="J67" s="2629"/>
      <c r="K67" s="2629"/>
      <c r="L67" s="2629"/>
      <c r="M67" s="2629"/>
      <c r="N67" s="2629"/>
      <c r="O67" s="2629"/>
      <c r="P67" s="2630"/>
      <c r="Q67" s="1762" t="s">
        <v>1341</v>
      </c>
      <c r="R67" s="2003"/>
      <c r="S67" s="2003"/>
      <c r="T67" s="2003"/>
      <c r="U67" s="2003"/>
      <c r="V67" s="2004"/>
      <c r="W67" s="1766">
        <v>1</v>
      </c>
      <c r="X67" s="2631"/>
      <c r="Y67" s="2631"/>
      <c r="Z67" s="2631"/>
      <c r="AA67" s="2631"/>
      <c r="AB67" s="2631"/>
      <c r="AC67" s="2631"/>
      <c r="AD67" s="2631"/>
      <c r="AE67" s="2631"/>
      <c r="AF67" s="2631"/>
      <c r="AG67" s="2631"/>
      <c r="AH67" s="2631"/>
      <c r="AI67" s="2631"/>
      <c r="AJ67" s="2632"/>
      <c r="AM67" s="725"/>
      <c r="AN67" s="725"/>
      <c r="AO67" s="725"/>
      <c r="AP67" s="725"/>
      <c r="AQ67" s="725"/>
      <c r="AR67" s="725"/>
      <c r="AS67" s="691"/>
    </row>
    <row r="68" spans="1:65" ht="18" customHeight="1">
      <c r="A68" s="1240"/>
      <c r="B68" s="1241"/>
      <c r="C68" s="2407" t="s">
        <v>828</v>
      </c>
      <c r="D68" s="2408"/>
      <c r="E68" s="2408"/>
      <c r="F68" s="2408"/>
      <c r="G68" s="2408"/>
      <c r="H68" s="2409"/>
      <c r="I68" s="2619">
        <v>2</v>
      </c>
      <c r="J68" s="2620"/>
      <c r="K68" s="2620"/>
      <c r="L68" s="2620"/>
      <c r="M68" s="2620"/>
      <c r="N68" s="2620"/>
      <c r="O68" s="2620"/>
      <c r="P68" s="2621"/>
      <c r="Q68" s="2407" t="s">
        <v>0</v>
      </c>
      <c r="R68" s="2408"/>
      <c r="S68" s="2408"/>
      <c r="T68" s="2408"/>
      <c r="U68" s="2408"/>
      <c r="V68" s="2409"/>
      <c r="W68" s="852">
        <v>1</v>
      </c>
      <c r="X68" s="853" t="str">
        <f>IF(ISNA(VLOOKUP(W68, 出力変換_主たるサービス種類_付１２,4,FALSE)),0, VLOOKUP(W68, 出力変換_主たるサービス種類_付１２,4,FALSE)) &amp; ""</f>
        <v>00</v>
      </c>
      <c r="Y68" s="854" t="s">
        <v>1359</v>
      </c>
      <c r="Z68" s="853" t="str">
        <f>IF(ISNA(VLOOKUP(Y68,取込変換_主たるサービス種類_付１２,2,FALSE)),0, VLOOKUP(Y68, 取込変換_主たるサービス種類_付１２,2,FALSE)) &amp; ""</f>
        <v>1</v>
      </c>
      <c r="AA68" s="494"/>
      <c r="AB68" s="494"/>
      <c r="AC68" s="2593"/>
      <c r="AD68" s="2594"/>
      <c r="AE68" s="2099"/>
      <c r="AF68" s="2100"/>
      <c r="AG68" s="2100"/>
      <c r="AH68" s="2100"/>
      <c r="AI68" s="2100"/>
      <c r="AJ68" s="2101"/>
      <c r="AM68" s="725"/>
      <c r="AN68" s="725"/>
      <c r="AO68" s="725"/>
      <c r="AP68" s="725"/>
      <c r="AQ68" s="725"/>
      <c r="AR68" s="725"/>
      <c r="AS68" s="691"/>
    </row>
    <row r="69" spans="1:65" ht="18" customHeight="1">
      <c r="A69" s="1240"/>
      <c r="B69" s="1241"/>
      <c r="C69" s="940" t="s">
        <v>1243</v>
      </c>
      <c r="D69" s="1274"/>
      <c r="E69" s="1274"/>
      <c r="F69" s="1274"/>
      <c r="G69" s="1274"/>
      <c r="H69" s="1274"/>
      <c r="I69" s="636">
        <v>1</v>
      </c>
      <c r="J69" s="637" t="str">
        <f>IF(ISNA(VLOOKUP(I69, 出力変換_平均労働時間区分＿付１２,4,FALSE)),0, VLOOKUP(I69, 出力変換_平均労働時間区分＿付１２,4,FALSE)) &amp; ""</f>
        <v>00</v>
      </c>
      <c r="K69" s="840" t="s">
        <v>1359</v>
      </c>
      <c r="L69" s="637" t="str">
        <f>IF(ISNA(VLOOKUP(K69,取込変換_平均労働時間区分＿付１２,2,FALSE)),0, VLOOKUP(K69, 取込変換_平均労働時間区分＿付１２,2,FALSE)) &amp; ""</f>
        <v>1</v>
      </c>
      <c r="M69" s="836"/>
      <c r="N69" s="836"/>
      <c r="O69" s="836"/>
      <c r="P69" s="836"/>
      <c r="Q69" s="836"/>
      <c r="R69" s="836"/>
      <c r="S69" s="836"/>
      <c r="T69" s="836"/>
      <c r="U69" s="836"/>
      <c r="V69" s="836"/>
      <c r="W69" s="2497"/>
      <c r="X69" s="2498"/>
      <c r="Y69" s="2498"/>
      <c r="Z69" s="2498"/>
      <c r="AA69" s="2498"/>
      <c r="AB69" s="2498"/>
      <c r="AC69" s="2498"/>
      <c r="AD69" s="2498"/>
      <c r="AE69" s="2498"/>
      <c r="AF69" s="2498"/>
      <c r="AG69" s="2498"/>
      <c r="AH69" s="2498"/>
      <c r="AI69" s="2498"/>
      <c r="AJ69" s="2616"/>
      <c r="AM69" s="689">
        <v>4</v>
      </c>
      <c r="AN69" s="725"/>
      <c r="AO69" s="725"/>
      <c r="AP69" s="725"/>
      <c r="AQ69" s="725"/>
      <c r="AR69" s="725"/>
      <c r="AS69" s="691"/>
    </row>
    <row r="70" spans="1:65" ht="18" customHeight="1">
      <c r="A70" s="1240"/>
      <c r="B70" s="1241"/>
      <c r="C70" s="1274" t="s">
        <v>1245</v>
      </c>
      <c r="D70" s="1274"/>
      <c r="E70" s="1274"/>
      <c r="F70" s="1274"/>
      <c r="G70" s="1274"/>
      <c r="H70" s="1274"/>
      <c r="I70" s="636">
        <v>1</v>
      </c>
      <c r="J70" s="637" t="str">
        <f>IF(ISNA(VLOOKUP(I70, 出力変換_平均工賃月額区分＿付１２,4,FALSE)),0, VLOOKUP(I70, 出力変換_平均工賃月額区分＿付１２,4,FALSE)) &amp; ""</f>
        <v>00</v>
      </c>
      <c r="K70" s="840" t="s">
        <v>1359</v>
      </c>
      <c r="L70" s="637" t="str">
        <f>IF(ISNA(VLOOKUP(K70,取込変換_平均工賃月額区分＿付１２,2,FALSE)),0, VLOOKUP(K70, 取込変換_平均工賃月額区分＿付１２,2,FALSE)) &amp; ""</f>
        <v>1</v>
      </c>
      <c r="M70" s="836"/>
      <c r="N70" s="836"/>
      <c r="O70" s="836"/>
      <c r="P70" s="836"/>
      <c r="Q70" s="836"/>
      <c r="R70" s="836"/>
      <c r="S70" s="836"/>
      <c r="T70" s="836"/>
      <c r="U70" s="836"/>
      <c r="V70" s="836"/>
      <c r="W70" s="2497"/>
      <c r="X70" s="2498"/>
      <c r="Y70" s="2498"/>
      <c r="Z70" s="2498"/>
      <c r="AA70" s="2498"/>
      <c r="AB70" s="2498"/>
      <c r="AC70" s="2498"/>
      <c r="AD70" s="2498"/>
      <c r="AE70" s="2498"/>
      <c r="AF70" s="2498"/>
      <c r="AG70" s="2498"/>
      <c r="AH70" s="2498"/>
      <c r="AI70" s="2498"/>
      <c r="AJ70" s="2616"/>
      <c r="AM70" s="725"/>
      <c r="AN70" s="725"/>
      <c r="AO70" s="725"/>
      <c r="AP70" s="725"/>
      <c r="AQ70" s="725"/>
      <c r="AR70" s="725"/>
      <c r="AS70" s="691"/>
    </row>
    <row r="71" spans="1:65" s="18" customFormat="1" ht="18" customHeight="1">
      <c r="A71" s="1240"/>
      <c r="B71" s="1241"/>
      <c r="C71" s="1107" t="s">
        <v>1244</v>
      </c>
      <c r="D71" s="1108"/>
      <c r="E71" s="1108"/>
      <c r="F71" s="1108"/>
      <c r="G71" s="1108"/>
      <c r="H71" s="1108"/>
      <c r="I71" s="2613">
        <v>2</v>
      </c>
      <c r="J71" s="2614"/>
      <c r="K71" s="2614"/>
      <c r="L71" s="2614"/>
      <c r="M71" s="2614"/>
      <c r="N71" s="2614"/>
      <c r="O71" s="2614"/>
      <c r="P71" s="2615"/>
      <c r="Q71" s="941" t="s">
        <v>1242</v>
      </c>
      <c r="R71" s="1151"/>
      <c r="S71" s="1151"/>
      <c r="T71" s="1151"/>
      <c r="U71" s="1151"/>
      <c r="V71" s="1151"/>
      <c r="W71" s="1613">
        <v>2</v>
      </c>
      <c r="X71" s="1613"/>
      <c r="Y71" s="1613"/>
      <c r="Z71" s="2407"/>
      <c r="AA71" s="1977">
        <v>2</v>
      </c>
      <c r="AB71" s="1978"/>
      <c r="AC71" s="1978"/>
      <c r="AD71" s="1978"/>
      <c r="AE71" s="1978"/>
      <c r="AF71" s="1978"/>
      <c r="AG71" s="1978"/>
      <c r="AH71" s="1978"/>
      <c r="AI71" s="1978"/>
      <c r="AJ71" s="2609"/>
      <c r="AK71" s="708"/>
      <c r="AL71" s="709"/>
      <c r="AM71" s="709"/>
      <c r="AN71" s="709"/>
      <c r="AO71" s="709"/>
      <c r="AP71" s="709"/>
      <c r="AQ71" s="709"/>
      <c r="AR71" s="708"/>
      <c r="AS71" s="708"/>
      <c r="AT71" s="708"/>
      <c r="AU71" s="708"/>
      <c r="AV71" s="708"/>
      <c r="AW71" s="708"/>
      <c r="AX71" s="708"/>
      <c r="AY71" s="708"/>
      <c r="AZ71" s="708"/>
      <c r="BA71" s="855"/>
      <c r="BB71" s="855"/>
      <c r="BC71" s="855"/>
      <c r="BD71" s="855"/>
      <c r="BE71" s="724"/>
      <c r="BF71" s="724"/>
      <c r="BG71" s="708"/>
      <c r="BH71" s="708"/>
      <c r="BI71" s="708"/>
      <c r="BJ71" s="708"/>
      <c r="BK71" s="708"/>
      <c r="BL71" s="708"/>
      <c r="BM71" s="708"/>
    </row>
    <row r="72" spans="1:65" s="20" customFormat="1" ht="18" customHeight="1">
      <c r="A72" s="1240"/>
      <c r="B72" s="1241"/>
      <c r="C72" s="940" t="s">
        <v>1219</v>
      </c>
      <c r="D72" s="1274"/>
      <c r="E72" s="1274"/>
      <c r="F72" s="1274"/>
      <c r="G72" s="1274"/>
      <c r="H72" s="941"/>
      <c r="I72" s="2613">
        <v>2</v>
      </c>
      <c r="J72" s="2614"/>
      <c r="K72" s="2614"/>
      <c r="L72" s="2614"/>
      <c r="M72" s="2614"/>
      <c r="N72" s="2614"/>
      <c r="O72" s="2614"/>
      <c r="P72" s="2615"/>
      <c r="Q72" s="1151" t="s">
        <v>1246</v>
      </c>
      <c r="R72" s="1151"/>
      <c r="S72" s="1151"/>
      <c r="T72" s="1151"/>
      <c r="U72" s="1151"/>
      <c r="V72" s="1151"/>
      <c r="W72" s="1151">
        <v>2</v>
      </c>
      <c r="X72" s="1151"/>
      <c r="Y72" s="1151"/>
      <c r="Z72" s="940"/>
      <c r="AA72" s="2610"/>
      <c r="AB72" s="2611"/>
      <c r="AC72" s="2611"/>
      <c r="AD72" s="2611"/>
      <c r="AE72" s="2611"/>
      <c r="AF72" s="2611"/>
      <c r="AG72" s="2611"/>
      <c r="AH72" s="2611"/>
      <c r="AI72" s="2611"/>
      <c r="AJ72" s="2612"/>
      <c r="AK72" s="721"/>
      <c r="AL72" s="722"/>
      <c r="AM72" s="722"/>
      <c r="AN72" s="722"/>
      <c r="AO72" s="722"/>
      <c r="AP72" s="722"/>
      <c r="AQ72" s="722"/>
      <c r="AR72" s="721"/>
      <c r="AS72" s="721"/>
      <c r="AT72" s="721"/>
      <c r="AU72" s="721"/>
      <c r="AV72" s="721"/>
      <c r="AW72" s="721"/>
      <c r="AX72" s="721"/>
      <c r="AY72" s="721"/>
      <c r="AZ72" s="721"/>
      <c r="BA72" s="855"/>
      <c r="BB72" s="855"/>
      <c r="BC72" s="855"/>
      <c r="BD72" s="855"/>
      <c r="BE72" s="724"/>
      <c r="BF72" s="724"/>
      <c r="BG72" s="721"/>
      <c r="BH72" s="721"/>
      <c r="BI72" s="721"/>
      <c r="BJ72" s="721"/>
      <c r="BK72" s="721"/>
      <c r="BL72" s="721"/>
      <c r="BM72" s="721"/>
    </row>
    <row r="73" spans="1:65" s="26" customFormat="1" ht="21" customHeight="1" thickBot="1">
      <c r="A73" s="1242"/>
      <c r="B73" s="1243"/>
      <c r="C73" s="2617" t="s">
        <v>1241</v>
      </c>
      <c r="D73" s="2618"/>
      <c r="E73" s="2618"/>
      <c r="F73" s="2618"/>
      <c r="G73" s="2618"/>
      <c r="H73" s="2618"/>
      <c r="I73" s="2625"/>
      <c r="J73" s="2626"/>
      <c r="K73" s="2626"/>
      <c r="L73" s="2626"/>
      <c r="M73" s="2626"/>
      <c r="N73" s="2626"/>
      <c r="O73" s="2626"/>
      <c r="P73" s="2627"/>
      <c r="Q73" s="2581"/>
      <c r="R73" s="2582"/>
      <c r="S73" s="2582"/>
      <c r="T73" s="2582"/>
      <c r="U73" s="2582"/>
      <c r="V73" s="2582"/>
      <c r="W73" s="2582"/>
      <c r="X73" s="2582"/>
      <c r="Y73" s="2582"/>
      <c r="Z73" s="2582"/>
      <c r="AA73" s="2582"/>
      <c r="AB73" s="2582"/>
      <c r="AC73" s="2582"/>
      <c r="AD73" s="2582"/>
      <c r="AE73" s="2582"/>
      <c r="AF73" s="2582"/>
      <c r="AG73" s="2582"/>
      <c r="AH73" s="2582"/>
      <c r="AI73" s="2582"/>
      <c r="AJ73" s="2583"/>
      <c r="AK73" s="710"/>
      <c r="AL73" s="711"/>
      <c r="AM73" s="711"/>
      <c r="AN73" s="711"/>
      <c r="AO73" s="711"/>
      <c r="AP73" s="711"/>
      <c r="AQ73" s="711"/>
      <c r="AR73" s="711"/>
      <c r="AS73" s="710"/>
      <c r="AT73" s="710"/>
      <c r="AU73" s="710"/>
      <c r="AV73" s="710"/>
      <c r="AW73" s="710"/>
      <c r="AX73" s="710"/>
      <c r="AY73" s="710"/>
      <c r="AZ73" s="710"/>
      <c r="BA73" s="855"/>
      <c r="BB73" s="855"/>
      <c r="BC73" s="855"/>
      <c r="BD73" s="855"/>
      <c r="BE73" s="724"/>
      <c r="BF73" s="726"/>
      <c r="BG73" s="710"/>
      <c r="BH73" s="710"/>
      <c r="BI73" s="710"/>
      <c r="BJ73" s="710"/>
      <c r="BK73" s="710"/>
      <c r="BL73" s="710"/>
      <c r="BM73" s="710"/>
    </row>
    <row r="74" spans="1:65" s="20" customFormat="1" ht="12" customHeight="1">
      <c r="A74" s="185" t="s">
        <v>251</v>
      </c>
      <c r="B74" s="185"/>
      <c r="C74" s="185"/>
      <c r="D74" s="185"/>
      <c r="E74" s="185"/>
      <c r="F74" s="185"/>
      <c r="G74" s="185"/>
      <c r="H74" s="185"/>
      <c r="I74" s="185"/>
      <c r="J74" s="185"/>
      <c r="K74" s="185"/>
      <c r="L74" s="185"/>
      <c r="M74" s="185"/>
      <c r="N74" s="185"/>
      <c r="O74" s="185"/>
      <c r="P74" s="185"/>
      <c r="Q74" s="185"/>
      <c r="R74" s="185"/>
      <c r="S74" s="185"/>
      <c r="T74" s="185"/>
      <c r="U74" s="185"/>
      <c r="V74" s="185"/>
      <c r="W74" s="185"/>
      <c r="X74" s="185"/>
      <c r="Y74" s="185"/>
      <c r="Z74" s="185"/>
      <c r="AA74" s="185"/>
      <c r="AB74" s="185"/>
      <c r="AC74" s="185"/>
      <c r="AD74" s="185"/>
      <c r="AE74" s="185"/>
      <c r="AF74" s="185"/>
      <c r="AG74" s="185"/>
      <c r="AH74" s="185"/>
      <c r="AI74" s="185"/>
      <c r="AJ74" s="185"/>
      <c r="AK74" s="721"/>
      <c r="AL74" s="722"/>
      <c r="AM74" s="722"/>
      <c r="AN74" s="722"/>
      <c r="AO74" s="722"/>
      <c r="AP74" s="722"/>
      <c r="AQ74" s="722"/>
      <c r="AR74" s="721"/>
      <c r="AS74" s="721"/>
      <c r="AT74" s="721"/>
      <c r="AU74" s="721"/>
      <c r="AV74" s="721"/>
      <c r="AW74" s="721"/>
      <c r="AX74" s="721"/>
      <c r="AY74" s="721"/>
      <c r="AZ74" s="721"/>
      <c r="BA74" s="855"/>
      <c r="BB74" s="855"/>
      <c r="BC74" s="855"/>
      <c r="BD74" s="855"/>
      <c r="BE74" s="724"/>
      <c r="BF74" s="724"/>
      <c r="BG74" s="721"/>
      <c r="BH74" s="721"/>
      <c r="BI74" s="721"/>
      <c r="BJ74" s="721"/>
      <c r="BK74" s="721"/>
      <c r="BL74" s="721"/>
      <c r="BM74" s="721"/>
    </row>
    <row r="75" spans="1:65" s="20" customFormat="1" ht="12" customHeight="1">
      <c r="A75" s="185" t="s">
        <v>275</v>
      </c>
      <c r="B75" s="329"/>
      <c r="C75" s="329"/>
      <c r="D75" s="329"/>
      <c r="E75" s="329"/>
      <c r="F75" s="329"/>
      <c r="G75" s="329"/>
      <c r="H75" s="329"/>
      <c r="I75" s="329"/>
      <c r="J75" s="329"/>
      <c r="K75" s="329"/>
      <c r="L75" s="329"/>
      <c r="M75" s="329"/>
      <c r="N75" s="329"/>
      <c r="O75" s="329"/>
      <c r="P75" s="329"/>
      <c r="Q75" s="329"/>
      <c r="R75" s="329"/>
      <c r="S75" s="329"/>
      <c r="T75" s="329"/>
      <c r="U75" s="329"/>
      <c r="V75" s="329"/>
      <c r="W75" s="329"/>
      <c r="X75" s="329"/>
      <c r="Y75" s="329"/>
      <c r="Z75" s="329"/>
      <c r="AA75" s="329"/>
      <c r="AB75" s="329"/>
      <c r="AC75" s="329"/>
      <c r="AD75" s="329"/>
      <c r="AE75" s="329"/>
      <c r="AF75" s="329"/>
      <c r="AG75" s="329"/>
      <c r="AH75" s="329"/>
      <c r="AI75" s="329"/>
      <c r="AJ75" s="329"/>
      <c r="AK75" s="721"/>
      <c r="AL75" s="722"/>
      <c r="AM75" s="722"/>
      <c r="AN75" s="722"/>
      <c r="AO75" s="722"/>
      <c r="AP75" s="722"/>
      <c r="AQ75" s="722"/>
      <c r="AR75" s="721"/>
      <c r="AS75" s="721"/>
      <c r="AT75" s="721"/>
      <c r="AU75" s="721"/>
      <c r="AV75" s="721"/>
      <c r="AW75" s="721"/>
      <c r="AX75" s="721"/>
      <c r="AY75" s="721"/>
      <c r="AZ75" s="721"/>
      <c r="BA75" s="855"/>
      <c r="BB75" s="855"/>
      <c r="BC75" s="855"/>
      <c r="BD75" s="855"/>
      <c r="BE75" s="724"/>
      <c r="BF75" s="724"/>
      <c r="BG75" s="721"/>
      <c r="BH75" s="721"/>
      <c r="BI75" s="721"/>
      <c r="BJ75" s="721"/>
      <c r="BK75" s="721"/>
      <c r="BL75" s="721"/>
      <c r="BM75" s="721"/>
    </row>
    <row r="76" spans="1:65" s="20" customFormat="1" ht="12" customHeight="1">
      <c r="A76" s="185" t="s">
        <v>1054</v>
      </c>
      <c r="B76" s="188"/>
      <c r="C76" s="188"/>
      <c r="D76" s="188"/>
      <c r="E76" s="188"/>
      <c r="F76" s="188"/>
      <c r="G76" s="188"/>
      <c r="H76" s="188"/>
      <c r="I76" s="188"/>
      <c r="J76" s="188"/>
      <c r="K76" s="188"/>
      <c r="L76" s="188"/>
      <c r="M76" s="188"/>
      <c r="N76" s="188"/>
      <c r="O76" s="188"/>
      <c r="P76" s="188"/>
      <c r="Q76" s="188"/>
      <c r="R76" s="188"/>
      <c r="S76" s="188"/>
      <c r="T76" s="188"/>
      <c r="U76" s="188"/>
      <c r="V76" s="188"/>
      <c r="W76" s="216"/>
      <c r="X76" s="188"/>
      <c r="Y76" s="188"/>
      <c r="Z76" s="188"/>
      <c r="AA76" s="188"/>
      <c r="AB76" s="188"/>
      <c r="AC76" s="188"/>
      <c r="AD76" s="188"/>
      <c r="AE76" s="188"/>
      <c r="AF76" s="188"/>
      <c r="AG76" s="188"/>
      <c r="AH76" s="188"/>
      <c r="AI76" s="188"/>
      <c r="AJ76" s="188"/>
      <c r="AK76" s="721"/>
      <c r="AL76" s="722"/>
      <c r="AM76" s="722"/>
      <c r="AN76" s="722"/>
      <c r="AO76" s="722"/>
      <c r="AP76" s="722"/>
      <c r="AQ76" s="722"/>
      <c r="AR76" s="721"/>
      <c r="AS76" s="721"/>
      <c r="AT76" s="721"/>
      <c r="AU76" s="721"/>
      <c r="AV76" s="721"/>
      <c r="AW76" s="721"/>
      <c r="AX76" s="721"/>
      <c r="AY76" s="721"/>
      <c r="AZ76" s="721"/>
      <c r="BA76" s="855"/>
      <c r="BB76" s="855"/>
      <c r="BC76" s="855"/>
      <c r="BD76" s="855"/>
      <c r="BE76" s="724"/>
      <c r="BF76" s="724"/>
      <c r="BG76" s="721"/>
      <c r="BH76" s="721"/>
      <c r="BI76" s="721"/>
      <c r="BJ76" s="721"/>
      <c r="BK76" s="721"/>
      <c r="BL76" s="721"/>
      <c r="BM76" s="721"/>
    </row>
    <row r="77" spans="1:65" s="18" customFormat="1" ht="12" customHeight="1">
      <c r="A77" s="185" t="s">
        <v>1078</v>
      </c>
      <c r="B77" s="226"/>
      <c r="C77" s="226"/>
      <c r="D77" s="226"/>
      <c r="E77" s="226"/>
      <c r="F77" s="226"/>
      <c r="G77" s="226"/>
      <c r="H77" s="226"/>
      <c r="I77" s="226"/>
      <c r="J77" s="226"/>
      <c r="K77" s="226"/>
      <c r="L77" s="226"/>
      <c r="M77" s="226"/>
      <c r="N77" s="226"/>
      <c r="O77" s="226"/>
      <c r="P77" s="226"/>
      <c r="Q77" s="226"/>
      <c r="R77" s="226"/>
      <c r="S77" s="226"/>
      <c r="T77" s="226"/>
      <c r="U77" s="226"/>
      <c r="V77" s="226"/>
      <c r="W77" s="226"/>
      <c r="X77" s="226"/>
      <c r="Y77" s="226"/>
      <c r="Z77" s="226"/>
      <c r="AA77" s="226"/>
      <c r="AB77" s="226"/>
      <c r="AC77" s="226"/>
      <c r="AD77" s="226"/>
      <c r="AE77" s="226"/>
      <c r="AF77" s="226"/>
      <c r="AG77" s="226"/>
      <c r="AH77" s="226"/>
      <c r="AI77" s="226"/>
      <c r="AJ77" s="226"/>
      <c r="AK77" s="708"/>
      <c r="AL77" s="709"/>
      <c r="AM77" s="709"/>
      <c r="AN77" s="709"/>
      <c r="AO77" s="709"/>
      <c r="AP77" s="722"/>
      <c r="AQ77" s="722"/>
      <c r="AR77" s="721"/>
      <c r="AS77" s="721"/>
      <c r="AT77" s="721"/>
      <c r="AU77" s="721"/>
      <c r="AV77" s="721"/>
      <c r="AW77" s="721"/>
      <c r="AX77" s="708"/>
      <c r="AY77" s="708"/>
      <c r="AZ77" s="708"/>
      <c r="BA77" s="855"/>
      <c r="BB77" s="855"/>
      <c r="BC77" s="855"/>
      <c r="BD77" s="855"/>
      <c r="BE77" s="724"/>
      <c r="BF77" s="724"/>
      <c r="BG77" s="708"/>
      <c r="BH77" s="708"/>
      <c r="BI77" s="708"/>
      <c r="BJ77" s="708"/>
      <c r="BK77" s="708"/>
      <c r="BL77" s="708"/>
      <c r="BM77" s="708"/>
    </row>
    <row r="78" spans="1:65" s="20" customFormat="1" ht="12" customHeight="1">
      <c r="A78" s="185" t="s">
        <v>41</v>
      </c>
      <c r="B78" s="226"/>
      <c r="C78" s="226"/>
      <c r="D78" s="226"/>
      <c r="E78" s="226"/>
      <c r="F78" s="226"/>
      <c r="G78" s="226"/>
      <c r="H78" s="226"/>
      <c r="I78" s="226"/>
      <c r="J78" s="226"/>
      <c r="K78" s="226"/>
      <c r="L78" s="226"/>
      <c r="M78" s="226"/>
      <c r="N78" s="226"/>
      <c r="O78" s="226"/>
      <c r="P78" s="226"/>
      <c r="Q78" s="226"/>
      <c r="R78" s="226"/>
      <c r="S78" s="226"/>
      <c r="T78" s="226"/>
      <c r="U78" s="226"/>
      <c r="V78" s="226"/>
      <c r="W78" s="226"/>
      <c r="X78" s="226"/>
      <c r="Y78" s="226"/>
      <c r="Z78" s="226"/>
      <c r="AA78" s="226"/>
      <c r="AB78" s="226"/>
      <c r="AC78" s="226"/>
      <c r="AD78" s="226"/>
      <c r="AE78" s="226"/>
      <c r="AF78" s="226"/>
      <c r="AG78" s="226"/>
      <c r="AH78" s="226"/>
      <c r="AI78" s="226"/>
      <c r="AJ78" s="226"/>
      <c r="AK78" s="721"/>
      <c r="AL78" s="722"/>
      <c r="AM78" s="722"/>
      <c r="AN78" s="722"/>
      <c r="AO78" s="722"/>
      <c r="AP78" s="722"/>
      <c r="AQ78" s="722"/>
      <c r="AR78" s="721"/>
      <c r="AS78" s="721"/>
      <c r="AT78" s="721"/>
      <c r="AU78" s="721"/>
      <c r="AV78" s="721"/>
      <c r="AW78" s="721"/>
      <c r="AX78" s="721"/>
      <c r="AY78" s="721"/>
      <c r="AZ78" s="721"/>
      <c r="BA78" s="855"/>
      <c r="BB78" s="855"/>
      <c r="BC78" s="855"/>
      <c r="BD78" s="855"/>
      <c r="BE78" s="724"/>
      <c r="BF78" s="724"/>
      <c r="BG78" s="721"/>
      <c r="BH78" s="721"/>
      <c r="BI78" s="721"/>
      <c r="BJ78" s="721"/>
      <c r="BK78" s="721"/>
      <c r="BL78" s="721"/>
      <c r="BM78" s="721"/>
    </row>
    <row r="79" spans="1:65" s="20" customFormat="1" ht="12" customHeight="1">
      <c r="A79" s="185" t="s">
        <v>1079</v>
      </c>
      <c r="B79" s="226"/>
      <c r="C79" s="226"/>
      <c r="D79" s="226"/>
      <c r="E79" s="226"/>
      <c r="F79" s="226"/>
      <c r="G79" s="226"/>
      <c r="H79" s="226"/>
      <c r="I79" s="226"/>
      <c r="J79" s="226"/>
      <c r="K79" s="226"/>
      <c r="L79" s="226"/>
      <c r="M79" s="226"/>
      <c r="N79" s="226"/>
      <c r="O79" s="226"/>
      <c r="P79" s="226"/>
      <c r="Q79" s="226"/>
      <c r="R79" s="226"/>
      <c r="S79" s="226"/>
      <c r="T79" s="226"/>
      <c r="U79" s="226"/>
      <c r="V79" s="226"/>
      <c r="W79" s="226"/>
      <c r="X79" s="226"/>
      <c r="Y79" s="226"/>
      <c r="Z79" s="226"/>
      <c r="AA79" s="226"/>
      <c r="AB79" s="226"/>
      <c r="AC79" s="226"/>
      <c r="AD79" s="226"/>
      <c r="AE79" s="226"/>
      <c r="AF79" s="226"/>
      <c r="AG79" s="226"/>
      <c r="AH79" s="226"/>
      <c r="AI79" s="226"/>
      <c r="AJ79" s="226"/>
      <c r="AK79" s="721"/>
      <c r="AL79" s="722"/>
      <c r="AM79" s="722"/>
      <c r="AN79" s="722"/>
      <c r="AO79" s="722"/>
      <c r="AP79" s="722"/>
      <c r="AQ79" s="722"/>
      <c r="AR79" s="721"/>
      <c r="AS79" s="721"/>
      <c r="AT79" s="721"/>
      <c r="AU79" s="721"/>
      <c r="AV79" s="721"/>
      <c r="AW79" s="721"/>
      <c r="AX79" s="721"/>
      <c r="AY79" s="721"/>
      <c r="AZ79" s="721"/>
      <c r="BA79" s="855"/>
      <c r="BB79" s="855"/>
      <c r="BC79" s="855"/>
      <c r="BD79" s="855"/>
      <c r="BE79" s="724"/>
      <c r="BF79" s="724"/>
      <c r="BG79" s="721"/>
      <c r="BH79" s="721"/>
      <c r="BI79" s="721"/>
      <c r="BJ79" s="721"/>
      <c r="BK79" s="721"/>
      <c r="BL79" s="721"/>
      <c r="BM79" s="721"/>
    </row>
    <row r="80" spans="1:65" ht="15" customHeight="1">
      <c r="A80" s="185" t="s">
        <v>1080</v>
      </c>
      <c r="B80" s="185"/>
      <c r="C80" s="185"/>
      <c r="D80" s="185"/>
      <c r="E80" s="185"/>
      <c r="F80" s="185"/>
      <c r="G80" s="185"/>
      <c r="H80" s="185"/>
      <c r="I80" s="185"/>
      <c r="J80" s="185"/>
      <c r="K80" s="185"/>
      <c r="L80" s="185"/>
      <c r="M80" s="185"/>
      <c r="N80" s="185"/>
      <c r="O80" s="185"/>
      <c r="P80" s="185"/>
      <c r="Q80" s="185"/>
      <c r="R80" s="188"/>
      <c r="S80" s="188"/>
      <c r="T80" s="188"/>
      <c r="U80" s="188"/>
      <c r="V80" s="188"/>
      <c r="W80" s="188"/>
      <c r="X80" s="188"/>
      <c r="Y80" s="188"/>
      <c r="Z80" s="188"/>
      <c r="AA80" s="188"/>
      <c r="AB80" s="188"/>
      <c r="AC80" s="188"/>
      <c r="AD80" s="188"/>
      <c r="AE80" s="188"/>
      <c r="AF80" s="188"/>
      <c r="AG80" s="188"/>
      <c r="AH80" s="188"/>
      <c r="AI80" s="188"/>
      <c r="AJ80" s="188"/>
      <c r="AK80" s="683"/>
    </row>
    <row r="81" spans="1:37" ht="15" customHeight="1">
      <c r="A81" s="185" t="s">
        <v>1081</v>
      </c>
      <c r="B81" s="226"/>
      <c r="C81" s="226"/>
      <c r="D81" s="226"/>
      <c r="E81" s="226"/>
      <c r="F81" s="226"/>
      <c r="G81" s="226"/>
      <c r="H81" s="226"/>
      <c r="I81" s="226"/>
      <c r="J81" s="226"/>
      <c r="K81" s="226"/>
      <c r="L81" s="226"/>
      <c r="M81" s="226"/>
      <c r="N81" s="226"/>
      <c r="O81" s="226"/>
      <c r="P81" s="226"/>
      <c r="Q81" s="226"/>
      <c r="R81" s="226"/>
      <c r="S81" s="226"/>
      <c r="T81" s="226"/>
      <c r="U81" s="226"/>
      <c r="V81" s="226"/>
      <c r="W81" s="226"/>
      <c r="X81" s="226"/>
      <c r="Y81" s="226"/>
      <c r="Z81" s="226"/>
      <c r="AA81" s="226"/>
      <c r="AB81" s="226"/>
      <c r="AC81" s="226"/>
      <c r="AD81" s="226"/>
      <c r="AE81" s="226"/>
      <c r="AF81" s="226"/>
      <c r="AG81" s="226"/>
      <c r="AH81" s="226"/>
      <c r="AI81" s="226"/>
      <c r="AJ81" s="226"/>
      <c r="AK81" s="683"/>
    </row>
    <row r="82" spans="1:37" ht="15" customHeight="1">
      <c r="A82" s="185"/>
      <c r="B82" s="226"/>
      <c r="C82" s="226"/>
      <c r="D82" s="226"/>
      <c r="E82" s="226"/>
      <c r="F82" s="226"/>
      <c r="G82" s="226"/>
      <c r="H82" s="226"/>
      <c r="I82" s="226"/>
      <c r="J82" s="226"/>
      <c r="K82" s="226"/>
      <c r="L82" s="226"/>
      <c r="M82" s="226"/>
      <c r="N82" s="226"/>
      <c r="O82" s="226"/>
      <c r="P82" s="226"/>
      <c r="Q82" s="226"/>
      <c r="R82" s="226"/>
      <c r="S82" s="226"/>
      <c r="T82" s="226"/>
      <c r="U82" s="226"/>
      <c r="V82" s="226"/>
      <c r="W82" s="226"/>
      <c r="X82" s="226"/>
      <c r="Y82" s="226"/>
      <c r="Z82" s="226"/>
      <c r="AA82" s="226"/>
      <c r="AB82" s="226"/>
      <c r="AC82" s="226"/>
      <c r="AD82" s="226"/>
      <c r="AE82" s="226"/>
      <c r="AF82" s="226"/>
      <c r="AG82" s="226"/>
      <c r="AH82" s="226"/>
      <c r="AI82" s="226"/>
      <c r="AJ82" s="226"/>
    </row>
  </sheetData>
  <mergeCells count="258">
    <mergeCell ref="C73:H73"/>
    <mergeCell ref="C66:H66"/>
    <mergeCell ref="C68:H68"/>
    <mergeCell ref="Q66:V66"/>
    <mergeCell ref="I66:P66"/>
    <mergeCell ref="I68:P68"/>
    <mergeCell ref="AA61:AI61"/>
    <mergeCell ref="C61:H62"/>
    <mergeCell ref="C65:H65"/>
    <mergeCell ref="I65:P65"/>
    <mergeCell ref="Q64:AJ65"/>
    <mergeCell ref="I64:P64"/>
    <mergeCell ref="I62:L62"/>
    <mergeCell ref="AA62:AJ62"/>
    <mergeCell ref="I61:L61"/>
    <mergeCell ref="M61:V61"/>
    <mergeCell ref="I73:P73"/>
    <mergeCell ref="W70:AJ70"/>
    <mergeCell ref="C67:H67"/>
    <mergeCell ref="I67:P67"/>
    <mergeCell ref="Q67:V67"/>
    <mergeCell ref="W67:AJ67"/>
    <mergeCell ref="C58:H58"/>
    <mergeCell ref="I57:P57"/>
    <mergeCell ref="Q57:V57"/>
    <mergeCell ref="C69:H69"/>
    <mergeCell ref="C71:H71"/>
    <mergeCell ref="C72:H72"/>
    <mergeCell ref="C60:H60"/>
    <mergeCell ref="W61:Z61"/>
    <mergeCell ref="I58:P58"/>
    <mergeCell ref="Q58:V58"/>
    <mergeCell ref="M62:V62"/>
    <mergeCell ref="W57:AD57"/>
    <mergeCell ref="I60:P60"/>
    <mergeCell ref="W62:Z62"/>
    <mergeCell ref="Q60:V60"/>
    <mergeCell ref="W60:AD60"/>
    <mergeCell ref="Q71:Z71"/>
    <mergeCell ref="Q72:Z72"/>
    <mergeCell ref="AA71:AJ71"/>
    <mergeCell ref="AA72:AJ72"/>
    <mergeCell ref="I72:P72"/>
    <mergeCell ref="I71:P71"/>
    <mergeCell ref="C70:H70"/>
    <mergeCell ref="W69:AJ69"/>
    <mergeCell ref="AF53:AJ53"/>
    <mergeCell ref="AE59:AJ59"/>
    <mergeCell ref="W59:AD59"/>
    <mergeCell ref="AE55:AJ55"/>
    <mergeCell ref="AE58:AJ58"/>
    <mergeCell ref="W58:AD58"/>
    <mergeCell ref="AE54:AJ54"/>
    <mergeCell ref="AE57:AJ57"/>
    <mergeCell ref="AE60:AJ60"/>
    <mergeCell ref="W54:AD54"/>
    <mergeCell ref="AE56:AJ56"/>
    <mergeCell ref="AC56:AD56"/>
    <mergeCell ref="AC55:AD55"/>
    <mergeCell ref="C51:H51"/>
    <mergeCell ref="C52:H52"/>
    <mergeCell ref="AC68:AD68"/>
    <mergeCell ref="Q63:Z63"/>
    <mergeCell ref="AA63:AJ63"/>
    <mergeCell ref="C56:H56"/>
    <mergeCell ref="AB53:AE53"/>
    <mergeCell ref="C59:H59"/>
    <mergeCell ref="I59:P59"/>
    <mergeCell ref="Q59:V59"/>
    <mergeCell ref="I51:X51"/>
    <mergeCell ref="I53:P53"/>
    <mergeCell ref="Q53:V53"/>
    <mergeCell ref="C54:H54"/>
    <mergeCell ref="I54:P54"/>
    <mergeCell ref="Q54:V54"/>
    <mergeCell ref="C53:H53"/>
    <mergeCell ref="W53:AA53"/>
    <mergeCell ref="C57:H57"/>
    <mergeCell ref="Q55:V55"/>
    <mergeCell ref="C55:H55"/>
    <mergeCell ref="I55:P55"/>
    <mergeCell ref="I56:P56"/>
    <mergeCell ref="Q56:V56"/>
    <mergeCell ref="C41:H44"/>
    <mergeCell ref="I41:Q41"/>
    <mergeCell ref="R41:AJ41"/>
    <mergeCell ref="I42:Q43"/>
    <mergeCell ref="R42:V42"/>
    <mergeCell ref="V46:Z46"/>
    <mergeCell ref="AA46:AE46"/>
    <mergeCell ref="AF46:AJ46"/>
    <mergeCell ref="AA45:AE45"/>
    <mergeCell ref="AF45:AJ45"/>
    <mergeCell ref="V45:Z45"/>
    <mergeCell ref="W42:AJ42"/>
    <mergeCell ref="A35:B50"/>
    <mergeCell ref="AA49:AE49"/>
    <mergeCell ref="AF49:AJ49"/>
    <mergeCell ref="R45:U46"/>
    <mergeCell ref="R49:U50"/>
    <mergeCell ref="E47:H48"/>
    <mergeCell ref="V50:Z50"/>
    <mergeCell ref="V47:Z47"/>
    <mergeCell ref="AA47:AE47"/>
    <mergeCell ref="C45:D50"/>
    <mergeCell ref="C39:H39"/>
    <mergeCell ref="E45:H46"/>
    <mergeCell ref="E49:H50"/>
    <mergeCell ref="I49:Q50"/>
    <mergeCell ref="AA48:AE48"/>
    <mergeCell ref="I47:Q48"/>
    <mergeCell ref="R47:U48"/>
    <mergeCell ref="C40:H40"/>
    <mergeCell ref="C36:H36"/>
    <mergeCell ref="C37:H37"/>
    <mergeCell ref="C38:H38"/>
    <mergeCell ref="I45:Q46"/>
    <mergeCell ref="R44:AJ44"/>
    <mergeCell ref="I44:Q44"/>
    <mergeCell ref="O33:AJ33"/>
    <mergeCell ref="AB38:AJ38"/>
    <mergeCell ref="O30:Q30"/>
    <mergeCell ref="R30:T30"/>
    <mergeCell ref="AA31:AF31"/>
    <mergeCell ref="I39:AJ39"/>
    <mergeCell ref="I32:N32"/>
    <mergeCell ref="O32:T32"/>
    <mergeCell ref="U32:Z32"/>
    <mergeCell ref="W38:AA38"/>
    <mergeCell ref="AF36:AJ36"/>
    <mergeCell ref="N38:V38"/>
    <mergeCell ref="I36:N36"/>
    <mergeCell ref="N37:AJ37"/>
    <mergeCell ref="I38:M38"/>
    <mergeCell ref="Z36:AE36"/>
    <mergeCell ref="O34:AJ34"/>
    <mergeCell ref="I37:M37"/>
    <mergeCell ref="O36:S36"/>
    <mergeCell ref="T36:Y36"/>
    <mergeCell ref="C13:H13"/>
    <mergeCell ref="I13:AJ13"/>
    <mergeCell ref="F30:H30"/>
    <mergeCell ref="C27:H28"/>
    <mergeCell ref="I27:N27"/>
    <mergeCell ref="I29:K29"/>
    <mergeCell ref="L29:N29"/>
    <mergeCell ref="I17:AJ17"/>
    <mergeCell ref="X30:Z30"/>
    <mergeCell ref="AA30:AC30"/>
    <mergeCell ref="U28:W28"/>
    <mergeCell ref="K15:P15"/>
    <mergeCell ref="I16:AJ16"/>
    <mergeCell ref="I28:K28"/>
    <mergeCell ref="L28:N28"/>
    <mergeCell ref="O19:V19"/>
    <mergeCell ref="W19:AJ19"/>
    <mergeCell ref="U30:W30"/>
    <mergeCell ref="A12:V12"/>
    <mergeCell ref="A13:B21"/>
    <mergeCell ref="AD28:AF28"/>
    <mergeCell ref="I26:AJ26"/>
    <mergeCell ref="O27:T27"/>
    <mergeCell ref="U27:Z27"/>
    <mergeCell ref="AA27:AF27"/>
    <mergeCell ref="O28:Q28"/>
    <mergeCell ref="AG27:AJ32"/>
    <mergeCell ref="AD30:AF30"/>
    <mergeCell ref="X28:Z28"/>
    <mergeCell ref="AA28:AC28"/>
    <mergeCell ref="W12:AJ12"/>
    <mergeCell ref="C18:V18"/>
    <mergeCell ref="W18:AJ18"/>
    <mergeCell ref="Q15:AJ15"/>
    <mergeCell ref="C14:H14"/>
    <mergeCell ref="I14:AJ14"/>
    <mergeCell ref="C15:H17"/>
    <mergeCell ref="I15:J15"/>
    <mergeCell ref="W20:AJ20"/>
    <mergeCell ref="O21:V21"/>
    <mergeCell ref="W21:AJ21"/>
    <mergeCell ref="C19:N21"/>
    <mergeCell ref="A22:B26"/>
    <mergeCell ref="C22:H22"/>
    <mergeCell ref="C23:H23"/>
    <mergeCell ref="I23:AJ23"/>
    <mergeCell ref="I22:AJ22"/>
    <mergeCell ref="K24:P24"/>
    <mergeCell ref="Q24:AJ24"/>
    <mergeCell ref="I24:J24"/>
    <mergeCell ref="I25:AJ25"/>
    <mergeCell ref="C24:H26"/>
    <mergeCell ref="A4:E4"/>
    <mergeCell ref="F4:Q4"/>
    <mergeCell ref="I11:L11"/>
    <mergeCell ref="M11:V11"/>
    <mergeCell ref="A6:B11"/>
    <mergeCell ref="C6:H6"/>
    <mergeCell ref="C7:H7"/>
    <mergeCell ref="C8:H10"/>
    <mergeCell ref="Q8:AJ8"/>
    <mergeCell ref="W11:Z11"/>
    <mergeCell ref="AA11:AJ11"/>
    <mergeCell ref="AE4:AJ4"/>
    <mergeCell ref="AA4:AD4"/>
    <mergeCell ref="I7:AJ7"/>
    <mergeCell ref="I9:AJ9"/>
    <mergeCell ref="I8:J8"/>
    <mergeCell ref="K8:P8"/>
    <mergeCell ref="I6:AJ6"/>
    <mergeCell ref="C11:H11"/>
    <mergeCell ref="A27:B32"/>
    <mergeCell ref="I10:AJ10"/>
    <mergeCell ref="R28:T28"/>
    <mergeCell ref="O20:V20"/>
    <mergeCell ref="Q68:V68"/>
    <mergeCell ref="C29:E30"/>
    <mergeCell ref="F29:H29"/>
    <mergeCell ref="C64:H64"/>
    <mergeCell ref="C63:H63"/>
    <mergeCell ref="I63:P63"/>
    <mergeCell ref="C31:H31"/>
    <mergeCell ref="I31:N31"/>
    <mergeCell ref="O31:T31"/>
    <mergeCell ref="R43:V43"/>
    <mergeCell ref="V48:Z48"/>
    <mergeCell ref="V49:Z49"/>
    <mergeCell ref="U31:Z31"/>
    <mergeCell ref="C35:H35"/>
    <mergeCell ref="I35:AJ35"/>
    <mergeCell ref="A33:H33"/>
    <mergeCell ref="I33:N33"/>
    <mergeCell ref="C32:H32"/>
    <mergeCell ref="A34:H34"/>
    <mergeCell ref="I34:N34"/>
    <mergeCell ref="A51:B73"/>
    <mergeCell ref="Q73:AJ73"/>
    <mergeCell ref="AE68:AJ68"/>
    <mergeCell ref="AE66:AJ66"/>
    <mergeCell ref="AA29:AC29"/>
    <mergeCell ref="AD29:AF29"/>
    <mergeCell ref="O29:Q29"/>
    <mergeCell ref="R29:T29"/>
    <mergeCell ref="U29:W29"/>
    <mergeCell ref="X29:Z29"/>
    <mergeCell ref="Y51:AJ51"/>
    <mergeCell ref="I52:X52"/>
    <mergeCell ref="Y52:AJ52"/>
    <mergeCell ref="W56:AB56"/>
    <mergeCell ref="W55:AB55"/>
    <mergeCell ref="I30:K30"/>
    <mergeCell ref="L30:N30"/>
    <mergeCell ref="AF50:AJ50"/>
    <mergeCell ref="AA50:AE50"/>
    <mergeCell ref="AF48:AJ48"/>
    <mergeCell ref="AF47:AJ47"/>
    <mergeCell ref="AA32:AF32"/>
    <mergeCell ref="W43:AJ43"/>
    <mergeCell ref="I40:AJ40"/>
  </mergeCells>
  <phoneticPr fontId="3"/>
  <dataValidations count="4">
    <dataValidation imeMode="off" allowBlank="1" showInputMessage="1" showErrorMessage="1" sqref="K8:P8 K24:P24 K15:P15 AA11:AJ11 M11:V11 I57:P60 W57:AD60 Z36:AE36 W55:AB56 AA61:AI61 W68:Z68 J69:L70 I63:I73 J63:P68"/>
    <dataValidation imeMode="halfKatakana" allowBlank="1" showInputMessage="1" showErrorMessage="1" sqref="I13:AJ13 I22:AJ22 I6:AJ6"/>
    <dataValidation type="whole" imeMode="off" allowBlank="1" showInputMessage="1" showErrorMessage="1" sqref="I36:N36 I29:AF30 I33:N34">
      <formula1>0</formula1>
      <formula2>99999</formula2>
    </dataValidation>
    <dataValidation type="decimal" imeMode="off" allowBlank="1" showInputMessage="1" showErrorMessage="1" sqref="I31:AF32">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0"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40961"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40962"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40963"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40964"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40965"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40966"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40967"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68"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40969"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40970"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40971" r:id="rId14" name="Check Box 11">
              <controlPr defaultSize="0" autoFill="0" autoLine="0" autoPict="0">
                <anchor moveWithCells="1">
                  <from>
                    <xdr:col>27</xdr:col>
                    <xdr:colOff>0</xdr:colOff>
                    <xdr:row>36</xdr:row>
                    <xdr:rowOff>0</xdr:rowOff>
                  </from>
                  <to>
                    <xdr:col>31</xdr:col>
                    <xdr:colOff>142875</xdr:colOff>
                    <xdr:row>37</xdr:row>
                    <xdr:rowOff>0</xdr:rowOff>
                  </to>
                </anchor>
              </controlPr>
            </control>
          </mc:Choice>
        </mc:AlternateContent>
        <mc:AlternateContent xmlns:mc="http://schemas.openxmlformats.org/markup-compatibility/2006">
          <mc:Choice Requires="x14">
            <control shapeId="40972"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73"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40974"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40975"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40976"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40977"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40978"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41019" r:id="rId22" name="Group Box 5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41020" r:id="rId23" name="Option Button 6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41021" r:id="rId24" name="Option Button 61">
              <controlPr defaultSize="0" autoFill="0" autoLine="0" autoPict="0">
                <anchor moveWithCells="1">
                  <from>
                    <xdr:col>15</xdr:col>
                    <xdr:colOff>57150</xdr:colOff>
                    <xdr:row>50</xdr:row>
                    <xdr:rowOff>0</xdr:rowOff>
                  </from>
                  <to>
                    <xdr:col>20</xdr:col>
                    <xdr:colOff>57150</xdr:colOff>
                    <xdr:row>51</xdr:row>
                    <xdr:rowOff>0</xdr:rowOff>
                  </to>
                </anchor>
              </controlPr>
            </control>
          </mc:Choice>
        </mc:AlternateContent>
        <mc:AlternateContent xmlns:mc="http://schemas.openxmlformats.org/markup-compatibility/2006">
          <mc:Choice Requires="x14">
            <control shapeId="41022" r:id="rId25" name="Group Box 6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41023" r:id="rId26" name="Option Button 6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41024" r:id="rId27" name="Option Button 64">
              <controlPr defaultSize="0" autoFill="0" autoLine="0" autoPict="0">
                <anchor moveWithCells="1">
                  <from>
                    <xdr:col>15</xdr:col>
                    <xdr:colOff>57150</xdr:colOff>
                    <xdr:row>51</xdr:row>
                    <xdr:rowOff>0</xdr:rowOff>
                  </from>
                  <to>
                    <xdr:col>20</xdr:col>
                    <xdr:colOff>57150</xdr:colOff>
                    <xdr:row>52</xdr:row>
                    <xdr:rowOff>0</xdr:rowOff>
                  </to>
                </anchor>
              </controlPr>
            </control>
          </mc:Choice>
        </mc:AlternateContent>
        <mc:AlternateContent xmlns:mc="http://schemas.openxmlformats.org/markup-compatibility/2006">
          <mc:Choice Requires="x14">
            <control shapeId="41037" r:id="rId28" name="Group Box 77">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41038" r:id="rId29" name="Option Button 78">
              <controlPr defaultSize="0" autoFill="0" autoLine="0" autoPict="0">
                <anchor moveWithCells="1">
                  <from>
                    <xdr:col>8</xdr:col>
                    <xdr:colOff>28575</xdr:colOff>
                    <xdr:row>54</xdr:row>
                    <xdr:rowOff>0</xdr:rowOff>
                  </from>
                  <to>
                    <xdr:col>11</xdr:col>
                    <xdr:colOff>28575</xdr:colOff>
                    <xdr:row>55</xdr:row>
                    <xdr:rowOff>0</xdr:rowOff>
                  </to>
                </anchor>
              </controlPr>
            </control>
          </mc:Choice>
        </mc:AlternateContent>
        <mc:AlternateContent xmlns:mc="http://schemas.openxmlformats.org/markup-compatibility/2006">
          <mc:Choice Requires="x14">
            <control shapeId="41039" r:id="rId30" name="Option Button 79">
              <controlPr defaultSize="0" autoFill="0" autoLine="0" autoPict="0">
                <anchor moveWithCells="1">
                  <from>
                    <xdr:col>11</xdr:col>
                    <xdr:colOff>95250</xdr:colOff>
                    <xdr:row>54</xdr:row>
                    <xdr:rowOff>0</xdr:rowOff>
                  </from>
                  <to>
                    <xdr:col>15</xdr:col>
                    <xdr:colOff>9525</xdr:colOff>
                    <xdr:row>55</xdr:row>
                    <xdr:rowOff>0</xdr:rowOff>
                  </to>
                </anchor>
              </controlPr>
            </control>
          </mc:Choice>
        </mc:AlternateContent>
        <mc:AlternateContent xmlns:mc="http://schemas.openxmlformats.org/markup-compatibility/2006">
          <mc:Choice Requires="x14">
            <control shapeId="41043" r:id="rId31" name="Group Box 83">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41044" r:id="rId32" name="Option Button 84">
              <controlPr defaultSize="0" autoFill="0" autoLine="0" autoPict="0">
                <anchor moveWithCells="1">
                  <from>
                    <xdr:col>12</xdr:col>
                    <xdr:colOff>95250</xdr:colOff>
                    <xdr:row>60</xdr:row>
                    <xdr:rowOff>0</xdr:rowOff>
                  </from>
                  <to>
                    <xdr:col>15</xdr:col>
                    <xdr:colOff>95250</xdr:colOff>
                    <xdr:row>61</xdr:row>
                    <xdr:rowOff>0</xdr:rowOff>
                  </to>
                </anchor>
              </controlPr>
            </control>
          </mc:Choice>
        </mc:AlternateContent>
        <mc:AlternateContent xmlns:mc="http://schemas.openxmlformats.org/markup-compatibility/2006">
          <mc:Choice Requires="x14">
            <control shapeId="41045" r:id="rId33" name="Option Button 85">
              <controlPr defaultSize="0" autoFill="0" autoLine="0" autoPict="0">
                <anchor moveWithCells="1">
                  <from>
                    <xdr:col>15</xdr:col>
                    <xdr:colOff>95250</xdr:colOff>
                    <xdr:row>60</xdr:row>
                    <xdr:rowOff>0</xdr:rowOff>
                  </from>
                  <to>
                    <xdr:col>18</xdr:col>
                    <xdr:colOff>85725</xdr:colOff>
                    <xdr:row>61</xdr:row>
                    <xdr:rowOff>0</xdr:rowOff>
                  </to>
                </anchor>
              </controlPr>
            </control>
          </mc:Choice>
        </mc:AlternateContent>
        <mc:AlternateContent xmlns:mc="http://schemas.openxmlformats.org/markup-compatibility/2006">
          <mc:Choice Requires="x14">
            <control shapeId="41048" r:id="rId34" name="Option Button 88">
              <controlPr defaultSize="0" autoFill="0" autoLine="0" autoPict="0">
                <anchor moveWithCells="1">
                  <from>
                    <xdr:col>18</xdr:col>
                    <xdr:colOff>66675</xdr:colOff>
                    <xdr:row>60</xdr:row>
                    <xdr:rowOff>0</xdr:rowOff>
                  </from>
                  <to>
                    <xdr:col>21</xdr:col>
                    <xdr:colOff>57150</xdr:colOff>
                    <xdr:row>61</xdr:row>
                    <xdr:rowOff>0</xdr:rowOff>
                  </to>
                </anchor>
              </controlPr>
            </control>
          </mc:Choice>
        </mc:AlternateContent>
        <mc:AlternateContent xmlns:mc="http://schemas.openxmlformats.org/markup-compatibility/2006">
          <mc:Choice Requires="x14">
            <control shapeId="41052" r:id="rId35" name="Group Box 9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41053" r:id="rId36" name="Option Button 93">
              <controlPr defaultSize="0" autoFill="0" autoLine="0" autoPict="0">
                <anchor moveWithCells="1">
                  <from>
                    <xdr:col>22</xdr:col>
                    <xdr:colOff>28575</xdr:colOff>
                    <xdr:row>52</xdr:row>
                    <xdr:rowOff>0</xdr:rowOff>
                  </from>
                  <to>
                    <xdr:col>24</xdr:col>
                    <xdr:colOff>76200</xdr:colOff>
                    <xdr:row>53</xdr:row>
                    <xdr:rowOff>0</xdr:rowOff>
                  </to>
                </anchor>
              </controlPr>
            </control>
          </mc:Choice>
        </mc:AlternateContent>
        <mc:AlternateContent xmlns:mc="http://schemas.openxmlformats.org/markup-compatibility/2006">
          <mc:Choice Requires="x14">
            <control shapeId="41054" r:id="rId37" name="Option Button 94">
              <controlPr defaultSize="0" autoFill="0" autoLine="0" autoPict="0">
                <anchor moveWithCells="1">
                  <from>
                    <xdr:col>24</xdr:col>
                    <xdr:colOff>85725</xdr:colOff>
                    <xdr:row>52</xdr:row>
                    <xdr:rowOff>0</xdr:rowOff>
                  </from>
                  <to>
                    <xdr:col>26</xdr:col>
                    <xdr:colOff>171450</xdr:colOff>
                    <xdr:row>53</xdr:row>
                    <xdr:rowOff>0</xdr:rowOff>
                  </to>
                </anchor>
              </controlPr>
            </control>
          </mc:Choice>
        </mc:AlternateContent>
        <mc:AlternateContent xmlns:mc="http://schemas.openxmlformats.org/markup-compatibility/2006">
          <mc:Choice Requires="x14">
            <control shapeId="41055" r:id="rId38" name="Group Box 9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41056" r:id="rId39" name="Option Button 96">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41057" r:id="rId40" name="Option Button 97">
              <controlPr defaultSize="0" autoFill="0" autoLine="0" autoPict="0">
                <anchor moveWithCells="1">
                  <from>
                    <xdr:col>33</xdr:col>
                    <xdr:colOff>85725</xdr:colOff>
                    <xdr:row>52</xdr:row>
                    <xdr:rowOff>0</xdr:rowOff>
                  </from>
                  <to>
                    <xdr:col>35</xdr:col>
                    <xdr:colOff>171450</xdr:colOff>
                    <xdr:row>53</xdr:row>
                    <xdr:rowOff>0</xdr:rowOff>
                  </to>
                </anchor>
              </controlPr>
            </control>
          </mc:Choice>
        </mc:AlternateContent>
        <mc:AlternateContent xmlns:mc="http://schemas.openxmlformats.org/markup-compatibility/2006">
          <mc:Choice Requires="x14">
            <control shapeId="41058" r:id="rId41" name="Group Box 98">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41059" r:id="rId42" name="Option Button 99">
              <controlPr defaultSize="0" autoFill="0" autoLine="0" autoPict="0">
                <anchor moveWithCells="1">
                  <from>
                    <xdr:col>8</xdr:col>
                    <xdr:colOff>9525</xdr:colOff>
                    <xdr:row>53</xdr:row>
                    <xdr:rowOff>0</xdr:rowOff>
                  </from>
                  <to>
                    <xdr:col>9</xdr:col>
                    <xdr:colOff>142875</xdr:colOff>
                    <xdr:row>53</xdr:row>
                    <xdr:rowOff>219075</xdr:rowOff>
                  </to>
                </anchor>
              </controlPr>
            </control>
          </mc:Choice>
        </mc:AlternateContent>
        <mc:AlternateContent xmlns:mc="http://schemas.openxmlformats.org/markup-compatibility/2006">
          <mc:Choice Requires="x14">
            <control shapeId="41060" r:id="rId43" name="Option Button 100">
              <controlPr defaultSize="0" autoFill="0" autoLine="0" autoPict="0">
                <anchor moveWithCells="1">
                  <from>
                    <xdr:col>10</xdr:col>
                    <xdr:colOff>9525</xdr:colOff>
                    <xdr:row>53</xdr:row>
                    <xdr:rowOff>0</xdr:rowOff>
                  </from>
                  <to>
                    <xdr:col>11</xdr:col>
                    <xdr:colOff>142875</xdr:colOff>
                    <xdr:row>53</xdr:row>
                    <xdr:rowOff>219075</xdr:rowOff>
                  </to>
                </anchor>
              </controlPr>
            </control>
          </mc:Choice>
        </mc:AlternateContent>
        <mc:AlternateContent xmlns:mc="http://schemas.openxmlformats.org/markup-compatibility/2006">
          <mc:Choice Requires="x14">
            <control shapeId="41061" r:id="rId44" name="Group Box 10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41062" r:id="rId45" name="Option Button 102">
              <controlPr defaultSize="0" autoFill="0" autoLine="0" autoPict="0">
                <anchor moveWithCells="1">
                  <from>
                    <xdr:col>22</xdr:col>
                    <xdr:colOff>28575</xdr:colOff>
                    <xdr:row>53</xdr:row>
                    <xdr:rowOff>0</xdr:rowOff>
                  </from>
                  <to>
                    <xdr:col>25</xdr:col>
                    <xdr:colOff>28575</xdr:colOff>
                    <xdr:row>54</xdr:row>
                    <xdr:rowOff>0</xdr:rowOff>
                  </to>
                </anchor>
              </controlPr>
            </control>
          </mc:Choice>
        </mc:AlternateContent>
        <mc:AlternateContent xmlns:mc="http://schemas.openxmlformats.org/markup-compatibility/2006">
          <mc:Choice Requires="x14">
            <control shapeId="41063" r:id="rId46" name="Option Button 103">
              <controlPr defaultSize="0" autoFill="0" autoLine="0" autoPict="0">
                <anchor moveWithCells="1">
                  <from>
                    <xdr:col>25</xdr:col>
                    <xdr:colOff>95250</xdr:colOff>
                    <xdr:row>53</xdr:row>
                    <xdr:rowOff>0</xdr:rowOff>
                  </from>
                  <to>
                    <xdr:col>29</xdr:col>
                    <xdr:colOff>9525</xdr:colOff>
                    <xdr:row>54</xdr:row>
                    <xdr:rowOff>0</xdr:rowOff>
                  </to>
                </anchor>
              </controlPr>
            </control>
          </mc:Choice>
        </mc:AlternateContent>
        <mc:AlternateContent xmlns:mc="http://schemas.openxmlformats.org/markup-compatibility/2006">
          <mc:Choice Requires="x14">
            <control shapeId="41064" r:id="rId47" name="Group Box 10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41065" r:id="rId48" name="Option Button 105">
              <controlPr defaultSize="0" autoFill="0" autoLine="0" autoPict="0">
                <anchor moveWithCells="1">
                  <from>
                    <xdr:col>8</xdr:col>
                    <xdr:colOff>28575</xdr:colOff>
                    <xdr:row>55</xdr:row>
                    <xdr:rowOff>0</xdr:rowOff>
                  </from>
                  <to>
                    <xdr:col>11</xdr:col>
                    <xdr:colOff>28575</xdr:colOff>
                    <xdr:row>56</xdr:row>
                    <xdr:rowOff>0</xdr:rowOff>
                  </to>
                </anchor>
              </controlPr>
            </control>
          </mc:Choice>
        </mc:AlternateContent>
        <mc:AlternateContent xmlns:mc="http://schemas.openxmlformats.org/markup-compatibility/2006">
          <mc:Choice Requires="x14">
            <control shapeId="41066" r:id="rId49" name="Option Button 106">
              <controlPr defaultSize="0" autoFill="0" autoLine="0" autoPict="0">
                <anchor moveWithCells="1">
                  <from>
                    <xdr:col>11</xdr:col>
                    <xdr:colOff>95250</xdr:colOff>
                    <xdr:row>55</xdr:row>
                    <xdr:rowOff>0</xdr:rowOff>
                  </from>
                  <to>
                    <xdr:col>15</xdr:col>
                    <xdr:colOff>9525</xdr:colOff>
                    <xdr:row>56</xdr:row>
                    <xdr:rowOff>0</xdr:rowOff>
                  </to>
                </anchor>
              </controlPr>
            </control>
          </mc:Choice>
        </mc:AlternateContent>
        <mc:AlternateContent xmlns:mc="http://schemas.openxmlformats.org/markup-compatibility/2006">
          <mc:Choice Requires="x14">
            <control shapeId="41067" r:id="rId50" name="Option Button 107">
              <controlPr defaultSize="0" autoFill="0" autoLine="0" autoPict="0">
                <anchor moveWithCells="1">
                  <from>
                    <xdr:col>11</xdr:col>
                    <xdr:colOff>161925</xdr:colOff>
                    <xdr:row>53</xdr:row>
                    <xdr:rowOff>0</xdr:rowOff>
                  </from>
                  <to>
                    <xdr:col>13</xdr:col>
                    <xdr:colOff>104775</xdr:colOff>
                    <xdr:row>53</xdr:row>
                    <xdr:rowOff>219075</xdr:rowOff>
                  </to>
                </anchor>
              </controlPr>
            </control>
          </mc:Choice>
        </mc:AlternateContent>
        <mc:AlternateContent xmlns:mc="http://schemas.openxmlformats.org/markup-compatibility/2006">
          <mc:Choice Requires="x14">
            <control shapeId="41068" r:id="rId51" name="Group Box 10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71" r:id="rId52" name="Group Box 111">
              <controlPr defaultSize="0" autoFill="0" autoPict="0">
                <anchor moveWithCells="1">
                  <from>
                    <xdr:col>26</xdr:col>
                    <xdr:colOff>0</xdr:colOff>
                    <xdr:row>62</xdr:row>
                    <xdr:rowOff>0</xdr:rowOff>
                  </from>
                  <to>
                    <xdr:col>35</xdr:col>
                    <xdr:colOff>190500</xdr:colOff>
                    <xdr:row>63</xdr:row>
                    <xdr:rowOff>0</xdr:rowOff>
                  </to>
                </anchor>
              </controlPr>
            </control>
          </mc:Choice>
        </mc:AlternateContent>
        <mc:AlternateContent xmlns:mc="http://schemas.openxmlformats.org/markup-compatibility/2006">
          <mc:Choice Requires="x14">
            <control shapeId="41072" r:id="rId53" name="Option Button 112">
              <controlPr defaultSize="0" autoFill="0" autoLine="0" autoPict="0">
                <anchor moveWithCells="1">
                  <from>
                    <xdr:col>27</xdr:col>
                    <xdr:colOff>9525</xdr:colOff>
                    <xdr:row>62</xdr:row>
                    <xdr:rowOff>0</xdr:rowOff>
                  </from>
                  <to>
                    <xdr:col>30</xdr:col>
                    <xdr:colOff>9525</xdr:colOff>
                    <xdr:row>63</xdr:row>
                    <xdr:rowOff>0</xdr:rowOff>
                  </to>
                </anchor>
              </controlPr>
            </control>
          </mc:Choice>
        </mc:AlternateContent>
        <mc:AlternateContent xmlns:mc="http://schemas.openxmlformats.org/markup-compatibility/2006">
          <mc:Choice Requires="x14">
            <control shapeId="41073" r:id="rId54" name="Option Button 113">
              <controlPr defaultSize="0" autoFill="0" autoLine="0" autoPict="0">
                <anchor moveWithCells="1">
                  <from>
                    <xdr:col>31</xdr:col>
                    <xdr:colOff>57150</xdr:colOff>
                    <xdr:row>62</xdr:row>
                    <xdr:rowOff>0</xdr:rowOff>
                  </from>
                  <to>
                    <xdr:col>34</xdr:col>
                    <xdr:colOff>161925</xdr:colOff>
                    <xdr:row>63</xdr:row>
                    <xdr:rowOff>0</xdr:rowOff>
                  </to>
                </anchor>
              </controlPr>
            </control>
          </mc:Choice>
        </mc:AlternateContent>
        <mc:AlternateContent xmlns:mc="http://schemas.openxmlformats.org/markup-compatibility/2006">
          <mc:Choice Requires="x14">
            <control shapeId="41074" r:id="rId55" name="Group Box 114">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77" r:id="rId56" name="Group Box 117">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41078" r:id="rId57" name="Option Button 118">
              <controlPr defaultSize="0" autoFill="0" autoLine="0" autoPict="0">
                <anchor moveWithCells="1">
                  <from>
                    <xdr:col>8</xdr:col>
                    <xdr:colOff>28575</xdr:colOff>
                    <xdr:row>65</xdr:row>
                    <xdr:rowOff>19050</xdr:rowOff>
                  </from>
                  <to>
                    <xdr:col>11</xdr:col>
                    <xdr:colOff>28575</xdr:colOff>
                    <xdr:row>65</xdr:row>
                    <xdr:rowOff>247650</xdr:rowOff>
                  </to>
                </anchor>
              </controlPr>
            </control>
          </mc:Choice>
        </mc:AlternateContent>
        <mc:AlternateContent xmlns:mc="http://schemas.openxmlformats.org/markup-compatibility/2006">
          <mc:Choice Requires="x14">
            <control shapeId="41079" r:id="rId58" name="Option Button 119">
              <controlPr defaultSize="0" autoFill="0" autoLine="0" autoPict="0">
                <anchor moveWithCells="1">
                  <from>
                    <xdr:col>11</xdr:col>
                    <xdr:colOff>95250</xdr:colOff>
                    <xdr:row>65</xdr:row>
                    <xdr:rowOff>19050</xdr:rowOff>
                  </from>
                  <to>
                    <xdr:col>15</xdr:col>
                    <xdr:colOff>9525</xdr:colOff>
                    <xdr:row>65</xdr:row>
                    <xdr:rowOff>247650</xdr:rowOff>
                  </to>
                </anchor>
              </controlPr>
            </control>
          </mc:Choice>
        </mc:AlternateContent>
        <mc:AlternateContent xmlns:mc="http://schemas.openxmlformats.org/markup-compatibility/2006">
          <mc:Choice Requires="x14">
            <control shapeId="41080" r:id="rId59" name="Drop Down 120">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1081" r:id="rId60" name="Drop Down 121">
              <controlPr defaultSize="0" autoLine="0" autoPict="0">
                <anchor moveWithCells="1">
                  <from>
                    <xdr:col>22</xdr:col>
                    <xdr:colOff>0</xdr:colOff>
                    <xdr:row>67</xdr:row>
                    <xdr:rowOff>0</xdr:rowOff>
                  </from>
                  <to>
                    <xdr:col>29</xdr:col>
                    <xdr:colOff>190500</xdr:colOff>
                    <xdr:row>68</xdr:row>
                    <xdr:rowOff>0</xdr:rowOff>
                  </to>
                </anchor>
              </controlPr>
            </control>
          </mc:Choice>
        </mc:AlternateContent>
        <mc:AlternateContent xmlns:mc="http://schemas.openxmlformats.org/markup-compatibility/2006">
          <mc:Choice Requires="x14">
            <control shapeId="41082" r:id="rId61" name="Group Box 12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41083" r:id="rId62" name="Option Button 123">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41084" r:id="rId63" name="Option Button 124">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41085" r:id="rId64" name="Group Box 125">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41086" r:id="rId65" name="Option Button 126">
              <controlPr defaultSize="0" autoFill="0" autoLine="0" autoPict="0">
                <anchor moveWithCells="1">
                  <from>
                    <xdr:col>8</xdr:col>
                    <xdr:colOff>47625</xdr:colOff>
                    <xdr:row>64</xdr:row>
                    <xdr:rowOff>28575</xdr:rowOff>
                  </from>
                  <to>
                    <xdr:col>9</xdr:col>
                    <xdr:colOff>180975</xdr:colOff>
                    <xdr:row>64</xdr:row>
                    <xdr:rowOff>209550</xdr:rowOff>
                  </to>
                </anchor>
              </controlPr>
            </control>
          </mc:Choice>
        </mc:AlternateContent>
        <mc:AlternateContent xmlns:mc="http://schemas.openxmlformats.org/markup-compatibility/2006">
          <mc:Choice Requires="x14">
            <control shapeId="41087" r:id="rId66" name="Option Button 127">
              <controlPr defaultSize="0" autoFill="0" autoLine="0" autoPict="0">
                <anchor moveWithCells="1">
                  <from>
                    <xdr:col>10</xdr:col>
                    <xdr:colOff>133350</xdr:colOff>
                    <xdr:row>64</xdr:row>
                    <xdr:rowOff>28575</xdr:rowOff>
                  </from>
                  <to>
                    <xdr:col>12</xdr:col>
                    <xdr:colOff>76200</xdr:colOff>
                    <xdr:row>64</xdr:row>
                    <xdr:rowOff>209550</xdr:rowOff>
                  </to>
                </anchor>
              </controlPr>
            </control>
          </mc:Choice>
        </mc:AlternateContent>
        <mc:AlternateContent xmlns:mc="http://schemas.openxmlformats.org/markup-compatibility/2006">
          <mc:Choice Requires="x14">
            <control shapeId="41088" r:id="rId67" name="Group Box 12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89" r:id="rId68" name="Option Button 129">
              <controlPr defaultSize="0" autoFill="0" autoLine="0" autoPict="0">
                <anchor moveWithCells="1">
                  <from>
                    <xdr:col>8</xdr:col>
                    <xdr:colOff>47625</xdr:colOff>
                    <xdr:row>62</xdr:row>
                    <xdr:rowOff>28575</xdr:rowOff>
                  </from>
                  <to>
                    <xdr:col>9</xdr:col>
                    <xdr:colOff>180975</xdr:colOff>
                    <xdr:row>62</xdr:row>
                    <xdr:rowOff>209550</xdr:rowOff>
                  </to>
                </anchor>
              </controlPr>
            </control>
          </mc:Choice>
        </mc:AlternateContent>
        <mc:AlternateContent xmlns:mc="http://schemas.openxmlformats.org/markup-compatibility/2006">
          <mc:Choice Requires="x14">
            <control shapeId="41090" r:id="rId69" name="Option Button 130">
              <controlPr defaultSize="0" autoFill="0" autoLine="0" autoPict="0">
                <anchor moveWithCells="1">
                  <from>
                    <xdr:col>10</xdr:col>
                    <xdr:colOff>19050</xdr:colOff>
                    <xdr:row>62</xdr:row>
                    <xdr:rowOff>19050</xdr:rowOff>
                  </from>
                  <to>
                    <xdr:col>11</xdr:col>
                    <xdr:colOff>152400</xdr:colOff>
                    <xdr:row>62</xdr:row>
                    <xdr:rowOff>200025</xdr:rowOff>
                  </to>
                </anchor>
              </controlPr>
            </control>
          </mc:Choice>
        </mc:AlternateContent>
        <mc:AlternateContent xmlns:mc="http://schemas.openxmlformats.org/markup-compatibility/2006">
          <mc:Choice Requires="x14">
            <control shapeId="41091" r:id="rId70" name="Option Button 131">
              <controlPr defaultSize="0" autoFill="0" autoLine="0" autoPict="0">
                <anchor moveWithCells="1">
                  <from>
                    <xdr:col>11</xdr:col>
                    <xdr:colOff>190500</xdr:colOff>
                    <xdr:row>62</xdr:row>
                    <xdr:rowOff>28575</xdr:rowOff>
                  </from>
                  <to>
                    <xdr:col>13</xdr:col>
                    <xdr:colOff>133350</xdr:colOff>
                    <xdr:row>62</xdr:row>
                    <xdr:rowOff>209550</xdr:rowOff>
                  </to>
                </anchor>
              </controlPr>
            </control>
          </mc:Choice>
        </mc:AlternateContent>
        <mc:AlternateContent xmlns:mc="http://schemas.openxmlformats.org/markup-compatibility/2006">
          <mc:Choice Requires="x14">
            <control shapeId="41095" r:id="rId71" name="Group Box 135">
              <controlPr defaultSize="0" autoFill="0" autoPict="0">
                <anchor moveWithCells="1">
                  <from>
                    <xdr:col>8</xdr:col>
                    <xdr:colOff>0</xdr:colOff>
                    <xdr:row>63</xdr:row>
                    <xdr:rowOff>0</xdr:rowOff>
                  </from>
                  <to>
                    <xdr:col>15</xdr:col>
                    <xdr:colOff>190500</xdr:colOff>
                    <xdr:row>64</xdr:row>
                    <xdr:rowOff>0</xdr:rowOff>
                  </to>
                </anchor>
              </controlPr>
            </control>
          </mc:Choice>
        </mc:AlternateContent>
        <mc:AlternateContent xmlns:mc="http://schemas.openxmlformats.org/markup-compatibility/2006">
          <mc:Choice Requires="x14">
            <control shapeId="41096" r:id="rId72" name="Option Button 136">
              <controlPr defaultSize="0" autoFill="0" autoLine="0" autoPict="0">
                <anchor moveWithCells="1">
                  <from>
                    <xdr:col>13</xdr:col>
                    <xdr:colOff>28575</xdr:colOff>
                    <xdr:row>64</xdr:row>
                    <xdr:rowOff>28575</xdr:rowOff>
                  </from>
                  <to>
                    <xdr:col>14</xdr:col>
                    <xdr:colOff>161925</xdr:colOff>
                    <xdr:row>64</xdr:row>
                    <xdr:rowOff>209550</xdr:rowOff>
                  </to>
                </anchor>
              </controlPr>
            </control>
          </mc:Choice>
        </mc:AlternateContent>
        <mc:AlternateContent xmlns:mc="http://schemas.openxmlformats.org/markup-compatibility/2006">
          <mc:Choice Requires="x14">
            <control shapeId="41097" r:id="rId73" name="Option Button 137">
              <controlPr defaultSize="0" autoFill="0" autoLine="0" autoPict="0">
                <anchor moveWithCells="1">
                  <from>
                    <xdr:col>13</xdr:col>
                    <xdr:colOff>161925</xdr:colOff>
                    <xdr:row>62</xdr:row>
                    <xdr:rowOff>28575</xdr:rowOff>
                  </from>
                  <to>
                    <xdr:col>15</xdr:col>
                    <xdr:colOff>104775</xdr:colOff>
                    <xdr:row>62</xdr:row>
                    <xdr:rowOff>209550</xdr:rowOff>
                  </to>
                </anchor>
              </controlPr>
            </control>
          </mc:Choice>
        </mc:AlternateContent>
        <mc:AlternateContent xmlns:mc="http://schemas.openxmlformats.org/markup-compatibility/2006">
          <mc:Choice Requires="x14">
            <control shapeId="41098" r:id="rId74" name="Group Box 138">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99" r:id="rId75" name="Option Button 139">
              <controlPr defaultSize="0" autoFill="0" autoLine="0" autoPict="0">
                <anchor moveWithCells="1">
                  <from>
                    <xdr:col>8</xdr:col>
                    <xdr:colOff>47625</xdr:colOff>
                    <xdr:row>63</xdr:row>
                    <xdr:rowOff>28575</xdr:rowOff>
                  </from>
                  <to>
                    <xdr:col>9</xdr:col>
                    <xdr:colOff>180975</xdr:colOff>
                    <xdr:row>63</xdr:row>
                    <xdr:rowOff>209550</xdr:rowOff>
                  </to>
                </anchor>
              </controlPr>
            </control>
          </mc:Choice>
        </mc:AlternateContent>
        <mc:AlternateContent xmlns:mc="http://schemas.openxmlformats.org/markup-compatibility/2006">
          <mc:Choice Requires="x14">
            <control shapeId="41100" r:id="rId76" name="Option Button 140">
              <controlPr defaultSize="0" autoFill="0" autoLine="0" autoPict="0">
                <anchor moveWithCells="1">
                  <from>
                    <xdr:col>10</xdr:col>
                    <xdr:colOff>133350</xdr:colOff>
                    <xdr:row>63</xdr:row>
                    <xdr:rowOff>28575</xdr:rowOff>
                  </from>
                  <to>
                    <xdr:col>12</xdr:col>
                    <xdr:colOff>76200</xdr:colOff>
                    <xdr:row>63</xdr:row>
                    <xdr:rowOff>209550</xdr:rowOff>
                  </to>
                </anchor>
              </controlPr>
            </control>
          </mc:Choice>
        </mc:AlternateContent>
        <mc:AlternateContent xmlns:mc="http://schemas.openxmlformats.org/markup-compatibility/2006">
          <mc:Choice Requires="x14">
            <control shapeId="41101" r:id="rId77" name="Option Button 141">
              <controlPr defaultSize="0" autoFill="0" autoLine="0" autoPict="0">
                <anchor moveWithCells="1">
                  <from>
                    <xdr:col>13</xdr:col>
                    <xdr:colOff>28575</xdr:colOff>
                    <xdr:row>63</xdr:row>
                    <xdr:rowOff>28575</xdr:rowOff>
                  </from>
                  <to>
                    <xdr:col>14</xdr:col>
                    <xdr:colOff>161925</xdr:colOff>
                    <xdr:row>63</xdr:row>
                    <xdr:rowOff>209550</xdr:rowOff>
                  </to>
                </anchor>
              </controlPr>
            </control>
          </mc:Choice>
        </mc:AlternateContent>
        <mc:AlternateContent xmlns:mc="http://schemas.openxmlformats.org/markup-compatibility/2006">
          <mc:Choice Requires="x14">
            <control shapeId="41102" r:id="rId78" name="Option Button 142">
              <controlPr defaultSize="0" autoFill="0" autoLine="0" autoPict="0">
                <anchor moveWithCells="1">
                  <from>
                    <xdr:col>13</xdr:col>
                    <xdr:colOff>142875</xdr:colOff>
                    <xdr:row>53</xdr:row>
                    <xdr:rowOff>0</xdr:rowOff>
                  </from>
                  <to>
                    <xdr:col>15</xdr:col>
                    <xdr:colOff>85725</xdr:colOff>
                    <xdr:row>53</xdr:row>
                    <xdr:rowOff>219075</xdr:rowOff>
                  </to>
                </anchor>
              </controlPr>
            </control>
          </mc:Choice>
        </mc:AlternateContent>
        <mc:AlternateContent xmlns:mc="http://schemas.openxmlformats.org/markup-compatibility/2006">
          <mc:Choice Requires="x14">
            <control shapeId="41103" r:id="rId79" name="Drop Down 143">
              <controlPr defaultSize="0" autoLine="0" autoPict="0">
                <anchor moveWithCells="1">
                  <from>
                    <xdr:col>8</xdr:col>
                    <xdr:colOff>0</xdr:colOff>
                    <xdr:row>68</xdr:row>
                    <xdr:rowOff>0</xdr:rowOff>
                  </from>
                  <to>
                    <xdr:col>21</xdr:col>
                    <xdr:colOff>190500</xdr:colOff>
                    <xdr:row>69</xdr:row>
                    <xdr:rowOff>0</xdr:rowOff>
                  </to>
                </anchor>
              </controlPr>
            </control>
          </mc:Choice>
        </mc:AlternateContent>
        <mc:AlternateContent xmlns:mc="http://schemas.openxmlformats.org/markup-compatibility/2006">
          <mc:Choice Requires="x14">
            <control shapeId="41104" r:id="rId80" name="Drop Down 144">
              <controlPr defaultSize="0" autoLine="0" autoPict="0">
                <anchor moveWithCells="1">
                  <from>
                    <xdr:col>8</xdr:col>
                    <xdr:colOff>0</xdr:colOff>
                    <xdr:row>69</xdr:row>
                    <xdr:rowOff>0</xdr:rowOff>
                  </from>
                  <to>
                    <xdr:col>22</xdr:col>
                    <xdr:colOff>0</xdr:colOff>
                    <xdr:row>70</xdr:row>
                    <xdr:rowOff>0</xdr:rowOff>
                  </to>
                </anchor>
              </controlPr>
            </control>
          </mc:Choice>
        </mc:AlternateContent>
        <mc:AlternateContent xmlns:mc="http://schemas.openxmlformats.org/markup-compatibility/2006">
          <mc:Choice Requires="x14">
            <control shapeId="41105" r:id="rId81" name="Group Box 145">
              <controlPr defaultSize="0" autoFill="0" autoPict="0">
                <anchor moveWithCells="1">
                  <from>
                    <xdr:col>8</xdr:col>
                    <xdr:colOff>0</xdr:colOff>
                    <xdr:row>70</xdr:row>
                    <xdr:rowOff>0</xdr:rowOff>
                  </from>
                  <to>
                    <xdr:col>15</xdr:col>
                    <xdr:colOff>190500</xdr:colOff>
                    <xdr:row>71</xdr:row>
                    <xdr:rowOff>0</xdr:rowOff>
                  </to>
                </anchor>
              </controlPr>
            </control>
          </mc:Choice>
        </mc:AlternateContent>
        <mc:AlternateContent xmlns:mc="http://schemas.openxmlformats.org/markup-compatibility/2006">
          <mc:Choice Requires="x14">
            <control shapeId="41106" r:id="rId82" name="Option Button 146">
              <controlPr defaultSize="0" autoFill="0" autoLine="0" autoPict="0">
                <anchor moveWithCells="1">
                  <from>
                    <xdr:col>8</xdr:col>
                    <xdr:colOff>57150</xdr:colOff>
                    <xdr:row>70</xdr:row>
                    <xdr:rowOff>38100</xdr:rowOff>
                  </from>
                  <to>
                    <xdr:col>10</xdr:col>
                    <xdr:colOff>152400</xdr:colOff>
                    <xdr:row>70</xdr:row>
                    <xdr:rowOff>200025</xdr:rowOff>
                  </to>
                </anchor>
              </controlPr>
            </control>
          </mc:Choice>
        </mc:AlternateContent>
        <mc:AlternateContent xmlns:mc="http://schemas.openxmlformats.org/markup-compatibility/2006">
          <mc:Choice Requires="x14">
            <control shapeId="41108" r:id="rId83" name="Option Button 148">
              <controlPr defaultSize="0" autoFill="0" autoLine="0" autoPict="0">
                <anchor moveWithCells="1">
                  <from>
                    <xdr:col>11</xdr:col>
                    <xdr:colOff>123825</xdr:colOff>
                    <xdr:row>70</xdr:row>
                    <xdr:rowOff>38100</xdr:rowOff>
                  </from>
                  <to>
                    <xdr:col>14</xdr:col>
                    <xdr:colOff>38100</xdr:colOff>
                    <xdr:row>70</xdr:row>
                    <xdr:rowOff>200025</xdr:rowOff>
                  </to>
                </anchor>
              </controlPr>
            </control>
          </mc:Choice>
        </mc:AlternateContent>
        <mc:AlternateContent xmlns:mc="http://schemas.openxmlformats.org/markup-compatibility/2006">
          <mc:Choice Requires="x14">
            <control shapeId="41109" r:id="rId84" name="Group Box 149">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41110" r:id="rId85" name="Option Button 150">
              <controlPr defaultSize="0" autoFill="0" autoLine="0" autoPict="0">
                <anchor moveWithCells="1">
                  <from>
                    <xdr:col>8</xdr:col>
                    <xdr:colOff>57150</xdr:colOff>
                    <xdr:row>71</xdr:row>
                    <xdr:rowOff>38100</xdr:rowOff>
                  </from>
                  <to>
                    <xdr:col>10</xdr:col>
                    <xdr:colOff>161925</xdr:colOff>
                    <xdr:row>71</xdr:row>
                    <xdr:rowOff>200025</xdr:rowOff>
                  </to>
                </anchor>
              </controlPr>
            </control>
          </mc:Choice>
        </mc:AlternateContent>
        <mc:AlternateContent xmlns:mc="http://schemas.openxmlformats.org/markup-compatibility/2006">
          <mc:Choice Requires="x14">
            <control shapeId="41111" r:id="rId86" name="Option Button 151">
              <controlPr defaultSize="0" autoFill="0" autoLine="0" autoPict="0">
                <anchor moveWithCells="1">
                  <from>
                    <xdr:col>11</xdr:col>
                    <xdr:colOff>123825</xdr:colOff>
                    <xdr:row>71</xdr:row>
                    <xdr:rowOff>38100</xdr:rowOff>
                  </from>
                  <to>
                    <xdr:col>14</xdr:col>
                    <xdr:colOff>38100</xdr:colOff>
                    <xdr:row>71</xdr:row>
                    <xdr:rowOff>200025</xdr:rowOff>
                  </to>
                </anchor>
              </controlPr>
            </control>
          </mc:Choice>
        </mc:AlternateContent>
        <mc:AlternateContent xmlns:mc="http://schemas.openxmlformats.org/markup-compatibility/2006">
          <mc:Choice Requires="x14">
            <control shapeId="41112" r:id="rId87" name="Group Box 152">
              <controlPr defaultSize="0" autoFill="0" autoPict="0">
                <anchor moveWithCells="1">
                  <from>
                    <xdr:col>26</xdr:col>
                    <xdr:colOff>0</xdr:colOff>
                    <xdr:row>70</xdr:row>
                    <xdr:rowOff>0</xdr:rowOff>
                  </from>
                  <to>
                    <xdr:col>35</xdr:col>
                    <xdr:colOff>190500</xdr:colOff>
                    <xdr:row>71</xdr:row>
                    <xdr:rowOff>0</xdr:rowOff>
                  </to>
                </anchor>
              </controlPr>
            </control>
          </mc:Choice>
        </mc:AlternateContent>
        <mc:AlternateContent xmlns:mc="http://schemas.openxmlformats.org/markup-compatibility/2006">
          <mc:Choice Requires="x14">
            <control shapeId="41113" r:id="rId88" name="Option Button 153">
              <controlPr defaultSize="0" autoFill="0" autoLine="0" autoPict="0">
                <anchor moveWithCells="1">
                  <from>
                    <xdr:col>26</xdr:col>
                    <xdr:colOff>95250</xdr:colOff>
                    <xdr:row>70</xdr:row>
                    <xdr:rowOff>47625</xdr:rowOff>
                  </from>
                  <to>
                    <xdr:col>29</xdr:col>
                    <xdr:colOff>9525</xdr:colOff>
                    <xdr:row>70</xdr:row>
                    <xdr:rowOff>209550</xdr:rowOff>
                  </to>
                </anchor>
              </controlPr>
            </control>
          </mc:Choice>
        </mc:AlternateContent>
        <mc:AlternateContent xmlns:mc="http://schemas.openxmlformats.org/markup-compatibility/2006">
          <mc:Choice Requires="x14">
            <control shapeId="41114" r:id="rId89" name="Option Button 154">
              <controlPr defaultSize="0" autoFill="0" autoLine="0" autoPict="0">
                <anchor moveWithCells="1">
                  <from>
                    <xdr:col>30</xdr:col>
                    <xdr:colOff>85725</xdr:colOff>
                    <xdr:row>70</xdr:row>
                    <xdr:rowOff>38100</xdr:rowOff>
                  </from>
                  <to>
                    <xdr:col>32</xdr:col>
                    <xdr:colOff>190500</xdr:colOff>
                    <xdr:row>70</xdr:row>
                    <xdr:rowOff>200025</xdr:rowOff>
                  </to>
                </anchor>
              </controlPr>
            </control>
          </mc:Choice>
        </mc:AlternateContent>
        <mc:AlternateContent xmlns:mc="http://schemas.openxmlformats.org/markup-compatibility/2006">
          <mc:Choice Requires="x14">
            <control shapeId="41119" r:id="rId90" name="Drop Down 159">
              <controlPr defaultSize="0" autoLine="0" autoPict="0">
                <anchor moveWithCells="1">
                  <from>
                    <xdr:col>22</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1120" r:id="rId91" name="Group Box 特定処遇改善加算">
              <controlPr defaultSize="0" autoFill="0" autoPict="0">
                <anchor moveWithCells="1">
                  <from>
                    <xdr:col>8</xdr:col>
                    <xdr:colOff>0</xdr:colOff>
                    <xdr:row>66</xdr:row>
                    <xdr:rowOff>0</xdr:rowOff>
                  </from>
                  <to>
                    <xdr:col>16</xdr:col>
                    <xdr:colOff>0</xdr:colOff>
                    <xdr:row>66</xdr:row>
                    <xdr:rowOff>247650</xdr:rowOff>
                  </to>
                </anchor>
              </controlPr>
            </control>
          </mc:Choice>
        </mc:AlternateContent>
        <mc:AlternateContent xmlns:mc="http://schemas.openxmlformats.org/markup-compatibility/2006">
          <mc:Choice Requires="x14">
            <control shapeId="41121" r:id="rId92" name="Option Button 161">
              <controlPr defaultSize="0" autoFill="0" autoLine="0" autoPict="0">
                <anchor moveWithCells="1">
                  <from>
                    <xdr:col>8</xdr:col>
                    <xdr:colOff>28575</xdr:colOff>
                    <xdr:row>66</xdr:row>
                    <xdr:rowOff>19050</xdr:rowOff>
                  </from>
                  <to>
                    <xdr:col>11</xdr:col>
                    <xdr:colOff>19050</xdr:colOff>
                    <xdr:row>66</xdr:row>
                    <xdr:rowOff>219075</xdr:rowOff>
                  </to>
                </anchor>
              </controlPr>
            </control>
          </mc:Choice>
        </mc:AlternateContent>
        <mc:AlternateContent xmlns:mc="http://schemas.openxmlformats.org/markup-compatibility/2006">
          <mc:Choice Requires="x14">
            <control shapeId="41122" r:id="rId93" name="Option Button 162">
              <controlPr defaultSize="0" autoFill="0" autoLine="0" autoPict="0">
                <anchor moveWithCells="1">
                  <from>
                    <xdr:col>11</xdr:col>
                    <xdr:colOff>95250</xdr:colOff>
                    <xdr:row>66</xdr:row>
                    <xdr:rowOff>28575</xdr:rowOff>
                  </from>
                  <to>
                    <xdr:col>14</xdr:col>
                    <xdr:colOff>171450</xdr:colOff>
                    <xdr:row>66</xdr:row>
                    <xdr:rowOff>228600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J21"/>
  <sheetViews>
    <sheetView showGridLines="0" showRowColHeaders="0" zoomScaleNormal="100" zoomScaleSheetLayoutView="115" workbookViewId="0"/>
  </sheetViews>
  <sheetFormatPr defaultColWidth="2.5" defaultRowHeight="15" customHeight="1"/>
  <cols>
    <col min="1" max="16384" width="2.5" style="8"/>
  </cols>
  <sheetData>
    <row r="1" spans="1:36" ht="13.5" customHeight="1">
      <c r="A1" s="182" t="s">
        <v>734</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3.5" customHeight="1" thickBot="1">
      <c r="A2" s="46"/>
      <c r="B2" s="46"/>
      <c r="C2" s="46"/>
      <c r="D2" s="194" t="s">
        <v>26</v>
      </c>
      <c r="E2" s="46"/>
      <c r="F2" s="46"/>
      <c r="G2" s="46"/>
      <c r="H2" s="46"/>
      <c r="I2" s="46"/>
      <c r="J2" s="46"/>
      <c r="K2" s="46"/>
      <c r="L2" s="46"/>
      <c r="M2" s="46"/>
      <c r="N2" s="46"/>
      <c r="O2" s="46"/>
      <c r="P2" s="46"/>
      <c r="Q2" s="46"/>
      <c r="R2" s="46"/>
      <c r="S2" s="46"/>
      <c r="T2" s="46"/>
      <c r="U2" s="46"/>
      <c r="V2" s="46"/>
      <c r="W2" s="46"/>
      <c r="X2" s="46"/>
      <c r="Y2" s="46"/>
      <c r="Z2" s="46"/>
      <c r="AA2" s="1252" t="s">
        <v>557</v>
      </c>
      <c r="AB2" s="1253"/>
      <c r="AC2" s="1253"/>
      <c r="AD2" s="1254"/>
      <c r="AE2" s="2520" t="s">
        <v>205</v>
      </c>
      <c r="AF2" s="2520"/>
      <c r="AG2" s="2520"/>
      <c r="AH2" s="2520"/>
      <c r="AI2" s="2520"/>
      <c r="AJ2" s="2520"/>
    </row>
    <row r="3" spans="1:36" ht="13.5" customHeight="1">
      <c r="A3" s="1215" t="s">
        <v>338</v>
      </c>
      <c r="B3" s="1216"/>
      <c r="C3" s="1217" t="s">
        <v>680</v>
      </c>
      <c r="D3" s="1217"/>
      <c r="E3" s="1217"/>
      <c r="F3" s="1217"/>
      <c r="G3" s="1217"/>
      <c r="H3" s="1217"/>
      <c r="I3" s="1278"/>
      <c r="J3" s="1279"/>
      <c r="K3" s="1279"/>
      <c r="L3" s="1279"/>
      <c r="M3" s="1279"/>
      <c r="N3" s="1279"/>
      <c r="O3" s="1279"/>
      <c r="P3" s="1279"/>
      <c r="Q3" s="1279"/>
      <c r="R3" s="1279"/>
      <c r="S3" s="1279"/>
      <c r="T3" s="1279"/>
      <c r="U3" s="1279"/>
      <c r="V3" s="1279"/>
      <c r="W3" s="1279"/>
      <c r="X3" s="1279"/>
      <c r="Y3" s="1279"/>
      <c r="Z3" s="1279"/>
      <c r="AA3" s="1279"/>
      <c r="AB3" s="1279"/>
      <c r="AC3" s="1279"/>
      <c r="AD3" s="1279"/>
      <c r="AE3" s="1279"/>
      <c r="AF3" s="1279"/>
      <c r="AG3" s="1279"/>
      <c r="AH3" s="1279"/>
      <c r="AI3" s="1279"/>
      <c r="AJ3" s="1280"/>
    </row>
    <row r="4" spans="1:36" ht="13.5" customHeight="1">
      <c r="A4" s="1149"/>
      <c r="B4" s="1150"/>
      <c r="C4" s="1177" t="s">
        <v>339</v>
      </c>
      <c r="D4" s="1177"/>
      <c r="E4" s="1177"/>
      <c r="F4" s="1177"/>
      <c r="G4" s="1177"/>
      <c r="H4" s="1177"/>
      <c r="I4" s="1182"/>
      <c r="J4" s="1183"/>
      <c r="K4" s="1183"/>
      <c r="L4" s="1183"/>
      <c r="M4" s="1183"/>
      <c r="N4" s="1183"/>
      <c r="O4" s="1183"/>
      <c r="P4" s="1183"/>
      <c r="Q4" s="1183"/>
      <c r="R4" s="1183"/>
      <c r="S4" s="1183"/>
      <c r="T4" s="1183"/>
      <c r="U4" s="1183"/>
      <c r="V4" s="1183"/>
      <c r="W4" s="1183"/>
      <c r="X4" s="1183"/>
      <c r="Y4" s="1183"/>
      <c r="Z4" s="1183"/>
      <c r="AA4" s="1183"/>
      <c r="AB4" s="1183"/>
      <c r="AC4" s="1183"/>
      <c r="AD4" s="1183"/>
      <c r="AE4" s="1183"/>
      <c r="AF4" s="1183"/>
      <c r="AG4" s="1183"/>
      <c r="AH4" s="1183"/>
      <c r="AI4" s="1183"/>
      <c r="AJ4" s="1184"/>
    </row>
    <row r="5" spans="1:36" ht="13.5" customHeight="1">
      <c r="A5" s="1149"/>
      <c r="B5" s="1150"/>
      <c r="C5" s="1081" t="s">
        <v>340</v>
      </c>
      <c r="D5" s="1081"/>
      <c r="E5" s="1081"/>
      <c r="F5" s="1081"/>
      <c r="G5" s="1081"/>
      <c r="H5" s="1081"/>
      <c r="I5" s="1204" t="s">
        <v>127</v>
      </c>
      <c r="J5" s="1205"/>
      <c r="K5" s="1202"/>
      <c r="L5" s="1202"/>
      <c r="M5" s="1202"/>
      <c r="N5" s="1202"/>
      <c r="O5" s="1202"/>
      <c r="P5" s="1203"/>
      <c r="Q5" s="1029" t="s">
        <v>534</v>
      </c>
      <c r="R5" s="1030"/>
      <c r="S5" s="1030"/>
      <c r="T5" s="1030"/>
      <c r="U5" s="1030"/>
      <c r="V5" s="1030"/>
      <c r="W5" s="1030"/>
      <c r="X5" s="1030"/>
      <c r="Y5" s="1030"/>
      <c r="Z5" s="1030"/>
      <c r="AA5" s="1030"/>
      <c r="AB5" s="1030"/>
      <c r="AC5" s="1030"/>
      <c r="AD5" s="1030"/>
      <c r="AE5" s="1030"/>
      <c r="AF5" s="1030"/>
      <c r="AG5" s="1030"/>
      <c r="AH5" s="1030"/>
      <c r="AI5" s="1030"/>
      <c r="AJ5" s="1031"/>
    </row>
    <row r="6" spans="1:36" ht="13.5" customHeight="1">
      <c r="A6" s="1149"/>
      <c r="B6" s="1150"/>
      <c r="C6" s="1081"/>
      <c r="D6" s="1081"/>
      <c r="E6" s="1081"/>
      <c r="F6" s="1081"/>
      <c r="G6" s="1081"/>
      <c r="H6" s="1081"/>
      <c r="I6" s="1281" t="s">
        <v>205</v>
      </c>
      <c r="J6" s="1281"/>
      <c r="K6" s="1281"/>
      <c r="L6" s="1281"/>
      <c r="M6" s="1281"/>
      <c r="N6" s="1281"/>
      <c r="O6" s="1281"/>
      <c r="P6" s="1281"/>
      <c r="Q6" s="1281"/>
      <c r="R6" s="1281"/>
      <c r="S6" s="1281"/>
      <c r="T6" s="1281"/>
      <c r="U6" s="1281"/>
      <c r="V6" s="1281"/>
      <c r="W6" s="1281"/>
      <c r="X6" s="1281"/>
      <c r="Y6" s="1281"/>
      <c r="Z6" s="1281"/>
      <c r="AA6" s="1281"/>
      <c r="AB6" s="1281"/>
      <c r="AC6" s="1281"/>
      <c r="AD6" s="1281"/>
      <c r="AE6" s="1281"/>
      <c r="AF6" s="1281"/>
      <c r="AG6" s="1281"/>
      <c r="AH6" s="1281"/>
      <c r="AI6" s="1281"/>
      <c r="AJ6" s="1282"/>
    </row>
    <row r="7" spans="1:36" ht="13.5" customHeight="1">
      <c r="A7" s="1149"/>
      <c r="B7" s="1150"/>
      <c r="C7" s="1081"/>
      <c r="D7" s="1081"/>
      <c r="E7" s="1081"/>
      <c r="F7" s="1081"/>
      <c r="G7" s="1081"/>
      <c r="H7" s="1081"/>
      <c r="I7" s="1200" t="s">
        <v>205</v>
      </c>
      <c r="J7" s="1200"/>
      <c r="K7" s="1200"/>
      <c r="L7" s="1200"/>
      <c r="M7" s="1200"/>
      <c r="N7" s="1200"/>
      <c r="O7" s="1200"/>
      <c r="P7" s="1200"/>
      <c r="Q7" s="1200"/>
      <c r="R7" s="1200"/>
      <c r="S7" s="1200"/>
      <c r="T7" s="1200"/>
      <c r="U7" s="1200"/>
      <c r="V7" s="1200"/>
      <c r="W7" s="1200"/>
      <c r="X7" s="1200"/>
      <c r="Y7" s="1200"/>
      <c r="Z7" s="1200"/>
      <c r="AA7" s="1200"/>
      <c r="AB7" s="1200"/>
      <c r="AC7" s="1200"/>
      <c r="AD7" s="1200"/>
      <c r="AE7" s="1200"/>
      <c r="AF7" s="1200"/>
      <c r="AG7" s="1200"/>
      <c r="AH7" s="1200"/>
      <c r="AI7" s="1200"/>
      <c r="AJ7" s="1201"/>
    </row>
    <row r="8" spans="1:36" ht="13.5" customHeight="1">
      <c r="A8" s="1149"/>
      <c r="B8" s="1150"/>
      <c r="C8" s="1081" t="s">
        <v>341</v>
      </c>
      <c r="D8" s="1081"/>
      <c r="E8" s="1081"/>
      <c r="F8" s="1081"/>
      <c r="G8" s="1081"/>
      <c r="H8" s="1081"/>
      <c r="I8" s="1081" t="s">
        <v>342</v>
      </c>
      <c r="J8" s="1081"/>
      <c r="K8" s="1081"/>
      <c r="L8" s="1081"/>
      <c r="M8" s="1080" t="s">
        <v>205</v>
      </c>
      <c r="N8" s="1080"/>
      <c r="O8" s="1080"/>
      <c r="P8" s="1080"/>
      <c r="Q8" s="1080"/>
      <c r="R8" s="1080"/>
      <c r="S8" s="1080"/>
      <c r="T8" s="1080"/>
      <c r="U8" s="1080"/>
      <c r="V8" s="1080"/>
      <c r="W8" s="1081" t="s">
        <v>343</v>
      </c>
      <c r="X8" s="1081"/>
      <c r="Y8" s="1081"/>
      <c r="Z8" s="1081"/>
      <c r="AA8" s="1106" t="s">
        <v>205</v>
      </c>
      <c r="AB8" s="1221"/>
      <c r="AC8" s="1221"/>
      <c r="AD8" s="1221"/>
      <c r="AE8" s="1221"/>
      <c r="AF8" s="1221"/>
      <c r="AG8" s="1221"/>
      <c r="AH8" s="1221"/>
      <c r="AI8" s="1221"/>
      <c r="AJ8" s="1222"/>
    </row>
    <row r="9" spans="1:36" ht="13.5" customHeight="1">
      <c r="A9" s="1162" t="s">
        <v>656</v>
      </c>
      <c r="B9" s="2172"/>
      <c r="C9" s="1152" t="s">
        <v>451</v>
      </c>
      <c r="D9" s="1153"/>
      <c r="E9" s="1153"/>
      <c r="F9" s="1153"/>
      <c r="G9" s="1153"/>
      <c r="H9" s="1154"/>
      <c r="I9" s="1628" t="s">
        <v>418</v>
      </c>
      <c r="J9" s="1629"/>
      <c r="K9" s="1629"/>
      <c r="L9" s="1629"/>
      <c r="M9" s="1629"/>
      <c r="N9" s="1629"/>
      <c r="O9" s="1628" t="s">
        <v>199</v>
      </c>
      <c r="P9" s="1629"/>
      <c r="Q9" s="1629"/>
      <c r="R9" s="1629"/>
      <c r="S9" s="1629"/>
      <c r="T9" s="1630"/>
      <c r="U9" s="1840"/>
      <c r="V9" s="1841"/>
      <c r="W9" s="1841"/>
      <c r="X9" s="1841"/>
      <c r="Y9" s="1841"/>
      <c r="Z9" s="2103"/>
      <c r="AA9" s="1840"/>
      <c r="AB9" s="1841"/>
      <c r="AC9" s="1841"/>
      <c r="AD9" s="1841"/>
      <c r="AE9" s="1841"/>
      <c r="AF9" s="2103"/>
      <c r="AG9" s="1116"/>
      <c r="AH9" s="1117"/>
      <c r="AI9" s="1117"/>
      <c r="AJ9" s="1118"/>
    </row>
    <row r="10" spans="1:36" ht="13.5" customHeight="1">
      <c r="A10" s="2173"/>
      <c r="B10" s="2174"/>
      <c r="C10" s="1155"/>
      <c r="D10" s="1156"/>
      <c r="E10" s="1156"/>
      <c r="F10" s="1156"/>
      <c r="G10" s="1156"/>
      <c r="H10" s="1157"/>
      <c r="I10" s="1105" t="s">
        <v>466</v>
      </c>
      <c r="J10" s="1105"/>
      <c r="K10" s="1105"/>
      <c r="L10" s="1105" t="s">
        <v>467</v>
      </c>
      <c r="M10" s="1105"/>
      <c r="N10" s="1105"/>
      <c r="O10" s="1105" t="s">
        <v>466</v>
      </c>
      <c r="P10" s="1105"/>
      <c r="Q10" s="1105"/>
      <c r="R10" s="1105" t="s">
        <v>467</v>
      </c>
      <c r="S10" s="1105"/>
      <c r="T10" s="1105"/>
      <c r="U10" s="1105" t="s">
        <v>466</v>
      </c>
      <c r="V10" s="1105"/>
      <c r="W10" s="1105"/>
      <c r="X10" s="1105" t="s">
        <v>467</v>
      </c>
      <c r="Y10" s="1105"/>
      <c r="Z10" s="1105"/>
      <c r="AA10" s="1105" t="s">
        <v>466</v>
      </c>
      <c r="AB10" s="1105"/>
      <c r="AC10" s="1105"/>
      <c r="AD10" s="1105" t="s">
        <v>467</v>
      </c>
      <c r="AE10" s="1285"/>
      <c r="AF10" s="1105"/>
      <c r="AG10" s="1119"/>
      <c r="AH10" s="1120"/>
      <c r="AI10" s="1120"/>
      <c r="AJ10" s="1121"/>
    </row>
    <row r="11" spans="1:36" ht="13.5" customHeight="1">
      <c r="A11" s="2173"/>
      <c r="B11" s="2174"/>
      <c r="C11" s="1105" t="s">
        <v>239</v>
      </c>
      <c r="D11" s="1105"/>
      <c r="E11" s="1105"/>
      <c r="F11" s="1105" t="s">
        <v>307</v>
      </c>
      <c r="G11" s="1105"/>
      <c r="H11" s="1105"/>
      <c r="I11" s="1295"/>
      <c r="J11" s="1295"/>
      <c r="K11" s="1295"/>
      <c r="L11" s="1295"/>
      <c r="M11" s="1295"/>
      <c r="N11" s="1295"/>
      <c r="O11" s="1295"/>
      <c r="P11" s="1295"/>
      <c r="Q11" s="1295"/>
      <c r="R11" s="1295"/>
      <c r="S11" s="1295"/>
      <c r="T11" s="1295"/>
      <c r="U11" s="1295"/>
      <c r="V11" s="1295"/>
      <c r="W11" s="1295"/>
      <c r="X11" s="1295"/>
      <c r="Y11" s="1295"/>
      <c r="Z11" s="1295"/>
      <c r="AA11" s="1295"/>
      <c r="AB11" s="1295"/>
      <c r="AC11" s="1295"/>
      <c r="AD11" s="1295"/>
      <c r="AE11" s="1159"/>
      <c r="AF11" s="1295"/>
      <c r="AG11" s="1119"/>
      <c r="AH11" s="1120"/>
      <c r="AI11" s="1120"/>
      <c r="AJ11" s="1121"/>
    </row>
    <row r="12" spans="1:36" ht="13.5" customHeight="1">
      <c r="A12" s="2173"/>
      <c r="B12" s="2174"/>
      <c r="C12" s="1105"/>
      <c r="D12" s="1105"/>
      <c r="E12" s="1105"/>
      <c r="F12" s="1105" t="s">
        <v>308</v>
      </c>
      <c r="G12" s="1105"/>
      <c r="H12" s="1105"/>
      <c r="I12" s="1295"/>
      <c r="J12" s="1295"/>
      <c r="K12" s="1295"/>
      <c r="L12" s="1295"/>
      <c r="M12" s="1295"/>
      <c r="N12" s="1295"/>
      <c r="O12" s="1295"/>
      <c r="P12" s="1295"/>
      <c r="Q12" s="1295"/>
      <c r="R12" s="1295"/>
      <c r="S12" s="1295"/>
      <c r="T12" s="1295"/>
      <c r="U12" s="1295"/>
      <c r="V12" s="1295"/>
      <c r="W12" s="1295"/>
      <c r="X12" s="1295"/>
      <c r="Y12" s="1295"/>
      <c r="Z12" s="1295"/>
      <c r="AA12" s="1295"/>
      <c r="AB12" s="1295"/>
      <c r="AC12" s="1295"/>
      <c r="AD12" s="1295"/>
      <c r="AE12" s="1159"/>
      <c r="AF12" s="1295"/>
      <c r="AG12" s="1119"/>
      <c r="AH12" s="1120"/>
      <c r="AI12" s="1120"/>
      <c r="AJ12" s="1121"/>
    </row>
    <row r="13" spans="1:36" ht="13.5" customHeight="1">
      <c r="A13" s="2173"/>
      <c r="B13" s="2174"/>
      <c r="C13" s="1105" t="s">
        <v>309</v>
      </c>
      <c r="D13" s="1105"/>
      <c r="E13" s="1105"/>
      <c r="F13" s="1105"/>
      <c r="G13" s="1105"/>
      <c r="H13" s="1105"/>
      <c r="I13" s="1295"/>
      <c r="J13" s="1295"/>
      <c r="K13" s="1295"/>
      <c r="L13" s="1295"/>
      <c r="M13" s="1295"/>
      <c r="N13" s="1295"/>
      <c r="O13" s="1295"/>
      <c r="P13" s="1295"/>
      <c r="Q13" s="1295"/>
      <c r="R13" s="1295"/>
      <c r="S13" s="1295"/>
      <c r="T13" s="1295"/>
      <c r="U13" s="1295"/>
      <c r="V13" s="1295"/>
      <c r="W13" s="1295"/>
      <c r="X13" s="1295"/>
      <c r="Y13" s="1295"/>
      <c r="Z13" s="1295"/>
      <c r="AA13" s="1295"/>
      <c r="AB13" s="1295"/>
      <c r="AC13" s="1295"/>
      <c r="AD13" s="1295"/>
      <c r="AE13" s="1159"/>
      <c r="AF13" s="1295"/>
      <c r="AG13" s="1119"/>
      <c r="AH13" s="1120"/>
      <c r="AI13" s="1120"/>
      <c r="AJ13" s="1121"/>
    </row>
    <row r="14" spans="1:36" ht="13.5" customHeight="1">
      <c r="A14" s="2173"/>
      <c r="B14" s="2174"/>
      <c r="C14" s="1151" t="s">
        <v>556</v>
      </c>
      <c r="D14" s="1151"/>
      <c r="E14" s="1151"/>
      <c r="F14" s="1151"/>
      <c r="G14" s="1151"/>
      <c r="H14" s="1151"/>
      <c r="I14" s="1298"/>
      <c r="J14" s="1298"/>
      <c r="K14" s="1298"/>
      <c r="L14" s="1298"/>
      <c r="M14" s="1298"/>
      <c r="N14" s="1298"/>
      <c r="O14" s="1298"/>
      <c r="P14" s="1298"/>
      <c r="Q14" s="1298"/>
      <c r="R14" s="1298"/>
      <c r="S14" s="1298"/>
      <c r="T14" s="1298"/>
      <c r="U14" s="1298"/>
      <c r="V14" s="1298"/>
      <c r="W14" s="1298"/>
      <c r="X14" s="1298"/>
      <c r="Y14" s="1298"/>
      <c r="Z14" s="1298"/>
      <c r="AA14" s="1298"/>
      <c r="AB14" s="1298"/>
      <c r="AC14" s="1298"/>
      <c r="AD14" s="1298"/>
      <c r="AE14" s="1296"/>
      <c r="AF14" s="1298"/>
      <c r="AG14" s="1122"/>
      <c r="AH14" s="1123"/>
      <c r="AI14" s="1123"/>
      <c r="AJ14" s="1124"/>
    </row>
    <row r="15" spans="1:36" ht="13.5" customHeight="1" thickBot="1">
      <c r="A15" s="1594" t="s">
        <v>772</v>
      </c>
      <c r="B15" s="1595"/>
      <c r="C15" s="1595"/>
      <c r="D15" s="1595"/>
      <c r="E15" s="1595"/>
      <c r="F15" s="1595"/>
      <c r="G15" s="1595"/>
      <c r="H15" s="1596"/>
      <c r="I15" s="1600"/>
      <c r="J15" s="1601"/>
      <c r="K15" s="1601"/>
      <c r="L15" s="1601"/>
      <c r="M15" s="1601"/>
      <c r="N15" s="1601"/>
      <c r="O15" s="2444" t="s">
        <v>114</v>
      </c>
      <c r="P15" s="2444"/>
      <c r="Q15" s="2444"/>
      <c r="R15" s="2444"/>
      <c r="S15" s="2444"/>
      <c r="T15" s="2444"/>
      <c r="U15" s="2444"/>
      <c r="V15" s="2444"/>
      <c r="W15" s="2444"/>
      <c r="X15" s="2444"/>
      <c r="Y15" s="2444"/>
      <c r="Z15" s="2444"/>
      <c r="AA15" s="2444"/>
      <c r="AB15" s="2444"/>
      <c r="AC15" s="2444"/>
      <c r="AD15" s="2444"/>
      <c r="AE15" s="2444"/>
      <c r="AF15" s="2444"/>
      <c r="AG15" s="2444"/>
      <c r="AH15" s="2444"/>
      <c r="AI15" s="2444"/>
      <c r="AJ15" s="2445"/>
    </row>
    <row r="16" spans="1:36" s="18" customFormat="1" ht="12" customHeight="1">
      <c r="A16" s="185" t="s">
        <v>251</v>
      </c>
      <c r="B16" s="185"/>
      <c r="C16" s="185"/>
      <c r="D16" s="185"/>
      <c r="E16" s="185"/>
      <c r="F16" s="185"/>
      <c r="G16" s="185"/>
      <c r="H16" s="185"/>
      <c r="I16" s="185"/>
      <c r="J16" s="185"/>
      <c r="K16" s="185"/>
      <c r="L16" s="185"/>
      <c r="M16" s="185"/>
      <c r="N16" s="185"/>
      <c r="O16" s="185"/>
      <c r="P16" s="185"/>
      <c r="Q16" s="185"/>
      <c r="R16" s="188"/>
      <c r="S16" s="188"/>
      <c r="T16" s="188"/>
      <c r="U16" s="188"/>
      <c r="V16" s="188"/>
      <c r="W16" s="188"/>
      <c r="X16" s="188"/>
      <c r="Y16" s="188"/>
      <c r="Z16" s="188"/>
      <c r="AA16" s="188"/>
      <c r="AB16" s="188"/>
      <c r="AC16" s="188"/>
      <c r="AD16" s="188"/>
      <c r="AE16" s="188"/>
      <c r="AF16" s="188"/>
      <c r="AG16" s="188"/>
      <c r="AH16" s="188"/>
      <c r="AI16" s="188"/>
      <c r="AJ16" s="188"/>
    </row>
    <row r="17" spans="1:36" s="18" customFormat="1" ht="12" customHeight="1">
      <c r="A17" s="185" t="s">
        <v>275</v>
      </c>
      <c r="B17" s="188"/>
      <c r="C17" s="188"/>
      <c r="D17" s="188"/>
      <c r="E17" s="188"/>
      <c r="F17" s="188"/>
      <c r="G17" s="188"/>
      <c r="H17" s="188"/>
      <c r="I17" s="188"/>
      <c r="J17" s="188"/>
      <c r="K17" s="188"/>
      <c r="L17" s="188"/>
      <c r="M17" s="188"/>
      <c r="N17" s="188"/>
      <c r="O17" s="188"/>
      <c r="P17" s="188"/>
      <c r="Q17" s="188"/>
      <c r="R17" s="188"/>
      <c r="S17" s="188"/>
      <c r="T17" s="188"/>
      <c r="U17" s="188"/>
      <c r="V17" s="188"/>
      <c r="W17" s="188"/>
      <c r="X17" s="188"/>
      <c r="Y17" s="188"/>
      <c r="Z17" s="188"/>
      <c r="AA17" s="188"/>
      <c r="AB17" s="188"/>
      <c r="AC17" s="188"/>
      <c r="AD17" s="188"/>
      <c r="AE17" s="188"/>
      <c r="AF17" s="188"/>
      <c r="AG17" s="188"/>
      <c r="AH17" s="188"/>
      <c r="AI17" s="188"/>
      <c r="AJ17" s="188"/>
    </row>
    <row r="18" spans="1:36" s="18" customFormat="1" ht="12" customHeight="1">
      <c r="A18" s="185" t="s">
        <v>2</v>
      </c>
      <c r="B18" s="188"/>
      <c r="C18" s="188"/>
      <c r="D18" s="188"/>
      <c r="E18" s="188"/>
      <c r="F18" s="188"/>
      <c r="G18" s="188"/>
      <c r="H18" s="188"/>
      <c r="I18" s="188"/>
      <c r="J18" s="188"/>
      <c r="K18" s="188"/>
      <c r="L18" s="188"/>
      <c r="M18" s="188"/>
      <c r="N18" s="188"/>
      <c r="O18" s="188"/>
      <c r="P18" s="188"/>
      <c r="Q18" s="188"/>
      <c r="R18" s="188"/>
      <c r="S18" s="188"/>
      <c r="T18" s="188"/>
      <c r="U18" s="188"/>
      <c r="V18" s="188"/>
      <c r="W18" s="188"/>
      <c r="X18" s="188"/>
      <c r="Y18" s="188"/>
      <c r="Z18" s="188"/>
      <c r="AA18" s="188"/>
      <c r="AB18" s="188"/>
      <c r="AC18" s="188"/>
      <c r="AD18" s="188"/>
      <c r="AE18" s="188"/>
      <c r="AF18" s="188"/>
      <c r="AG18" s="188"/>
      <c r="AH18" s="188"/>
      <c r="AI18" s="188"/>
      <c r="AJ18" s="188"/>
    </row>
    <row r="19" spans="1:36" s="18" customFormat="1" ht="12" customHeight="1">
      <c r="A19" s="185"/>
      <c r="B19" s="188"/>
      <c r="C19" s="188"/>
      <c r="D19" s="188"/>
      <c r="E19" s="188"/>
      <c r="F19" s="188"/>
      <c r="G19" s="188"/>
      <c r="H19" s="188"/>
      <c r="I19" s="188"/>
      <c r="J19" s="188"/>
      <c r="K19" s="188"/>
      <c r="L19" s="188"/>
      <c r="M19" s="188"/>
      <c r="N19" s="188"/>
      <c r="O19" s="188"/>
      <c r="P19" s="188"/>
      <c r="Q19" s="188"/>
      <c r="R19" s="188"/>
      <c r="S19" s="188"/>
      <c r="T19" s="188"/>
      <c r="U19" s="188"/>
      <c r="V19" s="188"/>
      <c r="W19" s="188"/>
      <c r="X19" s="188"/>
      <c r="Y19" s="188"/>
      <c r="Z19" s="188"/>
      <c r="AA19" s="188"/>
      <c r="AB19" s="188"/>
      <c r="AC19" s="188"/>
      <c r="AD19" s="188"/>
      <c r="AE19" s="188"/>
      <c r="AF19" s="188"/>
      <c r="AG19" s="188"/>
      <c r="AH19" s="188"/>
      <c r="AI19" s="188"/>
      <c r="AJ19" s="188"/>
    </row>
    <row r="20" spans="1:36" s="20" customFormat="1" ht="12" customHeight="1">
      <c r="A20" s="185"/>
      <c r="B20" s="226"/>
      <c r="C20" s="226"/>
      <c r="D20" s="226"/>
      <c r="E20" s="226"/>
      <c r="F20" s="226"/>
      <c r="G20" s="226"/>
      <c r="H20" s="226"/>
      <c r="I20" s="226"/>
      <c r="J20" s="226"/>
      <c r="K20" s="226"/>
      <c r="L20" s="226"/>
      <c r="M20" s="226"/>
      <c r="N20" s="226"/>
      <c r="O20" s="226"/>
      <c r="P20" s="226"/>
      <c r="Q20" s="226"/>
      <c r="R20" s="226"/>
      <c r="S20" s="226"/>
      <c r="T20" s="226"/>
      <c r="U20" s="226"/>
      <c r="V20" s="226"/>
      <c r="W20" s="226"/>
      <c r="X20" s="226"/>
      <c r="Y20" s="226"/>
      <c r="Z20" s="226"/>
      <c r="AA20" s="226"/>
      <c r="AB20" s="226"/>
      <c r="AC20" s="226"/>
      <c r="AD20" s="226"/>
      <c r="AE20" s="226"/>
      <c r="AF20" s="226"/>
      <c r="AG20" s="226"/>
      <c r="AH20" s="226"/>
      <c r="AI20" s="226"/>
      <c r="AJ20" s="226"/>
    </row>
    <row r="21" spans="1:36" s="20" customFormat="1" ht="12" customHeight="1">
      <c r="A21" s="185"/>
      <c r="B21" s="226"/>
      <c r="C21" s="226"/>
      <c r="D21" s="226"/>
      <c r="E21" s="226"/>
      <c r="F21" s="226"/>
      <c r="G21" s="226"/>
      <c r="H21" s="226"/>
      <c r="I21" s="226"/>
      <c r="J21" s="226"/>
      <c r="K21" s="226"/>
      <c r="L21" s="226"/>
      <c r="M21" s="226"/>
      <c r="N21" s="226"/>
      <c r="O21" s="226"/>
      <c r="P21" s="226"/>
      <c r="Q21" s="226"/>
      <c r="R21" s="226"/>
      <c r="S21" s="226"/>
      <c r="T21" s="226"/>
      <c r="U21" s="226"/>
      <c r="V21" s="226"/>
      <c r="W21" s="226"/>
      <c r="X21" s="226"/>
      <c r="Y21" s="226"/>
      <c r="Z21" s="226"/>
      <c r="AA21" s="226"/>
      <c r="AB21" s="226"/>
      <c r="AC21" s="226"/>
      <c r="AD21" s="226"/>
      <c r="AE21" s="226"/>
      <c r="AF21" s="226"/>
      <c r="AG21" s="226"/>
      <c r="AH21" s="226"/>
      <c r="AI21" s="226"/>
      <c r="AJ21" s="226"/>
    </row>
  </sheetData>
  <mergeCells count="65">
    <mergeCell ref="O15:AJ15"/>
    <mergeCell ref="A15:H15"/>
    <mergeCell ref="I15:N15"/>
    <mergeCell ref="AA11:AC11"/>
    <mergeCell ref="AD11:AF11"/>
    <mergeCell ref="O11:Q11"/>
    <mergeCell ref="R11:T11"/>
    <mergeCell ref="U11:W11"/>
    <mergeCell ref="X11:Z11"/>
    <mergeCell ref="L11:N11"/>
    <mergeCell ref="F11:H11"/>
    <mergeCell ref="I11:K11"/>
    <mergeCell ref="U14:Z14"/>
    <mergeCell ref="AA14:AF14"/>
    <mergeCell ref="AG9:AJ14"/>
    <mergeCell ref="AD12:AF12"/>
    <mergeCell ref="I8:L8"/>
    <mergeCell ref="M8:V8"/>
    <mergeCell ref="W8:Z8"/>
    <mergeCell ref="AA8:AJ8"/>
    <mergeCell ref="I6:AJ6"/>
    <mergeCell ref="I7:AJ7"/>
    <mergeCell ref="A3:B8"/>
    <mergeCell ref="C3:H3"/>
    <mergeCell ref="C4:H4"/>
    <mergeCell ref="C5:H7"/>
    <mergeCell ref="C8:H8"/>
    <mergeCell ref="I3:AJ3"/>
    <mergeCell ref="Q5:AJ5"/>
    <mergeCell ref="AE2:AJ2"/>
    <mergeCell ref="AA2:AD2"/>
    <mergeCell ref="I4:AJ4"/>
    <mergeCell ref="I5:J5"/>
    <mergeCell ref="K5:P5"/>
    <mergeCell ref="C9:H10"/>
    <mergeCell ref="I9:N9"/>
    <mergeCell ref="AA12:AC12"/>
    <mergeCell ref="U10:W10"/>
    <mergeCell ref="I10:K10"/>
    <mergeCell ref="L10:N10"/>
    <mergeCell ref="U9:Z9"/>
    <mergeCell ref="AA9:AF9"/>
    <mergeCell ref="U13:Z13"/>
    <mergeCell ref="AA13:AF13"/>
    <mergeCell ref="U12:W12"/>
    <mergeCell ref="X12:Z12"/>
    <mergeCell ref="AA10:AC10"/>
    <mergeCell ref="AD10:AF10"/>
    <mergeCell ref="X10:Z10"/>
    <mergeCell ref="A9:B14"/>
    <mergeCell ref="C14:H14"/>
    <mergeCell ref="I14:N14"/>
    <mergeCell ref="O14:T14"/>
    <mergeCell ref="C13:H13"/>
    <mergeCell ref="I13:N13"/>
    <mergeCell ref="O13:T13"/>
    <mergeCell ref="O12:Q12"/>
    <mergeCell ref="R12:T12"/>
    <mergeCell ref="F12:H12"/>
    <mergeCell ref="I12:K12"/>
    <mergeCell ref="L12:N12"/>
    <mergeCell ref="O9:T9"/>
    <mergeCell ref="O10:Q10"/>
    <mergeCell ref="R10:T10"/>
    <mergeCell ref="C11:E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1:AF12 I15:N15">
      <formula1>0</formula1>
      <formula2>99999</formula2>
    </dataValidation>
    <dataValidation type="decimal" imeMode="off" allowBlank="1" showInputMessage="1" showErrorMessage="1" sqref="I13:AF14">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AS67"/>
  <sheetViews>
    <sheetView showGridLines="0" showRowColHeaders="0" zoomScaleNormal="100" zoomScaleSheetLayoutView="100" workbookViewId="0"/>
  </sheetViews>
  <sheetFormatPr defaultColWidth="2.5" defaultRowHeight="15" customHeight="1"/>
  <cols>
    <col min="1" max="37" width="2.5" style="8" customWidth="1"/>
    <col min="38" max="45" width="2.5" style="35" customWidth="1"/>
    <col min="46" max="16384" width="2.5" style="8"/>
  </cols>
  <sheetData>
    <row r="1" spans="1:45" ht="13.5" customHeight="1">
      <c r="A1" s="182" t="s">
        <v>927</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45" ht="13.5" customHeight="1">
      <c r="A2" s="2644" t="s">
        <v>334</v>
      </c>
      <c r="B2" s="2644"/>
      <c r="C2" s="2644"/>
      <c r="D2" s="2644"/>
      <c r="E2" s="2644"/>
      <c r="F2" s="2644"/>
      <c r="G2" s="2644"/>
      <c r="H2" s="2644"/>
      <c r="I2" s="2644"/>
      <c r="J2" s="2644"/>
      <c r="K2" s="2644"/>
      <c r="L2" s="2644"/>
      <c r="M2" s="2644"/>
      <c r="N2" s="2644"/>
      <c r="O2" s="2644"/>
      <c r="P2" s="2644"/>
      <c r="Q2" s="2644"/>
      <c r="R2" s="2644"/>
      <c r="S2" s="2644"/>
      <c r="T2" s="2644"/>
      <c r="U2" s="2644"/>
      <c r="V2" s="2644"/>
      <c r="W2" s="2644"/>
      <c r="X2" s="2644"/>
      <c r="Y2" s="2644"/>
      <c r="Z2" s="2644"/>
      <c r="AA2" s="2644"/>
      <c r="AB2" s="2644"/>
      <c r="AC2" s="2644"/>
      <c r="AD2" s="2644"/>
      <c r="AE2" s="2644"/>
      <c r="AF2" s="2644"/>
      <c r="AG2" s="2644"/>
      <c r="AH2" s="2644"/>
      <c r="AI2" s="2644"/>
      <c r="AJ2" s="2644"/>
    </row>
    <row r="3" spans="1:45" ht="13.5" customHeight="1">
      <c r="A3" s="2644"/>
      <c r="B3" s="2644"/>
      <c r="C3" s="2644"/>
      <c r="D3" s="2644"/>
      <c r="E3" s="2644"/>
      <c r="F3" s="2644"/>
      <c r="G3" s="2644"/>
      <c r="H3" s="2644"/>
      <c r="I3" s="2644"/>
      <c r="J3" s="2644"/>
      <c r="K3" s="2644"/>
      <c r="L3" s="2644"/>
      <c r="M3" s="2644"/>
      <c r="N3" s="2644"/>
      <c r="O3" s="2644"/>
      <c r="P3" s="2644"/>
      <c r="Q3" s="2644"/>
      <c r="R3" s="2644"/>
      <c r="S3" s="2644"/>
      <c r="T3" s="2644"/>
      <c r="U3" s="2644"/>
      <c r="V3" s="2644"/>
      <c r="W3" s="2644"/>
      <c r="X3" s="2644"/>
      <c r="Y3" s="2644"/>
      <c r="Z3" s="2644"/>
      <c r="AA3" s="2644"/>
      <c r="AB3" s="2644"/>
      <c r="AC3" s="2644"/>
      <c r="AD3" s="2644"/>
      <c r="AE3" s="2644"/>
      <c r="AF3" s="2644"/>
      <c r="AG3" s="2644"/>
      <c r="AH3" s="2644"/>
      <c r="AI3" s="2644"/>
      <c r="AJ3" s="2644"/>
    </row>
    <row r="4" spans="1:45" ht="13.5" customHeight="1" thickBot="1">
      <c r="A4" s="46"/>
      <c r="B4" s="46"/>
      <c r="C4" s="46"/>
      <c r="D4" s="194" t="s">
        <v>572</v>
      </c>
      <c r="E4" s="46"/>
      <c r="F4" s="46"/>
      <c r="G4" s="46"/>
      <c r="H4" s="46"/>
      <c r="I4" s="46"/>
      <c r="J4" s="46"/>
      <c r="K4" s="46"/>
      <c r="L4" s="46"/>
      <c r="M4" s="46"/>
      <c r="N4" s="46"/>
      <c r="O4" s="46"/>
      <c r="P4" s="46"/>
      <c r="Q4" s="46"/>
      <c r="R4" s="46"/>
      <c r="S4" s="46"/>
      <c r="T4" s="46"/>
      <c r="U4" s="46"/>
      <c r="V4" s="46"/>
      <c r="W4" s="46"/>
      <c r="X4" s="46"/>
      <c r="Y4" s="46"/>
      <c r="Z4" s="46"/>
      <c r="AA4" s="1252" t="s">
        <v>557</v>
      </c>
      <c r="AB4" s="1253"/>
      <c r="AC4" s="1253"/>
      <c r="AD4" s="1254"/>
      <c r="AE4" s="2318" t="s">
        <v>205</v>
      </c>
      <c r="AF4" s="2318"/>
      <c r="AG4" s="2318"/>
      <c r="AH4" s="2318"/>
      <c r="AI4" s="2318"/>
      <c r="AJ4" s="2318"/>
    </row>
    <row r="5" spans="1:45" ht="13.5" hidden="1" customHeight="1" thickBot="1">
      <c r="A5" s="46"/>
      <c r="B5" s="46"/>
      <c r="C5" s="46"/>
      <c r="D5" s="194"/>
      <c r="E5" s="46"/>
      <c r="F5" s="46"/>
      <c r="G5" s="46"/>
      <c r="H5" s="46"/>
      <c r="I5" s="46"/>
      <c r="J5" s="46"/>
      <c r="K5" s="46"/>
      <c r="L5" s="46"/>
      <c r="M5" s="46"/>
      <c r="N5" s="46"/>
      <c r="O5" s="46"/>
      <c r="P5" s="46"/>
      <c r="Q5" s="46"/>
      <c r="R5" s="46"/>
      <c r="S5" s="46"/>
      <c r="T5" s="46"/>
      <c r="U5" s="46"/>
      <c r="V5" s="46"/>
      <c r="W5" s="46"/>
      <c r="X5" s="46"/>
      <c r="Y5" s="46"/>
      <c r="Z5" s="46"/>
      <c r="AA5" s="46"/>
      <c r="AB5" s="46"/>
      <c r="AC5" s="46"/>
      <c r="AD5" s="46"/>
      <c r="AE5" s="214"/>
      <c r="AF5" s="214"/>
      <c r="AG5" s="214"/>
      <c r="AH5" s="214"/>
      <c r="AI5" s="197"/>
      <c r="AJ5" s="197"/>
    </row>
    <row r="6" spans="1:45" ht="13.5" customHeight="1">
      <c r="A6" s="2645" t="s">
        <v>573</v>
      </c>
      <c r="B6" s="2646"/>
      <c r="C6" s="2646"/>
      <c r="D6" s="2646"/>
      <c r="E6" s="2646"/>
      <c r="F6" s="2646"/>
      <c r="G6" s="2646"/>
      <c r="H6" s="2647"/>
      <c r="I6" s="235"/>
      <c r="J6" s="236"/>
      <c r="K6" s="236"/>
      <c r="L6" s="236"/>
      <c r="M6" s="2664" t="s">
        <v>751</v>
      </c>
      <c r="N6" s="2664"/>
      <c r="O6" s="2664"/>
      <c r="P6" s="2664" t="s">
        <v>640</v>
      </c>
      <c r="Q6" s="2664"/>
      <c r="R6" s="2664"/>
      <c r="S6" s="2666" t="s">
        <v>285</v>
      </c>
      <c r="T6" s="2176"/>
      <c r="U6" s="2176"/>
      <c r="V6" s="2176"/>
      <c r="W6" s="2176"/>
      <c r="X6" s="2177"/>
      <c r="Y6" s="2666" t="s">
        <v>236</v>
      </c>
      <c r="Z6" s="2176"/>
      <c r="AA6" s="2176"/>
      <c r="AB6" s="2176"/>
      <c r="AC6" s="2176"/>
      <c r="AD6" s="2177"/>
      <c r="AE6" s="2666" t="s">
        <v>286</v>
      </c>
      <c r="AF6" s="2176"/>
      <c r="AG6" s="2176"/>
      <c r="AH6" s="2176"/>
      <c r="AI6" s="2176"/>
      <c r="AJ6" s="2667"/>
    </row>
    <row r="7" spans="1:45" s="9" customFormat="1" ht="13.5" customHeight="1">
      <c r="A7" s="2066"/>
      <c r="B7" s="2067"/>
      <c r="C7" s="2067"/>
      <c r="D7" s="2067"/>
      <c r="E7" s="2067"/>
      <c r="F7" s="2067"/>
      <c r="G7" s="2067"/>
      <c r="H7" s="2068"/>
      <c r="I7" s="237"/>
      <c r="J7" s="238"/>
      <c r="K7" s="238"/>
      <c r="L7" s="238"/>
      <c r="M7" s="2665"/>
      <c r="N7" s="2665"/>
      <c r="O7" s="2665"/>
      <c r="P7" s="2665"/>
      <c r="Q7" s="2665"/>
      <c r="R7" s="2665"/>
      <c r="S7" s="1285" t="s">
        <v>432</v>
      </c>
      <c r="T7" s="1338"/>
      <c r="U7" s="1339"/>
      <c r="V7" s="1285" t="s">
        <v>728</v>
      </c>
      <c r="W7" s="1338"/>
      <c r="X7" s="1339"/>
      <c r="Y7" s="1285" t="s">
        <v>537</v>
      </c>
      <c r="Z7" s="1338"/>
      <c r="AA7" s="1339"/>
      <c r="AB7" s="1285" t="s">
        <v>538</v>
      </c>
      <c r="AC7" s="1338"/>
      <c r="AD7" s="1339"/>
      <c r="AE7" s="1285" t="s">
        <v>539</v>
      </c>
      <c r="AF7" s="1338"/>
      <c r="AG7" s="1339"/>
      <c r="AH7" s="1285" t="s">
        <v>91</v>
      </c>
      <c r="AI7" s="1338"/>
      <c r="AJ7" s="2102"/>
      <c r="AL7" s="47">
        <v>0</v>
      </c>
      <c r="AM7" s="36"/>
      <c r="AN7" s="36"/>
      <c r="AO7" s="36"/>
      <c r="AP7" s="36"/>
      <c r="AQ7" s="36"/>
      <c r="AR7" s="36"/>
      <c r="AS7" s="36"/>
    </row>
    <row r="8" spans="1:45" s="9" customFormat="1" ht="18" customHeight="1">
      <c r="A8" s="2170"/>
      <c r="B8" s="1798"/>
      <c r="C8" s="1798"/>
      <c r="D8" s="1798"/>
      <c r="E8" s="1798"/>
      <c r="F8" s="1798"/>
      <c r="G8" s="1798"/>
      <c r="H8" s="1799"/>
      <c r="I8" s="1285" t="s">
        <v>287</v>
      </c>
      <c r="J8" s="1338"/>
      <c r="K8" s="1338"/>
      <c r="L8" s="1338"/>
      <c r="M8" s="2650"/>
      <c r="N8" s="1870"/>
      <c r="O8" s="2649"/>
      <c r="P8" s="1869"/>
      <c r="Q8" s="1870"/>
      <c r="R8" s="2649"/>
      <c r="S8" s="1869"/>
      <c r="T8" s="1870"/>
      <c r="U8" s="2649"/>
      <c r="V8" s="1869"/>
      <c r="W8" s="1870"/>
      <c r="X8" s="2649"/>
      <c r="Y8" s="1869"/>
      <c r="Z8" s="1870"/>
      <c r="AA8" s="2649"/>
      <c r="AB8" s="1869"/>
      <c r="AC8" s="1870"/>
      <c r="AD8" s="2649"/>
      <c r="AE8" s="1869"/>
      <c r="AF8" s="1870"/>
      <c r="AG8" s="2649"/>
      <c r="AH8" s="1869"/>
      <c r="AI8" s="1870"/>
      <c r="AJ8" s="1871"/>
      <c r="AL8" s="37" t="b">
        <v>0</v>
      </c>
      <c r="AM8" s="37" t="b">
        <v>0</v>
      </c>
      <c r="AN8" s="37" t="b">
        <v>0</v>
      </c>
      <c r="AO8" s="37" t="b">
        <v>0</v>
      </c>
      <c r="AP8" s="37" t="b">
        <v>0</v>
      </c>
      <c r="AQ8" s="37" t="b">
        <v>0</v>
      </c>
      <c r="AR8" s="37" t="b">
        <v>0</v>
      </c>
      <c r="AS8" s="37" t="b">
        <v>0</v>
      </c>
    </row>
    <row r="9" spans="1:45" s="9" customFormat="1" ht="13.5" customHeight="1">
      <c r="A9" s="2141" t="s">
        <v>574</v>
      </c>
      <c r="B9" s="1629"/>
      <c r="C9" s="1629"/>
      <c r="D9" s="1629"/>
      <c r="E9" s="1285" t="s">
        <v>683</v>
      </c>
      <c r="F9" s="1338"/>
      <c r="G9" s="1338"/>
      <c r="H9" s="1339"/>
      <c r="I9" s="1078" t="s">
        <v>113</v>
      </c>
      <c r="J9" s="1223"/>
      <c r="K9" s="1223"/>
      <c r="L9" s="2648"/>
      <c r="M9" s="2142"/>
      <c r="N9" s="1379"/>
      <c r="O9" s="191" t="s">
        <v>114</v>
      </c>
      <c r="P9" s="1378"/>
      <c r="Q9" s="1379"/>
      <c r="R9" s="191" t="s">
        <v>114</v>
      </c>
      <c r="S9" s="1378"/>
      <c r="T9" s="1379"/>
      <c r="U9" s="191" t="s">
        <v>114</v>
      </c>
      <c r="V9" s="1378"/>
      <c r="W9" s="1379"/>
      <c r="X9" s="191" t="s">
        <v>114</v>
      </c>
      <c r="Y9" s="1378"/>
      <c r="Z9" s="1379"/>
      <c r="AA9" s="191" t="s">
        <v>114</v>
      </c>
      <c r="AB9" s="1378"/>
      <c r="AC9" s="1379"/>
      <c r="AD9" s="191" t="s">
        <v>114</v>
      </c>
      <c r="AE9" s="1378"/>
      <c r="AF9" s="1379"/>
      <c r="AG9" s="191" t="s">
        <v>114</v>
      </c>
      <c r="AH9" s="1378"/>
      <c r="AI9" s="1379"/>
      <c r="AJ9" s="190" t="s">
        <v>114</v>
      </c>
      <c r="AL9" s="36"/>
      <c r="AM9" s="36"/>
      <c r="AN9" s="36"/>
      <c r="AO9" s="36"/>
      <c r="AP9" s="36"/>
      <c r="AQ9" s="36"/>
      <c r="AR9" s="36"/>
      <c r="AS9" s="36"/>
    </row>
    <row r="10" spans="1:45" s="9" customFormat="1" ht="13.5" customHeight="1">
      <c r="A10" s="2066"/>
      <c r="B10" s="2067"/>
      <c r="C10" s="2067"/>
      <c r="D10" s="2067"/>
      <c r="E10" s="1606"/>
      <c r="F10" s="1607"/>
      <c r="G10" s="1607"/>
      <c r="H10" s="2677" t="s">
        <v>114</v>
      </c>
      <c r="I10" s="1078" t="s">
        <v>676</v>
      </c>
      <c r="J10" s="1223"/>
      <c r="K10" s="1223"/>
      <c r="L10" s="2648"/>
      <c r="M10" s="2142"/>
      <c r="N10" s="1379"/>
      <c r="O10" s="191" t="s">
        <v>114</v>
      </c>
      <c r="P10" s="1378"/>
      <c r="Q10" s="1379"/>
      <c r="R10" s="191" t="s">
        <v>114</v>
      </c>
      <c r="S10" s="2680"/>
      <c r="T10" s="2681"/>
      <c r="U10" s="2682"/>
      <c r="V10" s="2680"/>
      <c r="W10" s="2681"/>
      <c r="X10" s="2682"/>
      <c r="Y10" s="2680"/>
      <c r="Z10" s="2681"/>
      <c r="AA10" s="2682"/>
      <c r="AB10" s="2680"/>
      <c r="AC10" s="2681"/>
      <c r="AD10" s="2682"/>
      <c r="AE10" s="2680"/>
      <c r="AF10" s="2681"/>
      <c r="AG10" s="2682"/>
      <c r="AH10" s="2680"/>
      <c r="AI10" s="2681"/>
      <c r="AJ10" s="2689"/>
      <c r="AL10" s="36"/>
      <c r="AM10" s="36"/>
      <c r="AN10" s="36"/>
      <c r="AO10" s="36"/>
      <c r="AP10" s="36"/>
      <c r="AQ10" s="36"/>
      <c r="AR10" s="36"/>
      <c r="AS10" s="36"/>
    </row>
    <row r="11" spans="1:45" s="9" customFormat="1" ht="13.5" customHeight="1">
      <c r="A11" s="2066"/>
      <c r="B11" s="2067"/>
      <c r="C11" s="2067"/>
      <c r="D11" s="2067"/>
      <c r="E11" s="2675"/>
      <c r="F11" s="2676"/>
      <c r="G11" s="2676"/>
      <c r="H11" s="2678"/>
      <c r="I11" s="1078" t="s">
        <v>677</v>
      </c>
      <c r="J11" s="1223"/>
      <c r="K11" s="1223"/>
      <c r="L11" s="2648"/>
      <c r="M11" s="2142"/>
      <c r="N11" s="1379"/>
      <c r="O11" s="191" t="s">
        <v>114</v>
      </c>
      <c r="P11" s="1378"/>
      <c r="Q11" s="1379"/>
      <c r="R11" s="191" t="s">
        <v>114</v>
      </c>
      <c r="S11" s="2683"/>
      <c r="T11" s="2684"/>
      <c r="U11" s="2685"/>
      <c r="V11" s="2683"/>
      <c r="W11" s="2684"/>
      <c r="X11" s="2685"/>
      <c r="Y11" s="2683"/>
      <c r="Z11" s="2684"/>
      <c r="AA11" s="2685"/>
      <c r="AB11" s="2683"/>
      <c r="AC11" s="2684"/>
      <c r="AD11" s="2685"/>
      <c r="AE11" s="2683"/>
      <c r="AF11" s="2684"/>
      <c r="AG11" s="2685"/>
      <c r="AH11" s="2683"/>
      <c r="AI11" s="2684"/>
      <c r="AJ11" s="2690"/>
      <c r="AL11" s="36"/>
      <c r="AM11" s="36"/>
      <c r="AN11" s="36"/>
      <c r="AO11" s="36"/>
      <c r="AP11" s="36"/>
      <c r="AQ11" s="36"/>
      <c r="AR11" s="36"/>
      <c r="AS11" s="36"/>
    </row>
    <row r="12" spans="1:45" s="9" customFormat="1" ht="13.5" customHeight="1">
      <c r="A12" s="2066"/>
      <c r="B12" s="2067"/>
      <c r="C12" s="2067"/>
      <c r="D12" s="2067"/>
      <c r="E12" s="2675"/>
      <c r="F12" s="2676"/>
      <c r="G12" s="2676"/>
      <c r="H12" s="2678"/>
      <c r="I12" s="1078" t="s">
        <v>678</v>
      </c>
      <c r="J12" s="1223"/>
      <c r="K12" s="1223"/>
      <c r="L12" s="2648"/>
      <c r="M12" s="2142"/>
      <c r="N12" s="1379"/>
      <c r="O12" s="191" t="s">
        <v>114</v>
      </c>
      <c r="P12" s="1378"/>
      <c r="Q12" s="1379"/>
      <c r="R12" s="191" t="s">
        <v>114</v>
      </c>
      <c r="S12" s="2683"/>
      <c r="T12" s="2684"/>
      <c r="U12" s="2685"/>
      <c r="V12" s="2683"/>
      <c r="W12" s="2684"/>
      <c r="X12" s="2685"/>
      <c r="Y12" s="2683"/>
      <c r="Z12" s="2684"/>
      <c r="AA12" s="2685"/>
      <c r="AB12" s="2683"/>
      <c r="AC12" s="2684"/>
      <c r="AD12" s="2685"/>
      <c r="AE12" s="2683"/>
      <c r="AF12" s="2684"/>
      <c r="AG12" s="2685"/>
      <c r="AH12" s="2683"/>
      <c r="AI12" s="2684"/>
      <c r="AJ12" s="2690"/>
      <c r="AL12" s="36"/>
      <c r="AM12" s="36"/>
      <c r="AN12" s="36"/>
      <c r="AO12" s="36"/>
      <c r="AP12" s="36"/>
      <c r="AQ12" s="36"/>
      <c r="AR12" s="36"/>
      <c r="AS12" s="36"/>
    </row>
    <row r="13" spans="1:45" s="9" customFormat="1" ht="13.5" customHeight="1">
      <c r="A13" s="2170"/>
      <c r="B13" s="1798"/>
      <c r="C13" s="1798"/>
      <c r="D13" s="1798"/>
      <c r="E13" s="2212"/>
      <c r="F13" s="2213"/>
      <c r="G13" s="2213"/>
      <c r="H13" s="2679"/>
      <c r="I13" s="1078" t="s">
        <v>679</v>
      </c>
      <c r="J13" s="1223"/>
      <c r="K13" s="1223"/>
      <c r="L13" s="2648"/>
      <c r="M13" s="2142"/>
      <c r="N13" s="1379"/>
      <c r="O13" s="191" t="s">
        <v>114</v>
      </c>
      <c r="P13" s="1378"/>
      <c r="Q13" s="1379"/>
      <c r="R13" s="191" t="s">
        <v>114</v>
      </c>
      <c r="S13" s="2686"/>
      <c r="T13" s="2687"/>
      <c r="U13" s="2688"/>
      <c r="V13" s="2686"/>
      <c r="W13" s="2687"/>
      <c r="X13" s="2688"/>
      <c r="Y13" s="2686"/>
      <c r="Z13" s="2687"/>
      <c r="AA13" s="2688"/>
      <c r="AB13" s="2686"/>
      <c r="AC13" s="2687"/>
      <c r="AD13" s="2688"/>
      <c r="AE13" s="2686"/>
      <c r="AF13" s="2687"/>
      <c r="AG13" s="2688"/>
      <c r="AH13" s="2686"/>
      <c r="AI13" s="2687"/>
      <c r="AJ13" s="2691"/>
      <c r="AL13" s="36"/>
      <c r="AM13" s="36"/>
      <c r="AN13" s="36"/>
      <c r="AO13" s="36"/>
      <c r="AP13" s="36"/>
      <c r="AQ13" s="36"/>
      <c r="AR13" s="36"/>
      <c r="AS13" s="36"/>
    </row>
    <row r="14" spans="1:45" s="9" customFormat="1" ht="18" customHeight="1" thickBot="1">
      <c r="A14" s="2673" t="s">
        <v>138</v>
      </c>
      <c r="B14" s="1223"/>
      <c r="C14" s="1223"/>
      <c r="D14" s="1223"/>
      <c r="E14" s="1223"/>
      <c r="F14" s="1223"/>
      <c r="G14" s="1223"/>
      <c r="H14" s="1077"/>
      <c r="I14" s="2267">
        <v>2</v>
      </c>
      <c r="J14" s="2268"/>
      <c r="K14" s="2268"/>
      <c r="L14" s="2268"/>
      <c r="M14" s="2268"/>
      <c r="N14" s="2268"/>
      <c r="O14" s="2268"/>
      <c r="P14" s="2268"/>
      <c r="Q14" s="2268"/>
      <c r="R14" s="2268"/>
      <c r="S14" s="2268"/>
      <c r="T14" s="2268"/>
      <c r="U14" s="2268"/>
      <c r="V14" s="2268"/>
      <c r="W14" s="2268"/>
      <c r="X14" s="2268"/>
      <c r="Y14" s="2268"/>
      <c r="Z14" s="2268"/>
      <c r="AA14" s="2268"/>
      <c r="AB14" s="2268"/>
      <c r="AC14" s="2268"/>
      <c r="AD14" s="2268"/>
      <c r="AE14" s="2268"/>
      <c r="AF14" s="2268"/>
      <c r="AG14" s="2268"/>
      <c r="AH14" s="2268"/>
      <c r="AI14" s="2268"/>
      <c r="AJ14" s="2674"/>
      <c r="AL14" s="36"/>
      <c r="AM14" s="36"/>
      <c r="AN14" s="36"/>
      <c r="AO14" s="36"/>
      <c r="AP14" s="36"/>
      <c r="AQ14" s="36"/>
      <c r="AR14" s="36"/>
      <c r="AS14" s="36"/>
    </row>
    <row r="15" spans="1:45" ht="13.5" customHeight="1">
      <c r="A15" s="1215" t="s">
        <v>575</v>
      </c>
      <c r="B15" s="1216"/>
      <c r="C15" s="1217" t="s">
        <v>152</v>
      </c>
      <c r="D15" s="1217"/>
      <c r="E15" s="1217"/>
      <c r="F15" s="1217"/>
      <c r="G15" s="1217"/>
      <c r="H15" s="1217"/>
      <c r="I15" s="1278"/>
      <c r="J15" s="1279"/>
      <c r="K15" s="1279"/>
      <c r="L15" s="1279"/>
      <c r="M15" s="1279"/>
      <c r="N15" s="1279"/>
      <c r="O15" s="1279"/>
      <c r="P15" s="1279"/>
      <c r="Q15" s="1279"/>
      <c r="R15" s="1279"/>
      <c r="S15" s="1279"/>
      <c r="T15" s="1279"/>
      <c r="U15" s="1279"/>
      <c r="V15" s="1279"/>
      <c r="W15" s="1279"/>
      <c r="X15" s="1279"/>
      <c r="Y15" s="1279"/>
      <c r="Z15" s="1279"/>
      <c r="AA15" s="1279"/>
      <c r="AB15" s="1279"/>
      <c r="AC15" s="1279"/>
      <c r="AD15" s="1279"/>
      <c r="AE15" s="1279"/>
      <c r="AF15" s="1279"/>
      <c r="AG15" s="1279"/>
      <c r="AH15" s="1279"/>
      <c r="AI15" s="1279"/>
      <c r="AJ15" s="1280"/>
    </row>
    <row r="16" spans="1:45" ht="13.5" customHeight="1">
      <c r="A16" s="1149"/>
      <c r="B16" s="1150"/>
      <c r="C16" s="1177" t="s">
        <v>339</v>
      </c>
      <c r="D16" s="1177"/>
      <c r="E16" s="1177"/>
      <c r="F16" s="1177"/>
      <c r="G16" s="1177"/>
      <c r="H16" s="1177"/>
      <c r="I16" s="1182"/>
      <c r="J16" s="1183"/>
      <c r="K16" s="1183"/>
      <c r="L16" s="1183"/>
      <c r="M16" s="1183"/>
      <c r="N16" s="1183"/>
      <c r="O16" s="1183"/>
      <c r="P16" s="1183"/>
      <c r="Q16" s="1183"/>
      <c r="R16" s="1183"/>
      <c r="S16" s="1183"/>
      <c r="T16" s="1183"/>
      <c r="U16" s="1183"/>
      <c r="V16" s="1183"/>
      <c r="W16" s="1183"/>
      <c r="X16" s="1183"/>
      <c r="Y16" s="1183"/>
      <c r="Z16" s="1183"/>
      <c r="AA16" s="1183"/>
      <c r="AB16" s="1183"/>
      <c r="AC16" s="1183"/>
      <c r="AD16" s="1183"/>
      <c r="AE16" s="1183"/>
      <c r="AF16" s="1183"/>
      <c r="AG16" s="1183"/>
      <c r="AH16" s="1183"/>
      <c r="AI16" s="1183"/>
      <c r="AJ16" s="1184"/>
    </row>
    <row r="17" spans="1:36" ht="13.5" customHeight="1">
      <c r="A17" s="1149"/>
      <c r="B17" s="1150"/>
      <c r="C17" s="1081" t="s">
        <v>340</v>
      </c>
      <c r="D17" s="1081"/>
      <c r="E17" s="1081"/>
      <c r="F17" s="1081"/>
      <c r="G17" s="1081"/>
      <c r="H17" s="1081"/>
      <c r="I17" s="1204" t="s">
        <v>127</v>
      </c>
      <c r="J17" s="1205"/>
      <c r="K17" s="1202"/>
      <c r="L17" s="1202"/>
      <c r="M17" s="1202"/>
      <c r="N17" s="1202"/>
      <c r="O17" s="1202"/>
      <c r="P17" s="1203"/>
      <c r="Q17" s="1029" t="s">
        <v>534</v>
      </c>
      <c r="R17" s="1030"/>
      <c r="S17" s="1030"/>
      <c r="T17" s="1030"/>
      <c r="U17" s="1030"/>
      <c r="V17" s="1030"/>
      <c r="W17" s="1030"/>
      <c r="X17" s="1030"/>
      <c r="Y17" s="1030"/>
      <c r="Z17" s="1030"/>
      <c r="AA17" s="1030"/>
      <c r="AB17" s="1030"/>
      <c r="AC17" s="1030"/>
      <c r="AD17" s="1030"/>
      <c r="AE17" s="1030"/>
      <c r="AF17" s="1030"/>
      <c r="AG17" s="1030"/>
      <c r="AH17" s="1030"/>
      <c r="AI17" s="1030"/>
      <c r="AJ17" s="1031"/>
    </row>
    <row r="18" spans="1:36" ht="13.5" customHeight="1">
      <c r="A18" s="1149"/>
      <c r="B18" s="1150"/>
      <c r="C18" s="1081"/>
      <c r="D18" s="1081"/>
      <c r="E18" s="1081"/>
      <c r="F18" s="1081"/>
      <c r="G18" s="1081"/>
      <c r="H18" s="1081"/>
      <c r="I18" s="1281" t="s">
        <v>205</v>
      </c>
      <c r="J18" s="1281"/>
      <c r="K18" s="1281"/>
      <c r="L18" s="1281"/>
      <c r="M18" s="1281"/>
      <c r="N18" s="1281"/>
      <c r="O18" s="1281"/>
      <c r="P18" s="1281"/>
      <c r="Q18" s="1281"/>
      <c r="R18" s="1281"/>
      <c r="S18" s="1281"/>
      <c r="T18" s="1281"/>
      <c r="U18" s="1281"/>
      <c r="V18" s="1281"/>
      <c r="W18" s="1281"/>
      <c r="X18" s="1281"/>
      <c r="Y18" s="1281"/>
      <c r="Z18" s="1281"/>
      <c r="AA18" s="1281"/>
      <c r="AB18" s="1281"/>
      <c r="AC18" s="1281"/>
      <c r="AD18" s="1281"/>
      <c r="AE18" s="1281"/>
      <c r="AF18" s="1281"/>
      <c r="AG18" s="1281"/>
      <c r="AH18" s="1281"/>
      <c r="AI18" s="1281"/>
      <c r="AJ18" s="1282"/>
    </row>
    <row r="19" spans="1:36" ht="13.5" customHeight="1">
      <c r="A19" s="1149"/>
      <c r="B19" s="1150"/>
      <c r="C19" s="1081"/>
      <c r="D19" s="1081"/>
      <c r="E19" s="1081"/>
      <c r="F19" s="1081"/>
      <c r="G19" s="1081"/>
      <c r="H19" s="1081"/>
      <c r="I19" s="1200" t="s">
        <v>205</v>
      </c>
      <c r="J19" s="1200"/>
      <c r="K19" s="1200"/>
      <c r="L19" s="1200"/>
      <c r="M19" s="1200"/>
      <c r="N19" s="1200"/>
      <c r="O19" s="1200"/>
      <c r="P19" s="1200"/>
      <c r="Q19" s="1200"/>
      <c r="R19" s="1200"/>
      <c r="S19" s="1200"/>
      <c r="T19" s="1200"/>
      <c r="U19" s="1200"/>
      <c r="V19" s="1200"/>
      <c r="W19" s="1200"/>
      <c r="X19" s="1200"/>
      <c r="Y19" s="1200"/>
      <c r="Z19" s="1200"/>
      <c r="AA19" s="1200"/>
      <c r="AB19" s="1200"/>
      <c r="AC19" s="1200"/>
      <c r="AD19" s="1200"/>
      <c r="AE19" s="1200"/>
      <c r="AF19" s="1200"/>
      <c r="AG19" s="1200"/>
      <c r="AH19" s="1200"/>
      <c r="AI19" s="1200"/>
      <c r="AJ19" s="1201"/>
    </row>
    <row r="20" spans="1:36" ht="13.5" customHeight="1" thickBot="1">
      <c r="A20" s="2668"/>
      <c r="B20" s="2669"/>
      <c r="C20" s="1290" t="s">
        <v>341</v>
      </c>
      <c r="D20" s="1290"/>
      <c r="E20" s="1290"/>
      <c r="F20" s="1290"/>
      <c r="G20" s="1290"/>
      <c r="H20" s="1290"/>
      <c r="I20" s="1290" t="s">
        <v>342</v>
      </c>
      <c r="J20" s="1290"/>
      <c r="K20" s="1290"/>
      <c r="L20" s="1290"/>
      <c r="M20" s="2640" t="s">
        <v>205</v>
      </c>
      <c r="N20" s="2640"/>
      <c r="O20" s="2640"/>
      <c r="P20" s="2640"/>
      <c r="Q20" s="2640"/>
      <c r="R20" s="2640"/>
      <c r="S20" s="2640"/>
      <c r="T20" s="2640"/>
      <c r="U20" s="2640"/>
      <c r="V20" s="2640"/>
      <c r="W20" s="1290" t="s">
        <v>343</v>
      </c>
      <c r="X20" s="1290"/>
      <c r="Y20" s="1290"/>
      <c r="Z20" s="1290"/>
      <c r="AA20" s="2651" t="s">
        <v>205</v>
      </c>
      <c r="AB20" s="2652"/>
      <c r="AC20" s="2652"/>
      <c r="AD20" s="2652"/>
      <c r="AE20" s="2652"/>
      <c r="AF20" s="2652"/>
      <c r="AG20" s="2652"/>
      <c r="AH20" s="2652"/>
      <c r="AI20" s="2652"/>
      <c r="AJ20" s="2653"/>
    </row>
    <row r="21" spans="1:36" ht="13.5" customHeight="1">
      <c r="A21" s="1329" t="s">
        <v>595</v>
      </c>
      <c r="B21" s="1330"/>
      <c r="C21" s="2633" t="s">
        <v>43</v>
      </c>
      <c r="D21" s="2634"/>
      <c r="E21" s="2634"/>
      <c r="F21" s="2634"/>
      <c r="G21" s="2634"/>
      <c r="H21" s="2635"/>
      <c r="I21" s="2641"/>
      <c r="J21" s="2642"/>
      <c r="K21" s="2642"/>
      <c r="L21" s="2642"/>
      <c r="M21" s="2642"/>
      <c r="N21" s="2642"/>
      <c r="O21" s="2642"/>
      <c r="P21" s="2642"/>
      <c r="Q21" s="2642"/>
      <c r="R21" s="2642"/>
      <c r="S21" s="2642"/>
      <c r="T21" s="2633" t="s">
        <v>629</v>
      </c>
      <c r="U21" s="2634"/>
      <c r="V21" s="2634"/>
      <c r="W21" s="2634"/>
      <c r="X21" s="2634"/>
      <c r="Y21" s="2635"/>
      <c r="Z21" s="2670"/>
      <c r="AA21" s="2671"/>
      <c r="AB21" s="2671"/>
      <c r="AC21" s="2671"/>
      <c r="AD21" s="2671"/>
      <c r="AE21" s="2671"/>
      <c r="AF21" s="2671"/>
      <c r="AG21" s="2671"/>
      <c r="AH21" s="2671"/>
      <c r="AI21" s="2671"/>
      <c r="AJ21" s="2672"/>
    </row>
    <row r="22" spans="1:36" ht="13.5" customHeight="1">
      <c r="A22" s="1170"/>
      <c r="B22" s="1331"/>
      <c r="C22" s="2639" t="s">
        <v>680</v>
      </c>
      <c r="D22" s="2639"/>
      <c r="E22" s="2639"/>
      <c r="F22" s="2639"/>
      <c r="G22" s="2639"/>
      <c r="H22" s="2639"/>
      <c r="I22" s="2636"/>
      <c r="J22" s="2637"/>
      <c r="K22" s="2637"/>
      <c r="L22" s="2637"/>
      <c r="M22" s="2637"/>
      <c r="N22" s="2637"/>
      <c r="O22" s="2637"/>
      <c r="P22" s="2637"/>
      <c r="Q22" s="2637"/>
      <c r="R22" s="2637"/>
      <c r="S22" s="2637"/>
      <c r="T22" s="2637"/>
      <c r="U22" s="2637"/>
      <c r="V22" s="2637"/>
      <c r="W22" s="2637"/>
      <c r="X22" s="2637"/>
      <c r="Y22" s="2637"/>
      <c r="Z22" s="2637"/>
      <c r="AA22" s="2637"/>
      <c r="AB22" s="2637"/>
      <c r="AC22" s="2637"/>
      <c r="AD22" s="2637"/>
      <c r="AE22" s="2637"/>
      <c r="AF22" s="2637"/>
      <c r="AG22" s="2637"/>
      <c r="AH22" s="2637"/>
      <c r="AI22" s="2637"/>
      <c r="AJ22" s="2638"/>
    </row>
    <row r="23" spans="1:36" ht="13.5" customHeight="1">
      <c r="A23" s="1170"/>
      <c r="B23" s="1331"/>
      <c r="C23" s="1177" t="s">
        <v>339</v>
      </c>
      <c r="D23" s="1177"/>
      <c r="E23" s="1177"/>
      <c r="F23" s="1177"/>
      <c r="G23" s="1177"/>
      <c r="H23" s="1177"/>
      <c r="I23" s="1182"/>
      <c r="J23" s="1183"/>
      <c r="K23" s="1183"/>
      <c r="L23" s="1183"/>
      <c r="M23" s="1183"/>
      <c r="N23" s="1183"/>
      <c r="O23" s="1183"/>
      <c r="P23" s="1183"/>
      <c r="Q23" s="1183"/>
      <c r="R23" s="1183"/>
      <c r="S23" s="1183"/>
      <c r="T23" s="1183"/>
      <c r="U23" s="1183"/>
      <c r="V23" s="1183"/>
      <c r="W23" s="1183"/>
      <c r="X23" s="1183"/>
      <c r="Y23" s="1183"/>
      <c r="Z23" s="1183"/>
      <c r="AA23" s="1183"/>
      <c r="AB23" s="1183"/>
      <c r="AC23" s="1183"/>
      <c r="AD23" s="1183"/>
      <c r="AE23" s="1183"/>
      <c r="AF23" s="1183"/>
      <c r="AG23" s="1183"/>
      <c r="AH23" s="1183"/>
      <c r="AI23" s="1183"/>
      <c r="AJ23" s="1184"/>
    </row>
    <row r="24" spans="1:36" ht="13.5" customHeight="1">
      <c r="A24" s="1170"/>
      <c r="B24" s="1331"/>
      <c r="C24" s="1081" t="s">
        <v>340</v>
      </c>
      <c r="D24" s="1081"/>
      <c r="E24" s="1081"/>
      <c r="F24" s="1081"/>
      <c r="G24" s="1081"/>
      <c r="H24" s="1081"/>
      <c r="I24" s="1204" t="s">
        <v>127</v>
      </c>
      <c r="J24" s="1205"/>
      <c r="K24" s="1202"/>
      <c r="L24" s="1202"/>
      <c r="M24" s="1202"/>
      <c r="N24" s="1202"/>
      <c r="O24" s="1202"/>
      <c r="P24" s="1203"/>
      <c r="Q24" s="1029" t="s">
        <v>534</v>
      </c>
      <c r="R24" s="1030"/>
      <c r="S24" s="1030"/>
      <c r="T24" s="1030"/>
      <c r="U24" s="1030"/>
      <c r="V24" s="1030"/>
      <c r="W24" s="1030"/>
      <c r="X24" s="1030"/>
      <c r="Y24" s="1030"/>
      <c r="Z24" s="1030"/>
      <c r="AA24" s="1030"/>
      <c r="AB24" s="1030"/>
      <c r="AC24" s="1030"/>
      <c r="AD24" s="1030"/>
      <c r="AE24" s="1030"/>
      <c r="AF24" s="1030"/>
      <c r="AG24" s="1030"/>
      <c r="AH24" s="1030"/>
      <c r="AI24" s="1030"/>
      <c r="AJ24" s="1031"/>
    </row>
    <row r="25" spans="1:36" ht="13.5" customHeight="1">
      <c r="A25" s="1170"/>
      <c r="B25" s="1331"/>
      <c r="C25" s="1081"/>
      <c r="D25" s="1081"/>
      <c r="E25" s="1081"/>
      <c r="F25" s="1081"/>
      <c r="G25" s="1081"/>
      <c r="H25" s="1081"/>
      <c r="I25" s="1281" t="s">
        <v>205</v>
      </c>
      <c r="J25" s="1281"/>
      <c r="K25" s="1281"/>
      <c r="L25" s="1281"/>
      <c r="M25" s="1281"/>
      <c r="N25" s="1281"/>
      <c r="O25" s="1281"/>
      <c r="P25" s="1281"/>
      <c r="Q25" s="1281"/>
      <c r="R25" s="1281"/>
      <c r="S25" s="1281"/>
      <c r="T25" s="1281"/>
      <c r="U25" s="1281"/>
      <c r="V25" s="1281"/>
      <c r="W25" s="1281"/>
      <c r="X25" s="1281"/>
      <c r="Y25" s="1281"/>
      <c r="Z25" s="1281"/>
      <c r="AA25" s="1281"/>
      <c r="AB25" s="1281"/>
      <c r="AC25" s="1281"/>
      <c r="AD25" s="1281"/>
      <c r="AE25" s="1281"/>
      <c r="AF25" s="1281"/>
      <c r="AG25" s="1281"/>
      <c r="AH25" s="1281"/>
      <c r="AI25" s="1281"/>
      <c r="AJ25" s="1282"/>
    </row>
    <row r="26" spans="1:36" ht="13.5" customHeight="1">
      <c r="A26" s="1170"/>
      <c r="B26" s="1331"/>
      <c r="C26" s="1081"/>
      <c r="D26" s="1081"/>
      <c r="E26" s="1081"/>
      <c r="F26" s="1081"/>
      <c r="G26" s="1081"/>
      <c r="H26" s="1081"/>
      <c r="I26" s="1200" t="s">
        <v>205</v>
      </c>
      <c r="J26" s="1200"/>
      <c r="K26" s="1200"/>
      <c r="L26" s="1200"/>
      <c r="M26" s="1200"/>
      <c r="N26" s="1200"/>
      <c r="O26" s="1200"/>
      <c r="P26" s="1200"/>
      <c r="Q26" s="1200"/>
      <c r="R26" s="1200"/>
      <c r="S26" s="1200"/>
      <c r="T26" s="1200"/>
      <c r="U26" s="1200"/>
      <c r="V26" s="1200"/>
      <c r="W26" s="1200"/>
      <c r="X26" s="1200"/>
      <c r="Y26" s="1200"/>
      <c r="Z26" s="1200"/>
      <c r="AA26" s="1200"/>
      <c r="AB26" s="1200"/>
      <c r="AC26" s="1200"/>
      <c r="AD26" s="1200"/>
      <c r="AE26" s="1200"/>
      <c r="AF26" s="1200"/>
      <c r="AG26" s="1200"/>
      <c r="AH26" s="1200"/>
      <c r="AI26" s="1200"/>
      <c r="AJ26" s="1201"/>
    </row>
    <row r="27" spans="1:36" ht="13.5" customHeight="1" thickBot="1">
      <c r="A27" s="1387"/>
      <c r="B27" s="1388"/>
      <c r="C27" s="1290" t="s">
        <v>341</v>
      </c>
      <c r="D27" s="1290"/>
      <c r="E27" s="1290"/>
      <c r="F27" s="1290"/>
      <c r="G27" s="1290"/>
      <c r="H27" s="1290"/>
      <c r="I27" s="1290" t="s">
        <v>342</v>
      </c>
      <c r="J27" s="1290"/>
      <c r="K27" s="1290"/>
      <c r="L27" s="1290"/>
      <c r="M27" s="2640" t="s">
        <v>205</v>
      </c>
      <c r="N27" s="2640"/>
      <c r="O27" s="2640"/>
      <c r="P27" s="2640"/>
      <c r="Q27" s="2640"/>
      <c r="R27" s="2640"/>
      <c r="S27" s="2640"/>
      <c r="T27" s="2640"/>
      <c r="U27" s="2640"/>
      <c r="V27" s="2640"/>
      <c r="W27" s="1290" t="s">
        <v>343</v>
      </c>
      <c r="X27" s="1290"/>
      <c r="Y27" s="1290"/>
      <c r="Z27" s="1290"/>
      <c r="AA27" s="2651" t="s">
        <v>205</v>
      </c>
      <c r="AB27" s="2652"/>
      <c r="AC27" s="2652"/>
      <c r="AD27" s="2652"/>
      <c r="AE27" s="2652"/>
      <c r="AF27" s="2652"/>
      <c r="AG27" s="2652"/>
      <c r="AH27" s="2652"/>
      <c r="AI27" s="2652"/>
      <c r="AJ27" s="2653"/>
    </row>
    <row r="28" spans="1:36" ht="13.5" customHeight="1">
      <c r="A28" s="1329" t="s">
        <v>596</v>
      </c>
      <c r="B28" s="1330"/>
      <c r="C28" s="2633" t="s">
        <v>43</v>
      </c>
      <c r="D28" s="2634"/>
      <c r="E28" s="2634"/>
      <c r="F28" s="2634"/>
      <c r="G28" s="2634"/>
      <c r="H28" s="2635"/>
      <c r="I28" s="2641"/>
      <c r="J28" s="2642"/>
      <c r="K28" s="2642"/>
      <c r="L28" s="2642"/>
      <c r="M28" s="2642"/>
      <c r="N28" s="2642"/>
      <c r="O28" s="2642"/>
      <c r="P28" s="2642"/>
      <c r="Q28" s="2642"/>
      <c r="R28" s="2642"/>
      <c r="S28" s="2642"/>
      <c r="T28" s="2642"/>
      <c r="U28" s="2642"/>
      <c r="V28" s="2642"/>
      <c r="W28" s="2642"/>
      <c r="X28" s="2642"/>
      <c r="Y28" s="2642"/>
      <c r="Z28" s="2642"/>
      <c r="AA28" s="2642"/>
      <c r="AB28" s="2642"/>
      <c r="AC28" s="2642"/>
      <c r="AD28" s="2642"/>
      <c r="AE28" s="2642"/>
      <c r="AF28" s="2642"/>
      <c r="AG28" s="2642"/>
      <c r="AH28" s="2642"/>
      <c r="AI28" s="2642"/>
      <c r="AJ28" s="2643"/>
    </row>
    <row r="29" spans="1:36" ht="13.5" customHeight="1">
      <c r="A29" s="1170"/>
      <c r="B29" s="1331"/>
      <c r="C29" s="2639" t="s">
        <v>152</v>
      </c>
      <c r="D29" s="2639"/>
      <c r="E29" s="2639"/>
      <c r="F29" s="2639"/>
      <c r="G29" s="2639"/>
      <c r="H29" s="2639"/>
      <c r="I29" s="2636"/>
      <c r="J29" s="2637"/>
      <c r="K29" s="2637"/>
      <c r="L29" s="2637"/>
      <c r="M29" s="2637"/>
      <c r="N29" s="2637"/>
      <c r="O29" s="2637"/>
      <c r="P29" s="2637"/>
      <c r="Q29" s="2637"/>
      <c r="R29" s="2637"/>
      <c r="S29" s="2637"/>
      <c r="T29" s="2637"/>
      <c r="U29" s="2637"/>
      <c r="V29" s="2637"/>
      <c r="W29" s="2637"/>
      <c r="X29" s="2637"/>
      <c r="Y29" s="2637"/>
      <c r="Z29" s="2637"/>
      <c r="AA29" s="2637"/>
      <c r="AB29" s="2637"/>
      <c r="AC29" s="2637"/>
      <c r="AD29" s="2637"/>
      <c r="AE29" s="2637"/>
      <c r="AF29" s="2637"/>
      <c r="AG29" s="2637"/>
      <c r="AH29" s="2637"/>
      <c r="AI29" s="2637"/>
      <c r="AJ29" s="2638"/>
    </row>
    <row r="30" spans="1:36" ht="13.5" customHeight="1">
      <c r="A30" s="1170"/>
      <c r="B30" s="1331"/>
      <c r="C30" s="1177" t="s">
        <v>339</v>
      </c>
      <c r="D30" s="1177"/>
      <c r="E30" s="1177"/>
      <c r="F30" s="1177"/>
      <c r="G30" s="1177"/>
      <c r="H30" s="1177"/>
      <c r="I30" s="1182"/>
      <c r="J30" s="1183"/>
      <c r="K30" s="1183"/>
      <c r="L30" s="1183"/>
      <c r="M30" s="1183"/>
      <c r="N30" s="1183"/>
      <c r="O30" s="1183"/>
      <c r="P30" s="1183"/>
      <c r="Q30" s="1183"/>
      <c r="R30" s="1183"/>
      <c r="S30" s="1183"/>
      <c r="T30" s="1183"/>
      <c r="U30" s="1183"/>
      <c r="V30" s="1183"/>
      <c r="W30" s="1183"/>
      <c r="X30" s="1183"/>
      <c r="Y30" s="1183"/>
      <c r="Z30" s="1183"/>
      <c r="AA30" s="1183"/>
      <c r="AB30" s="1183"/>
      <c r="AC30" s="1183"/>
      <c r="AD30" s="1183"/>
      <c r="AE30" s="1183"/>
      <c r="AF30" s="1183"/>
      <c r="AG30" s="1183"/>
      <c r="AH30" s="1183"/>
      <c r="AI30" s="1183"/>
      <c r="AJ30" s="1184"/>
    </row>
    <row r="31" spans="1:36" ht="13.5" customHeight="1">
      <c r="A31" s="1170"/>
      <c r="B31" s="1331"/>
      <c r="C31" s="1081" t="s">
        <v>340</v>
      </c>
      <c r="D31" s="1081"/>
      <c r="E31" s="1081"/>
      <c r="F31" s="1081"/>
      <c r="G31" s="1081"/>
      <c r="H31" s="1081"/>
      <c r="I31" s="1204" t="s">
        <v>127</v>
      </c>
      <c r="J31" s="1205"/>
      <c r="K31" s="1202"/>
      <c r="L31" s="1202"/>
      <c r="M31" s="1202"/>
      <c r="N31" s="1202"/>
      <c r="O31" s="1202"/>
      <c r="P31" s="1203"/>
      <c r="Q31" s="1029" t="s">
        <v>534</v>
      </c>
      <c r="R31" s="1030"/>
      <c r="S31" s="1030"/>
      <c r="T31" s="1030"/>
      <c r="U31" s="1030"/>
      <c r="V31" s="1030"/>
      <c r="W31" s="1030"/>
      <c r="X31" s="1030"/>
      <c r="Y31" s="1030"/>
      <c r="Z31" s="1030"/>
      <c r="AA31" s="1030"/>
      <c r="AB31" s="1030"/>
      <c r="AC31" s="1030"/>
      <c r="AD31" s="1030"/>
      <c r="AE31" s="1030"/>
      <c r="AF31" s="1030"/>
      <c r="AG31" s="1030"/>
      <c r="AH31" s="1030"/>
      <c r="AI31" s="1030"/>
      <c r="AJ31" s="1031"/>
    </row>
    <row r="32" spans="1:36" ht="13.5" customHeight="1">
      <c r="A32" s="1170"/>
      <c r="B32" s="1331"/>
      <c r="C32" s="1081"/>
      <c r="D32" s="1081"/>
      <c r="E32" s="1081"/>
      <c r="F32" s="1081"/>
      <c r="G32" s="1081"/>
      <c r="H32" s="1081"/>
      <c r="I32" s="1281" t="s">
        <v>205</v>
      </c>
      <c r="J32" s="1281"/>
      <c r="K32" s="1281"/>
      <c r="L32" s="1281"/>
      <c r="M32" s="1281"/>
      <c r="N32" s="1281"/>
      <c r="O32" s="1281"/>
      <c r="P32" s="1281"/>
      <c r="Q32" s="1281"/>
      <c r="R32" s="1281"/>
      <c r="S32" s="1281"/>
      <c r="T32" s="1281"/>
      <c r="U32" s="1281"/>
      <c r="V32" s="1281"/>
      <c r="W32" s="1281"/>
      <c r="X32" s="1281"/>
      <c r="Y32" s="1281"/>
      <c r="Z32" s="1281"/>
      <c r="AA32" s="1281"/>
      <c r="AB32" s="1281"/>
      <c r="AC32" s="1281"/>
      <c r="AD32" s="1281"/>
      <c r="AE32" s="1281"/>
      <c r="AF32" s="1281"/>
      <c r="AG32" s="1281"/>
      <c r="AH32" s="1281"/>
      <c r="AI32" s="1281"/>
      <c r="AJ32" s="1282"/>
    </row>
    <row r="33" spans="1:36" ht="13.5" customHeight="1">
      <c r="A33" s="1170"/>
      <c r="B33" s="1331"/>
      <c r="C33" s="1081"/>
      <c r="D33" s="1081"/>
      <c r="E33" s="1081"/>
      <c r="F33" s="1081"/>
      <c r="G33" s="1081"/>
      <c r="H33" s="1081"/>
      <c r="I33" s="1200" t="s">
        <v>205</v>
      </c>
      <c r="J33" s="1200"/>
      <c r="K33" s="1200"/>
      <c r="L33" s="1200"/>
      <c r="M33" s="1200"/>
      <c r="N33" s="1200"/>
      <c r="O33" s="1200"/>
      <c r="P33" s="1200"/>
      <c r="Q33" s="1200"/>
      <c r="R33" s="1200"/>
      <c r="S33" s="1200"/>
      <c r="T33" s="1200"/>
      <c r="U33" s="1200"/>
      <c r="V33" s="1200"/>
      <c r="W33" s="1200"/>
      <c r="X33" s="1200"/>
      <c r="Y33" s="1200"/>
      <c r="Z33" s="1200"/>
      <c r="AA33" s="1200"/>
      <c r="AB33" s="1200"/>
      <c r="AC33" s="1200"/>
      <c r="AD33" s="1200"/>
      <c r="AE33" s="1200"/>
      <c r="AF33" s="1200"/>
      <c r="AG33" s="1200"/>
      <c r="AH33" s="1200"/>
      <c r="AI33" s="1200"/>
      <c r="AJ33" s="1201"/>
    </row>
    <row r="34" spans="1:36" ht="13.5" customHeight="1" thickBot="1">
      <c r="A34" s="1387"/>
      <c r="B34" s="1388"/>
      <c r="C34" s="1290" t="s">
        <v>341</v>
      </c>
      <c r="D34" s="1290"/>
      <c r="E34" s="1290"/>
      <c r="F34" s="1290"/>
      <c r="G34" s="1290"/>
      <c r="H34" s="1290"/>
      <c r="I34" s="1290" t="s">
        <v>342</v>
      </c>
      <c r="J34" s="1290"/>
      <c r="K34" s="1290"/>
      <c r="L34" s="1290"/>
      <c r="M34" s="2640" t="s">
        <v>205</v>
      </c>
      <c r="N34" s="2640"/>
      <c r="O34" s="2640"/>
      <c r="P34" s="2640"/>
      <c r="Q34" s="2640"/>
      <c r="R34" s="2640"/>
      <c r="S34" s="2640"/>
      <c r="T34" s="2640"/>
      <c r="U34" s="2640"/>
      <c r="V34" s="2640"/>
      <c r="W34" s="1290" t="s">
        <v>343</v>
      </c>
      <c r="X34" s="1290"/>
      <c r="Y34" s="1290"/>
      <c r="Z34" s="1290"/>
      <c r="AA34" s="2651" t="s">
        <v>205</v>
      </c>
      <c r="AB34" s="2652"/>
      <c r="AC34" s="2652"/>
      <c r="AD34" s="2652"/>
      <c r="AE34" s="2652"/>
      <c r="AF34" s="2652"/>
      <c r="AG34" s="2652"/>
      <c r="AH34" s="2652"/>
      <c r="AI34" s="2652"/>
      <c r="AJ34" s="2653"/>
    </row>
    <row r="35" spans="1:36" ht="13.5" customHeight="1">
      <c r="A35" s="1329" t="s">
        <v>597</v>
      </c>
      <c r="B35" s="1330"/>
      <c r="C35" s="2633" t="s">
        <v>43</v>
      </c>
      <c r="D35" s="2634"/>
      <c r="E35" s="2634"/>
      <c r="F35" s="2634"/>
      <c r="G35" s="2634"/>
      <c r="H35" s="2635"/>
      <c r="I35" s="2641"/>
      <c r="J35" s="2642"/>
      <c r="K35" s="2642"/>
      <c r="L35" s="2642"/>
      <c r="M35" s="2642"/>
      <c r="N35" s="2642"/>
      <c r="O35" s="2642"/>
      <c r="P35" s="2642"/>
      <c r="Q35" s="2642"/>
      <c r="R35" s="2642"/>
      <c r="S35" s="2642"/>
      <c r="T35" s="2642"/>
      <c r="U35" s="2642"/>
      <c r="V35" s="2642"/>
      <c r="W35" s="2642"/>
      <c r="X35" s="2642"/>
      <c r="Y35" s="2642"/>
      <c r="Z35" s="2642"/>
      <c r="AA35" s="2642"/>
      <c r="AB35" s="2642"/>
      <c r="AC35" s="2642"/>
      <c r="AD35" s="2642"/>
      <c r="AE35" s="2642"/>
      <c r="AF35" s="2642"/>
      <c r="AG35" s="2642"/>
      <c r="AH35" s="2642"/>
      <c r="AI35" s="2642"/>
      <c r="AJ35" s="2643"/>
    </row>
    <row r="36" spans="1:36" ht="13.5" customHeight="1">
      <c r="A36" s="1170"/>
      <c r="B36" s="1331"/>
      <c r="C36" s="2639" t="s">
        <v>152</v>
      </c>
      <c r="D36" s="2639"/>
      <c r="E36" s="2639"/>
      <c r="F36" s="2639"/>
      <c r="G36" s="2639"/>
      <c r="H36" s="2639"/>
      <c r="I36" s="2636"/>
      <c r="J36" s="2637"/>
      <c r="K36" s="2637"/>
      <c r="L36" s="2637"/>
      <c r="M36" s="2637"/>
      <c r="N36" s="2637"/>
      <c r="O36" s="2637"/>
      <c r="P36" s="2637"/>
      <c r="Q36" s="2637"/>
      <c r="R36" s="2637"/>
      <c r="S36" s="2637"/>
      <c r="T36" s="2637"/>
      <c r="U36" s="2637"/>
      <c r="V36" s="2637"/>
      <c r="W36" s="2637"/>
      <c r="X36" s="2637"/>
      <c r="Y36" s="2637"/>
      <c r="Z36" s="2637"/>
      <c r="AA36" s="2637"/>
      <c r="AB36" s="2637"/>
      <c r="AC36" s="2637"/>
      <c r="AD36" s="2637"/>
      <c r="AE36" s="2637"/>
      <c r="AF36" s="2637"/>
      <c r="AG36" s="2637"/>
      <c r="AH36" s="2637"/>
      <c r="AI36" s="2637"/>
      <c r="AJ36" s="2638"/>
    </row>
    <row r="37" spans="1:36" ht="13.5" customHeight="1">
      <c r="A37" s="1170"/>
      <c r="B37" s="1331"/>
      <c r="C37" s="1177" t="s">
        <v>339</v>
      </c>
      <c r="D37" s="1177"/>
      <c r="E37" s="1177"/>
      <c r="F37" s="1177"/>
      <c r="G37" s="1177"/>
      <c r="H37" s="1177"/>
      <c r="I37" s="1182"/>
      <c r="J37" s="1183"/>
      <c r="K37" s="1183"/>
      <c r="L37" s="1183"/>
      <c r="M37" s="1183"/>
      <c r="N37" s="1183"/>
      <c r="O37" s="1183"/>
      <c r="P37" s="1183"/>
      <c r="Q37" s="1183"/>
      <c r="R37" s="1183"/>
      <c r="S37" s="1183"/>
      <c r="T37" s="1183"/>
      <c r="U37" s="1183"/>
      <c r="V37" s="1183"/>
      <c r="W37" s="1183"/>
      <c r="X37" s="1183"/>
      <c r="Y37" s="1183"/>
      <c r="Z37" s="1183"/>
      <c r="AA37" s="1183"/>
      <c r="AB37" s="1183"/>
      <c r="AC37" s="1183"/>
      <c r="AD37" s="1183"/>
      <c r="AE37" s="1183"/>
      <c r="AF37" s="1183"/>
      <c r="AG37" s="1183"/>
      <c r="AH37" s="1183"/>
      <c r="AI37" s="1183"/>
      <c r="AJ37" s="1184"/>
    </row>
    <row r="38" spans="1:36" ht="13.5" customHeight="1">
      <c r="A38" s="1170"/>
      <c r="B38" s="1331"/>
      <c r="C38" s="1081" t="s">
        <v>340</v>
      </c>
      <c r="D38" s="1081"/>
      <c r="E38" s="1081"/>
      <c r="F38" s="1081"/>
      <c r="G38" s="1081"/>
      <c r="H38" s="1081"/>
      <c r="I38" s="1204" t="s">
        <v>127</v>
      </c>
      <c r="J38" s="1205"/>
      <c r="K38" s="1202"/>
      <c r="L38" s="1202"/>
      <c r="M38" s="1202"/>
      <c r="N38" s="1202"/>
      <c r="O38" s="1202"/>
      <c r="P38" s="1203"/>
      <c r="Q38" s="1029" t="s">
        <v>534</v>
      </c>
      <c r="R38" s="1030"/>
      <c r="S38" s="1030"/>
      <c r="T38" s="1030"/>
      <c r="U38" s="1030"/>
      <c r="V38" s="1030"/>
      <c r="W38" s="1030"/>
      <c r="X38" s="1030"/>
      <c r="Y38" s="1030"/>
      <c r="Z38" s="1030"/>
      <c r="AA38" s="1030"/>
      <c r="AB38" s="1030"/>
      <c r="AC38" s="1030"/>
      <c r="AD38" s="1030"/>
      <c r="AE38" s="1030"/>
      <c r="AF38" s="1030"/>
      <c r="AG38" s="1030"/>
      <c r="AH38" s="1030"/>
      <c r="AI38" s="1030"/>
      <c r="AJ38" s="1031"/>
    </row>
    <row r="39" spans="1:36" ht="13.5" customHeight="1">
      <c r="A39" s="1170"/>
      <c r="B39" s="1331"/>
      <c r="C39" s="1081"/>
      <c r="D39" s="1081"/>
      <c r="E39" s="1081"/>
      <c r="F39" s="1081"/>
      <c r="G39" s="1081"/>
      <c r="H39" s="1081"/>
      <c r="I39" s="1281" t="s">
        <v>205</v>
      </c>
      <c r="J39" s="1281"/>
      <c r="K39" s="1281"/>
      <c r="L39" s="1281"/>
      <c r="M39" s="1281"/>
      <c r="N39" s="1281"/>
      <c r="O39" s="1281"/>
      <c r="P39" s="1281"/>
      <c r="Q39" s="1281"/>
      <c r="R39" s="1281"/>
      <c r="S39" s="1281"/>
      <c r="T39" s="1281"/>
      <c r="U39" s="1281"/>
      <c r="V39" s="1281"/>
      <c r="W39" s="1281"/>
      <c r="X39" s="1281"/>
      <c r="Y39" s="1281"/>
      <c r="Z39" s="1281"/>
      <c r="AA39" s="1281"/>
      <c r="AB39" s="1281"/>
      <c r="AC39" s="1281"/>
      <c r="AD39" s="1281"/>
      <c r="AE39" s="1281"/>
      <c r="AF39" s="1281"/>
      <c r="AG39" s="1281"/>
      <c r="AH39" s="1281"/>
      <c r="AI39" s="1281"/>
      <c r="AJ39" s="1282"/>
    </row>
    <row r="40" spans="1:36" ht="13.5" customHeight="1">
      <c r="A40" s="1170"/>
      <c r="B40" s="1331"/>
      <c r="C40" s="1081"/>
      <c r="D40" s="1081"/>
      <c r="E40" s="1081"/>
      <c r="F40" s="1081"/>
      <c r="G40" s="1081"/>
      <c r="H40" s="1081"/>
      <c r="I40" s="1200" t="s">
        <v>205</v>
      </c>
      <c r="J40" s="1200"/>
      <c r="K40" s="1200"/>
      <c r="L40" s="1200"/>
      <c r="M40" s="1200"/>
      <c r="N40" s="1200"/>
      <c r="O40" s="1200"/>
      <c r="P40" s="1200"/>
      <c r="Q40" s="1200"/>
      <c r="R40" s="1200"/>
      <c r="S40" s="1200"/>
      <c r="T40" s="1200"/>
      <c r="U40" s="1200"/>
      <c r="V40" s="1200"/>
      <c r="W40" s="1200"/>
      <c r="X40" s="1200"/>
      <c r="Y40" s="1200"/>
      <c r="Z40" s="1200"/>
      <c r="AA40" s="1200"/>
      <c r="AB40" s="1200"/>
      <c r="AC40" s="1200"/>
      <c r="AD40" s="1200"/>
      <c r="AE40" s="1200"/>
      <c r="AF40" s="1200"/>
      <c r="AG40" s="1200"/>
      <c r="AH40" s="1200"/>
      <c r="AI40" s="1200"/>
      <c r="AJ40" s="1201"/>
    </row>
    <row r="41" spans="1:36" ht="13.5" customHeight="1" thickBot="1">
      <c r="A41" s="1387"/>
      <c r="B41" s="1388"/>
      <c r="C41" s="1290" t="s">
        <v>341</v>
      </c>
      <c r="D41" s="1290"/>
      <c r="E41" s="1290"/>
      <c r="F41" s="1290"/>
      <c r="G41" s="1290"/>
      <c r="H41" s="1290"/>
      <c r="I41" s="1290" t="s">
        <v>342</v>
      </c>
      <c r="J41" s="1290"/>
      <c r="K41" s="1290"/>
      <c r="L41" s="1290"/>
      <c r="M41" s="2640" t="s">
        <v>205</v>
      </c>
      <c r="N41" s="2640"/>
      <c r="O41" s="2640"/>
      <c r="P41" s="2640"/>
      <c r="Q41" s="2640"/>
      <c r="R41" s="2640"/>
      <c r="S41" s="2640"/>
      <c r="T41" s="2640"/>
      <c r="U41" s="2640"/>
      <c r="V41" s="2640"/>
      <c r="W41" s="1290" t="s">
        <v>343</v>
      </c>
      <c r="X41" s="1290"/>
      <c r="Y41" s="1290"/>
      <c r="Z41" s="1290"/>
      <c r="AA41" s="2651" t="s">
        <v>205</v>
      </c>
      <c r="AB41" s="2652"/>
      <c r="AC41" s="2652"/>
      <c r="AD41" s="2652"/>
      <c r="AE41" s="2652"/>
      <c r="AF41" s="2652"/>
      <c r="AG41" s="2652"/>
      <c r="AH41" s="2652"/>
      <c r="AI41" s="2652"/>
      <c r="AJ41" s="2653"/>
    </row>
    <row r="42" spans="1:36" ht="13.5" customHeight="1">
      <c r="A42" s="1329" t="s">
        <v>598</v>
      </c>
      <c r="B42" s="1330"/>
      <c r="C42" s="2633" t="s">
        <v>43</v>
      </c>
      <c r="D42" s="2634"/>
      <c r="E42" s="2634"/>
      <c r="F42" s="2634"/>
      <c r="G42" s="2634"/>
      <c r="H42" s="2635"/>
      <c r="I42" s="2641"/>
      <c r="J42" s="2642"/>
      <c r="K42" s="2642"/>
      <c r="L42" s="2642"/>
      <c r="M42" s="2642"/>
      <c r="N42" s="2642"/>
      <c r="O42" s="2642"/>
      <c r="P42" s="2642"/>
      <c r="Q42" s="2642"/>
      <c r="R42" s="2642"/>
      <c r="S42" s="2642"/>
      <c r="T42" s="2642"/>
      <c r="U42" s="2642"/>
      <c r="V42" s="2642"/>
      <c r="W42" s="2642"/>
      <c r="X42" s="2642"/>
      <c r="Y42" s="2642"/>
      <c r="Z42" s="2642"/>
      <c r="AA42" s="2642"/>
      <c r="AB42" s="2642"/>
      <c r="AC42" s="2642"/>
      <c r="AD42" s="2642"/>
      <c r="AE42" s="2642"/>
      <c r="AF42" s="2642"/>
      <c r="AG42" s="2642"/>
      <c r="AH42" s="2642"/>
      <c r="AI42" s="2642"/>
      <c r="AJ42" s="2643"/>
    </row>
    <row r="43" spans="1:36" ht="13.5" customHeight="1">
      <c r="A43" s="1170"/>
      <c r="B43" s="1331"/>
      <c r="C43" s="2639" t="s">
        <v>152</v>
      </c>
      <c r="D43" s="2639"/>
      <c r="E43" s="2639"/>
      <c r="F43" s="2639"/>
      <c r="G43" s="2639"/>
      <c r="H43" s="2639"/>
      <c r="I43" s="2636"/>
      <c r="J43" s="2637"/>
      <c r="K43" s="2637"/>
      <c r="L43" s="2637"/>
      <c r="M43" s="2637"/>
      <c r="N43" s="2637"/>
      <c r="O43" s="2637"/>
      <c r="P43" s="2637"/>
      <c r="Q43" s="2637"/>
      <c r="R43" s="2637"/>
      <c r="S43" s="2637"/>
      <c r="T43" s="2637"/>
      <c r="U43" s="2637"/>
      <c r="V43" s="2637"/>
      <c r="W43" s="2637"/>
      <c r="X43" s="2637"/>
      <c r="Y43" s="2637"/>
      <c r="Z43" s="2637"/>
      <c r="AA43" s="2637"/>
      <c r="AB43" s="2637"/>
      <c r="AC43" s="2637"/>
      <c r="AD43" s="2637"/>
      <c r="AE43" s="2637"/>
      <c r="AF43" s="2637"/>
      <c r="AG43" s="2637"/>
      <c r="AH43" s="2637"/>
      <c r="AI43" s="2637"/>
      <c r="AJ43" s="2638"/>
    </row>
    <row r="44" spans="1:36" ht="13.5" customHeight="1">
      <c r="A44" s="1170"/>
      <c r="B44" s="1331"/>
      <c r="C44" s="1177" t="s">
        <v>339</v>
      </c>
      <c r="D44" s="1177"/>
      <c r="E44" s="1177"/>
      <c r="F44" s="1177"/>
      <c r="G44" s="1177"/>
      <c r="H44" s="1177"/>
      <c r="I44" s="1182"/>
      <c r="J44" s="1183"/>
      <c r="K44" s="1183"/>
      <c r="L44" s="1183"/>
      <c r="M44" s="1183"/>
      <c r="N44" s="1183"/>
      <c r="O44" s="1183"/>
      <c r="P44" s="1183"/>
      <c r="Q44" s="1183"/>
      <c r="R44" s="1183"/>
      <c r="S44" s="1183"/>
      <c r="T44" s="1183"/>
      <c r="U44" s="1183"/>
      <c r="V44" s="1183"/>
      <c r="W44" s="1183"/>
      <c r="X44" s="1183"/>
      <c r="Y44" s="1183"/>
      <c r="Z44" s="1183"/>
      <c r="AA44" s="1183"/>
      <c r="AB44" s="1183"/>
      <c r="AC44" s="1183"/>
      <c r="AD44" s="1183"/>
      <c r="AE44" s="1183"/>
      <c r="AF44" s="1183"/>
      <c r="AG44" s="1183"/>
      <c r="AH44" s="1183"/>
      <c r="AI44" s="1183"/>
      <c r="AJ44" s="1184"/>
    </row>
    <row r="45" spans="1:36" ht="13.5" customHeight="1">
      <c r="A45" s="1170"/>
      <c r="B45" s="1331"/>
      <c r="C45" s="1081" t="s">
        <v>340</v>
      </c>
      <c r="D45" s="1081"/>
      <c r="E45" s="1081"/>
      <c r="F45" s="1081"/>
      <c r="G45" s="1081"/>
      <c r="H45" s="1081"/>
      <c r="I45" s="1204" t="s">
        <v>127</v>
      </c>
      <c r="J45" s="1205"/>
      <c r="K45" s="1202"/>
      <c r="L45" s="1202"/>
      <c r="M45" s="1202"/>
      <c r="N45" s="1202"/>
      <c r="O45" s="1202"/>
      <c r="P45" s="1203"/>
      <c r="Q45" s="1029" t="s">
        <v>534</v>
      </c>
      <c r="R45" s="1030"/>
      <c r="S45" s="1030"/>
      <c r="T45" s="1030"/>
      <c r="U45" s="1030"/>
      <c r="V45" s="1030"/>
      <c r="W45" s="1030"/>
      <c r="X45" s="1030"/>
      <c r="Y45" s="1030"/>
      <c r="Z45" s="1030"/>
      <c r="AA45" s="1030"/>
      <c r="AB45" s="1030"/>
      <c r="AC45" s="1030"/>
      <c r="AD45" s="1030"/>
      <c r="AE45" s="1030"/>
      <c r="AF45" s="1030"/>
      <c r="AG45" s="1030"/>
      <c r="AH45" s="1030"/>
      <c r="AI45" s="1030"/>
      <c r="AJ45" s="1031"/>
    </row>
    <row r="46" spans="1:36" ht="13.5" customHeight="1">
      <c r="A46" s="1170"/>
      <c r="B46" s="1331"/>
      <c r="C46" s="1081"/>
      <c r="D46" s="1081"/>
      <c r="E46" s="1081"/>
      <c r="F46" s="1081"/>
      <c r="G46" s="1081"/>
      <c r="H46" s="1081"/>
      <c r="I46" s="1281" t="s">
        <v>205</v>
      </c>
      <c r="J46" s="1281"/>
      <c r="K46" s="1281"/>
      <c r="L46" s="1281"/>
      <c r="M46" s="1281"/>
      <c r="N46" s="1281"/>
      <c r="O46" s="1281"/>
      <c r="P46" s="1281"/>
      <c r="Q46" s="1281"/>
      <c r="R46" s="1281"/>
      <c r="S46" s="1281"/>
      <c r="T46" s="1281"/>
      <c r="U46" s="1281"/>
      <c r="V46" s="1281"/>
      <c r="W46" s="1281"/>
      <c r="X46" s="1281"/>
      <c r="Y46" s="1281"/>
      <c r="Z46" s="1281"/>
      <c r="AA46" s="1281"/>
      <c r="AB46" s="1281"/>
      <c r="AC46" s="1281"/>
      <c r="AD46" s="1281"/>
      <c r="AE46" s="1281"/>
      <c r="AF46" s="1281"/>
      <c r="AG46" s="1281"/>
      <c r="AH46" s="1281"/>
      <c r="AI46" s="1281"/>
      <c r="AJ46" s="1282"/>
    </row>
    <row r="47" spans="1:36" ht="13.5" customHeight="1">
      <c r="A47" s="1170"/>
      <c r="B47" s="1331"/>
      <c r="C47" s="1081"/>
      <c r="D47" s="1081"/>
      <c r="E47" s="1081"/>
      <c r="F47" s="1081"/>
      <c r="G47" s="1081"/>
      <c r="H47" s="1081"/>
      <c r="I47" s="1200" t="s">
        <v>205</v>
      </c>
      <c r="J47" s="1200"/>
      <c r="K47" s="1200"/>
      <c r="L47" s="1200"/>
      <c r="M47" s="1200"/>
      <c r="N47" s="1200"/>
      <c r="O47" s="1200"/>
      <c r="P47" s="1200"/>
      <c r="Q47" s="1200"/>
      <c r="R47" s="1200"/>
      <c r="S47" s="1200"/>
      <c r="T47" s="1200"/>
      <c r="U47" s="1200"/>
      <c r="V47" s="1200"/>
      <c r="W47" s="1200"/>
      <c r="X47" s="1200"/>
      <c r="Y47" s="1200"/>
      <c r="Z47" s="1200"/>
      <c r="AA47" s="1200"/>
      <c r="AB47" s="1200"/>
      <c r="AC47" s="1200"/>
      <c r="AD47" s="1200"/>
      <c r="AE47" s="1200"/>
      <c r="AF47" s="1200"/>
      <c r="AG47" s="1200"/>
      <c r="AH47" s="1200"/>
      <c r="AI47" s="1200"/>
      <c r="AJ47" s="1201"/>
    </row>
    <row r="48" spans="1:36" ht="13.5" customHeight="1" thickBot="1">
      <c r="A48" s="1387"/>
      <c r="B48" s="1388"/>
      <c r="C48" s="1290" t="s">
        <v>341</v>
      </c>
      <c r="D48" s="1290"/>
      <c r="E48" s="1290"/>
      <c r="F48" s="1290"/>
      <c r="G48" s="1290"/>
      <c r="H48" s="1290"/>
      <c r="I48" s="1290" t="s">
        <v>342</v>
      </c>
      <c r="J48" s="1290"/>
      <c r="K48" s="1290"/>
      <c r="L48" s="1290"/>
      <c r="M48" s="2640" t="s">
        <v>205</v>
      </c>
      <c r="N48" s="2640"/>
      <c r="O48" s="2640"/>
      <c r="P48" s="2640"/>
      <c r="Q48" s="2640"/>
      <c r="R48" s="2640"/>
      <c r="S48" s="2640"/>
      <c r="T48" s="2640"/>
      <c r="U48" s="2640"/>
      <c r="V48" s="2640"/>
      <c r="W48" s="1290" t="s">
        <v>343</v>
      </c>
      <c r="X48" s="1290"/>
      <c r="Y48" s="1290"/>
      <c r="Z48" s="1290"/>
      <c r="AA48" s="2651" t="s">
        <v>205</v>
      </c>
      <c r="AB48" s="2652"/>
      <c r="AC48" s="2652"/>
      <c r="AD48" s="2652"/>
      <c r="AE48" s="2652"/>
      <c r="AF48" s="2652"/>
      <c r="AG48" s="2652"/>
      <c r="AH48" s="2652"/>
      <c r="AI48" s="2652"/>
      <c r="AJ48" s="2653"/>
    </row>
    <row r="49" spans="1:36" ht="13.5" customHeight="1">
      <c r="A49" s="1168" t="s">
        <v>345</v>
      </c>
      <c r="B49" s="1492"/>
      <c r="C49" s="1145" t="s">
        <v>438</v>
      </c>
      <c r="D49" s="1145"/>
      <c r="E49" s="1145"/>
      <c r="F49" s="1145"/>
      <c r="G49" s="1145"/>
      <c r="H49" s="1145"/>
      <c r="I49" s="1086"/>
      <c r="J49" s="1087"/>
      <c r="K49" s="1087"/>
      <c r="L49" s="1087"/>
      <c r="M49" s="1087"/>
      <c r="N49" s="1087"/>
      <c r="O49" s="1087"/>
      <c r="P49" s="1087"/>
      <c r="Q49" s="1087"/>
      <c r="R49" s="1087"/>
      <c r="S49" s="1087"/>
      <c r="T49" s="1087"/>
      <c r="U49" s="1087"/>
      <c r="V49" s="1087"/>
      <c r="W49" s="1087"/>
      <c r="X49" s="1087"/>
      <c r="Y49" s="1087"/>
      <c r="Z49" s="1087"/>
      <c r="AA49" s="1087"/>
      <c r="AB49" s="1087"/>
      <c r="AC49" s="1087"/>
      <c r="AD49" s="1087"/>
      <c r="AE49" s="1087"/>
      <c r="AF49" s="1087"/>
      <c r="AG49" s="1087"/>
      <c r="AH49" s="1087"/>
      <c r="AI49" s="1087"/>
      <c r="AJ49" s="1088"/>
    </row>
    <row r="50" spans="1:36" ht="13.5" customHeight="1">
      <c r="A50" s="1170"/>
      <c r="B50" s="1331"/>
      <c r="C50" s="1177" t="s">
        <v>652</v>
      </c>
      <c r="D50" s="1177"/>
      <c r="E50" s="1177"/>
      <c r="F50" s="1177"/>
      <c r="G50" s="1177"/>
      <c r="H50" s="1177"/>
      <c r="I50" s="2397"/>
      <c r="J50" s="2398"/>
      <c r="K50" s="2398"/>
      <c r="L50" s="2398"/>
      <c r="M50" s="2398"/>
      <c r="N50" s="2398"/>
      <c r="O50" s="2398"/>
      <c r="P50" s="2398"/>
      <c r="Q50" s="2398"/>
      <c r="R50" s="2398"/>
      <c r="S50" s="2398"/>
      <c r="T50" s="2398"/>
      <c r="U50" s="2398"/>
      <c r="V50" s="2398"/>
      <c r="W50" s="2398"/>
      <c r="X50" s="2398"/>
      <c r="Y50" s="2398"/>
      <c r="Z50" s="2398"/>
      <c r="AA50" s="2398"/>
      <c r="AB50" s="2398"/>
      <c r="AC50" s="2398"/>
      <c r="AD50" s="2398"/>
      <c r="AE50" s="2398"/>
      <c r="AF50" s="2398"/>
      <c r="AG50" s="2398"/>
      <c r="AH50" s="2398"/>
      <c r="AI50" s="2398"/>
      <c r="AJ50" s="2399"/>
    </row>
    <row r="51" spans="1:36" ht="13.5" customHeight="1">
      <c r="A51" s="1170"/>
      <c r="B51" s="1331"/>
      <c r="C51" s="1081" t="s">
        <v>655</v>
      </c>
      <c r="D51" s="1081"/>
      <c r="E51" s="1081"/>
      <c r="F51" s="1081"/>
      <c r="G51" s="1081"/>
      <c r="H51" s="1081"/>
      <c r="I51" s="1204" t="s">
        <v>651</v>
      </c>
      <c r="J51" s="1205"/>
      <c r="K51" s="1202"/>
      <c r="L51" s="1202"/>
      <c r="M51" s="1202"/>
      <c r="N51" s="1202"/>
      <c r="O51" s="1202"/>
      <c r="P51" s="1203"/>
      <c r="Q51" s="1029" t="s">
        <v>534</v>
      </c>
      <c r="R51" s="1030"/>
      <c r="S51" s="1030"/>
      <c r="T51" s="1030"/>
      <c r="U51" s="1030"/>
      <c r="V51" s="1030"/>
      <c r="W51" s="1030"/>
      <c r="X51" s="1030"/>
      <c r="Y51" s="1030"/>
      <c r="Z51" s="1030"/>
      <c r="AA51" s="1030"/>
      <c r="AB51" s="1030"/>
      <c r="AC51" s="1030"/>
      <c r="AD51" s="1030"/>
      <c r="AE51" s="1030"/>
      <c r="AF51" s="1030"/>
      <c r="AG51" s="1030"/>
      <c r="AH51" s="1030"/>
      <c r="AI51" s="1030"/>
      <c r="AJ51" s="1031"/>
    </row>
    <row r="52" spans="1:36" ht="13.5" customHeight="1">
      <c r="A52" s="1170"/>
      <c r="B52" s="1331"/>
      <c r="C52" s="1081"/>
      <c r="D52" s="1081"/>
      <c r="E52" s="1081"/>
      <c r="F52" s="1081"/>
      <c r="G52" s="1081"/>
      <c r="H52" s="1081"/>
      <c r="I52" s="1197" t="s">
        <v>205</v>
      </c>
      <c r="J52" s="1198"/>
      <c r="K52" s="1198"/>
      <c r="L52" s="1198"/>
      <c r="M52" s="1198"/>
      <c r="N52" s="1198"/>
      <c r="O52" s="1198"/>
      <c r="P52" s="1198"/>
      <c r="Q52" s="1198"/>
      <c r="R52" s="1198"/>
      <c r="S52" s="1198"/>
      <c r="T52" s="1198"/>
      <c r="U52" s="1198"/>
      <c r="V52" s="1198"/>
      <c r="W52" s="1198"/>
      <c r="X52" s="1198"/>
      <c r="Y52" s="1198"/>
      <c r="Z52" s="1198"/>
      <c r="AA52" s="1198"/>
      <c r="AB52" s="1198"/>
      <c r="AC52" s="1198"/>
      <c r="AD52" s="1198"/>
      <c r="AE52" s="1198"/>
      <c r="AF52" s="1198"/>
      <c r="AG52" s="1198"/>
      <c r="AH52" s="1198"/>
      <c r="AI52" s="1198"/>
      <c r="AJ52" s="1199"/>
    </row>
    <row r="53" spans="1:36" ht="13.5" customHeight="1">
      <c r="A53" s="1170"/>
      <c r="B53" s="1331"/>
      <c r="C53" s="1081"/>
      <c r="D53" s="1081"/>
      <c r="E53" s="1081"/>
      <c r="F53" s="1081"/>
      <c r="G53" s="1081"/>
      <c r="H53" s="1081"/>
      <c r="I53" s="1200" t="s">
        <v>205</v>
      </c>
      <c r="J53" s="1200"/>
      <c r="K53" s="1200"/>
      <c r="L53" s="1200"/>
      <c r="M53" s="1200"/>
      <c r="N53" s="1200"/>
      <c r="O53" s="1200"/>
      <c r="P53" s="1200"/>
      <c r="Q53" s="1200"/>
      <c r="R53" s="1200"/>
      <c r="S53" s="1200"/>
      <c r="T53" s="1200"/>
      <c r="U53" s="1200"/>
      <c r="V53" s="1200"/>
      <c r="W53" s="1200"/>
      <c r="X53" s="1200"/>
      <c r="Y53" s="1200"/>
      <c r="Z53" s="1200"/>
      <c r="AA53" s="1200"/>
      <c r="AB53" s="1200"/>
      <c r="AC53" s="1200"/>
      <c r="AD53" s="1200"/>
      <c r="AE53" s="1200"/>
      <c r="AF53" s="1200"/>
      <c r="AG53" s="1200"/>
      <c r="AH53" s="1200"/>
      <c r="AI53" s="1200"/>
      <c r="AJ53" s="1201"/>
    </row>
    <row r="54" spans="1:36" ht="13.5" customHeight="1">
      <c r="A54" s="1170"/>
      <c r="B54" s="1331"/>
      <c r="C54" s="1185" t="s">
        <v>111</v>
      </c>
      <c r="D54" s="1186"/>
      <c r="E54" s="1186"/>
      <c r="F54" s="1186"/>
      <c r="G54" s="1186"/>
      <c r="H54" s="1186"/>
      <c r="I54" s="1186"/>
      <c r="J54" s="1186"/>
      <c r="K54" s="1186"/>
      <c r="L54" s="1186"/>
      <c r="M54" s="1186"/>
      <c r="N54" s="1187"/>
      <c r="O54" s="1081" t="s">
        <v>237</v>
      </c>
      <c r="P54" s="1081"/>
      <c r="Q54" s="1081"/>
      <c r="R54" s="1081"/>
      <c r="S54" s="1081"/>
      <c r="T54" s="1081"/>
      <c r="U54" s="1081"/>
      <c r="V54" s="1081"/>
      <c r="W54" s="1212"/>
      <c r="X54" s="1213"/>
      <c r="Y54" s="1213"/>
      <c r="Z54" s="1213"/>
      <c r="AA54" s="1213"/>
      <c r="AB54" s="1213"/>
      <c r="AC54" s="1213"/>
      <c r="AD54" s="1213"/>
      <c r="AE54" s="1213"/>
      <c r="AF54" s="1213"/>
      <c r="AG54" s="1213"/>
      <c r="AH54" s="1213"/>
      <c r="AI54" s="1213"/>
      <c r="AJ54" s="1214"/>
    </row>
    <row r="55" spans="1:36" ht="13.5" customHeight="1">
      <c r="A55" s="1170"/>
      <c r="B55" s="1331"/>
      <c r="C55" s="1188"/>
      <c r="D55" s="1189"/>
      <c r="E55" s="1189"/>
      <c r="F55" s="1189"/>
      <c r="G55" s="1189"/>
      <c r="H55" s="1189"/>
      <c r="I55" s="1189"/>
      <c r="J55" s="1189"/>
      <c r="K55" s="1189"/>
      <c r="L55" s="1189"/>
      <c r="M55" s="1189"/>
      <c r="N55" s="1190"/>
      <c r="O55" s="1179" t="s">
        <v>535</v>
      </c>
      <c r="P55" s="1180"/>
      <c r="Q55" s="1180"/>
      <c r="R55" s="1180"/>
      <c r="S55" s="1180"/>
      <c r="T55" s="1180"/>
      <c r="U55" s="1180"/>
      <c r="V55" s="1181"/>
      <c r="W55" s="1206"/>
      <c r="X55" s="1207"/>
      <c r="Y55" s="1207"/>
      <c r="Z55" s="1207"/>
      <c r="AA55" s="1207"/>
      <c r="AB55" s="1207"/>
      <c r="AC55" s="1207"/>
      <c r="AD55" s="1207"/>
      <c r="AE55" s="1207"/>
      <c r="AF55" s="1207"/>
      <c r="AG55" s="1207"/>
      <c r="AH55" s="1207"/>
      <c r="AI55" s="1207"/>
      <c r="AJ55" s="1208"/>
    </row>
    <row r="56" spans="1:36" ht="13.5" customHeight="1">
      <c r="A56" s="1172"/>
      <c r="B56" s="1493"/>
      <c r="C56" s="1191"/>
      <c r="D56" s="1192"/>
      <c r="E56" s="1192"/>
      <c r="F56" s="1192"/>
      <c r="G56" s="1192"/>
      <c r="H56" s="1192"/>
      <c r="I56" s="1192"/>
      <c r="J56" s="1192"/>
      <c r="K56" s="1192"/>
      <c r="L56" s="1192"/>
      <c r="M56" s="1192"/>
      <c r="N56" s="1193"/>
      <c r="O56" s="1194" t="s">
        <v>536</v>
      </c>
      <c r="P56" s="1195"/>
      <c r="Q56" s="1195"/>
      <c r="R56" s="1195"/>
      <c r="S56" s="1195"/>
      <c r="T56" s="1195"/>
      <c r="U56" s="1195"/>
      <c r="V56" s="1196"/>
      <c r="W56" s="1182"/>
      <c r="X56" s="1183"/>
      <c r="Y56" s="1183"/>
      <c r="Z56" s="1183"/>
      <c r="AA56" s="1183"/>
      <c r="AB56" s="1183"/>
      <c r="AC56" s="1183"/>
      <c r="AD56" s="1183"/>
      <c r="AE56" s="1183"/>
      <c r="AF56" s="1183"/>
      <c r="AG56" s="1183"/>
      <c r="AH56" s="1183"/>
      <c r="AI56" s="1183"/>
      <c r="AJ56" s="1184"/>
    </row>
    <row r="57" spans="1:36" ht="13.5" customHeight="1">
      <c r="A57" s="1162" t="s">
        <v>521</v>
      </c>
      <c r="B57" s="1163"/>
      <c r="C57" s="1145" t="s">
        <v>438</v>
      </c>
      <c r="D57" s="1145"/>
      <c r="E57" s="1145"/>
      <c r="F57" s="1145"/>
      <c r="G57" s="1145"/>
      <c r="H57" s="1145"/>
      <c r="I57" s="1174"/>
      <c r="J57" s="1175"/>
      <c r="K57" s="1175"/>
      <c r="L57" s="1175"/>
      <c r="M57" s="1175"/>
      <c r="N57" s="1175"/>
      <c r="O57" s="1175"/>
      <c r="P57" s="1175"/>
      <c r="Q57" s="1175"/>
      <c r="R57" s="1175"/>
      <c r="S57" s="1175"/>
      <c r="T57" s="1175"/>
      <c r="U57" s="1175"/>
      <c r="V57" s="1175"/>
      <c r="W57" s="1175"/>
      <c r="X57" s="1175"/>
      <c r="Y57" s="1175"/>
      <c r="Z57" s="1175"/>
      <c r="AA57" s="1175"/>
      <c r="AB57" s="1175"/>
      <c r="AC57" s="1175"/>
      <c r="AD57" s="1175"/>
      <c r="AE57" s="1175"/>
      <c r="AF57" s="1175"/>
      <c r="AG57" s="1175"/>
      <c r="AH57" s="1175"/>
      <c r="AI57" s="1175"/>
      <c r="AJ57" s="1176"/>
    </row>
    <row r="58" spans="1:36" ht="13.5" customHeight="1">
      <c r="A58" s="1164"/>
      <c r="B58" s="1165"/>
      <c r="C58" s="1177" t="s">
        <v>652</v>
      </c>
      <c r="D58" s="1177"/>
      <c r="E58" s="1177"/>
      <c r="F58" s="1177"/>
      <c r="G58" s="1177"/>
      <c r="H58" s="1177"/>
      <c r="I58" s="1182"/>
      <c r="J58" s="1183"/>
      <c r="K58" s="1183"/>
      <c r="L58" s="1183"/>
      <c r="M58" s="1183"/>
      <c r="N58" s="1183"/>
      <c r="O58" s="1183"/>
      <c r="P58" s="1183"/>
      <c r="Q58" s="1183"/>
      <c r="R58" s="1183"/>
      <c r="S58" s="1183"/>
      <c r="T58" s="1183"/>
      <c r="U58" s="1183"/>
      <c r="V58" s="1183"/>
      <c r="W58" s="1183"/>
      <c r="X58" s="1183"/>
      <c r="Y58" s="1183"/>
      <c r="Z58" s="1183"/>
      <c r="AA58" s="1183"/>
      <c r="AB58" s="1183"/>
      <c r="AC58" s="1183"/>
      <c r="AD58" s="1183"/>
      <c r="AE58" s="1183"/>
      <c r="AF58" s="1183"/>
      <c r="AG58" s="1183"/>
      <c r="AH58" s="1183"/>
      <c r="AI58" s="1183"/>
      <c r="AJ58" s="1184"/>
    </row>
    <row r="59" spans="1:36" ht="13.5" customHeight="1">
      <c r="A59" s="1164"/>
      <c r="B59" s="1165"/>
      <c r="C59" s="1081" t="s">
        <v>655</v>
      </c>
      <c r="D59" s="1081"/>
      <c r="E59" s="1081"/>
      <c r="F59" s="1081"/>
      <c r="G59" s="1081"/>
      <c r="H59" s="1081"/>
      <c r="I59" s="1204" t="s">
        <v>651</v>
      </c>
      <c r="J59" s="1205"/>
      <c r="K59" s="1202"/>
      <c r="L59" s="1202"/>
      <c r="M59" s="1202"/>
      <c r="N59" s="1202"/>
      <c r="O59" s="1202"/>
      <c r="P59" s="1203"/>
      <c r="Q59" s="1029" t="s">
        <v>534</v>
      </c>
      <c r="R59" s="1030"/>
      <c r="S59" s="1030"/>
      <c r="T59" s="1030"/>
      <c r="U59" s="1030"/>
      <c r="V59" s="1030"/>
      <c r="W59" s="1030"/>
      <c r="X59" s="1030"/>
      <c r="Y59" s="1030"/>
      <c r="Z59" s="1030"/>
      <c r="AA59" s="1030"/>
      <c r="AB59" s="1030"/>
      <c r="AC59" s="1030"/>
      <c r="AD59" s="1030"/>
      <c r="AE59" s="1030"/>
      <c r="AF59" s="1030"/>
      <c r="AG59" s="1030"/>
      <c r="AH59" s="1030"/>
      <c r="AI59" s="1030"/>
      <c r="AJ59" s="1031"/>
    </row>
    <row r="60" spans="1:36" ht="13.5" customHeight="1">
      <c r="A60" s="1164"/>
      <c r="B60" s="1165"/>
      <c r="C60" s="1081"/>
      <c r="D60" s="1081"/>
      <c r="E60" s="1081"/>
      <c r="F60" s="1081"/>
      <c r="G60" s="1081"/>
      <c r="H60" s="1081"/>
      <c r="I60" s="1197" t="s">
        <v>205</v>
      </c>
      <c r="J60" s="1198"/>
      <c r="K60" s="1198"/>
      <c r="L60" s="1198"/>
      <c r="M60" s="1198"/>
      <c r="N60" s="1198"/>
      <c r="O60" s="1198"/>
      <c r="P60" s="1198"/>
      <c r="Q60" s="1198"/>
      <c r="R60" s="1198"/>
      <c r="S60" s="1198"/>
      <c r="T60" s="1198"/>
      <c r="U60" s="1198"/>
      <c r="V60" s="1198"/>
      <c r="W60" s="1198"/>
      <c r="X60" s="1198"/>
      <c r="Y60" s="1198"/>
      <c r="Z60" s="1198"/>
      <c r="AA60" s="1198"/>
      <c r="AB60" s="1198"/>
      <c r="AC60" s="1198"/>
      <c r="AD60" s="1198"/>
      <c r="AE60" s="1198"/>
      <c r="AF60" s="1198"/>
      <c r="AG60" s="1198"/>
      <c r="AH60" s="1198"/>
      <c r="AI60" s="1198"/>
      <c r="AJ60" s="1199"/>
    </row>
    <row r="61" spans="1:36" ht="13.5" customHeight="1">
      <c r="A61" s="1166"/>
      <c r="B61" s="1167"/>
      <c r="C61" s="1081"/>
      <c r="D61" s="1081"/>
      <c r="E61" s="1081"/>
      <c r="F61" s="1081"/>
      <c r="G61" s="1081"/>
      <c r="H61" s="1081"/>
      <c r="I61" s="1200" t="s">
        <v>205</v>
      </c>
      <c r="J61" s="1200"/>
      <c r="K61" s="1200"/>
      <c r="L61" s="1200"/>
      <c r="M61" s="1200"/>
      <c r="N61" s="1200"/>
      <c r="O61" s="1200"/>
      <c r="P61" s="1200"/>
      <c r="Q61" s="1200"/>
      <c r="R61" s="1200"/>
      <c r="S61" s="1200"/>
      <c r="T61" s="1200"/>
      <c r="U61" s="1200"/>
      <c r="V61" s="1200"/>
      <c r="W61" s="1200"/>
      <c r="X61" s="1200"/>
      <c r="Y61" s="1200"/>
      <c r="Z61" s="1200"/>
      <c r="AA61" s="1200"/>
      <c r="AB61" s="1200"/>
      <c r="AC61" s="1200"/>
      <c r="AD61" s="1200"/>
      <c r="AE61" s="1200"/>
      <c r="AF61" s="1200"/>
      <c r="AG61" s="1200"/>
      <c r="AH61" s="1200"/>
      <c r="AI61" s="1200"/>
      <c r="AJ61" s="1201"/>
    </row>
    <row r="62" spans="1:36" ht="13.5" customHeight="1">
      <c r="A62" s="2167" t="s">
        <v>732</v>
      </c>
      <c r="B62" s="2168"/>
      <c r="C62" s="2168"/>
      <c r="D62" s="2168"/>
      <c r="E62" s="2168"/>
      <c r="F62" s="2168"/>
      <c r="G62" s="2168"/>
      <c r="H62" s="2168"/>
      <c r="I62" s="2168"/>
      <c r="J62" s="2168"/>
      <c r="K62" s="2168"/>
      <c r="L62" s="2168"/>
      <c r="M62" s="2168"/>
      <c r="N62" s="2168"/>
      <c r="O62" s="2169"/>
      <c r="P62" s="1285" t="s">
        <v>956</v>
      </c>
      <c r="Q62" s="1338"/>
      <c r="R62" s="1338"/>
      <c r="S62" s="1338"/>
      <c r="T62" s="1338"/>
      <c r="U62" s="1338"/>
      <c r="V62" s="1338"/>
      <c r="W62" s="1338"/>
      <c r="X62" s="1338"/>
      <c r="Y62" s="1338"/>
      <c r="Z62" s="1338"/>
      <c r="AA62" s="1338"/>
      <c r="AB62" s="1338"/>
      <c r="AC62" s="1338"/>
      <c r="AD62" s="1338"/>
      <c r="AE62" s="1338"/>
      <c r="AF62" s="1338"/>
      <c r="AG62" s="1338"/>
      <c r="AH62" s="1338"/>
      <c r="AI62" s="1338"/>
      <c r="AJ62" s="2102"/>
    </row>
    <row r="63" spans="1:36" ht="18" customHeight="1">
      <c r="A63" s="2066"/>
      <c r="B63" s="2067"/>
      <c r="C63" s="2140" t="s">
        <v>1369</v>
      </c>
      <c r="D63" s="2111"/>
      <c r="E63" s="2111"/>
      <c r="F63" s="2111"/>
      <c r="G63" s="2111"/>
      <c r="H63" s="2656"/>
      <c r="I63" s="1285" t="s">
        <v>145</v>
      </c>
      <c r="J63" s="1338"/>
      <c r="K63" s="1338"/>
      <c r="L63" s="1338"/>
      <c r="M63" s="1338"/>
      <c r="N63" s="1338"/>
      <c r="O63" s="1338"/>
      <c r="P63" s="1303">
        <v>1</v>
      </c>
      <c r="Q63" s="1304"/>
      <c r="R63" s="1304"/>
      <c r="S63" s="1304"/>
      <c r="T63" s="1304"/>
      <c r="U63" s="1304"/>
      <c r="V63" s="1304"/>
      <c r="W63" s="1304"/>
      <c r="X63" s="1304"/>
      <c r="Y63" s="1304"/>
      <c r="Z63" s="1304"/>
      <c r="AA63" s="1304"/>
      <c r="AB63" s="1304"/>
      <c r="AC63" s="1304"/>
      <c r="AD63" s="1304"/>
      <c r="AE63" s="1304"/>
      <c r="AF63" s="1304"/>
      <c r="AG63" s="1304"/>
      <c r="AH63" s="1304"/>
      <c r="AI63" s="1304"/>
      <c r="AJ63" s="2239"/>
    </row>
    <row r="64" spans="1:36" ht="18" customHeight="1">
      <c r="A64" s="2066"/>
      <c r="B64" s="2067"/>
      <c r="C64" s="2657"/>
      <c r="D64" s="2658"/>
      <c r="E64" s="2658"/>
      <c r="F64" s="2658"/>
      <c r="G64" s="2658"/>
      <c r="H64" s="2659"/>
      <c r="I64" s="1285" t="s">
        <v>262</v>
      </c>
      <c r="J64" s="1338"/>
      <c r="K64" s="1338"/>
      <c r="L64" s="1338"/>
      <c r="M64" s="1338"/>
      <c r="N64" s="1338"/>
      <c r="O64" s="1338"/>
      <c r="P64" s="1303">
        <v>1</v>
      </c>
      <c r="Q64" s="1304"/>
      <c r="R64" s="1304"/>
      <c r="S64" s="1304"/>
      <c r="T64" s="1304"/>
      <c r="U64" s="1304"/>
      <c r="V64" s="1304"/>
      <c r="W64" s="1304"/>
      <c r="X64" s="1304"/>
      <c r="Y64" s="1304"/>
      <c r="Z64" s="1304"/>
      <c r="AA64" s="1304"/>
      <c r="AB64" s="1304"/>
      <c r="AC64" s="1304"/>
      <c r="AD64" s="1304"/>
      <c r="AE64" s="1304"/>
      <c r="AF64" s="1304"/>
      <c r="AG64" s="1304"/>
      <c r="AH64" s="1304"/>
      <c r="AI64" s="1304"/>
      <c r="AJ64" s="2239"/>
    </row>
    <row r="65" spans="1:36" ht="18" customHeight="1">
      <c r="A65" s="2066"/>
      <c r="B65" s="2067"/>
      <c r="C65" s="2657"/>
      <c r="D65" s="2658"/>
      <c r="E65" s="2658"/>
      <c r="F65" s="2658"/>
      <c r="G65" s="2658"/>
      <c r="H65" s="2659"/>
      <c r="I65" s="1285" t="s">
        <v>263</v>
      </c>
      <c r="J65" s="1338"/>
      <c r="K65" s="1338"/>
      <c r="L65" s="1338"/>
      <c r="M65" s="1338"/>
      <c r="N65" s="1338"/>
      <c r="O65" s="1338"/>
      <c r="P65" s="1303">
        <v>1</v>
      </c>
      <c r="Q65" s="1304"/>
      <c r="R65" s="1304"/>
      <c r="S65" s="1304"/>
      <c r="T65" s="1304"/>
      <c r="U65" s="1304"/>
      <c r="V65" s="1304"/>
      <c r="W65" s="1304"/>
      <c r="X65" s="1304"/>
      <c r="Y65" s="1304"/>
      <c r="Z65" s="1304"/>
      <c r="AA65" s="1304"/>
      <c r="AB65" s="1304"/>
      <c r="AC65" s="1304"/>
      <c r="AD65" s="1304"/>
      <c r="AE65" s="1304"/>
      <c r="AF65" s="1304"/>
      <c r="AG65" s="1304"/>
      <c r="AH65" s="1304"/>
      <c r="AI65" s="1304"/>
      <c r="AJ65" s="2239"/>
    </row>
    <row r="66" spans="1:36" ht="18" customHeight="1">
      <c r="A66" s="2066"/>
      <c r="B66" s="2067"/>
      <c r="C66" s="2657"/>
      <c r="D66" s="2658"/>
      <c r="E66" s="2658"/>
      <c r="F66" s="2658"/>
      <c r="G66" s="2658"/>
      <c r="H66" s="2659"/>
      <c r="I66" s="1285" t="s">
        <v>264</v>
      </c>
      <c r="J66" s="1338"/>
      <c r="K66" s="1338"/>
      <c r="L66" s="1338"/>
      <c r="M66" s="1338"/>
      <c r="N66" s="1338"/>
      <c r="O66" s="1338"/>
      <c r="P66" s="1303">
        <v>1</v>
      </c>
      <c r="Q66" s="1304"/>
      <c r="R66" s="1304"/>
      <c r="S66" s="1304"/>
      <c r="T66" s="1304"/>
      <c r="U66" s="1304"/>
      <c r="V66" s="1304"/>
      <c r="W66" s="1304"/>
      <c r="X66" s="1304"/>
      <c r="Y66" s="1304"/>
      <c r="Z66" s="1304"/>
      <c r="AA66" s="1304"/>
      <c r="AB66" s="1304"/>
      <c r="AC66" s="1304"/>
      <c r="AD66" s="1304"/>
      <c r="AE66" s="1304"/>
      <c r="AF66" s="1304"/>
      <c r="AG66" s="1304"/>
      <c r="AH66" s="1304"/>
      <c r="AI66" s="1304"/>
      <c r="AJ66" s="2239"/>
    </row>
    <row r="67" spans="1:36" ht="18" customHeight="1" thickBot="1">
      <c r="A67" s="2654"/>
      <c r="B67" s="2655"/>
      <c r="C67" s="2660"/>
      <c r="D67" s="2661"/>
      <c r="E67" s="2661"/>
      <c r="F67" s="2661"/>
      <c r="G67" s="2661"/>
      <c r="H67" s="2662"/>
      <c r="I67" s="2663" t="s">
        <v>431</v>
      </c>
      <c r="J67" s="1595"/>
      <c r="K67" s="1595"/>
      <c r="L67" s="1595"/>
      <c r="M67" s="1595"/>
      <c r="N67" s="1595"/>
      <c r="O67" s="1595"/>
      <c r="P67" s="1381">
        <v>1</v>
      </c>
      <c r="Q67" s="1382"/>
      <c r="R67" s="1382"/>
      <c r="S67" s="1382"/>
      <c r="T67" s="1382"/>
      <c r="U67" s="1382"/>
      <c r="V67" s="1382"/>
      <c r="W67" s="1382"/>
      <c r="X67" s="1382"/>
      <c r="Y67" s="1382"/>
      <c r="Z67" s="1382"/>
      <c r="AA67" s="1382"/>
      <c r="AB67" s="1382"/>
      <c r="AC67" s="1382"/>
      <c r="AD67" s="1382"/>
      <c r="AE67" s="1382"/>
      <c r="AF67" s="1382"/>
      <c r="AG67" s="1382"/>
      <c r="AH67" s="1382"/>
      <c r="AI67" s="1382"/>
      <c r="AJ67" s="2235"/>
    </row>
  </sheetData>
  <mergeCells count="190">
    <mergeCell ref="A14:H14"/>
    <mergeCell ref="I14:AJ14"/>
    <mergeCell ref="P12:Q12"/>
    <mergeCell ref="M13:N13"/>
    <mergeCell ref="E10:G13"/>
    <mergeCell ref="H10:H13"/>
    <mergeCell ref="I11:L11"/>
    <mergeCell ref="M11:N11"/>
    <mergeCell ref="I10:L10"/>
    <mergeCell ref="P10:Q10"/>
    <mergeCell ref="M12:N12"/>
    <mergeCell ref="P11:Q11"/>
    <mergeCell ref="S10:U13"/>
    <mergeCell ref="Y10:AA13"/>
    <mergeCell ref="M10:N10"/>
    <mergeCell ref="V10:X13"/>
    <mergeCell ref="AB10:AD13"/>
    <mergeCell ref="AE10:AG13"/>
    <mergeCell ref="AH10:AJ13"/>
    <mergeCell ref="C22:H22"/>
    <mergeCell ref="I22:AJ22"/>
    <mergeCell ref="T21:Y21"/>
    <mergeCell ref="I20:L20"/>
    <mergeCell ref="M20:V20"/>
    <mergeCell ref="I25:AJ25"/>
    <mergeCell ref="I26:AJ26"/>
    <mergeCell ref="C24:H26"/>
    <mergeCell ref="A15:B20"/>
    <mergeCell ref="C15:H15"/>
    <mergeCell ref="I15:AJ15"/>
    <mergeCell ref="C16:H16"/>
    <mergeCell ref="C20:H20"/>
    <mergeCell ref="AA20:AJ20"/>
    <mergeCell ref="W20:Z20"/>
    <mergeCell ref="I18:AJ18"/>
    <mergeCell ref="I16:AJ16"/>
    <mergeCell ref="A21:B27"/>
    <mergeCell ref="C21:H21"/>
    <mergeCell ref="I27:L27"/>
    <mergeCell ref="Z21:AJ21"/>
    <mergeCell ref="W27:Z27"/>
    <mergeCell ref="Q24:AJ24"/>
    <mergeCell ref="Q17:AJ17"/>
    <mergeCell ref="AH7:AJ7"/>
    <mergeCell ref="M6:O7"/>
    <mergeCell ref="V9:W9"/>
    <mergeCell ref="P6:R7"/>
    <mergeCell ref="Y7:AA7"/>
    <mergeCell ref="S6:X6"/>
    <mergeCell ref="Y6:AD6"/>
    <mergeCell ref="AE6:AJ6"/>
    <mergeCell ref="M9:N9"/>
    <mergeCell ref="P9:Q9"/>
    <mergeCell ref="AH8:AJ8"/>
    <mergeCell ref="S8:U8"/>
    <mergeCell ref="V8:X8"/>
    <mergeCell ref="S9:T9"/>
    <mergeCell ref="AB9:AC9"/>
    <mergeCell ref="Y9:Z9"/>
    <mergeCell ref="AE9:AF9"/>
    <mergeCell ref="A63:B67"/>
    <mergeCell ref="C63:H67"/>
    <mergeCell ref="I67:O67"/>
    <mergeCell ref="P67:AJ67"/>
    <mergeCell ref="I64:O64"/>
    <mergeCell ref="P64:AJ64"/>
    <mergeCell ref="I65:O65"/>
    <mergeCell ref="P65:AJ65"/>
    <mergeCell ref="I63:O63"/>
    <mergeCell ref="P63:AJ63"/>
    <mergeCell ref="I66:O66"/>
    <mergeCell ref="P66:AJ66"/>
    <mergeCell ref="A62:O62"/>
    <mergeCell ref="P62:AJ62"/>
    <mergeCell ref="C23:H23"/>
    <mergeCell ref="I23:AJ23"/>
    <mergeCell ref="I21:S21"/>
    <mergeCell ref="I30:AJ30"/>
    <mergeCell ref="I29:AJ29"/>
    <mergeCell ref="C27:H27"/>
    <mergeCell ref="A57:B61"/>
    <mergeCell ref="I42:AJ42"/>
    <mergeCell ref="W34:Z34"/>
    <mergeCell ref="AA34:AJ34"/>
    <mergeCell ref="I34:L34"/>
    <mergeCell ref="M34:V34"/>
    <mergeCell ref="I39:AJ39"/>
    <mergeCell ref="I24:J24"/>
    <mergeCell ref="K24:P24"/>
    <mergeCell ref="I32:AJ32"/>
    <mergeCell ref="I33:AJ33"/>
    <mergeCell ref="M27:V27"/>
    <mergeCell ref="I31:J31"/>
    <mergeCell ref="K31:P31"/>
    <mergeCell ref="AA27:AJ27"/>
    <mergeCell ref="W54:AJ54"/>
    <mergeCell ref="I51:J51"/>
    <mergeCell ref="C57:H57"/>
    <mergeCell ref="I57:AJ57"/>
    <mergeCell ref="C58:H58"/>
    <mergeCell ref="I58:AJ58"/>
    <mergeCell ref="C59:H61"/>
    <mergeCell ref="I59:J59"/>
    <mergeCell ref="K59:P59"/>
    <mergeCell ref="Q59:AJ59"/>
    <mergeCell ref="I60:AJ60"/>
    <mergeCell ref="I61:AJ61"/>
    <mergeCell ref="A49:B56"/>
    <mergeCell ref="C49:H49"/>
    <mergeCell ref="C50:H50"/>
    <mergeCell ref="C51:H53"/>
    <mergeCell ref="C54:N56"/>
    <mergeCell ref="I52:AJ52"/>
    <mergeCell ref="I53:AJ53"/>
    <mergeCell ref="C31:H33"/>
    <mergeCell ref="C34:H34"/>
    <mergeCell ref="Q31:AJ31"/>
    <mergeCell ref="W55:AJ55"/>
    <mergeCell ref="W56:AJ56"/>
    <mergeCell ref="O55:V55"/>
    <mergeCell ref="O56:V56"/>
    <mergeCell ref="O54:V54"/>
    <mergeCell ref="K51:P51"/>
    <mergeCell ref="Q51:AJ51"/>
    <mergeCell ref="AA41:AJ41"/>
    <mergeCell ref="I40:AJ40"/>
    <mergeCell ref="K45:P45"/>
    <mergeCell ref="Q45:AJ45"/>
    <mergeCell ref="I49:AJ49"/>
    <mergeCell ref="I50:AJ50"/>
    <mergeCell ref="AA48:AJ48"/>
    <mergeCell ref="A2:AJ3"/>
    <mergeCell ref="A6:H8"/>
    <mergeCell ref="A9:D13"/>
    <mergeCell ref="E9:H9"/>
    <mergeCell ref="I9:L9"/>
    <mergeCell ref="I12:L12"/>
    <mergeCell ref="I13:L13"/>
    <mergeCell ref="AH9:AI9"/>
    <mergeCell ref="C17:H19"/>
    <mergeCell ref="I17:J17"/>
    <mergeCell ref="I19:AJ19"/>
    <mergeCell ref="P13:Q13"/>
    <mergeCell ref="I8:L8"/>
    <mergeCell ref="S7:U7"/>
    <mergeCell ref="V7:X7"/>
    <mergeCell ref="AE7:AG7"/>
    <mergeCell ref="AB7:AD7"/>
    <mergeCell ref="Y8:AA8"/>
    <mergeCell ref="AB8:AD8"/>
    <mergeCell ref="AE8:AG8"/>
    <mergeCell ref="M8:O8"/>
    <mergeCell ref="P8:R8"/>
    <mergeCell ref="AE4:AJ4"/>
    <mergeCell ref="AA4:AD4"/>
    <mergeCell ref="C38:H40"/>
    <mergeCell ref="C37:H37"/>
    <mergeCell ref="C30:H30"/>
    <mergeCell ref="C28:H28"/>
    <mergeCell ref="C29:H29"/>
    <mergeCell ref="I38:J38"/>
    <mergeCell ref="Q38:AJ38"/>
    <mergeCell ref="C41:H41"/>
    <mergeCell ref="I41:L41"/>
    <mergeCell ref="W41:Z41"/>
    <mergeCell ref="M41:V41"/>
    <mergeCell ref="K17:P17"/>
    <mergeCell ref="A42:B48"/>
    <mergeCell ref="C42:H42"/>
    <mergeCell ref="I43:AJ43"/>
    <mergeCell ref="I44:AJ44"/>
    <mergeCell ref="C45:H47"/>
    <mergeCell ref="I45:J45"/>
    <mergeCell ref="C43:H43"/>
    <mergeCell ref="C44:H44"/>
    <mergeCell ref="I46:AJ46"/>
    <mergeCell ref="I47:AJ47"/>
    <mergeCell ref="C48:H48"/>
    <mergeCell ref="I48:L48"/>
    <mergeCell ref="M48:V48"/>
    <mergeCell ref="W48:Z48"/>
    <mergeCell ref="A28:B34"/>
    <mergeCell ref="C36:H36"/>
    <mergeCell ref="C35:H35"/>
    <mergeCell ref="K38:P38"/>
    <mergeCell ref="A35:B41"/>
    <mergeCell ref="I36:AJ36"/>
    <mergeCell ref="I28:AJ28"/>
    <mergeCell ref="I35:AJ35"/>
    <mergeCell ref="I37:AJ37"/>
  </mergeCells>
  <phoneticPr fontId="3"/>
  <dataValidations count="3">
    <dataValidation imeMode="off" allowBlank="1" showInputMessage="1" showErrorMessage="1" sqref="K17:P17 K59:P59 K51:P51 AA48:AJ48 M48:V48 K45:P45 AA41:AJ41 M41:V41 K38:P38 AA34:AJ34 M34:V34 K31:P31 AA27:AJ27 M27:V27 K24:P24 AA20:AJ20 M20:V20"/>
    <dataValidation imeMode="halfKatakana" allowBlank="1" showInputMessage="1" showErrorMessage="1" sqref="I15:AJ15 I57:AJ57 I49:AJ49 I43:AJ43 I36:AJ36 I29:AJ29 I22:AJ22"/>
    <dataValidation type="whole" imeMode="off" allowBlank="1" showInputMessage="1" showErrorMessage="1" sqref="M9:N13 AH9:AI9 AE9:AE10 AB10 AF9 AB9:AC9 Y9:Z9 S10 S9:T9 P9:Q13 V9:W9 V10 Y10 E10:G13">
      <formula1>0</formula1>
      <formula2>99999</formula2>
    </dataValidation>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009"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43014"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43015"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6"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3017"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43018"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43019"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3020" r:id="rId15" name="Option Button 12">
              <controlPr defaultSize="0" autoFill="0" autoLine="0" autoPict="0">
                <anchor moveWithCells="1">
                  <from>
                    <xdr:col>15</xdr:col>
                    <xdr:colOff>123825</xdr:colOff>
                    <xdr:row>62</xdr:row>
                    <xdr:rowOff>9525</xdr:rowOff>
                  </from>
                  <to>
                    <xdr:col>19</xdr:col>
                    <xdr:colOff>28575</xdr:colOff>
                    <xdr:row>62</xdr:row>
                    <xdr:rowOff>219075</xdr:rowOff>
                  </to>
                </anchor>
              </controlPr>
            </control>
          </mc:Choice>
        </mc:AlternateContent>
        <mc:AlternateContent xmlns:mc="http://schemas.openxmlformats.org/markup-compatibility/2006">
          <mc:Choice Requires="x14">
            <control shapeId="43021" r:id="rId16" name="Option Button 13">
              <controlPr defaultSize="0" autoFill="0" autoLine="0" autoPict="0">
                <anchor moveWithCells="1">
                  <from>
                    <xdr:col>20</xdr:col>
                    <xdr:colOff>66675</xdr:colOff>
                    <xdr:row>62</xdr:row>
                    <xdr:rowOff>0</xdr:rowOff>
                  </from>
                  <to>
                    <xdr:col>23</xdr:col>
                    <xdr:colOff>161925</xdr:colOff>
                    <xdr:row>63</xdr:row>
                    <xdr:rowOff>0</xdr:rowOff>
                  </to>
                </anchor>
              </controlPr>
            </control>
          </mc:Choice>
        </mc:AlternateContent>
        <mc:AlternateContent xmlns:mc="http://schemas.openxmlformats.org/markup-compatibility/2006">
          <mc:Choice Requires="x14">
            <control shapeId="43022" r:id="rId17" name="Option Button 14">
              <controlPr defaultSize="0" autoFill="0" autoLine="0" autoPict="0">
                <anchor moveWithCells="1">
                  <from>
                    <xdr:col>24</xdr:col>
                    <xdr:colOff>142875</xdr:colOff>
                    <xdr:row>62</xdr:row>
                    <xdr:rowOff>9525</xdr:rowOff>
                  </from>
                  <to>
                    <xdr:col>30</xdr:col>
                    <xdr:colOff>152400</xdr:colOff>
                    <xdr:row>62</xdr:row>
                    <xdr:rowOff>219075</xdr:rowOff>
                  </to>
                </anchor>
              </controlPr>
            </control>
          </mc:Choice>
        </mc:AlternateContent>
        <mc:AlternateContent xmlns:mc="http://schemas.openxmlformats.org/markup-compatibility/2006">
          <mc:Choice Requires="x14">
            <control shapeId="43023"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3024"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3025"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3026" r:id="rId21" name="Option Button 18">
              <controlPr defaultSize="0" autoFill="0" autoLine="0" autoPict="0">
                <anchor moveWithCells="1">
                  <from>
                    <xdr:col>15</xdr:col>
                    <xdr:colOff>123825</xdr:colOff>
                    <xdr:row>63</xdr:row>
                    <xdr:rowOff>0</xdr:rowOff>
                  </from>
                  <to>
                    <xdr:col>19</xdr:col>
                    <xdr:colOff>28575</xdr:colOff>
                    <xdr:row>64</xdr:row>
                    <xdr:rowOff>0</xdr:rowOff>
                  </to>
                </anchor>
              </controlPr>
            </control>
          </mc:Choice>
        </mc:AlternateContent>
        <mc:AlternateContent xmlns:mc="http://schemas.openxmlformats.org/markup-compatibility/2006">
          <mc:Choice Requires="x14">
            <control shapeId="43027" r:id="rId22" name="Option Button 19">
              <controlPr defaultSize="0" autoFill="0" autoLine="0" autoPict="0">
                <anchor moveWithCells="1">
                  <from>
                    <xdr:col>20</xdr:col>
                    <xdr:colOff>66675</xdr:colOff>
                    <xdr:row>63</xdr:row>
                    <xdr:rowOff>0</xdr:rowOff>
                  </from>
                  <to>
                    <xdr:col>24</xdr:col>
                    <xdr:colOff>57150</xdr:colOff>
                    <xdr:row>64</xdr:row>
                    <xdr:rowOff>0</xdr:rowOff>
                  </to>
                </anchor>
              </controlPr>
            </control>
          </mc:Choice>
        </mc:AlternateContent>
        <mc:AlternateContent xmlns:mc="http://schemas.openxmlformats.org/markup-compatibility/2006">
          <mc:Choice Requires="x14">
            <control shapeId="43028" r:id="rId23" name="Option Button 20">
              <controlPr defaultSize="0" autoFill="0" autoLine="0" autoPict="0">
                <anchor moveWithCells="1">
                  <from>
                    <xdr:col>24</xdr:col>
                    <xdr:colOff>142875</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43029" r:id="rId24" name="Option Button 21">
              <controlPr defaultSize="0" autoFill="0" autoLine="0" autoPict="0">
                <anchor moveWithCells="1">
                  <from>
                    <xdr:col>15</xdr:col>
                    <xdr:colOff>123825</xdr:colOff>
                    <xdr:row>64</xdr:row>
                    <xdr:rowOff>0</xdr:rowOff>
                  </from>
                  <to>
                    <xdr:col>19</xdr:col>
                    <xdr:colOff>28575</xdr:colOff>
                    <xdr:row>65</xdr:row>
                    <xdr:rowOff>0</xdr:rowOff>
                  </to>
                </anchor>
              </controlPr>
            </control>
          </mc:Choice>
        </mc:AlternateContent>
        <mc:AlternateContent xmlns:mc="http://schemas.openxmlformats.org/markup-compatibility/2006">
          <mc:Choice Requires="x14">
            <control shapeId="43030" r:id="rId25" name="Option Button 22">
              <controlPr defaultSize="0" autoFill="0" autoLine="0" autoPict="0">
                <anchor moveWithCells="1">
                  <from>
                    <xdr:col>20</xdr:col>
                    <xdr:colOff>66675</xdr:colOff>
                    <xdr:row>64</xdr:row>
                    <xdr:rowOff>0</xdr:rowOff>
                  </from>
                  <to>
                    <xdr:col>25</xdr:col>
                    <xdr:colOff>123825</xdr:colOff>
                    <xdr:row>65</xdr:row>
                    <xdr:rowOff>0</xdr:rowOff>
                  </to>
                </anchor>
              </controlPr>
            </control>
          </mc:Choice>
        </mc:AlternateContent>
        <mc:AlternateContent xmlns:mc="http://schemas.openxmlformats.org/markup-compatibility/2006">
          <mc:Choice Requires="x14">
            <control shapeId="43031" r:id="rId26" name="Option Button 23">
              <controlPr defaultSize="0" autoFill="0" autoLine="0" autoPict="0">
                <anchor moveWithCells="1">
                  <from>
                    <xdr:col>24</xdr:col>
                    <xdr:colOff>142875</xdr:colOff>
                    <xdr:row>64</xdr:row>
                    <xdr:rowOff>0</xdr:rowOff>
                  </from>
                  <to>
                    <xdr:col>30</xdr:col>
                    <xdr:colOff>161925</xdr:colOff>
                    <xdr:row>65</xdr:row>
                    <xdr:rowOff>0</xdr:rowOff>
                  </to>
                </anchor>
              </controlPr>
            </control>
          </mc:Choice>
        </mc:AlternateContent>
        <mc:AlternateContent xmlns:mc="http://schemas.openxmlformats.org/markup-compatibility/2006">
          <mc:Choice Requires="x14">
            <control shapeId="43032" r:id="rId27" name="Option Button 24">
              <controlPr defaultSize="0" autoFill="0" autoLine="0" autoPict="0">
                <anchor moveWithCells="1">
                  <from>
                    <xdr:col>15</xdr:col>
                    <xdr:colOff>123825</xdr:colOff>
                    <xdr:row>65</xdr:row>
                    <xdr:rowOff>19050</xdr:rowOff>
                  </from>
                  <to>
                    <xdr:col>19</xdr:col>
                    <xdr:colOff>95250</xdr:colOff>
                    <xdr:row>66</xdr:row>
                    <xdr:rowOff>0</xdr:rowOff>
                  </to>
                </anchor>
              </controlPr>
            </control>
          </mc:Choice>
        </mc:AlternateContent>
        <mc:AlternateContent xmlns:mc="http://schemas.openxmlformats.org/markup-compatibility/2006">
          <mc:Choice Requires="x14">
            <control shapeId="43033" r:id="rId28" name="Option Button 25">
              <controlPr defaultSize="0" autoFill="0" autoLine="0" autoPict="0">
                <anchor moveWithCells="1">
                  <from>
                    <xdr:col>20</xdr:col>
                    <xdr:colOff>66675</xdr:colOff>
                    <xdr:row>65</xdr:row>
                    <xdr:rowOff>0</xdr:rowOff>
                  </from>
                  <to>
                    <xdr:col>23</xdr:col>
                    <xdr:colOff>152400</xdr:colOff>
                    <xdr:row>65</xdr:row>
                    <xdr:rowOff>209550</xdr:rowOff>
                  </to>
                </anchor>
              </controlPr>
            </control>
          </mc:Choice>
        </mc:AlternateContent>
        <mc:AlternateContent xmlns:mc="http://schemas.openxmlformats.org/markup-compatibility/2006">
          <mc:Choice Requires="x14">
            <control shapeId="43034" r:id="rId29" name="Option Button 26">
              <controlPr defaultSize="0" autoFill="0" autoLine="0" autoPict="0">
                <anchor moveWithCells="1">
                  <from>
                    <xdr:col>24</xdr:col>
                    <xdr:colOff>142875</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43035"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3036" r:id="rId31" name="Option Button 28">
              <controlPr defaultSize="0" autoFill="0" autoLine="0" autoPict="0">
                <anchor moveWithCells="1">
                  <from>
                    <xdr:col>15</xdr:col>
                    <xdr:colOff>123825</xdr:colOff>
                    <xdr:row>66</xdr:row>
                    <xdr:rowOff>0</xdr:rowOff>
                  </from>
                  <to>
                    <xdr:col>19</xdr:col>
                    <xdr:colOff>28575</xdr:colOff>
                    <xdr:row>67</xdr:row>
                    <xdr:rowOff>0</xdr:rowOff>
                  </to>
                </anchor>
              </controlPr>
            </control>
          </mc:Choice>
        </mc:AlternateContent>
        <mc:AlternateContent xmlns:mc="http://schemas.openxmlformats.org/markup-compatibility/2006">
          <mc:Choice Requires="x14">
            <control shapeId="43037" r:id="rId32" name="Option Button 29">
              <controlPr defaultSize="0" autoFill="0" autoLine="0" autoPict="0">
                <anchor moveWithCells="1">
                  <from>
                    <xdr:col>20</xdr:col>
                    <xdr:colOff>66675</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24</xdr:col>
                    <xdr:colOff>142875</xdr:colOff>
                    <xdr:row>66</xdr:row>
                    <xdr:rowOff>0</xdr:rowOff>
                  </from>
                  <to>
                    <xdr:col>30</xdr:col>
                    <xdr:colOff>133350</xdr:colOff>
                    <xdr:row>67</xdr:row>
                    <xdr:rowOff>0</xdr:rowOff>
                  </to>
                </anchor>
              </controlPr>
            </control>
          </mc:Choice>
        </mc:AlternateContent>
        <mc:AlternateContent xmlns:mc="http://schemas.openxmlformats.org/markup-compatibility/2006">
          <mc:Choice Requires="x14">
            <control shapeId="43039" r:id="rId34" name="Check Box 31">
              <controlPr defaultSize="0" autoFill="0" autoLine="0" autoPict="0">
                <anchor moveWithCells="1">
                  <from>
                    <xdr:col>12</xdr:col>
                    <xdr:colOff>104775</xdr:colOff>
                    <xdr:row>7</xdr:row>
                    <xdr:rowOff>0</xdr:rowOff>
                  </from>
                  <to>
                    <xdr:col>14</xdr:col>
                    <xdr:colOff>104775</xdr:colOff>
                    <xdr:row>8</xdr:row>
                    <xdr:rowOff>0</xdr:rowOff>
                  </to>
                </anchor>
              </controlPr>
            </control>
          </mc:Choice>
        </mc:AlternateContent>
        <mc:AlternateContent xmlns:mc="http://schemas.openxmlformats.org/markup-compatibility/2006">
          <mc:Choice Requires="x14">
            <control shapeId="43040" r:id="rId35" name="Check Box 32">
              <controlPr defaultSize="0" autoFill="0" autoLine="0" autoPict="0">
                <anchor moveWithCells="1">
                  <from>
                    <xdr:col>15</xdr:col>
                    <xdr:colOff>104775</xdr:colOff>
                    <xdr:row>7</xdr:row>
                    <xdr:rowOff>0</xdr:rowOff>
                  </from>
                  <to>
                    <xdr:col>17</xdr:col>
                    <xdr:colOff>104775</xdr:colOff>
                    <xdr:row>8</xdr:row>
                    <xdr:rowOff>0</xdr:rowOff>
                  </to>
                </anchor>
              </controlPr>
            </control>
          </mc:Choice>
        </mc:AlternateContent>
        <mc:AlternateContent xmlns:mc="http://schemas.openxmlformats.org/markup-compatibility/2006">
          <mc:Choice Requires="x14">
            <control shapeId="43041" r:id="rId36" name="Option Button 33">
              <controlPr defaultSize="0" autoFill="0" autoLine="0" autoPict="0">
                <anchor moveWithCells="1">
                  <from>
                    <xdr:col>31</xdr:col>
                    <xdr:colOff>47625</xdr:colOff>
                    <xdr:row>62</xdr:row>
                    <xdr:rowOff>9525</xdr:rowOff>
                  </from>
                  <to>
                    <xdr:col>35</xdr:col>
                    <xdr:colOff>142875</xdr:colOff>
                    <xdr:row>62</xdr:row>
                    <xdr:rowOff>219075</xdr:rowOff>
                  </to>
                </anchor>
              </controlPr>
            </control>
          </mc:Choice>
        </mc:AlternateContent>
        <mc:AlternateContent xmlns:mc="http://schemas.openxmlformats.org/markup-compatibility/2006">
          <mc:Choice Requires="x14">
            <control shapeId="43042" r:id="rId37" name="Option Button 34">
              <controlPr defaultSize="0" autoFill="0" autoLine="0" autoPict="0">
                <anchor moveWithCells="1">
                  <from>
                    <xdr:col>31</xdr:col>
                    <xdr:colOff>47625</xdr:colOff>
                    <xdr:row>63</xdr:row>
                    <xdr:rowOff>9525</xdr:rowOff>
                  </from>
                  <to>
                    <xdr:col>34</xdr:col>
                    <xdr:colOff>171450</xdr:colOff>
                    <xdr:row>63</xdr:row>
                    <xdr:rowOff>219075</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from>
                    <xdr:col>31</xdr:col>
                    <xdr:colOff>47625</xdr:colOff>
                    <xdr:row>64</xdr:row>
                    <xdr:rowOff>9525</xdr:rowOff>
                  </from>
                  <to>
                    <xdr:col>35</xdr:col>
                    <xdr:colOff>104775</xdr:colOff>
                    <xdr:row>64</xdr:row>
                    <xdr:rowOff>219075</xdr:rowOff>
                  </to>
                </anchor>
              </controlPr>
            </control>
          </mc:Choice>
        </mc:AlternateContent>
        <mc:AlternateContent xmlns:mc="http://schemas.openxmlformats.org/markup-compatibility/2006">
          <mc:Choice Requires="x14">
            <control shapeId="43044" r:id="rId39" name="Option Button 36">
              <controlPr defaultSize="0" autoFill="0" autoLine="0" autoPict="0">
                <anchor moveWithCells="1">
                  <from>
                    <xdr:col>31</xdr:col>
                    <xdr:colOff>47625</xdr:colOff>
                    <xdr:row>65</xdr:row>
                    <xdr:rowOff>19050</xdr:rowOff>
                  </from>
                  <to>
                    <xdr:col>35</xdr:col>
                    <xdr:colOff>9525</xdr:colOff>
                    <xdr:row>66</xdr:row>
                    <xdr:rowOff>0</xdr:rowOff>
                  </to>
                </anchor>
              </controlPr>
            </control>
          </mc:Choice>
        </mc:AlternateContent>
        <mc:AlternateContent xmlns:mc="http://schemas.openxmlformats.org/markup-compatibility/2006">
          <mc:Choice Requires="x14">
            <control shapeId="43045" r:id="rId40" name="Option Button 37">
              <controlPr defaultSize="0" autoFill="0" autoLine="0" autoPict="0">
                <anchor moveWithCells="1">
                  <from>
                    <xdr:col>31</xdr:col>
                    <xdr:colOff>57150</xdr:colOff>
                    <xdr:row>66</xdr:row>
                    <xdr:rowOff>9525</xdr:rowOff>
                  </from>
                  <to>
                    <xdr:col>35</xdr:col>
                    <xdr:colOff>9525</xdr:colOff>
                    <xdr:row>66</xdr:row>
                    <xdr:rowOff>219075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J31"/>
  <sheetViews>
    <sheetView showGridLines="0" showRowColHeaders="0" zoomScaleNormal="100" zoomScaleSheetLayoutView="115" workbookViewId="0"/>
  </sheetViews>
  <sheetFormatPr defaultColWidth="2.5" defaultRowHeight="15" customHeight="1"/>
  <cols>
    <col min="1" max="16384" width="2.5" style="8"/>
  </cols>
  <sheetData>
    <row r="1" spans="1:36" ht="13.5" customHeight="1">
      <c r="A1" s="182" t="s">
        <v>926</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3.5" customHeight="1" thickBot="1">
      <c r="A2" s="46"/>
      <c r="B2" s="46"/>
      <c r="C2" s="46"/>
      <c r="D2" s="193"/>
      <c r="E2" s="46"/>
      <c r="F2" s="46"/>
      <c r="G2" s="46"/>
      <c r="H2" s="46"/>
      <c r="I2" s="46"/>
      <c r="J2" s="46"/>
      <c r="K2" s="46"/>
      <c r="L2" s="46"/>
      <c r="M2" s="46"/>
      <c r="N2" s="46"/>
      <c r="O2" s="46"/>
      <c r="P2" s="46"/>
      <c r="Q2" s="46"/>
      <c r="R2" s="46"/>
      <c r="S2" s="46"/>
      <c r="T2" s="46"/>
      <c r="U2" s="46"/>
      <c r="V2" s="46"/>
      <c r="W2" s="46"/>
      <c r="X2" s="46"/>
      <c r="Y2" s="46"/>
      <c r="Z2" s="46"/>
      <c r="AA2" s="1252" t="s">
        <v>557</v>
      </c>
      <c r="AB2" s="1253"/>
      <c r="AC2" s="1253"/>
      <c r="AD2" s="1254"/>
      <c r="AE2" s="2318" t="s">
        <v>205</v>
      </c>
      <c r="AF2" s="2318"/>
      <c r="AG2" s="2318"/>
      <c r="AH2" s="2318"/>
      <c r="AI2" s="2318"/>
      <c r="AJ2" s="2318"/>
    </row>
    <row r="3" spans="1:36" ht="13.5" hidden="1" customHeight="1" thickBot="1">
      <c r="A3" s="46"/>
      <c r="B3" s="46"/>
      <c r="C3" s="46"/>
      <c r="D3" s="194"/>
      <c r="E3" s="46"/>
      <c r="F3" s="46"/>
      <c r="G3" s="46"/>
      <c r="H3" s="46"/>
      <c r="I3" s="46"/>
      <c r="J3" s="46"/>
      <c r="K3" s="46"/>
      <c r="L3" s="46"/>
      <c r="M3" s="46"/>
      <c r="N3" s="46"/>
      <c r="O3" s="46"/>
      <c r="P3" s="46"/>
      <c r="Q3" s="46"/>
      <c r="R3" s="46"/>
      <c r="S3" s="46"/>
      <c r="T3" s="46"/>
      <c r="U3" s="46"/>
      <c r="V3" s="46"/>
      <c r="W3" s="46"/>
      <c r="X3" s="46"/>
      <c r="Y3" s="46"/>
      <c r="Z3" s="46"/>
      <c r="AA3" s="46"/>
      <c r="AB3" s="46"/>
      <c r="AC3" s="46"/>
      <c r="AD3" s="46"/>
      <c r="AE3" s="214"/>
      <c r="AF3" s="214"/>
      <c r="AG3" s="214"/>
      <c r="AH3" s="214"/>
      <c r="AI3" s="197"/>
      <c r="AJ3" s="197"/>
    </row>
    <row r="4" spans="1:36" ht="18" customHeight="1">
      <c r="A4" s="2699" t="s">
        <v>727</v>
      </c>
      <c r="B4" s="2634"/>
      <c r="C4" s="2634"/>
      <c r="D4" s="2634"/>
      <c r="E4" s="2634"/>
      <c r="F4" s="2634"/>
      <c r="G4" s="2634"/>
      <c r="H4" s="2634"/>
      <c r="I4" s="2634"/>
      <c r="J4" s="2634"/>
      <c r="K4" s="2634"/>
      <c r="L4" s="2634"/>
      <c r="M4" s="2634"/>
      <c r="N4" s="2634"/>
      <c r="O4" s="2634"/>
      <c r="P4" s="2634"/>
      <c r="Q4" s="2634"/>
      <c r="R4" s="2634"/>
      <c r="S4" s="2634"/>
      <c r="T4" s="2634"/>
      <c r="U4" s="2634"/>
      <c r="V4" s="2634"/>
      <c r="W4" s="2634"/>
      <c r="X4" s="2634"/>
      <c r="Y4" s="2634"/>
      <c r="Z4" s="2634"/>
      <c r="AA4" s="2634"/>
      <c r="AB4" s="2634"/>
      <c r="AC4" s="2634"/>
      <c r="AD4" s="2634"/>
      <c r="AE4" s="2634"/>
      <c r="AF4" s="2634"/>
      <c r="AG4" s="2634"/>
      <c r="AH4" s="2634"/>
      <c r="AI4" s="2634"/>
      <c r="AJ4" s="2700"/>
    </row>
    <row r="5" spans="1:36" ht="13.5" customHeight="1">
      <c r="A5" s="2701" t="s">
        <v>451</v>
      </c>
      <c r="B5" s="1153"/>
      <c r="C5" s="1153"/>
      <c r="D5" s="1153"/>
      <c r="E5" s="1153"/>
      <c r="F5" s="1153"/>
      <c r="G5" s="1153"/>
      <c r="H5" s="1154"/>
      <c r="I5" s="2127" t="s">
        <v>60</v>
      </c>
      <c r="J5" s="2128"/>
      <c r="K5" s="2128"/>
      <c r="L5" s="2129"/>
      <c r="M5" s="2122" t="s">
        <v>769</v>
      </c>
      <c r="N5" s="2067"/>
      <c r="O5" s="2067"/>
      <c r="P5" s="2068"/>
      <c r="Q5" s="2122" t="s">
        <v>599</v>
      </c>
      <c r="R5" s="2067"/>
      <c r="S5" s="2067"/>
      <c r="T5" s="2067"/>
      <c r="U5" s="1628" t="s">
        <v>199</v>
      </c>
      <c r="V5" s="1629"/>
      <c r="W5" s="1629"/>
      <c r="X5" s="1629"/>
      <c r="Y5" s="1629"/>
      <c r="Z5" s="1629"/>
      <c r="AA5" s="1629"/>
      <c r="AB5" s="1629"/>
      <c r="AC5" s="1629"/>
      <c r="AD5" s="1629"/>
      <c r="AE5" s="1629"/>
      <c r="AF5" s="1629"/>
      <c r="AG5" s="2122" t="s">
        <v>59</v>
      </c>
      <c r="AH5" s="2067"/>
      <c r="AI5" s="2067"/>
      <c r="AJ5" s="2123"/>
    </row>
    <row r="6" spans="1:36" ht="13.5" customHeight="1">
      <c r="A6" s="2702"/>
      <c r="B6" s="1795"/>
      <c r="C6" s="1795"/>
      <c r="D6" s="1795"/>
      <c r="E6" s="1795"/>
      <c r="F6" s="1795"/>
      <c r="G6" s="1795"/>
      <c r="H6" s="1796"/>
      <c r="I6" s="1803"/>
      <c r="J6" s="1804"/>
      <c r="K6" s="1804"/>
      <c r="L6" s="1805"/>
      <c r="M6" s="1797"/>
      <c r="N6" s="1798"/>
      <c r="O6" s="1798"/>
      <c r="P6" s="1799"/>
      <c r="Q6" s="1797"/>
      <c r="R6" s="1798"/>
      <c r="S6" s="1798"/>
      <c r="T6" s="1798"/>
      <c r="U6" s="1105" t="s">
        <v>683</v>
      </c>
      <c r="V6" s="1105"/>
      <c r="W6" s="1105"/>
      <c r="X6" s="1105"/>
      <c r="Y6" s="2105" t="s">
        <v>140</v>
      </c>
      <c r="Z6" s="2106"/>
      <c r="AA6" s="2106"/>
      <c r="AB6" s="2107"/>
      <c r="AC6" s="1285" t="s">
        <v>141</v>
      </c>
      <c r="AD6" s="1338"/>
      <c r="AE6" s="1338"/>
      <c r="AF6" s="1338"/>
      <c r="AG6" s="1797"/>
      <c r="AH6" s="1798"/>
      <c r="AI6" s="1798"/>
      <c r="AJ6" s="1831"/>
    </row>
    <row r="7" spans="1:36" ht="13.5" customHeight="1">
      <c r="A7" s="2702"/>
      <c r="B7" s="1795"/>
      <c r="C7" s="1795"/>
      <c r="D7" s="1795"/>
      <c r="E7" s="1795"/>
      <c r="F7" s="1795"/>
      <c r="G7" s="1795"/>
      <c r="H7" s="1796"/>
      <c r="I7" s="1105" t="s">
        <v>466</v>
      </c>
      <c r="J7" s="1105"/>
      <c r="K7" s="1105" t="s">
        <v>395</v>
      </c>
      <c r="L7" s="1105"/>
      <c r="M7" s="1105" t="s">
        <v>466</v>
      </c>
      <c r="N7" s="1105"/>
      <c r="O7" s="1105" t="s">
        <v>395</v>
      </c>
      <c r="P7" s="1105"/>
      <c r="Q7" s="1105" t="s">
        <v>466</v>
      </c>
      <c r="R7" s="1105"/>
      <c r="S7" s="1105" t="s">
        <v>395</v>
      </c>
      <c r="T7" s="1105"/>
      <c r="U7" s="1105" t="s">
        <v>466</v>
      </c>
      <c r="V7" s="1105"/>
      <c r="W7" s="1105" t="s">
        <v>395</v>
      </c>
      <c r="X7" s="1105"/>
      <c r="Y7" s="1105" t="s">
        <v>466</v>
      </c>
      <c r="Z7" s="1105"/>
      <c r="AA7" s="1105" t="s">
        <v>395</v>
      </c>
      <c r="AB7" s="1105"/>
      <c r="AC7" s="1105" t="s">
        <v>466</v>
      </c>
      <c r="AD7" s="1105"/>
      <c r="AE7" s="1105" t="s">
        <v>395</v>
      </c>
      <c r="AF7" s="1285"/>
      <c r="AG7" s="1105" t="s">
        <v>466</v>
      </c>
      <c r="AH7" s="1105"/>
      <c r="AI7" s="1105" t="s">
        <v>395</v>
      </c>
      <c r="AJ7" s="1832"/>
    </row>
    <row r="8" spans="1:36" ht="13.5" customHeight="1">
      <c r="A8" s="1309" t="s">
        <v>683</v>
      </c>
      <c r="B8" s="1551"/>
      <c r="C8" s="1105" t="s">
        <v>239</v>
      </c>
      <c r="D8" s="1105"/>
      <c r="E8" s="1105"/>
      <c r="F8" s="1105" t="s">
        <v>307</v>
      </c>
      <c r="G8" s="1105"/>
      <c r="H8" s="1105"/>
      <c r="I8" s="1295"/>
      <c r="J8" s="1295"/>
      <c r="K8" s="1295"/>
      <c r="L8" s="1295"/>
      <c r="M8" s="1295"/>
      <c r="N8" s="1295"/>
      <c r="O8" s="1295"/>
      <c r="P8" s="1295"/>
      <c r="Q8" s="1295"/>
      <c r="R8" s="1295"/>
      <c r="S8" s="1295"/>
      <c r="T8" s="1295"/>
      <c r="U8" s="1295"/>
      <c r="V8" s="1295"/>
      <c r="W8" s="1295"/>
      <c r="X8" s="1295"/>
      <c r="Y8" s="1295"/>
      <c r="Z8" s="1295"/>
      <c r="AA8" s="1295"/>
      <c r="AB8" s="1295"/>
      <c r="AC8" s="1295"/>
      <c r="AD8" s="1295"/>
      <c r="AE8" s="1295"/>
      <c r="AF8" s="1295"/>
      <c r="AG8" s="1295"/>
      <c r="AH8" s="1295"/>
      <c r="AI8" s="1295"/>
      <c r="AJ8" s="1793"/>
    </row>
    <row r="9" spans="1:36" ht="13.5" customHeight="1">
      <c r="A9" s="1311"/>
      <c r="B9" s="1552"/>
      <c r="C9" s="1105"/>
      <c r="D9" s="1105"/>
      <c r="E9" s="1105"/>
      <c r="F9" s="1105" t="s">
        <v>308</v>
      </c>
      <c r="G9" s="1105"/>
      <c r="H9" s="1105"/>
      <c r="I9" s="1295"/>
      <c r="J9" s="1295"/>
      <c r="K9" s="1295"/>
      <c r="L9" s="1295"/>
      <c r="M9" s="1295"/>
      <c r="N9" s="1295"/>
      <c r="O9" s="1295"/>
      <c r="P9" s="1295"/>
      <c r="Q9" s="1295"/>
      <c r="R9" s="1295"/>
      <c r="S9" s="1295"/>
      <c r="T9" s="1295"/>
      <c r="U9" s="1295"/>
      <c r="V9" s="1295"/>
      <c r="W9" s="1295"/>
      <c r="X9" s="1295"/>
      <c r="Y9" s="1295"/>
      <c r="Z9" s="1295"/>
      <c r="AA9" s="1295"/>
      <c r="AB9" s="1295"/>
      <c r="AC9" s="1295"/>
      <c r="AD9" s="1295"/>
      <c r="AE9" s="1295"/>
      <c r="AF9" s="1295"/>
      <c r="AG9" s="1159"/>
      <c r="AH9" s="1161"/>
      <c r="AI9" s="1159"/>
      <c r="AJ9" s="2692"/>
    </row>
    <row r="10" spans="1:36" ht="13.5" customHeight="1">
      <c r="A10" s="1311"/>
      <c r="B10" s="1552"/>
      <c r="C10" s="1105" t="s">
        <v>309</v>
      </c>
      <c r="D10" s="1105"/>
      <c r="E10" s="1105"/>
      <c r="F10" s="1105"/>
      <c r="G10" s="1105"/>
      <c r="H10" s="1105"/>
      <c r="I10" s="1295"/>
      <c r="J10" s="1295"/>
      <c r="K10" s="1295"/>
      <c r="L10" s="1295"/>
      <c r="M10" s="1295"/>
      <c r="N10" s="1295"/>
      <c r="O10" s="1295"/>
      <c r="P10" s="1295"/>
      <c r="Q10" s="1295"/>
      <c r="R10" s="1295"/>
      <c r="S10" s="1295"/>
      <c r="T10" s="1295"/>
      <c r="U10" s="1295"/>
      <c r="V10" s="1295"/>
      <c r="W10" s="1295"/>
      <c r="X10" s="1295"/>
      <c r="Y10" s="1295"/>
      <c r="Z10" s="1295"/>
      <c r="AA10" s="1295"/>
      <c r="AB10" s="1295"/>
      <c r="AC10" s="1295"/>
      <c r="AD10" s="1295"/>
      <c r="AE10" s="1295"/>
      <c r="AF10" s="1159"/>
      <c r="AG10" s="1295"/>
      <c r="AH10" s="1295"/>
      <c r="AI10" s="1295"/>
      <c r="AJ10" s="1793"/>
    </row>
    <row r="11" spans="1:36" ht="13.5" customHeight="1">
      <c r="A11" s="1313"/>
      <c r="B11" s="1553"/>
      <c r="C11" s="1151" t="s">
        <v>556</v>
      </c>
      <c r="D11" s="1151"/>
      <c r="E11" s="1151"/>
      <c r="F11" s="1151"/>
      <c r="G11" s="1151"/>
      <c r="H11" s="1151"/>
      <c r="I11" s="1298"/>
      <c r="J11" s="1298"/>
      <c r="K11" s="1298"/>
      <c r="L11" s="1298"/>
      <c r="M11" s="1298"/>
      <c r="N11" s="1298"/>
      <c r="O11" s="1298"/>
      <c r="P11" s="1298"/>
      <c r="Q11" s="1298"/>
      <c r="R11" s="1298"/>
      <c r="S11" s="1298"/>
      <c r="T11" s="1298"/>
      <c r="U11" s="1298"/>
      <c r="V11" s="1298"/>
      <c r="W11" s="1298"/>
      <c r="X11" s="1298"/>
      <c r="Y11" s="1298"/>
      <c r="Z11" s="1298"/>
      <c r="AA11" s="1298"/>
      <c r="AB11" s="1298"/>
      <c r="AC11" s="1298"/>
      <c r="AD11" s="1298"/>
      <c r="AE11" s="1298"/>
      <c r="AF11" s="1296"/>
      <c r="AG11" s="1298"/>
      <c r="AH11" s="1298"/>
      <c r="AI11" s="1298"/>
      <c r="AJ11" s="1792"/>
    </row>
    <row r="12" spans="1:36" ht="13.5" customHeight="1">
      <c r="A12" s="2702" t="s">
        <v>451</v>
      </c>
      <c r="B12" s="1795"/>
      <c r="C12" s="1795"/>
      <c r="D12" s="1795"/>
      <c r="E12" s="1795"/>
      <c r="F12" s="1795"/>
      <c r="G12" s="1795"/>
      <c r="H12" s="1796"/>
      <c r="I12" s="1285" t="s">
        <v>685</v>
      </c>
      <c r="J12" s="1338"/>
      <c r="K12" s="1338"/>
      <c r="L12" s="1338"/>
      <c r="M12" s="1338"/>
      <c r="N12" s="1338"/>
      <c r="O12" s="1338"/>
      <c r="P12" s="1338"/>
      <c r="Q12" s="1338"/>
      <c r="R12" s="1338"/>
      <c r="S12" s="1338"/>
      <c r="T12" s="1338"/>
      <c r="U12" s="1338"/>
      <c r="V12" s="1338"/>
      <c r="W12" s="1338"/>
      <c r="X12" s="1339"/>
      <c r="Y12" s="1285" t="s">
        <v>418</v>
      </c>
      <c r="Z12" s="1338"/>
      <c r="AA12" s="1338"/>
      <c r="AB12" s="1338"/>
      <c r="AC12" s="1338"/>
      <c r="AD12" s="1338"/>
      <c r="AE12" s="1338"/>
      <c r="AF12" s="1338"/>
      <c r="AG12" s="1338"/>
      <c r="AH12" s="1338"/>
      <c r="AI12" s="1338"/>
      <c r="AJ12" s="2102"/>
    </row>
    <row r="13" spans="1:36" ht="13.5" customHeight="1">
      <c r="A13" s="2702"/>
      <c r="B13" s="1795"/>
      <c r="C13" s="1795"/>
      <c r="D13" s="1795"/>
      <c r="E13" s="1795"/>
      <c r="F13" s="1795"/>
      <c r="G13" s="1795"/>
      <c r="H13" s="1796"/>
      <c r="I13" s="1285" t="s">
        <v>683</v>
      </c>
      <c r="J13" s="1338"/>
      <c r="K13" s="1338"/>
      <c r="L13" s="1339"/>
      <c r="M13" s="1285" t="s">
        <v>530</v>
      </c>
      <c r="N13" s="1338"/>
      <c r="O13" s="1338"/>
      <c r="P13" s="1339"/>
      <c r="Q13" s="1285" t="s">
        <v>470</v>
      </c>
      <c r="R13" s="1338"/>
      <c r="S13" s="1338"/>
      <c r="T13" s="1339"/>
      <c r="U13" s="1105" t="s">
        <v>471</v>
      </c>
      <c r="V13" s="1105"/>
      <c r="W13" s="1105"/>
      <c r="X13" s="1105"/>
      <c r="Y13" s="2693" t="s">
        <v>683</v>
      </c>
      <c r="Z13" s="2693"/>
      <c r="AA13" s="2693"/>
      <c r="AB13" s="2694"/>
      <c r="AC13" s="1797" t="s">
        <v>143</v>
      </c>
      <c r="AD13" s="1798"/>
      <c r="AE13" s="1798"/>
      <c r="AF13" s="1798"/>
      <c r="AG13" s="1285" t="s">
        <v>144</v>
      </c>
      <c r="AH13" s="1338"/>
      <c r="AI13" s="1338"/>
      <c r="AJ13" s="2102"/>
    </row>
    <row r="14" spans="1:36" ht="13.5" customHeight="1">
      <c r="A14" s="2702"/>
      <c r="B14" s="1795"/>
      <c r="C14" s="1795"/>
      <c r="D14" s="1795"/>
      <c r="E14" s="1795"/>
      <c r="F14" s="1795"/>
      <c r="G14" s="1795"/>
      <c r="H14" s="1796"/>
      <c r="I14" s="1105" t="s">
        <v>466</v>
      </c>
      <c r="J14" s="1105"/>
      <c r="K14" s="1105" t="s">
        <v>395</v>
      </c>
      <c r="L14" s="1105"/>
      <c r="M14" s="1105" t="s">
        <v>466</v>
      </c>
      <c r="N14" s="1105"/>
      <c r="O14" s="1105" t="s">
        <v>395</v>
      </c>
      <c r="P14" s="1105"/>
      <c r="Q14" s="1105" t="s">
        <v>466</v>
      </c>
      <c r="R14" s="1105"/>
      <c r="S14" s="1105" t="s">
        <v>395</v>
      </c>
      <c r="T14" s="1105"/>
      <c r="U14" s="1105" t="s">
        <v>466</v>
      </c>
      <c r="V14" s="1105"/>
      <c r="W14" s="1105" t="s">
        <v>395</v>
      </c>
      <c r="X14" s="1105"/>
      <c r="Y14" s="1339" t="s">
        <v>466</v>
      </c>
      <c r="Z14" s="1105"/>
      <c r="AA14" s="1105" t="s">
        <v>395</v>
      </c>
      <c r="AB14" s="1105"/>
      <c r="AC14" s="1105" t="s">
        <v>466</v>
      </c>
      <c r="AD14" s="1105"/>
      <c r="AE14" s="1105" t="s">
        <v>395</v>
      </c>
      <c r="AF14" s="1285"/>
      <c r="AG14" s="1105" t="s">
        <v>466</v>
      </c>
      <c r="AH14" s="1105"/>
      <c r="AI14" s="1105" t="s">
        <v>395</v>
      </c>
      <c r="AJ14" s="1832"/>
    </row>
    <row r="15" spans="1:36" ht="13.5" customHeight="1">
      <c r="A15" s="1309" t="s">
        <v>683</v>
      </c>
      <c r="B15" s="1551"/>
      <c r="C15" s="1105" t="s">
        <v>239</v>
      </c>
      <c r="D15" s="1105"/>
      <c r="E15" s="1105"/>
      <c r="F15" s="1105" t="s">
        <v>307</v>
      </c>
      <c r="G15" s="1105"/>
      <c r="H15" s="1105"/>
      <c r="I15" s="1295"/>
      <c r="J15" s="1295"/>
      <c r="K15" s="1295"/>
      <c r="L15" s="1295"/>
      <c r="M15" s="1295"/>
      <c r="N15" s="1295"/>
      <c r="O15" s="1295"/>
      <c r="P15" s="1295"/>
      <c r="Q15" s="1295"/>
      <c r="R15" s="1295"/>
      <c r="S15" s="1295"/>
      <c r="T15" s="1295"/>
      <c r="U15" s="1295"/>
      <c r="V15" s="1295"/>
      <c r="W15" s="1295"/>
      <c r="X15" s="1295"/>
      <c r="Y15" s="1295"/>
      <c r="Z15" s="1295"/>
      <c r="AA15" s="1295"/>
      <c r="AB15" s="1295"/>
      <c r="AC15" s="1295"/>
      <c r="AD15" s="1295"/>
      <c r="AE15" s="1295"/>
      <c r="AF15" s="1295"/>
      <c r="AG15" s="1295"/>
      <c r="AH15" s="1295"/>
      <c r="AI15" s="1295"/>
      <c r="AJ15" s="1793"/>
    </row>
    <row r="16" spans="1:36" ht="13.5" customHeight="1">
      <c r="A16" s="1311"/>
      <c r="B16" s="1552"/>
      <c r="C16" s="1105"/>
      <c r="D16" s="1105"/>
      <c r="E16" s="1105"/>
      <c r="F16" s="1105" t="s">
        <v>308</v>
      </c>
      <c r="G16" s="1105"/>
      <c r="H16" s="1105"/>
      <c r="I16" s="1295"/>
      <c r="J16" s="1295"/>
      <c r="K16" s="1295"/>
      <c r="L16" s="1295"/>
      <c r="M16" s="1295"/>
      <c r="N16" s="1295"/>
      <c r="O16" s="1295"/>
      <c r="P16" s="1295"/>
      <c r="Q16" s="1295"/>
      <c r="R16" s="1295"/>
      <c r="S16" s="1295"/>
      <c r="T16" s="1295"/>
      <c r="U16" s="1295"/>
      <c r="V16" s="1295"/>
      <c r="W16" s="1295"/>
      <c r="X16" s="1295"/>
      <c r="Y16" s="1295"/>
      <c r="Z16" s="1295"/>
      <c r="AA16" s="1295"/>
      <c r="AB16" s="1295"/>
      <c r="AC16" s="1295"/>
      <c r="AD16" s="1295"/>
      <c r="AE16" s="1295"/>
      <c r="AF16" s="1295"/>
      <c r="AG16" s="1159"/>
      <c r="AH16" s="1161"/>
      <c r="AI16" s="1159"/>
      <c r="AJ16" s="2692"/>
    </row>
    <row r="17" spans="1:36" ht="13.5" customHeight="1">
      <c r="A17" s="1311"/>
      <c r="B17" s="1552"/>
      <c r="C17" s="1105" t="s">
        <v>309</v>
      </c>
      <c r="D17" s="1105"/>
      <c r="E17" s="1105"/>
      <c r="F17" s="1105"/>
      <c r="G17" s="1105"/>
      <c r="H17" s="1105"/>
      <c r="I17" s="1295"/>
      <c r="J17" s="1295"/>
      <c r="K17" s="1295"/>
      <c r="L17" s="1295"/>
      <c r="M17" s="1295"/>
      <c r="N17" s="1295"/>
      <c r="O17" s="1295"/>
      <c r="P17" s="1295"/>
      <c r="Q17" s="1295"/>
      <c r="R17" s="1295"/>
      <c r="S17" s="1295"/>
      <c r="T17" s="1295"/>
      <c r="U17" s="1295"/>
      <c r="V17" s="1295"/>
      <c r="W17" s="1295"/>
      <c r="X17" s="1295"/>
      <c r="Y17" s="1161"/>
      <c r="Z17" s="1295"/>
      <c r="AA17" s="1295"/>
      <c r="AB17" s="1295"/>
      <c r="AC17" s="1295"/>
      <c r="AD17" s="1295"/>
      <c r="AE17" s="1295"/>
      <c r="AF17" s="1159"/>
      <c r="AG17" s="1295"/>
      <c r="AH17" s="1295"/>
      <c r="AI17" s="1295"/>
      <c r="AJ17" s="1793"/>
    </row>
    <row r="18" spans="1:36" ht="13.5" customHeight="1">
      <c r="A18" s="1313"/>
      <c r="B18" s="1553"/>
      <c r="C18" s="1151" t="s">
        <v>556</v>
      </c>
      <c r="D18" s="1151"/>
      <c r="E18" s="1151"/>
      <c r="F18" s="1151"/>
      <c r="G18" s="1151"/>
      <c r="H18" s="1151"/>
      <c r="I18" s="1298"/>
      <c r="J18" s="1298"/>
      <c r="K18" s="1298"/>
      <c r="L18" s="1298"/>
      <c r="M18" s="1298"/>
      <c r="N18" s="1298"/>
      <c r="O18" s="1298"/>
      <c r="P18" s="1298"/>
      <c r="Q18" s="1298"/>
      <c r="R18" s="1298"/>
      <c r="S18" s="1298"/>
      <c r="T18" s="1298"/>
      <c r="U18" s="1298"/>
      <c r="V18" s="1298"/>
      <c r="W18" s="1298"/>
      <c r="X18" s="1298"/>
      <c r="Y18" s="2078"/>
      <c r="Z18" s="1298"/>
      <c r="AA18" s="1298"/>
      <c r="AB18" s="1298"/>
      <c r="AC18" s="1298"/>
      <c r="AD18" s="1298"/>
      <c r="AE18" s="1298"/>
      <c r="AF18" s="1296"/>
      <c r="AG18" s="1298"/>
      <c r="AH18" s="1298"/>
      <c r="AI18" s="1298"/>
      <c r="AJ18" s="1792"/>
    </row>
    <row r="19" spans="1:36" ht="13.5" customHeight="1">
      <c r="A19" s="2702" t="s">
        <v>451</v>
      </c>
      <c r="B19" s="1795"/>
      <c r="C19" s="1795"/>
      <c r="D19" s="1795"/>
      <c r="E19" s="1795"/>
      <c r="F19" s="1795"/>
      <c r="G19" s="1795"/>
      <c r="H19" s="1796"/>
      <c r="I19" s="1628" t="s">
        <v>465</v>
      </c>
      <c r="J19" s="1629"/>
      <c r="K19" s="1629"/>
      <c r="L19" s="1629"/>
      <c r="M19" s="1629"/>
      <c r="N19" s="1629"/>
      <c r="O19" s="1629"/>
      <c r="P19" s="1629"/>
      <c r="Q19" s="1629"/>
      <c r="R19" s="1629"/>
      <c r="S19" s="1629"/>
      <c r="T19" s="1629"/>
      <c r="U19" s="1629"/>
      <c r="V19" s="1629"/>
      <c r="W19" s="1629"/>
      <c r="X19" s="1629"/>
      <c r="Y19" s="1629"/>
      <c r="Z19" s="1629"/>
      <c r="AA19" s="1629"/>
      <c r="AB19" s="1629"/>
      <c r="AC19" s="1629"/>
      <c r="AD19" s="1629"/>
      <c r="AE19" s="1629"/>
      <c r="AF19" s="1629"/>
      <c r="AG19" s="1629"/>
      <c r="AH19" s="1629"/>
      <c r="AI19" s="1629"/>
      <c r="AJ19" s="1830"/>
    </row>
    <row r="20" spans="1:36" ht="13.5" customHeight="1">
      <c r="A20" s="2702"/>
      <c r="B20" s="1795"/>
      <c r="C20" s="1795"/>
      <c r="D20" s="1795"/>
      <c r="E20" s="1795"/>
      <c r="F20" s="1795"/>
      <c r="G20" s="1795"/>
      <c r="H20" s="1796"/>
      <c r="I20" s="2130"/>
      <c r="J20" s="2131"/>
      <c r="K20" s="2131"/>
      <c r="L20" s="2132"/>
      <c r="M20" s="2131"/>
      <c r="N20" s="2131"/>
      <c r="O20" s="2131"/>
      <c r="P20" s="2132"/>
      <c r="Q20" s="2130"/>
      <c r="R20" s="2131"/>
      <c r="S20" s="2131"/>
      <c r="T20" s="2132"/>
      <c r="U20" s="2130"/>
      <c r="V20" s="2131"/>
      <c r="W20" s="2131"/>
      <c r="X20" s="2132"/>
      <c r="Y20" s="2130"/>
      <c r="Z20" s="2131"/>
      <c r="AA20" s="2131"/>
      <c r="AB20" s="2132"/>
      <c r="AC20" s="2130"/>
      <c r="AD20" s="2131"/>
      <c r="AE20" s="2131"/>
      <c r="AF20" s="2132"/>
      <c r="AG20" s="2130"/>
      <c r="AH20" s="2131"/>
      <c r="AI20" s="2131"/>
      <c r="AJ20" s="2166"/>
    </row>
    <row r="21" spans="1:36" ht="13.5" customHeight="1">
      <c r="A21" s="2702"/>
      <c r="B21" s="1795"/>
      <c r="C21" s="1795"/>
      <c r="D21" s="1795"/>
      <c r="E21" s="1795"/>
      <c r="F21" s="1795"/>
      <c r="G21" s="1795"/>
      <c r="H21" s="1796"/>
      <c r="I21" s="1105" t="s">
        <v>466</v>
      </c>
      <c r="J21" s="1105"/>
      <c r="K21" s="1105" t="s">
        <v>395</v>
      </c>
      <c r="L21" s="1105"/>
      <c r="M21" s="1105" t="s">
        <v>466</v>
      </c>
      <c r="N21" s="1105"/>
      <c r="O21" s="1105" t="s">
        <v>395</v>
      </c>
      <c r="P21" s="1105"/>
      <c r="Q21" s="1105" t="s">
        <v>466</v>
      </c>
      <c r="R21" s="1105"/>
      <c r="S21" s="1105" t="s">
        <v>395</v>
      </c>
      <c r="T21" s="1105"/>
      <c r="U21" s="1105" t="s">
        <v>466</v>
      </c>
      <c r="V21" s="1105"/>
      <c r="W21" s="1105" t="s">
        <v>395</v>
      </c>
      <c r="X21" s="1105"/>
      <c r="Y21" s="1105" t="s">
        <v>466</v>
      </c>
      <c r="Z21" s="1105"/>
      <c r="AA21" s="1105" t="s">
        <v>395</v>
      </c>
      <c r="AB21" s="1105"/>
      <c r="AC21" s="1105" t="s">
        <v>466</v>
      </c>
      <c r="AD21" s="1105"/>
      <c r="AE21" s="1105" t="s">
        <v>395</v>
      </c>
      <c r="AF21" s="1105"/>
      <c r="AG21" s="1105" t="s">
        <v>466</v>
      </c>
      <c r="AH21" s="1105"/>
      <c r="AI21" s="1105" t="s">
        <v>395</v>
      </c>
      <c r="AJ21" s="1832"/>
    </row>
    <row r="22" spans="1:36" ht="13.5" customHeight="1">
      <c r="A22" s="1309" t="s">
        <v>683</v>
      </c>
      <c r="B22" s="1551"/>
      <c r="C22" s="1105" t="s">
        <v>239</v>
      </c>
      <c r="D22" s="1105"/>
      <c r="E22" s="1105"/>
      <c r="F22" s="1105" t="s">
        <v>307</v>
      </c>
      <c r="G22" s="1105"/>
      <c r="H22" s="1105"/>
      <c r="I22" s="1295"/>
      <c r="J22" s="1295"/>
      <c r="K22" s="1295"/>
      <c r="L22" s="1295"/>
      <c r="M22" s="1295"/>
      <c r="N22" s="1295"/>
      <c r="O22" s="1295"/>
      <c r="P22" s="1295"/>
      <c r="Q22" s="1295"/>
      <c r="R22" s="1295"/>
      <c r="S22" s="1295"/>
      <c r="T22" s="1295"/>
      <c r="U22" s="1295"/>
      <c r="V22" s="1295"/>
      <c r="W22" s="1295"/>
      <c r="X22" s="1295"/>
      <c r="Y22" s="1295"/>
      <c r="Z22" s="1295"/>
      <c r="AA22" s="1295"/>
      <c r="AB22" s="1295"/>
      <c r="AC22" s="1295"/>
      <c r="AD22" s="1295"/>
      <c r="AE22" s="1295"/>
      <c r="AF22" s="1295"/>
      <c r="AG22" s="1295"/>
      <c r="AH22" s="1295"/>
      <c r="AI22" s="1295"/>
      <c r="AJ22" s="1793"/>
    </row>
    <row r="23" spans="1:36" ht="13.5" customHeight="1">
      <c r="A23" s="1311"/>
      <c r="B23" s="1552"/>
      <c r="C23" s="1105"/>
      <c r="D23" s="1105"/>
      <c r="E23" s="1105"/>
      <c r="F23" s="1105" t="s">
        <v>308</v>
      </c>
      <c r="G23" s="1105"/>
      <c r="H23" s="1105"/>
      <c r="I23" s="1295"/>
      <c r="J23" s="1295"/>
      <c r="K23" s="1295"/>
      <c r="L23" s="1295"/>
      <c r="M23" s="1295"/>
      <c r="N23" s="1295"/>
      <c r="O23" s="1295"/>
      <c r="P23" s="1295"/>
      <c r="Q23" s="1295"/>
      <c r="R23" s="1295"/>
      <c r="S23" s="1295"/>
      <c r="T23" s="1295"/>
      <c r="U23" s="1295"/>
      <c r="V23" s="1295"/>
      <c r="W23" s="1295"/>
      <c r="X23" s="1295"/>
      <c r="Y23" s="1295"/>
      <c r="Z23" s="1295"/>
      <c r="AA23" s="1295"/>
      <c r="AB23" s="1295"/>
      <c r="AC23" s="1295"/>
      <c r="AD23" s="1295"/>
      <c r="AE23" s="1295"/>
      <c r="AF23" s="1295"/>
      <c r="AG23" s="1295"/>
      <c r="AH23" s="1295"/>
      <c r="AI23" s="1295"/>
      <c r="AJ23" s="1793"/>
    </row>
    <row r="24" spans="1:36" ht="13.5" customHeight="1">
      <c r="A24" s="1311"/>
      <c r="B24" s="1552"/>
      <c r="C24" s="1105" t="s">
        <v>309</v>
      </c>
      <c r="D24" s="1105"/>
      <c r="E24" s="1105"/>
      <c r="F24" s="1105"/>
      <c r="G24" s="1105"/>
      <c r="H24" s="1105"/>
      <c r="I24" s="1295"/>
      <c r="J24" s="1295"/>
      <c r="K24" s="1295"/>
      <c r="L24" s="1295"/>
      <c r="M24" s="1295"/>
      <c r="N24" s="1295"/>
      <c r="O24" s="1295"/>
      <c r="P24" s="1295"/>
      <c r="Q24" s="1295"/>
      <c r="R24" s="1295"/>
      <c r="S24" s="1295"/>
      <c r="T24" s="1295"/>
      <c r="U24" s="1295"/>
      <c r="V24" s="1295"/>
      <c r="W24" s="1295"/>
      <c r="X24" s="1295"/>
      <c r="Y24" s="1295"/>
      <c r="Z24" s="1295"/>
      <c r="AA24" s="1295"/>
      <c r="AB24" s="1295"/>
      <c r="AC24" s="1295"/>
      <c r="AD24" s="1295"/>
      <c r="AE24" s="1295"/>
      <c r="AF24" s="1295"/>
      <c r="AG24" s="1295"/>
      <c r="AH24" s="1295"/>
      <c r="AI24" s="1295"/>
      <c r="AJ24" s="1793"/>
    </row>
    <row r="25" spans="1:36" ht="13.5" customHeight="1" thickBot="1">
      <c r="A25" s="2695"/>
      <c r="B25" s="2696"/>
      <c r="C25" s="2449" t="s">
        <v>556</v>
      </c>
      <c r="D25" s="2449"/>
      <c r="E25" s="2449"/>
      <c r="F25" s="2449"/>
      <c r="G25" s="2449"/>
      <c r="H25" s="2449"/>
      <c r="I25" s="2697"/>
      <c r="J25" s="2697"/>
      <c r="K25" s="2697"/>
      <c r="L25" s="2697"/>
      <c r="M25" s="2697"/>
      <c r="N25" s="2697"/>
      <c r="O25" s="2697"/>
      <c r="P25" s="2697"/>
      <c r="Q25" s="2697"/>
      <c r="R25" s="2697"/>
      <c r="S25" s="2697"/>
      <c r="T25" s="2697"/>
      <c r="U25" s="2697"/>
      <c r="V25" s="2697"/>
      <c r="W25" s="2697"/>
      <c r="X25" s="2697"/>
      <c r="Y25" s="2697"/>
      <c r="Z25" s="2697"/>
      <c r="AA25" s="2697"/>
      <c r="AB25" s="2697"/>
      <c r="AC25" s="2697"/>
      <c r="AD25" s="2697"/>
      <c r="AE25" s="2697"/>
      <c r="AF25" s="2697"/>
      <c r="AG25" s="2697"/>
      <c r="AH25" s="2697"/>
      <c r="AI25" s="2697"/>
      <c r="AJ25" s="2698"/>
    </row>
    <row r="26" spans="1:36" s="15" customFormat="1" ht="13.5" customHeight="1">
      <c r="A26" s="185" t="s">
        <v>251</v>
      </c>
      <c r="B26" s="220"/>
      <c r="C26" s="220"/>
      <c r="D26" s="220"/>
      <c r="E26" s="220"/>
      <c r="F26" s="220"/>
      <c r="G26" s="220"/>
      <c r="H26" s="220"/>
      <c r="I26" s="220"/>
      <c r="J26" s="220"/>
      <c r="K26" s="220"/>
      <c r="L26" s="220"/>
      <c r="M26" s="220"/>
      <c r="N26" s="220"/>
      <c r="O26" s="220"/>
      <c r="P26" s="220"/>
      <c r="Q26" s="220"/>
      <c r="R26" s="220"/>
      <c r="S26" s="221"/>
      <c r="T26" s="222"/>
      <c r="U26" s="222"/>
      <c r="V26" s="222"/>
      <c r="W26" s="222"/>
      <c r="X26" s="222"/>
      <c r="Y26" s="222"/>
      <c r="Z26" s="222"/>
      <c r="AA26" s="222"/>
      <c r="AB26" s="222"/>
      <c r="AC26" s="222"/>
      <c r="AD26" s="222"/>
      <c r="AE26" s="222"/>
      <c r="AF26" s="222"/>
      <c r="AG26" s="222"/>
      <c r="AH26" s="222"/>
      <c r="AI26" s="222"/>
      <c r="AJ26" s="222"/>
    </row>
    <row r="27" spans="1:36" s="16" customFormat="1" ht="13.5" customHeight="1">
      <c r="A27" s="239" t="s">
        <v>275</v>
      </c>
      <c r="B27" s="240"/>
      <c r="C27" s="240"/>
      <c r="D27" s="240"/>
      <c r="E27" s="240"/>
      <c r="F27" s="240"/>
      <c r="G27" s="240"/>
      <c r="H27" s="240"/>
      <c r="I27" s="240"/>
      <c r="J27" s="240"/>
      <c r="K27" s="240"/>
      <c r="L27" s="240"/>
      <c r="M27" s="240"/>
      <c r="N27" s="240"/>
      <c r="O27" s="240"/>
      <c r="P27" s="240"/>
      <c r="Q27" s="240"/>
      <c r="R27" s="240"/>
      <c r="S27" s="240"/>
      <c r="T27" s="240"/>
      <c r="U27" s="240"/>
      <c r="V27" s="240"/>
      <c r="W27" s="240"/>
      <c r="X27" s="240"/>
      <c r="Y27" s="240"/>
      <c r="Z27" s="240"/>
      <c r="AA27" s="240"/>
      <c r="AB27" s="240"/>
      <c r="AC27" s="240"/>
      <c r="AD27" s="240"/>
      <c r="AE27" s="240"/>
      <c r="AF27" s="240"/>
      <c r="AG27" s="240"/>
      <c r="AH27" s="240"/>
      <c r="AI27" s="240"/>
      <c r="AJ27" s="240"/>
    </row>
    <row r="28" spans="1:36" s="17" customFormat="1" ht="13.5" customHeight="1">
      <c r="A28" s="241" t="s">
        <v>1049</v>
      </c>
      <c r="B28" s="241"/>
      <c r="C28" s="241"/>
      <c r="D28" s="241"/>
      <c r="E28" s="241"/>
      <c r="F28" s="241"/>
      <c r="G28" s="241"/>
      <c r="H28" s="241"/>
      <c r="I28" s="241"/>
      <c r="J28" s="241"/>
      <c r="K28" s="241"/>
      <c r="L28" s="241"/>
      <c r="M28" s="241"/>
      <c r="N28" s="241"/>
      <c r="O28" s="241"/>
      <c r="P28" s="241"/>
      <c r="Q28" s="241"/>
      <c r="R28" s="241"/>
      <c r="S28" s="241"/>
      <c r="T28" s="241"/>
      <c r="U28" s="242"/>
      <c r="V28" s="242"/>
      <c r="W28" s="242"/>
      <c r="X28" s="242"/>
      <c r="Y28" s="242"/>
      <c r="Z28" s="242"/>
      <c r="AA28" s="242"/>
      <c r="AB28" s="242"/>
      <c r="AC28" s="242"/>
      <c r="AD28" s="242"/>
      <c r="AE28" s="242"/>
      <c r="AF28" s="242"/>
      <c r="AG28" s="242"/>
      <c r="AH28" s="242"/>
      <c r="AI28" s="242"/>
      <c r="AJ28" s="242"/>
    </row>
    <row r="29" spans="1:36" s="16" customFormat="1" ht="13.5" customHeight="1">
      <c r="A29" s="243" t="s">
        <v>673</v>
      </c>
      <c r="B29" s="244"/>
      <c r="C29" s="244"/>
      <c r="D29" s="244"/>
      <c r="E29" s="244"/>
      <c r="F29" s="244"/>
      <c r="G29" s="244"/>
      <c r="H29" s="244"/>
      <c r="I29" s="244"/>
      <c r="J29" s="244"/>
      <c r="K29" s="244"/>
      <c r="L29" s="244"/>
      <c r="M29" s="244"/>
      <c r="N29" s="244"/>
      <c r="O29" s="244"/>
      <c r="P29" s="244"/>
      <c r="Q29" s="244"/>
      <c r="R29" s="240"/>
      <c r="S29" s="240"/>
      <c r="T29" s="240"/>
      <c r="U29" s="240"/>
      <c r="V29" s="240"/>
      <c r="W29" s="240"/>
      <c r="X29" s="240"/>
      <c r="Y29" s="240"/>
      <c r="Z29" s="240"/>
      <c r="AA29" s="240"/>
      <c r="AB29" s="240"/>
      <c r="AC29" s="240"/>
      <c r="AD29" s="240"/>
      <c r="AE29" s="240"/>
      <c r="AF29" s="240"/>
      <c r="AG29" s="240"/>
      <c r="AH29" s="240"/>
      <c r="AI29" s="240"/>
      <c r="AJ29" s="240"/>
    </row>
    <row r="30" spans="1:36" s="16" customFormat="1" ht="13.5" customHeight="1">
      <c r="A30" s="239"/>
      <c r="B30" s="240"/>
      <c r="C30" s="240"/>
      <c r="D30" s="240"/>
      <c r="E30" s="240"/>
      <c r="F30" s="240"/>
      <c r="G30" s="240"/>
      <c r="H30" s="240"/>
      <c r="I30" s="240"/>
      <c r="J30" s="240"/>
      <c r="K30" s="240"/>
      <c r="L30" s="240"/>
      <c r="M30" s="240"/>
      <c r="N30" s="240"/>
      <c r="O30" s="240"/>
      <c r="P30" s="240"/>
      <c r="Q30" s="240"/>
      <c r="R30" s="240"/>
      <c r="S30" s="240"/>
      <c r="T30" s="240"/>
      <c r="U30" s="240"/>
      <c r="V30" s="240"/>
      <c r="W30" s="240"/>
      <c r="X30" s="240"/>
      <c r="Y30" s="240"/>
      <c r="Z30" s="240"/>
      <c r="AA30" s="240"/>
      <c r="AB30" s="240"/>
      <c r="AC30" s="240"/>
      <c r="AD30" s="240"/>
      <c r="AE30" s="240"/>
      <c r="AF30" s="240"/>
      <c r="AG30" s="240"/>
      <c r="AH30" s="240"/>
      <c r="AI30" s="240"/>
      <c r="AJ30" s="240"/>
    </row>
    <row r="31" spans="1:36" s="19" customFormat="1" ht="13.5" customHeight="1">
      <c r="A31" s="185"/>
      <c r="B31" s="185"/>
      <c r="C31" s="185"/>
      <c r="D31" s="185"/>
      <c r="E31" s="185"/>
      <c r="F31" s="185"/>
      <c r="G31" s="185"/>
      <c r="H31" s="185"/>
      <c r="I31" s="185"/>
      <c r="J31" s="185"/>
      <c r="K31" s="185"/>
      <c r="L31" s="185"/>
      <c r="M31" s="185"/>
      <c r="N31" s="185"/>
      <c r="O31" s="185"/>
      <c r="P31" s="185"/>
      <c r="Q31" s="185"/>
      <c r="R31" s="185"/>
      <c r="S31" s="185"/>
      <c r="T31" s="188"/>
      <c r="U31" s="188"/>
      <c r="V31" s="188"/>
      <c r="W31" s="188"/>
      <c r="X31" s="188"/>
      <c r="Y31" s="188"/>
      <c r="Z31" s="188"/>
      <c r="AA31" s="188"/>
      <c r="AB31" s="188"/>
      <c r="AC31" s="188"/>
      <c r="AD31" s="188"/>
      <c r="AE31" s="188"/>
      <c r="AF31" s="188"/>
      <c r="AG31" s="188"/>
      <c r="AH31" s="188"/>
      <c r="AI31" s="188"/>
      <c r="AJ31" s="188"/>
    </row>
  </sheetData>
  <mergeCells count="217">
    <mergeCell ref="C24:H24"/>
    <mergeCell ref="I24:L24"/>
    <mergeCell ref="M24:P24"/>
    <mergeCell ref="Q24:T24"/>
    <mergeCell ref="M23:N23"/>
    <mergeCell ref="U25:X25"/>
    <mergeCell ref="Y25:AB25"/>
    <mergeCell ref="U24:X24"/>
    <mergeCell ref="Y24:AB24"/>
    <mergeCell ref="C25:H25"/>
    <mergeCell ref="I25:L25"/>
    <mergeCell ref="M25:P25"/>
    <mergeCell ref="Q25:T25"/>
    <mergeCell ref="K23:L23"/>
    <mergeCell ref="F23:H23"/>
    <mergeCell ref="Y22:Z22"/>
    <mergeCell ref="AA22:AB22"/>
    <mergeCell ref="W23:X23"/>
    <mergeCell ref="U22:V22"/>
    <mergeCell ref="Y23:Z23"/>
    <mergeCell ref="AA23:AB23"/>
    <mergeCell ref="U23:V23"/>
    <mergeCell ref="W22:X22"/>
    <mergeCell ref="S22:T22"/>
    <mergeCell ref="C18:H18"/>
    <mergeCell ref="I18:L18"/>
    <mergeCell ref="M18:P18"/>
    <mergeCell ref="A19:H21"/>
    <mergeCell ref="I19:AJ19"/>
    <mergeCell ref="U20:X20"/>
    <mergeCell ref="A15:B18"/>
    <mergeCell ref="M16:N16"/>
    <mergeCell ref="I16:J16"/>
    <mergeCell ref="C17:H17"/>
    <mergeCell ref="I21:J21"/>
    <mergeCell ref="K21:L21"/>
    <mergeCell ref="M21:N21"/>
    <mergeCell ref="Q21:R21"/>
    <mergeCell ref="I20:L20"/>
    <mergeCell ref="M20:P20"/>
    <mergeCell ref="O21:P21"/>
    <mergeCell ref="Q18:T18"/>
    <mergeCell ref="Q20:T20"/>
    <mergeCell ref="U18:X18"/>
    <mergeCell ref="S21:T21"/>
    <mergeCell ref="U21:V21"/>
    <mergeCell ref="Q16:R16"/>
    <mergeCell ref="U16:V16"/>
    <mergeCell ref="C15:E16"/>
    <mergeCell ref="F15:H15"/>
    <mergeCell ref="F16:H16"/>
    <mergeCell ref="I17:L17"/>
    <mergeCell ref="K16:L16"/>
    <mergeCell ref="S16:T16"/>
    <mergeCell ref="I15:J15"/>
    <mergeCell ref="K15:L15"/>
    <mergeCell ref="M15:N15"/>
    <mergeCell ref="O15:P15"/>
    <mergeCell ref="I8:J8"/>
    <mergeCell ref="K8:L8"/>
    <mergeCell ref="I9:J9"/>
    <mergeCell ref="W9:X9"/>
    <mergeCell ref="I14:J14"/>
    <mergeCell ref="M11:P11"/>
    <mergeCell ref="W16:X16"/>
    <mergeCell ref="U17:X17"/>
    <mergeCell ref="W21:X21"/>
    <mergeCell ref="M17:P17"/>
    <mergeCell ref="Q17:T17"/>
    <mergeCell ref="O16:P16"/>
    <mergeCell ref="AC8:AD8"/>
    <mergeCell ref="Y8:Z8"/>
    <mergeCell ref="W8:X8"/>
    <mergeCell ref="Q9:R9"/>
    <mergeCell ref="S9:T9"/>
    <mergeCell ref="U9:V9"/>
    <mergeCell ref="A8:B11"/>
    <mergeCell ref="A12:H14"/>
    <mergeCell ref="I10:L10"/>
    <mergeCell ref="C8:E9"/>
    <mergeCell ref="F8:H8"/>
    <mergeCell ref="M9:N9"/>
    <mergeCell ref="M10:P10"/>
    <mergeCell ref="C10:H10"/>
    <mergeCell ref="I13:L13"/>
    <mergeCell ref="O9:P9"/>
    <mergeCell ref="F9:H9"/>
    <mergeCell ref="I12:X12"/>
    <mergeCell ref="U10:X10"/>
    <mergeCell ref="C11:H11"/>
    <mergeCell ref="Q10:T10"/>
    <mergeCell ref="I11:L11"/>
    <mergeCell ref="Q11:T11"/>
    <mergeCell ref="K9:L9"/>
    <mergeCell ref="AA8:AB8"/>
    <mergeCell ref="Q5:T6"/>
    <mergeCell ref="U8:V8"/>
    <mergeCell ref="Q8:R8"/>
    <mergeCell ref="S8:T8"/>
    <mergeCell ref="O14:P14"/>
    <mergeCell ref="K14:L14"/>
    <mergeCell ref="M14:N14"/>
    <mergeCell ref="M13:P13"/>
    <mergeCell ref="M8:N8"/>
    <mergeCell ref="O8:P8"/>
    <mergeCell ref="AE2:AJ2"/>
    <mergeCell ref="AA2:AD2"/>
    <mergeCell ref="A4:AJ4"/>
    <mergeCell ref="A5:H7"/>
    <mergeCell ref="Q7:R7"/>
    <mergeCell ref="S7:T7"/>
    <mergeCell ref="M5:P6"/>
    <mergeCell ref="M7:N7"/>
    <mergeCell ref="O7:P7"/>
    <mergeCell ref="U7:V7"/>
    <mergeCell ref="I5:L6"/>
    <mergeCell ref="I7:J7"/>
    <mergeCell ref="K7:L7"/>
    <mergeCell ref="AE7:AF7"/>
    <mergeCell ref="AG5:AJ6"/>
    <mergeCell ref="AG7:AH7"/>
    <mergeCell ref="AI7:AJ7"/>
    <mergeCell ref="Y7:Z7"/>
    <mergeCell ref="AA7:AB7"/>
    <mergeCell ref="AC7:AD7"/>
    <mergeCell ref="U6:X6"/>
    <mergeCell ref="Y16:Z16"/>
    <mergeCell ref="Y17:AB17"/>
    <mergeCell ref="AG21:AH21"/>
    <mergeCell ref="AI21:AJ21"/>
    <mergeCell ref="AA16:AB16"/>
    <mergeCell ref="AA21:AB21"/>
    <mergeCell ref="Y18:AB18"/>
    <mergeCell ref="Y21:Z21"/>
    <mergeCell ref="Y20:AB20"/>
    <mergeCell ref="AC18:AF18"/>
    <mergeCell ref="AC16:AD16"/>
    <mergeCell ref="AE16:AF16"/>
    <mergeCell ref="AC21:AD21"/>
    <mergeCell ref="AE21:AF21"/>
    <mergeCell ref="AC20:AF20"/>
    <mergeCell ref="AG18:AJ18"/>
    <mergeCell ref="AG20:AJ20"/>
    <mergeCell ref="AC17:AF17"/>
    <mergeCell ref="AG17:AJ17"/>
    <mergeCell ref="A22:B25"/>
    <mergeCell ref="AG23:AH23"/>
    <mergeCell ref="AI23:AJ23"/>
    <mergeCell ref="AG24:AJ24"/>
    <mergeCell ref="AG25:AJ25"/>
    <mergeCell ref="AC25:AF25"/>
    <mergeCell ref="AC23:AD23"/>
    <mergeCell ref="AE23:AF23"/>
    <mergeCell ref="AC24:AF24"/>
    <mergeCell ref="AG22:AH22"/>
    <mergeCell ref="AI22:AJ22"/>
    <mergeCell ref="AC22:AD22"/>
    <mergeCell ref="AE22:AF22"/>
    <mergeCell ref="O23:P23"/>
    <mergeCell ref="Q23:R23"/>
    <mergeCell ref="S23:T23"/>
    <mergeCell ref="M22:N22"/>
    <mergeCell ref="O22:P22"/>
    <mergeCell ref="Q22:R22"/>
    <mergeCell ref="C22:E23"/>
    <mergeCell ref="F22:H22"/>
    <mergeCell ref="I22:J22"/>
    <mergeCell ref="K22:L22"/>
    <mergeCell ref="I23:J23"/>
    <mergeCell ref="AG15:AH15"/>
    <mergeCell ref="AI15:AJ15"/>
    <mergeCell ref="AG16:AH16"/>
    <mergeCell ref="AI16:AJ16"/>
    <mergeCell ref="AG9:AH9"/>
    <mergeCell ref="AI9:AJ9"/>
    <mergeCell ref="AG10:AJ10"/>
    <mergeCell ref="AG11:AJ11"/>
    <mergeCell ref="AG14:AH14"/>
    <mergeCell ref="AI14:AJ14"/>
    <mergeCell ref="Y12:AJ12"/>
    <mergeCell ref="AG13:AJ13"/>
    <mergeCell ref="AC13:AF13"/>
    <mergeCell ref="AC11:AF11"/>
    <mergeCell ref="Y13:AB13"/>
    <mergeCell ref="AA14:AB14"/>
    <mergeCell ref="AE14:AF14"/>
    <mergeCell ref="Y15:Z15"/>
    <mergeCell ref="Y11:AB11"/>
    <mergeCell ref="Y14:Z14"/>
    <mergeCell ref="AC14:AD14"/>
    <mergeCell ref="Y10:AB10"/>
    <mergeCell ref="AA9:AB9"/>
    <mergeCell ref="Y9:Z9"/>
    <mergeCell ref="AG8:AH8"/>
    <mergeCell ref="AI8:AJ8"/>
    <mergeCell ref="U5:AF5"/>
    <mergeCell ref="Y6:AB6"/>
    <mergeCell ref="AC6:AF6"/>
    <mergeCell ref="W7:X7"/>
    <mergeCell ref="S15:T15"/>
    <mergeCell ref="Q13:T13"/>
    <mergeCell ref="S14:T14"/>
    <mergeCell ref="Q15:R15"/>
    <mergeCell ref="Q14:R14"/>
    <mergeCell ref="U13:X13"/>
    <mergeCell ref="U14:V14"/>
    <mergeCell ref="W14:X14"/>
    <mergeCell ref="AE8:AF8"/>
    <mergeCell ref="U15:V15"/>
    <mergeCell ref="W15:X15"/>
    <mergeCell ref="AC15:AD15"/>
    <mergeCell ref="U11:X11"/>
    <mergeCell ref="AE15:AF15"/>
    <mergeCell ref="AA15:AB15"/>
    <mergeCell ref="AC10:AF10"/>
    <mergeCell ref="AC9:AD9"/>
    <mergeCell ref="AE9:AF9"/>
  </mergeCells>
  <phoneticPr fontId="3"/>
  <dataValidations count="2">
    <dataValidation type="whole" imeMode="off" allowBlank="1" showInputMessage="1" showErrorMessage="1" sqref="I15:AJ16 I22:AJ23 I8:AJ9">
      <formula1>0</formula1>
      <formula2>99999</formula2>
    </dataValidation>
    <dataValidation type="decimal" imeMode="off" allowBlank="1" showInputMessage="1" showErrorMessage="1" sqref="I10:AJ11 I17:AJ18 I24:AJ25">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AW59"/>
  <sheetViews>
    <sheetView showGridLines="0" showRowColHeaders="0" zoomScaleNormal="100" zoomScaleSheetLayoutView="100" workbookViewId="0"/>
  </sheetViews>
  <sheetFormatPr defaultColWidth="2.5" defaultRowHeight="15" customHeight="1"/>
  <cols>
    <col min="1" max="37" width="2.5" style="2" customWidth="1"/>
    <col min="38" max="49" width="2.5" style="48" customWidth="1"/>
    <col min="50" max="16384" width="2.5" style="2"/>
  </cols>
  <sheetData>
    <row r="1" spans="1:36" ht="13.5" customHeight="1">
      <c r="A1" s="182" t="s">
        <v>885</v>
      </c>
      <c r="B1" s="228"/>
      <c r="C1" s="228"/>
      <c r="D1" s="228"/>
      <c r="E1" s="228"/>
      <c r="F1" s="228"/>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row>
    <row r="2" spans="1:36" ht="13.5" customHeight="1" thickBot="1">
      <c r="A2" s="228"/>
      <c r="B2" s="228"/>
      <c r="C2" s="228"/>
      <c r="D2" s="229"/>
      <c r="E2" s="228"/>
      <c r="F2" s="228"/>
      <c r="G2" s="228"/>
      <c r="H2" s="228"/>
      <c r="I2" s="228"/>
      <c r="J2" s="228"/>
      <c r="K2" s="228"/>
      <c r="L2" s="228"/>
      <c r="M2" s="228"/>
      <c r="N2" s="228"/>
      <c r="O2" s="228"/>
      <c r="P2" s="228"/>
      <c r="Q2" s="228"/>
      <c r="R2" s="228"/>
      <c r="S2" s="228"/>
      <c r="T2" s="228"/>
      <c r="U2" s="228"/>
      <c r="V2" s="228"/>
      <c r="W2" s="228"/>
      <c r="X2" s="228"/>
      <c r="Y2" s="228"/>
      <c r="Z2" s="228"/>
      <c r="AA2" s="1252" t="s">
        <v>557</v>
      </c>
      <c r="AB2" s="1253"/>
      <c r="AC2" s="1253"/>
      <c r="AD2" s="1254"/>
      <c r="AE2" s="2318" t="s">
        <v>205</v>
      </c>
      <c r="AF2" s="2318"/>
      <c r="AG2" s="2318"/>
      <c r="AH2" s="2318"/>
      <c r="AI2" s="2318"/>
      <c r="AJ2" s="2318"/>
    </row>
    <row r="3" spans="1:36" ht="13.5" hidden="1" customHeight="1" thickBot="1">
      <c r="A3" s="228"/>
      <c r="B3" s="228"/>
      <c r="C3" s="228"/>
      <c r="D3" s="230"/>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31"/>
      <c r="AF3" s="231"/>
      <c r="AG3" s="231"/>
      <c r="AH3" s="231"/>
      <c r="AI3" s="232"/>
      <c r="AJ3" s="232"/>
    </row>
    <row r="4" spans="1:36" ht="13.5" customHeight="1">
      <c r="A4" s="1215" t="s">
        <v>338</v>
      </c>
      <c r="B4" s="1216"/>
      <c r="C4" s="1217" t="s">
        <v>680</v>
      </c>
      <c r="D4" s="1217"/>
      <c r="E4" s="1217"/>
      <c r="F4" s="1217"/>
      <c r="G4" s="1217"/>
      <c r="H4" s="1217"/>
      <c r="I4" s="1372" t="str">
        <f>IF(様式第１号!S42=14,IF(様式第１号!G35&lt;&gt;"",様式第１号!G35,""),"")</f>
        <v/>
      </c>
      <c r="J4" s="1373"/>
      <c r="K4" s="1373"/>
      <c r="L4" s="1373"/>
      <c r="M4" s="1373"/>
      <c r="N4" s="1373"/>
      <c r="O4" s="1373"/>
      <c r="P4" s="1373"/>
      <c r="Q4" s="1373"/>
      <c r="R4" s="1373"/>
      <c r="S4" s="1373"/>
      <c r="T4" s="1373"/>
      <c r="U4" s="1373"/>
      <c r="V4" s="1373"/>
      <c r="W4" s="1373"/>
      <c r="X4" s="1373"/>
      <c r="Y4" s="1373"/>
      <c r="Z4" s="1373"/>
      <c r="AA4" s="1373"/>
      <c r="AB4" s="1373"/>
      <c r="AC4" s="1373"/>
      <c r="AD4" s="1373"/>
      <c r="AE4" s="1373"/>
      <c r="AF4" s="1373"/>
      <c r="AG4" s="1373"/>
      <c r="AH4" s="1373"/>
      <c r="AI4" s="1373"/>
      <c r="AJ4" s="1374"/>
    </row>
    <row r="5" spans="1:36" ht="18" customHeight="1">
      <c r="A5" s="1149"/>
      <c r="B5" s="1150"/>
      <c r="C5" s="1177" t="s">
        <v>339</v>
      </c>
      <c r="D5" s="1177"/>
      <c r="E5" s="1177"/>
      <c r="F5" s="1177"/>
      <c r="G5" s="1177"/>
      <c r="H5" s="1177"/>
      <c r="I5" s="1367" t="str">
        <f>IF(様式第１号!S42=14,IF(様式第１号!G36&lt;&gt;"",様式第１号!G36,""),"")</f>
        <v/>
      </c>
      <c r="J5" s="1368"/>
      <c r="K5" s="1368"/>
      <c r="L5" s="1368"/>
      <c r="M5" s="1368"/>
      <c r="N5" s="1368"/>
      <c r="O5" s="1368"/>
      <c r="P5" s="1368"/>
      <c r="Q5" s="1368"/>
      <c r="R5" s="1368"/>
      <c r="S5" s="1368"/>
      <c r="T5" s="1368"/>
      <c r="U5" s="1368"/>
      <c r="V5" s="1368"/>
      <c r="W5" s="1368"/>
      <c r="X5" s="1368"/>
      <c r="Y5" s="1368"/>
      <c r="Z5" s="1368"/>
      <c r="AA5" s="1368"/>
      <c r="AB5" s="1368"/>
      <c r="AC5" s="1368"/>
      <c r="AD5" s="1368"/>
      <c r="AE5" s="1368"/>
      <c r="AF5" s="1368"/>
      <c r="AG5" s="1368"/>
      <c r="AH5" s="1368"/>
      <c r="AI5" s="1368"/>
      <c r="AJ5" s="1369"/>
    </row>
    <row r="6" spans="1:36" ht="13.5" customHeight="1">
      <c r="A6" s="1149"/>
      <c r="B6" s="1150"/>
      <c r="C6" s="1081" t="s">
        <v>340</v>
      </c>
      <c r="D6" s="1081"/>
      <c r="E6" s="1081"/>
      <c r="F6" s="1081"/>
      <c r="G6" s="1081"/>
      <c r="H6" s="1081"/>
      <c r="I6" s="1204" t="s">
        <v>127</v>
      </c>
      <c r="J6" s="1205"/>
      <c r="K6" s="1224" t="str">
        <f>IF(様式第１号!S42=14,IF(様式第１号!H37&lt;&gt;"",様式第１号!H37,""),"")</f>
        <v/>
      </c>
      <c r="L6" s="1224"/>
      <c r="M6" s="1224"/>
      <c r="N6" s="1224"/>
      <c r="O6" s="1224"/>
      <c r="P6" s="1225"/>
      <c r="Q6" s="1029" t="s">
        <v>534</v>
      </c>
      <c r="R6" s="1030"/>
      <c r="S6" s="1030"/>
      <c r="T6" s="1030"/>
      <c r="U6" s="1030"/>
      <c r="V6" s="1030"/>
      <c r="W6" s="1030"/>
      <c r="X6" s="1030"/>
      <c r="Y6" s="1030"/>
      <c r="Z6" s="1030"/>
      <c r="AA6" s="1030"/>
      <c r="AB6" s="1030"/>
      <c r="AC6" s="1030"/>
      <c r="AD6" s="1030"/>
      <c r="AE6" s="1030"/>
      <c r="AF6" s="1030"/>
      <c r="AG6" s="1030"/>
      <c r="AH6" s="1030"/>
      <c r="AI6" s="1030"/>
      <c r="AJ6" s="1031"/>
    </row>
    <row r="7" spans="1:36" ht="18" customHeight="1">
      <c r="A7" s="1149"/>
      <c r="B7" s="1150"/>
      <c r="C7" s="1081"/>
      <c r="D7" s="1081"/>
      <c r="E7" s="1081"/>
      <c r="F7" s="1081"/>
      <c r="G7" s="1081"/>
      <c r="H7" s="1081"/>
      <c r="I7" s="2783" t="str">
        <f>IF(様式第１号!S42=14,IF(様式第１号!G38&lt;&gt;"",様式第１号!G38,""),"")</f>
        <v/>
      </c>
      <c r="J7" s="2783"/>
      <c r="K7" s="2783"/>
      <c r="L7" s="2783"/>
      <c r="M7" s="2783"/>
      <c r="N7" s="2783"/>
      <c r="O7" s="2783"/>
      <c r="P7" s="2783"/>
      <c r="Q7" s="2783"/>
      <c r="R7" s="2783"/>
      <c r="S7" s="2783"/>
      <c r="T7" s="2783"/>
      <c r="U7" s="2783"/>
      <c r="V7" s="2783"/>
      <c r="W7" s="2783"/>
      <c r="X7" s="2783"/>
      <c r="Y7" s="2783"/>
      <c r="Z7" s="2783"/>
      <c r="AA7" s="2783"/>
      <c r="AB7" s="2783"/>
      <c r="AC7" s="2783"/>
      <c r="AD7" s="2783"/>
      <c r="AE7" s="2783"/>
      <c r="AF7" s="2783"/>
      <c r="AG7" s="2783"/>
      <c r="AH7" s="2783"/>
      <c r="AI7" s="2783"/>
      <c r="AJ7" s="2784"/>
    </row>
    <row r="8" spans="1:36" ht="18" customHeight="1">
      <c r="A8" s="1149"/>
      <c r="B8" s="1150"/>
      <c r="C8" s="1081"/>
      <c r="D8" s="1081"/>
      <c r="E8" s="1081"/>
      <c r="F8" s="1081"/>
      <c r="G8" s="1081"/>
      <c r="H8" s="1081"/>
      <c r="I8" s="1470" t="str">
        <f>IF(様式第１号!S42=14,IF(様式第１号!G39&lt;&gt;"",様式第１号!G39,""),"")</f>
        <v/>
      </c>
      <c r="J8" s="1470"/>
      <c r="K8" s="1470"/>
      <c r="L8" s="1470"/>
      <c r="M8" s="1470"/>
      <c r="N8" s="1470"/>
      <c r="O8" s="1470"/>
      <c r="P8" s="1470"/>
      <c r="Q8" s="1470"/>
      <c r="R8" s="1470"/>
      <c r="S8" s="1470"/>
      <c r="T8" s="1470"/>
      <c r="U8" s="1470"/>
      <c r="V8" s="1470"/>
      <c r="W8" s="1470"/>
      <c r="X8" s="1470"/>
      <c r="Y8" s="1470"/>
      <c r="Z8" s="1470"/>
      <c r="AA8" s="1470"/>
      <c r="AB8" s="1470"/>
      <c r="AC8" s="1470"/>
      <c r="AD8" s="1470"/>
      <c r="AE8" s="1470"/>
      <c r="AF8" s="1470"/>
      <c r="AG8" s="1470"/>
      <c r="AH8" s="1470"/>
      <c r="AI8" s="1470"/>
      <c r="AJ8" s="1471"/>
    </row>
    <row r="9" spans="1:36" ht="13.5" customHeight="1">
      <c r="A9" s="1149"/>
      <c r="B9" s="1150"/>
      <c r="C9" s="1081" t="s">
        <v>341</v>
      </c>
      <c r="D9" s="1081"/>
      <c r="E9" s="1081"/>
      <c r="F9" s="1081"/>
      <c r="G9" s="1081"/>
      <c r="H9" s="1081"/>
      <c r="I9" s="1081" t="s">
        <v>342</v>
      </c>
      <c r="J9" s="1081"/>
      <c r="K9" s="1081"/>
      <c r="L9" s="1081"/>
      <c r="M9" s="1080" t="s">
        <v>205</v>
      </c>
      <c r="N9" s="1080"/>
      <c r="O9" s="1080"/>
      <c r="P9" s="1080"/>
      <c r="Q9" s="1080"/>
      <c r="R9" s="1080"/>
      <c r="S9" s="1080"/>
      <c r="T9" s="1080"/>
      <c r="U9" s="1080"/>
      <c r="V9" s="1080"/>
      <c r="W9" s="1081" t="s">
        <v>343</v>
      </c>
      <c r="X9" s="1081"/>
      <c r="Y9" s="1081"/>
      <c r="Z9" s="1081"/>
      <c r="AA9" s="1106" t="s">
        <v>205</v>
      </c>
      <c r="AB9" s="1221"/>
      <c r="AC9" s="1221"/>
      <c r="AD9" s="1221"/>
      <c r="AE9" s="1221"/>
      <c r="AF9" s="1221"/>
      <c r="AG9" s="1221"/>
      <c r="AH9" s="1221"/>
      <c r="AI9" s="1221"/>
      <c r="AJ9" s="1222"/>
    </row>
    <row r="10" spans="1:36" ht="18" customHeight="1">
      <c r="A10" s="1226" t="s">
        <v>344</v>
      </c>
      <c r="B10" s="1105"/>
      <c r="C10" s="1105"/>
      <c r="D10" s="1105"/>
      <c r="E10" s="1105"/>
      <c r="F10" s="1105"/>
      <c r="G10" s="1105"/>
      <c r="H10" s="1105"/>
      <c r="I10" s="1105"/>
      <c r="J10" s="1105"/>
      <c r="K10" s="1105"/>
      <c r="L10" s="1105"/>
      <c r="M10" s="1105"/>
      <c r="N10" s="1105"/>
      <c r="O10" s="1105"/>
      <c r="P10" s="1105"/>
      <c r="Q10" s="1105"/>
      <c r="R10" s="1105"/>
      <c r="S10" s="1105"/>
      <c r="T10" s="1105"/>
      <c r="U10" s="1105"/>
      <c r="V10" s="1105"/>
      <c r="W10" s="1099"/>
      <c r="X10" s="1099"/>
      <c r="Y10" s="1099"/>
      <c r="Z10" s="1099"/>
      <c r="AA10" s="1099"/>
      <c r="AB10" s="1099"/>
      <c r="AC10" s="1099"/>
      <c r="AD10" s="1099"/>
      <c r="AE10" s="1099"/>
      <c r="AF10" s="1099"/>
      <c r="AG10" s="1099"/>
      <c r="AH10" s="1099"/>
      <c r="AI10" s="1099"/>
      <c r="AJ10" s="1100"/>
    </row>
    <row r="11" spans="1:36" ht="13.5" customHeight="1">
      <c r="A11" s="1168" t="s">
        <v>345</v>
      </c>
      <c r="B11" s="1492"/>
      <c r="C11" s="1145" t="s">
        <v>438</v>
      </c>
      <c r="D11" s="1145"/>
      <c r="E11" s="1145"/>
      <c r="F11" s="1145"/>
      <c r="G11" s="1145"/>
      <c r="H11" s="1145"/>
      <c r="I11" s="1174"/>
      <c r="J11" s="1175"/>
      <c r="K11" s="1175"/>
      <c r="L11" s="1175"/>
      <c r="M11" s="1175"/>
      <c r="N11" s="1175"/>
      <c r="O11" s="1175"/>
      <c r="P11" s="1175"/>
      <c r="Q11" s="1175"/>
      <c r="R11" s="1175"/>
      <c r="S11" s="1175"/>
      <c r="T11" s="1175"/>
      <c r="U11" s="1175"/>
      <c r="V11" s="1175"/>
      <c r="W11" s="1175"/>
      <c r="X11" s="1175"/>
      <c r="Y11" s="1175"/>
      <c r="Z11" s="1175"/>
      <c r="AA11" s="1175"/>
      <c r="AB11" s="1175"/>
      <c r="AC11" s="1175"/>
      <c r="AD11" s="1175"/>
      <c r="AE11" s="1175"/>
      <c r="AF11" s="1175"/>
      <c r="AG11" s="1175"/>
      <c r="AH11" s="1175"/>
      <c r="AI11" s="1175"/>
      <c r="AJ11" s="1176"/>
    </row>
    <row r="12" spans="1:36" ht="18" customHeight="1">
      <c r="A12" s="1170"/>
      <c r="B12" s="1331"/>
      <c r="C12" s="1177" t="s">
        <v>652</v>
      </c>
      <c r="D12" s="1177"/>
      <c r="E12" s="1177"/>
      <c r="F12" s="1177"/>
      <c r="G12" s="1177"/>
      <c r="H12" s="1177"/>
      <c r="I12" s="1182"/>
      <c r="J12" s="1183"/>
      <c r="K12" s="1183"/>
      <c r="L12" s="1183"/>
      <c r="M12" s="1183"/>
      <c r="N12" s="1183"/>
      <c r="O12" s="1183"/>
      <c r="P12" s="1183"/>
      <c r="Q12" s="1183"/>
      <c r="R12" s="1183"/>
      <c r="S12" s="1183"/>
      <c r="T12" s="1183"/>
      <c r="U12" s="1183"/>
      <c r="V12" s="1183"/>
      <c r="W12" s="1183"/>
      <c r="X12" s="1183"/>
      <c r="Y12" s="1183"/>
      <c r="Z12" s="1183"/>
      <c r="AA12" s="1183"/>
      <c r="AB12" s="1183"/>
      <c r="AC12" s="1183"/>
      <c r="AD12" s="1183"/>
      <c r="AE12" s="1183"/>
      <c r="AF12" s="1183"/>
      <c r="AG12" s="1183"/>
      <c r="AH12" s="1183"/>
      <c r="AI12" s="1183"/>
      <c r="AJ12" s="1184"/>
    </row>
    <row r="13" spans="1:36" ht="13.5" customHeight="1">
      <c r="A13" s="1170"/>
      <c r="B13" s="1331"/>
      <c r="C13" s="1081" t="s">
        <v>655</v>
      </c>
      <c r="D13" s="1081"/>
      <c r="E13" s="1081"/>
      <c r="F13" s="1081"/>
      <c r="G13" s="1081"/>
      <c r="H13" s="1081"/>
      <c r="I13" s="1204" t="s">
        <v>651</v>
      </c>
      <c r="J13" s="1205"/>
      <c r="K13" s="1202"/>
      <c r="L13" s="1202"/>
      <c r="M13" s="1202"/>
      <c r="N13" s="1202"/>
      <c r="O13" s="1202"/>
      <c r="P13" s="1203"/>
      <c r="Q13" s="1029" t="s">
        <v>534</v>
      </c>
      <c r="R13" s="1030"/>
      <c r="S13" s="1030"/>
      <c r="T13" s="1030"/>
      <c r="U13" s="1030"/>
      <c r="V13" s="1030"/>
      <c r="W13" s="1030"/>
      <c r="X13" s="1030"/>
      <c r="Y13" s="1030"/>
      <c r="Z13" s="1030"/>
      <c r="AA13" s="1030"/>
      <c r="AB13" s="1030"/>
      <c r="AC13" s="1030"/>
      <c r="AD13" s="1030"/>
      <c r="AE13" s="1030"/>
      <c r="AF13" s="1030"/>
      <c r="AG13" s="1030"/>
      <c r="AH13" s="1030"/>
      <c r="AI13" s="1030"/>
      <c r="AJ13" s="1031"/>
    </row>
    <row r="14" spans="1:36" ht="18" customHeight="1">
      <c r="A14" s="1170"/>
      <c r="B14" s="1331"/>
      <c r="C14" s="1081"/>
      <c r="D14" s="1081"/>
      <c r="E14" s="1081"/>
      <c r="F14" s="1081"/>
      <c r="G14" s="1081"/>
      <c r="H14" s="1081"/>
      <c r="I14" s="1197" t="s">
        <v>205</v>
      </c>
      <c r="J14" s="1198"/>
      <c r="K14" s="1198"/>
      <c r="L14" s="1198"/>
      <c r="M14" s="1198"/>
      <c r="N14" s="1198"/>
      <c r="O14" s="1198"/>
      <c r="P14" s="1198"/>
      <c r="Q14" s="1198"/>
      <c r="R14" s="1198"/>
      <c r="S14" s="1198"/>
      <c r="T14" s="1198"/>
      <c r="U14" s="1198"/>
      <c r="V14" s="1198"/>
      <c r="W14" s="1198"/>
      <c r="X14" s="1198"/>
      <c r="Y14" s="1198"/>
      <c r="Z14" s="1198"/>
      <c r="AA14" s="1198"/>
      <c r="AB14" s="1198"/>
      <c r="AC14" s="1198"/>
      <c r="AD14" s="1198"/>
      <c r="AE14" s="1198"/>
      <c r="AF14" s="1198"/>
      <c r="AG14" s="1198"/>
      <c r="AH14" s="1198"/>
      <c r="AI14" s="1198"/>
      <c r="AJ14" s="1199"/>
    </row>
    <row r="15" spans="1:36" ht="18" customHeight="1">
      <c r="A15" s="1170"/>
      <c r="B15" s="1331"/>
      <c r="C15" s="1081"/>
      <c r="D15" s="1081"/>
      <c r="E15" s="1081"/>
      <c r="F15" s="1081"/>
      <c r="G15" s="1081"/>
      <c r="H15" s="1081"/>
      <c r="I15" s="1200" t="s">
        <v>205</v>
      </c>
      <c r="J15" s="1200"/>
      <c r="K15" s="1200"/>
      <c r="L15" s="1200"/>
      <c r="M15" s="1200"/>
      <c r="N15" s="1200"/>
      <c r="O15" s="1200"/>
      <c r="P15" s="1200"/>
      <c r="Q15" s="1200"/>
      <c r="R15" s="1200"/>
      <c r="S15" s="1200"/>
      <c r="T15" s="1200"/>
      <c r="U15" s="1200"/>
      <c r="V15" s="1200"/>
      <c r="W15" s="1200"/>
      <c r="X15" s="1200"/>
      <c r="Y15" s="1200"/>
      <c r="Z15" s="1200"/>
      <c r="AA15" s="1200"/>
      <c r="AB15" s="1200"/>
      <c r="AC15" s="1200"/>
      <c r="AD15" s="1200"/>
      <c r="AE15" s="1200"/>
      <c r="AF15" s="1200"/>
      <c r="AG15" s="1200"/>
      <c r="AH15" s="1200"/>
      <c r="AI15" s="1200"/>
      <c r="AJ15" s="1201"/>
    </row>
    <row r="16" spans="1:36" ht="18" customHeight="1">
      <c r="A16" s="1170"/>
      <c r="B16" s="1331"/>
      <c r="C16" s="1285" t="s">
        <v>887</v>
      </c>
      <c r="D16" s="1338"/>
      <c r="E16" s="1338"/>
      <c r="F16" s="1338"/>
      <c r="G16" s="1338"/>
      <c r="H16" s="1338"/>
      <c r="I16" s="1338"/>
      <c r="J16" s="1338"/>
      <c r="K16" s="1338"/>
      <c r="L16" s="1338"/>
      <c r="M16" s="1338"/>
      <c r="N16" s="1338"/>
      <c r="O16" s="1338"/>
      <c r="P16" s="1338"/>
      <c r="Q16" s="1338"/>
      <c r="R16" s="1338"/>
      <c r="S16" s="1338"/>
      <c r="T16" s="1338"/>
      <c r="U16" s="1338"/>
      <c r="V16" s="1339"/>
      <c r="W16" s="2503">
        <v>2</v>
      </c>
      <c r="X16" s="2504"/>
      <c r="Y16" s="2504"/>
      <c r="Z16" s="2504"/>
      <c r="AA16" s="2504"/>
      <c r="AB16" s="2504"/>
      <c r="AC16" s="2504"/>
      <c r="AD16" s="2504"/>
      <c r="AE16" s="2504"/>
      <c r="AF16" s="2504"/>
      <c r="AG16" s="2504"/>
      <c r="AH16" s="2504"/>
      <c r="AI16" s="2504"/>
      <c r="AJ16" s="2505"/>
    </row>
    <row r="17" spans="1:36" ht="18" customHeight="1">
      <c r="A17" s="1170"/>
      <c r="B17" s="1331"/>
      <c r="C17" s="1185" t="s">
        <v>206</v>
      </c>
      <c r="D17" s="1186"/>
      <c r="E17" s="1186"/>
      <c r="F17" s="1186"/>
      <c r="G17" s="1186"/>
      <c r="H17" s="1186"/>
      <c r="I17" s="1186"/>
      <c r="J17" s="1186"/>
      <c r="K17" s="1186"/>
      <c r="L17" s="1186"/>
      <c r="M17" s="1186"/>
      <c r="N17" s="1187"/>
      <c r="O17" s="1081" t="s">
        <v>237</v>
      </c>
      <c r="P17" s="1081"/>
      <c r="Q17" s="1081"/>
      <c r="R17" s="1081"/>
      <c r="S17" s="1081"/>
      <c r="T17" s="1081"/>
      <c r="U17" s="1081"/>
      <c r="V17" s="1081"/>
      <c r="W17" s="1095"/>
      <c r="X17" s="1096"/>
      <c r="Y17" s="1096"/>
      <c r="Z17" s="1096"/>
      <c r="AA17" s="1096"/>
      <c r="AB17" s="1096"/>
      <c r="AC17" s="1096"/>
      <c r="AD17" s="1096"/>
      <c r="AE17" s="1096"/>
      <c r="AF17" s="1096"/>
      <c r="AG17" s="1096"/>
      <c r="AH17" s="1096"/>
      <c r="AI17" s="1096"/>
      <c r="AJ17" s="1097"/>
    </row>
    <row r="18" spans="1:36" ht="18" customHeight="1">
      <c r="A18" s="1170"/>
      <c r="B18" s="1331"/>
      <c r="C18" s="1188"/>
      <c r="D18" s="1189"/>
      <c r="E18" s="1189"/>
      <c r="F18" s="1189"/>
      <c r="G18" s="1189"/>
      <c r="H18" s="1189"/>
      <c r="I18" s="1189"/>
      <c r="J18" s="1189"/>
      <c r="K18" s="1189"/>
      <c r="L18" s="1189"/>
      <c r="M18" s="1189"/>
      <c r="N18" s="1190"/>
      <c r="O18" s="1179" t="s">
        <v>535</v>
      </c>
      <c r="P18" s="1180"/>
      <c r="Q18" s="1180"/>
      <c r="R18" s="1180"/>
      <c r="S18" s="1180"/>
      <c r="T18" s="1180"/>
      <c r="U18" s="1180"/>
      <c r="V18" s="1181"/>
      <c r="W18" s="2400"/>
      <c r="X18" s="2401"/>
      <c r="Y18" s="2401"/>
      <c r="Z18" s="2401"/>
      <c r="AA18" s="2401"/>
      <c r="AB18" s="2401"/>
      <c r="AC18" s="2401"/>
      <c r="AD18" s="2401"/>
      <c r="AE18" s="2401"/>
      <c r="AF18" s="2401"/>
      <c r="AG18" s="2401"/>
      <c r="AH18" s="2401"/>
      <c r="AI18" s="2401"/>
      <c r="AJ18" s="2402"/>
    </row>
    <row r="19" spans="1:36" ht="18" customHeight="1">
      <c r="A19" s="1172"/>
      <c r="B19" s="1493"/>
      <c r="C19" s="1191"/>
      <c r="D19" s="1192"/>
      <c r="E19" s="1192"/>
      <c r="F19" s="1192"/>
      <c r="G19" s="1192"/>
      <c r="H19" s="1192"/>
      <c r="I19" s="1192"/>
      <c r="J19" s="1192"/>
      <c r="K19" s="1192"/>
      <c r="L19" s="1192"/>
      <c r="M19" s="1192"/>
      <c r="N19" s="1193"/>
      <c r="O19" s="1194" t="s">
        <v>536</v>
      </c>
      <c r="P19" s="1195"/>
      <c r="Q19" s="1195"/>
      <c r="R19" s="1195"/>
      <c r="S19" s="1195"/>
      <c r="T19" s="1195"/>
      <c r="U19" s="1195"/>
      <c r="V19" s="1196"/>
      <c r="W19" s="2397"/>
      <c r="X19" s="2398"/>
      <c r="Y19" s="2398"/>
      <c r="Z19" s="2398"/>
      <c r="AA19" s="2398"/>
      <c r="AB19" s="2398"/>
      <c r="AC19" s="2398"/>
      <c r="AD19" s="2398"/>
      <c r="AE19" s="2398"/>
      <c r="AF19" s="2398"/>
      <c r="AG19" s="2398"/>
      <c r="AH19" s="2398"/>
      <c r="AI19" s="2398"/>
      <c r="AJ19" s="2399"/>
    </row>
    <row r="20" spans="1:36" ht="18" customHeight="1">
      <c r="A20" s="2141" t="s">
        <v>54</v>
      </c>
      <c r="B20" s="1629"/>
      <c r="C20" s="1338"/>
      <c r="D20" s="1338"/>
      <c r="E20" s="1338"/>
      <c r="F20" s="1338"/>
      <c r="G20" s="1338"/>
      <c r="H20" s="1339"/>
      <c r="I20" s="2787"/>
      <c r="J20" s="2788"/>
      <c r="K20" s="2788"/>
      <c r="L20" s="2788"/>
      <c r="M20" s="2788"/>
      <c r="N20" s="2788"/>
      <c r="O20" s="2789" t="s">
        <v>114</v>
      </c>
      <c r="P20" s="2789"/>
      <c r="Q20" s="2789"/>
      <c r="R20" s="2789"/>
      <c r="S20" s="2789"/>
      <c r="T20" s="2789"/>
      <c r="U20" s="2789"/>
      <c r="V20" s="2789"/>
      <c r="W20" s="2789"/>
      <c r="X20" s="2789"/>
      <c r="Y20" s="2789"/>
      <c r="Z20" s="2789"/>
      <c r="AA20" s="2789"/>
      <c r="AB20" s="2789"/>
      <c r="AC20" s="2789"/>
      <c r="AD20" s="2789"/>
      <c r="AE20" s="2789"/>
      <c r="AF20" s="2789"/>
      <c r="AG20" s="2789"/>
      <c r="AH20" s="2789"/>
      <c r="AI20" s="2789"/>
      <c r="AJ20" s="2790"/>
    </row>
    <row r="21" spans="1:36" ht="13.5" customHeight="1">
      <c r="A21" s="1465" t="s">
        <v>55</v>
      </c>
      <c r="B21" s="1466"/>
      <c r="C21" s="1145" t="s">
        <v>152</v>
      </c>
      <c r="D21" s="1145"/>
      <c r="E21" s="1145"/>
      <c r="F21" s="1145"/>
      <c r="G21" s="1145"/>
      <c r="H21" s="1145"/>
      <c r="I21" s="1174"/>
      <c r="J21" s="1175"/>
      <c r="K21" s="1175"/>
      <c r="L21" s="1175"/>
      <c r="M21" s="1175"/>
      <c r="N21" s="1175"/>
      <c r="O21" s="1175"/>
      <c r="P21" s="1175"/>
      <c r="Q21" s="1175"/>
      <c r="R21" s="1175"/>
      <c r="S21" s="1175"/>
      <c r="T21" s="1175"/>
      <c r="U21" s="1175"/>
      <c r="V21" s="1175"/>
      <c r="W21" s="1175"/>
      <c r="X21" s="1175"/>
      <c r="Y21" s="1175"/>
      <c r="Z21" s="1175"/>
      <c r="AA21" s="1175"/>
      <c r="AB21" s="1175"/>
      <c r="AC21" s="1175"/>
      <c r="AD21" s="1175"/>
      <c r="AE21" s="1175"/>
      <c r="AF21" s="1175"/>
      <c r="AG21" s="1175"/>
      <c r="AH21" s="1175"/>
      <c r="AI21" s="1175"/>
      <c r="AJ21" s="1176"/>
    </row>
    <row r="22" spans="1:36" ht="18" customHeight="1">
      <c r="A22" s="1465"/>
      <c r="B22" s="1466"/>
      <c r="C22" s="1177" t="s">
        <v>652</v>
      </c>
      <c r="D22" s="1177"/>
      <c r="E22" s="1177"/>
      <c r="F22" s="1177"/>
      <c r="G22" s="1177"/>
      <c r="H22" s="1177"/>
      <c r="I22" s="1182"/>
      <c r="J22" s="1183"/>
      <c r="K22" s="1183"/>
      <c r="L22" s="1183"/>
      <c r="M22" s="1183"/>
      <c r="N22" s="1183"/>
      <c r="O22" s="1183"/>
      <c r="P22" s="1183"/>
      <c r="Q22" s="1183"/>
      <c r="R22" s="1183"/>
      <c r="S22" s="1183"/>
      <c r="T22" s="1183"/>
      <c r="U22" s="1183"/>
      <c r="V22" s="1183"/>
      <c r="W22" s="1183"/>
      <c r="X22" s="1183"/>
      <c r="Y22" s="1183"/>
      <c r="Z22" s="1183"/>
      <c r="AA22" s="1183"/>
      <c r="AB22" s="1183"/>
      <c r="AC22" s="1183"/>
      <c r="AD22" s="1183"/>
      <c r="AE22" s="1183"/>
      <c r="AF22" s="1183"/>
      <c r="AG22" s="1183"/>
      <c r="AH22" s="1183"/>
      <c r="AI22" s="1183"/>
      <c r="AJ22" s="1184"/>
    </row>
    <row r="23" spans="1:36" ht="13.5" customHeight="1">
      <c r="A23" s="1465"/>
      <c r="B23" s="1466"/>
      <c r="C23" s="1081" t="s">
        <v>655</v>
      </c>
      <c r="D23" s="1081"/>
      <c r="E23" s="1081"/>
      <c r="F23" s="1081"/>
      <c r="G23" s="1081"/>
      <c r="H23" s="1081"/>
      <c r="I23" s="1204" t="s">
        <v>127</v>
      </c>
      <c r="J23" s="1205"/>
      <c r="K23" s="1202"/>
      <c r="L23" s="1202"/>
      <c r="M23" s="1202"/>
      <c r="N23" s="1202"/>
      <c r="O23" s="1202"/>
      <c r="P23" s="1203"/>
      <c r="Q23" s="1029" t="s">
        <v>534</v>
      </c>
      <c r="R23" s="1030"/>
      <c r="S23" s="1030"/>
      <c r="T23" s="1030"/>
      <c r="U23" s="1030"/>
      <c r="V23" s="1030"/>
      <c r="W23" s="1030"/>
      <c r="X23" s="1030"/>
      <c r="Y23" s="1030"/>
      <c r="Z23" s="1030"/>
      <c r="AA23" s="1030"/>
      <c r="AB23" s="1030"/>
      <c r="AC23" s="1030"/>
      <c r="AD23" s="1030"/>
      <c r="AE23" s="1030"/>
      <c r="AF23" s="1030"/>
      <c r="AG23" s="1030"/>
      <c r="AH23" s="1030"/>
      <c r="AI23" s="1030"/>
      <c r="AJ23" s="1031"/>
    </row>
    <row r="24" spans="1:36" ht="18" customHeight="1">
      <c r="A24" s="1465"/>
      <c r="B24" s="1466"/>
      <c r="C24" s="1081"/>
      <c r="D24" s="1081"/>
      <c r="E24" s="1081"/>
      <c r="F24" s="1081"/>
      <c r="G24" s="1081"/>
      <c r="H24" s="1081"/>
      <c r="I24" s="1197" t="s">
        <v>205</v>
      </c>
      <c r="J24" s="1198"/>
      <c r="K24" s="1198"/>
      <c r="L24" s="1198"/>
      <c r="M24" s="1198"/>
      <c r="N24" s="1198"/>
      <c r="O24" s="1198"/>
      <c r="P24" s="1198"/>
      <c r="Q24" s="1198"/>
      <c r="R24" s="1198"/>
      <c r="S24" s="1198"/>
      <c r="T24" s="1198"/>
      <c r="U24" s="1198"/>
      <c r="V24" s="1198"/>
      <c r="W24" s="1198"/>
      <c r="X24" s="1198"/>
      <c r="Y24" s="1198"/>
      <c r="Z24" s="1198"/>
      <c r="AA24" s="1198"/>
      <c r="AB24" s="1198"/>
      <c r="AC24" s="1198"/>
      <c r="AD24" s="1198"/>
      <c r="AE24" s="1198"/>
      <c r="AF24" s="1198"/>
      <c r="AG24" s="1198"/>
      <c r="AH24" s="1198"/>
      <c r="AI24" s="1198"/>
      <c r="AJ24" s="1199"/>
    </row>
    <row r="25" spans="1:36" ht="18" customHeight="1">
      <c r="A25" s="1465"/>
      <c r="B25" s="1466"/>
      <c r="C25" s="1081"/>
      <c r="D25" s="1081"/>
      <c r="E25" s="1081"/>
      <c r="F25" s="1081"/>
      <c r="G25" s="1081"/>
      <c r="H25" s="1081"/>
      <c r="I25" s="1200" t="s">
        <v>205</v>
      </c>
      <c r="J25" s="1200"/>
      <c r="K25" s="1200"/>
      <c r="L25" s="1200"/>
      <c r="M25" s="1200"/>
      <c r="N25" s="1200"/>
      <c r="O25" s="1200"/>
      <c r="P25" s="1200"/>
      <c r="Q25" s="1200"/>
      <c r="R25" s="1200"/>
      <c r="S25" s="1200"/>
      <c r="T25" s="1200"/>
      <c r="U25" s="1200"/>
      <c r="V25" s="1200"/>
      <c r="W25" s="1200"/>
      <c r="X25" s="1200"/>
      <c r="Y25" s="1200"/>
      <c r="Z25" s="1200"/>
      <c r="AA25" s="1200"/>
      <c r="AB25" s="1200"/>
      <c r="AC25" s="1200"/>
      <c r="AD25" s="1200"/>
      <c r="AE25" s="1200"/>
      <c r="AF25" s="1200"/>
      <c r="AG25" s="1200"/>
      <c r="AH25" s="1200"/>
      <c r="AI25" s="1200"/>
      <c r="AJ25" s="1201"/>
    </row>
    <row r="26" spans="1:36" ht="18" customHeight="1">
      <c r="A26" s="2764" t="s">
        <v>861</v>
      </c>
      <c r="B26" s="2765"/>
      <c r="C26" s="2770" t="s">
        <v>862</v>
      </c>
      <c r="D26" s="2771"/>
      <c r="E26" s="2771"/>
      <c r="F26" s="2771"/>
      <c r="G26" s="2771"/>
      <c r="H26" s="2772"/>
      <c r="I26" s="2779" t="s">
        <v>884</v>
      </c>
      <c r="J26" s="2780"/>
      <c r="K26" s="2780"/>
      <c r="L26" s="2780"/>
      <c r="M26" s="2780"/>
      <c r="N26" s="2780"/>
      <c r="O26" s="2780"/>
      <c r="P26" s="2780"/>
      <c r="Q26" s="2780"/>
      <c r="R26" s="2780"/>
      <c r="S26" s="2780"/>
      <c r="T26" s="2780"/>
      <c r="U26" s="2780"/>
      <c r="V26" s="2780"/>
      <c r="W26" s="2780"/>
      <c r="X26" s="2780"/>
      <c r="Y26" s="2780"/>
      <c r="Z26" s="2780"/>
      <c r="AA26" s="2780"/>
      <c r="AB26" s="2780"/>
      <c r="AC26" s="2780"/>
      <c r="AD26" s="2780"/>
      <c r="AE26" s="2780"/>
      <c r="AF26" s="2780"/>
      <c r="AG26" s="2780"/>
      <c r="AH26" s="2780"/>
      <c r="AI26" s="2780"/>
      <c r="AJ26" s="2781"/>
    </row>
    <row r="27" spans="1:36" ht="18" customHeight="1">
      <c r="A27" s="2766"/>
      <c r="B27" s="2767"/>
      <c r="C27" s="2773"/>
      <c r="D27" s="2774"/>
      <c r="E27" s="2774"/>
      <c r="F27" s="2774"/>
      <c r="G27" s="2774"/>
      <c r="H27" s="2775"/>
      <c r="I27" s="2391" t="s">
        <v>55</v>
      </c>
      <c r="J27" s="1815"/>
      <c r="K27" s="2392"/>
      <c r="L27" s="2392"/>
      <c r="M27" s="2392"/>
      <c r="N27" s="2393"/>
      <c r="O27" s="2391" t="s">
        <v>863</v>
      </c>
      <c r="P27" s="1815"/>
      <c r="Q27" s="2392"/>
      <c r="R27" s="2392"/>
      <c r="S27" s="2392"/>
      <c r="T27" s="2393"/>
      <c r="U27" s="2742" t="s">
        <v>864</v>
      </c>
      <c r="V27" s="2742"/>
      <c r="W27" s="2742"/>
      <c r="X27" s="2742"/>
      <c r="Y27" s="2742"/>
      <c r="Z27" s="2742"/>
      <c r="AA27" s="2742"/>
      <c r="AB27" s="2742"/>
      <c r="AC27" s="2742"/>
      <c r="AD27" s="2742"/>
      <c r="AE27" s="2743"/>
      <c r="AF27" s="2743"/>
      <c r="AG27" s="2743"/>
      <c r="AH27" s="2743"/>
      <c r="AI27" s="2743"/>
      <c r="AJ27" s="2744"/>
    </row>
    <row r="28" spans="1:36" ht="18" customHeight="1">
      <c r="A28" s="2766"/>
      <c r="B28" s="2767"/>
      <c r="C28" s="2776"/>
      <c r="D28" s="2777"/>
      <c r="E28" s="2777"/>
      <c r="F28" s="2777"/>
      <c r="G28" s="2777"/>
      <c r="H28" s="2778"/>
      <c r="I28" s="1105" t="s">
        <v>466</v>
      </c>
      <c r="J28" s="1105"/>
      <c r="K28" s="1105"/>
      <c r="L28" s="1105" t="s">
        <v>467</v>
      </c>
      <c r="M28" s="1105"/>
      <c r="N28" s="1105"/>
      <c r="O28" s="1105" t="s">
        <v>466</v>
      </c>
      <c r="P28" s="1105"/>
      <c r="Q28" s="1105"/>
      <c r="R28" s="1105" t="s">
        <v>467</v>
      </c>
      <c r="S28" s="1105"/>
      <c r="T28" s="1105"/>
      <c r="U28" s="2742"/>
      <c r="V28" s="2742"/>
      <c r="W28" s="2742"/>
      <c r="X28" s="2742"/>
      <c r="Y28" s="2742"/>
      <c r="Z28" s="2742"/>
      <c r="AA28" s="2742"/>
      <c r="AB28" s="2742"/>
      <c r="AC28" s="2742"/>
      <c r="AD28" s="2742"/>
      <c r="AE28" s="2745"/>
      <c r="AF28" s="2745"/>
      <c r="AG28" s="2745"/>
      <c r="AH28" s="2745"/>
      <c r="AI28" s="2745"/>
      <c r="AJ28" s="2746"/>
    </row>
    <row r="29" spans="1:36" ht="18" customHeight="1">
      <c r="A29" s="2766"/>
      <c r="B29" s="2767"/>
      <c r="C29" s="1105" t="s">
        <v>239</v>
      </c>
      <c r="D29" s="1105"/>
      <c r="E29" s="1105"/>
      <c r="F29" s="1105" t="s">
        <v>307</v>
      </c>
      <c r="G29" s="1105"/>
      <c r="H29" s="1105"/>
      <c r="I29" s="1295"/>
      <c r="J29" s="1295"/>
      <c r="K29" s="1295"/>
      <c r="L29" s="1295"/>
      <c r="M29" s="1295"/>
      <c r="N29" s="1295"/>
      <c r="O29" s="1295"/>
      <c r="P29" s="1295"/>
      <c r="Q29" s="1295"/>
      <c r="R29" s="1295"/>
      <c r="S29" s="1295"/>
      <c r="T29" s="1295"/>
      <c r="U29" s="2756">
        <v>2</v>
      </c>
      <c r="V29" s="2756"/>
      <c r="W29" s="2756"/>
      <c r="X29" s="2756"/>
      <c r="Y29" s="2756"/>
      <c r="Z29" s="2756"/>
      <c r="AA29" s="2756"/>
      <c r="AB29" s="2756"/>
      <c r="AC29" s="2756"/>
      <c r="AD29" s="2756"/>
      <c r="AE29" s="2745"/>
      <c r="AF29" s="2745"/>
      <c r="AG29" s="2745"/>
      <c r="AH29" s="2745"/>
      <c r="AI29" s="2745"/>
      <c r="AJ29" s="2746"/>
    </row>
    <row r="30" spans="1:36" ht="18" customHeight="1">
      <c r="A30" s="2766"/>
      <c r="B30" s="2767"/>
      <c r="C30" s="1105"/>
      <c r="D30" s="1105"/>
      <c r="E30" s="1105"/>
      <c r="F30" s="1105" t="s">
        <v>308</v>
      </c>
      <c r="G30" s="1105"/>
      <c r="H30" s="1105"/>
      <c r="I30" s="1295"/>
      <c r="J30" s="1295"/>
      <c r="K30" s="1295"/>
      <c r="L30" s="1295"/>
      <c r="M30" s="1295"/>
      <c r="N30" s="1295"/>
      <c r="O30" s="1295"/>
      <c r="P30" s="1295"/>
      <c r="Q30" s="1295"/>
      <c r="R30" s="1295"/>
      <c r="S30" s="1295"/>
      <c r="T30" s="1295"/>
      <c r="U30" s="2756"/>
      <c r="V30" s="2756"/>
      <c r="W30" s="2756"/>
      <c r="X30" s="2756"/>
      <c r="Y30" s="2756"/>
      <c r="Z30" s="2756"/>
      <c r="AA30" s="2756"/>
      <c r="AB30" s="2756"/>
      <c r="AC30" s="2756"/>
      <c r="AD30" s="2756"/>
      <c r="AE30" s="2745"/>
      <c r="AF30" s="2745"/>
      <c r="AG30" s="2745"/>
      <c r="AH30" s="2745"/>
      <c r="AI30" s="2745"/>
      <c r="AJ30" s="2746"/>
    </row>
    <row r="31" spans="1:36" ht="18" customHeight="1">
      <c r="A31" s="2766"/>
      <c r="B31" s="2767"/>
      <c r="C31" s="1105" t="s">
        <v>309</v>
      </c>
      <c r="D31" s="1105"/>
      <c r="E31" s="1105"/>
      <c r="F31" s="1105"/>
      <c r="G31" s="1105"/>
      <c r="H31" s="1105"/>
      <c r="I31" s="1295"/>
      <c r="J31" s="1295"/>
      <c r="K31" s="1295"/>
      <c r="L31" s="1295"/>
      <c r="M31" s="1295"/>
      <c r="N31" s="1295"/>
      <c r="O31" s="1295"/>
      <c r="P31" s="1295"/>
      <c r="Q31" s="1295"/>
      <c r="R31" s="1295"/>
      <c r="S31" s="1295"/>
      <c r="T31" s="1295"/>
      <c r="U31" s="2751" t="s">
        <v>865</v>
      </c>
      <c r="V31" s="1823"/>
      <c r="W31" s="1823"/>
      <c r="X31" s="1823"/>
      <c r="Y31" s="2752">
        <v>2</v>
      </c>
      <c r="Z31" s="2753"/>
      <c r="AA31" s="2753"/>
      <c r="AB31" s="2753"/>
      <c r="AC31" s="2753"/>
      <c r="AD31" s="2753"/>
      <c r="AE31" s="2745"/>
      <c r="AF31" s="2745"/>
      <c r="AG31" s="2745"/>
      <c r="AH31" s="2745"/>
      <c r="AI31" s="2745"/>
      <c r="AJ31" s="2746"/>
    </row>
    <row r="32" spans="1:36" ht="18" customHeight="1">
      <c r="A32" s="2768"/>
      <c r="B32" s="2769"/>
      <c r="C32" s="1151" t="s">
        <v>556</v>
      </c>
      <c r="D32" s="1151"/>
      <c r="E32" s="1151"/>
      <c r="F32" s="1151"/>
      <c r="G32" s="1151"/>
      <c r="H32" s="1151"/>
      <c r="I32" s="1298"/>
      <c r="J32" s="1298"/>
      <c r="K32" s="1298"/>
      <c r="L32" s="1298"/>
      <c r="M32" s="1298"/>
      <c r="N32" s="1298"/>
      <c r="O32" s="1298"/>
      <c r="P32" s="1298"/>
      <c r="Q32" s="1298"/>
      <c r="R32" s="1298"/>
      <c r="S32" s="1298"/>
      <c r="T32" s="1298"/>
      <c r="U32" s="2751"/>
      <c r="V32" s="1823"/>
      <c r="W32" s="1823"/>
      <c r="X32" s="1823"/>
      <c r="Y32" s="2754"/>
      <c r="Z32" s="2755"/>
      <c r="AA32" s="2755"/>
      <c r="AB32" s="2755"/>
      <c r="AC32" s="2755"/>
      <c r="AD32" s="2755"/>
      <c r="AE32" s="2747"/>
      <c r="AF32" s="2747"/>
      <c r="AG32" s="2747"/>
      <c r="AH32" s="2747"/>
      <c r="AI32" s="2747"/>
      <c r="AJ32" s="2748"/>
    </row>
    <row r="33" spans="1:44" ht="18" customHeight="1">
      <c r="A33" s="2171" t="s">
        <v>115</v>
      </c>
      <c r="B33" s="2172"/>
      <c r="C33" s="1791" t="s">
        <v>240</v>
      </c>
      <c r="D33" s="1791"/>
      <c r="E33" s="1791"/>
      <c r="F33" s="1791"/>
      <c r="G33" s="1791"/>
      <c r="H33" s="1791"/>
      <c r="I33" s="1125"/>
      <c r="J33" s="1126"/>
      <c r="K33" s="1126"/>
      <c r="L33" s="1126"/>
      <c r="M33" s="1126"/>
      <c r="N33" s="1126"/>
      <c r="O33" s="1126"/>
      <c r="P33" s="1126"/>
      <c r="Q33" s="1126"/>
      <c r="R33" s="1126"/>
      <c r="S33" s="1126"/>
      <c r="T33" s="1126"/>
      <c r="U33" s="1126"/>
      <c r="V33" s="1126"/>
      <c r="W33" s="1126"/>
      <c r="X33" s="1126"/>
      <c r="Y33" s="1126"/>
      <c r="Z33" s="1126"/>
      <c r="AA33" s="1126"/>
      <c r="AB33" s="1126"/>
      <c r="AC33" s="1126"/>
      <c r="AD33" s="1126"/>
      <c r="AE33" s="1126"/>
      <c r="AF33" s="1126"/>
      <c r="AG33" s="1126"/>
      <c r="AH33" s="1126"/>
      <c r="AI33" s="1126"/>
      <c r="AJ33" s="1127"/>
      <c r="AL33" s="49" t="b">
        <v>0</v>
      </c>
      <c r="AM33" s="49" t="b">
        <v>0</v>
      </c>
      <c r="AN33" s="49" t="b">
        <v>0</v>
      </c>
      <c r="AO33" s="49" t="b">
        <v>0</v>
      </c>
      <c r="AP33" s="49" t="b">
        <v>0</v>
      </c>
      <c r="AQ33" s="49" t="b">
        <v>0</v>
      </c>
      <c r="AR33" s="49" t="b">
        <v>0</v>
      </c>
    </row>
    <row r="34" spans="1:44" ht="18" customHeight="1">
      <c r="A34" s="2173"/>
      <c r="B34" s="2174"/>
      <c r="C34" s="1081" t="s">
        <v>241</v>
      </c>
      <c r="D34" s="1081"/>
      <c r="E34" s="1081"/>
      <c r="F34" s="1081"/>
      <c r="G34" s="1081"/>
      <c r="H34" s="1081"/>
      <c r="I34" s="1077" t="s">
        <v>242</v>
      </c>
      <c r="J34" s="1081"/>
      <c r="K34" s="1081"/>
      <c r="L34" s="1080" t="s">
        <v>205</v>
      </c>
      <c r="M34" s="1080"/>
      <c r="N34" s="1106"/>
      <c r="O34" s="1077" t="s">
        <v>372</v>
      </c>
      <c r="P34" s="1078"/>
      <c r="Q34" s="1079" t="s">
        <v>205</v>
      </c>
      <c r="R34" s="1080"/>
      <c r="S34" s="1080"/>
      <c r="T34" s="1081" t="s">
        <v>243</v>
      </c>
      <c r="U34" s="1081"/>
      <c r="V34" s="1081"/>
      <c r="W34" s="1080" t="s">
        <v>205</v>
      </c>
      <c r="X34" s="1080"/>
      <c r="Y34" s="1106"/>
      <c r="Z34" s="1077" t="s">
        <v>373</v>
      </c>
      <c r="AA34" s="1078"/>
      <c r="AB34" s="1079" t="s">
        <v>205</v>
      </c>
      <c r="AC34" s="1080"/>
      <c r="AD34" s="1080"/>
      <c r="AE34" s="1081" t="s">
        <v>37</v>
      </c>
      <c r="AF34" s="1081"/>
      <c r="AG34" s="1081"/>
      <c r="AH34" s="1081"/>
      <c r="AI34" s="1081"/>
      <c r="AJ34" s="1094"/>
    </row>
    <row r="35" spans="1:44" ht="18" customHeight="1">
      <c r="A35" s="2173"/>
      <c r="B35" s="2174"/>
      <c r="C35" s="1081"/>
      <c r="D35" s="1081"/>
      <c r="E35" s="1081"/>
      <c r="F35" s="1081"/>
      <c r="G35" s="1081"/>
      <c r="H35" s="1081"/>
      <c r="I35" s="1077" t="s">
        <v>35</v>
      </c>
      <c r="J35" s="1081"/>
      <c r="K35" s="1081"/>
      <c r="L35" s="1080" t="s">
        <v>205</v>
      </c>
      <c r="M35" s="1080"/>
      <c r="N35" s="1106"/>
      <c r="O35" s="1077" t="s">
        <v>244</v>
      </c>
      <c r="P35" s="1078"/>
      <c r="Q35" s="1079" t="s">
        <v>205</v>
      </c>
      <c r="R35" s="1080"/>
      <c r="S35" s="1080"/>
      <c r="T35" s="1081" t="s">
        <v>36</v>
      </c>
      <c r="U35" s="1081"/>
      <c r="V35" s="1081"/>
      <c r="W35" s="1080" t="s">
        <v>205</v>
      </c>
      <c r="X35" s="1080"/>
      <c r="Y35" s="1106"/>
      <c r="Z35" s="1077" t="s">
        <v>245</v>
      </c>
      <c r="AA35" s="1078"/>
      <c r="AB35" s="1079" t="s">
        <v>205</v>
      </c>
      <c r="AC35" s="1080"/>
      <c r="AD35" s="1080"/>
      <c r="AE35" s="1095"/>
      <c r="AF35" s="1096"/>
      <c r="AG35" s="1096"/>
      <c r="AH35" s="1096"/>
      <c r="AI35" s="1096"/>
      <c r="AJ35" s="1097"/>
    </row>
    <row r="36" spans="1:44" ht="18" customHeight="1">
      <c r="A36" s="2173"/>
      <c r="B36" s="2174"/>
      <c r="C36" s="1262" t="s">
        <v>657</v>
      </c>
      <c r="D36" s="1103"/>
      <c r="E36" s="1103"/>
      <c r="F36" s="1103"/>
      <c r="G36" s="1103"/>
      <c r="H36" s="1104"/>
      <c r="I36" s="1869"/>
      <c r="J36" s="1870"/>
      <c r="K36" s="1870"/>
      <c r="L36" s="1870"/>
      <c r="M36" s="1870"/>
      <c r="N36" s="1870"/>
      <c r="O36" s="1870"/>
      <c r="P36" s="1870"/>
      <c r="Q36" s="1870"/>
      <c r="R36" s="1870"/>
      <c r="S36" s="1870"/>
      <c r="T36" s="1870"/>
      <c r="U36" s="1870"/>
      <c r="V36" s="1870"/>
      <c r="W36" s="1870"/>
      <c r="X36" s="1870"/>
      <c r="Y36" s="1870"/>
      <c r="Z36" s="1870"/>
      <c r="AA36" s="1870"/>
      <c r="AB36" s="1870"/>
      <c r="AC36" s="1870"/>
      <c r="AD36" s="1870"/>
      <c r="AE36" s="1870"/>
      <c r="AF36" s="1870"/>
      <c r="AG36" s="1870"/>
      <c r="AH36" s="1870"/>
      <c r="AI36" s="1870"/>
      <c r="AJ36" s="1871"/>
      <c r="AL36" s="49" t="b">
        <v>0</v>
      </c>
      <c r="AM36" s="49" t="b">
        <v>0</v>
      </c>
      <c r="AN36" s="49" t="b">
        <v>0</v>
      </c>
      <c r="AO36" s="49" t="b">
        <v>0</v>
      </c>
      <c r="AP36" s="49" t="b">
        <v>0</v>
      </c>
    </row>
    <row r="37" spans="1:44" ht="18" customHeight="1">
      <c r="A37" s="2173"/>
      <c r="B37" s="2174"/>
      <c r="C37" s="1081" t="s">
        <v>499</v>
      </c>
      <c r="D37" s="1081"/>
      <c r="E37" s="1081"/>
      <c r="F37" s="1081"/>
      <c r="G37" s="1081"/>
      <c r="H37" s="1081"/>
      <c r="I37" s="1283"/>
      <c r="J37" s="1283"/>
      <c r="K37" s="1283"/>
      <c r="L37" s="1283"/>
      <c r="M37" s="1283"/>
      <c r="N37" s="1283"/>
      <c r="O37" s="1283"/>
      <c r="P37" s="1283"/>
      <c r="Q37" s="1283"/>
      <c r="R37" s="1283"/>
      <c r="S37" s="1283"/>
      <c r="T37" s="1283"/>
      <c r="U37" s="1283"/>
      <c r="V37" s="1283"/>
      <c r="W37" s="1283"/>
      <c r="X37" s="1283"/>
      <c r="Y37" s="1283"/>
      <c r="Z37" s="1283"/>
      <c r="AA37" s="1283"/>
      <c r="AB37" s="1283"/>
      <c r="AC37" s="1283"/>
      <c r="AD37" s="1283"/>
      <c r="AE37" s="1283"/>
      <c r="AF37" s="1283"/>
      <c r="AG37" s="1283"/>
      <c r="AH37" s="1283"/>
      <c r="AI37" s="1283"/>
      <c r="AJ37" s="1284"/>
    </row>
    <row r="38" spans="1:44" ht="18" customHeight="1">
      <c r="A38" s="2173"/>
      <c r="B38" s="2174"/>
      <c r="C38" s="1081" t="s">
        <v>305</v>
      </c>
      <c r="D38" s="1081"/>
      <c r="E38" s="1081"/>
      <c r="F38" s="1081"/>
      <c r="G38" s="1081"/>
      <c r="H38" s="1081"/>
      <c r="I38" s="1283"/>
      <c r="J38" s="1283"/>
      <c r="K38" s="1283"/>
      <c r="L38" s="1283"/>
      <c r="M38" s="1283"/>
      <c r="N38" s="1283"/>
      <c r="O38" s="1283"/>
      <c r="P38" s="1283"/>
      <c r="Q38" s="1283"/>
      <c r="R38" s="1283"/>
      <c r="S38" s="1283"/>
      <c r="T38" s="1283"/>
      <c r="U38" s="1283"/>
      <c r="V38" s="1283"/>
      <c r="W38" s="1283"/>
      <c r="X38" s="1283"/>
      <c r="Y38" s="1283"/>
      <c r="Z38" s="1283"/>
      <c r="AA38" s="1283"/>
      <c r="AB38" s="1283"/>
      <c r="AC38" s="1283"/>
      <c r="AD38" s="1283"/>
      <c r="AE38" s="1283"/>
      <c r="AF38" s="1283"/>
      <c r="AG38" s="1283"/>
      <c r="AH38" s="1283"/>
      <c r="AI38" s="1283"/>
      <c r="AJ38" s="1284"/>
    </row>
    <row r="39" spans="1:44" ht="13.5" customHeight="1">
      <c r="A39" s="2173"/>
      <c r="B39" s="2174"/>
      <c r="C39" s="1144" t="s">
        <v>246</v>
      </c>
      <c r="D39" s="1081"/>
      <c r="E39" s="1081"/>
      <c r="F39" s="1081"/>
      <c r="G39" s="1081"/>
      <c r="H39" s="1081"/>
      <c r="I39" s="1092"/>
      <c r="J39" s="1092"/>
      <c r="K39" s="1092"/>
      <c r="L39" s="1092"/>
      <c r="M39" s="1093"/>
      <c r="N39" s="1131"/>
      <c r="O39" s="1133"/>
      <c r="P39" s="1098"/>
      <c r="Q39" s="1092"/>
      <c r="R39" s="1092"/>
      <c r="S39" s="1092"/>
      <c r="T39" s="1093"/>
      <c r="U39" s="1131"/>
      <c r="V39" s="1133"/>
      <c r="W39" s="1098"/>
      <c r="X39" s="1092"/>
      <c r="Y39" s="1092"/>
      <c r="Z39" s="1092"/>
      <c r="AA39" s="1093"/>
      <c r="AB39" s="1131"/>
      <c r="AC39" s="1133"/>
      <c r="AD39" s="1098"/>
      <c r="AE39" s="1092"/>
      <c r="AF39" s="1092"/>
      <c r="AG39" s="1092"/>
      <c r="AH39" s="1093"/>
      <c r="AI39" s="1131"/>
      <c r="AJ39" s="1132"/>
    </row>
    <row r="40" spans="1:44" ht="18" customHeight="1">
      <c r="A40" s="2173"/>
      <c r="B40" s="2174"/>
      <c r="C40" s="1081"/>
      <c r="D40" s="1081"/>
      <c r="E40" s="1081"/>
      <c r="F40" s="1081"/>
      <c r="G40" s="1081"/>
      <c r="H40" s="1081"/>
      <c r="I40" s="1075"/>
      <c r="J40" s="1075"/>
      <c r="K40" s="1075"/>
      <c r="L40" s="1075"/>
      <c r="M40" s="1075"/>
      <c r="N40" s="1075"/>
      <c r="O40" s="1076"/>
      <c r="P40" s="1074"/>
      <c r="Q40" s="1075"/>
      <c r="R40" s="1075"/>
      <c r="S40" s="1075"/>
      <c r="T40" s="1075"/>
      <c r="U40" s="1075"/>
      <c r="V40" s="1076"/>
      <c r="W40" s="1074"/>
      <c r="X40" s="1075"/>
      <c r="Y40" s="1075"/>
      <c r="Z40" s="1075"/>
      <c r="AA40" s="1075"/>
      <c r="AB40" s="1075"/>
      <c r="AC40" s="1076"/>
      <c r="AD40" s="1074"/>
      <c r="AE40" s="1075"/>
      <c r="AF40" s="1075"/>
      <c r="AG40" s="1075"/>
      <c r="AH40" s="1075"/>
      <c r="AI40" s="1075"/>
      <c r="AJ40" s="1134"/>
    </row>
    <row r="41" spans="1:44" ht="13.5" customHeight="1">
      <c r="A41" s="2173"/>
      <c r="B41" s="2174"/>
      <c r="C41" s="1081"/>
      <c r="D41" s="1081"/>
      <c r="E41" s="1081"/>
      <c r="F41" s="1081"/>
      <c r="G41" s="1081"/>
      <c r="H41" s="1081"/>
      <c r="I41" s="1092"/>
      <c r="J41" s="1092"/>
      <c r="K41" s="1092"/>
      <c r="L41" s="1092"/>
      <c r="M41" s="1093"/>
      <c r="N41" s="1131"/>
      <c r="O41" s="1133"/>
      <c r="P41" s="1098"/>
      <c r="Q41" s="1092"/>
      <c r="R41" s="1092"/>
      <c r="S41" s="1092"/>
      <c r="T41" s="1093"/>
      <c r="U41" s="1131"/>
      <c r="V41" s="1133"/>
      <c r="W41" s="1098"/>
      <c r="X41" s="1092"/>
      <c r="Y41" s="1092"/>
      <c r="Z41" s="1092"/>
      <c r="AA41" s="1093"/>
      <c r="AB41" s="1131"/>
      <c r="AC41" s="1133"/>
      <c r="AD41" s="1098"/>
      <c r="AE41" s="1092"/>
      <c r="AF41" s="1092"/>
      <c r="AG41" s="1092"/>
      <c r="AH41" s="1093"/>
      <c r="AI41" s="1131"/>
      <c r="AJ41" s="1132"/>
    </row>
    <row r="42" spans="1:44" ht="18" customHeight="1">
      <c r="A42" s="2173"/>
      <c r="B42" s="2174"/>
      <c r="C42" s="1145"/>
      <c r="D42" s="1145"/>
      <c r="E42" s="1145"/>
      <c r="F42" s="1145"/>
      <c r="G42" s="1145"/>
      <c r="H42" s="1145"/>
      <c r="I42" s="2749"/>
      <c r="J42" s="2749"/>
      <c r="K42" s="2749"/>
      <c r="L42" s="2749"/>
      <c r="M42" s="2749"/>
      <c r="N42" s="2749"/>
      <c r="O42" s="2750"/>
      <c r="P42" s="2757"/>
      <c r="Q42" s="2749"/>
      <c r="R42" s="2749"/>
      <c r="S42" s="2749"/>
      <c r="T42" s="2749"/>
      <c r="U42" s="2749"/>
      <c r="V42" s="2750"/>
      <c r="W42" s="2757"/>
      <c r="X42" s="2749"/>
      <c r="Y42" s="2749"/>
      <c r="Z42" s="2749"/>
      <c r="AA42" s="2749"/>
      <c r="AB42" s="2749"/>
      <c r="AC42" s="2750"/>
      <c r="AD42" s="2757"/>
      <c r="AE42" s="2749"/>
      <c r="AF42" s="2749"/>
      <c r="AG42" s="2749"/>
      <c r="AH42" s="2749"/>
      <c r="AI42" s="2749"/>
      <c r="AJ42" s="2782"/>
    </row>
    <row r="43" spans="1:44" ht="18" customHeight="1">
      <c r="A43" s="2758" t="s">
        <v>866</v>
      </c>
      <c r="B43" s="2759"/>
      <c r="C43" s="1179" t="s">
        <v>867</v>
      </c>
      <c r="D43" s="1180"/>
      <c r="E43" s="1180"/>
      <c r="F43" s="1180"/>
      <c r="G43" s="1180"/>
      <c r="H43" s="1181"/>
      <c r="I43" s="2741" t="s">
        <v>868</v>
      </c>
      <c r="J43" s="2741"/>
      <c r="K43" s="2741"/>
      <c r="L43" s="2741"/>
      <c r="M43" s="2741"/>
      <c r="N43" s="2741"/>
      <c r="O43" s="2741"/>
      <c r="P43" s="2741"/>
      <c r="Q43" s="2741"/>
      <c r="R43" s="2741"/>
      <c r="S43" s="2741"/>
      <c r="T43" s="2741"/>
      <c r="U43" s="2741"/>
      <c r="V43" s="2741"/>
      <c r="W43" s="2741" t="s">
        <v>869</v>
      </c>
      <c r="X43" s="2741"/>
      <c r="Y43" s="2741"/>
      <c r="Z43" s="2741"/>
      <c r="AA43" s="2741"/>
      <c r="AB43" s="2741"/>
      <c r="AC43" s="2741"/>
      <c r="AD43" s="2741" t="s">
        <v>870</v>
      </c>
      <c r="AE43" s="2741"/>
      <c r="AF43" s="2741"/>
      <c r="AG43" s="2741"/>
      <c r="AH43" s="2741"/>
      <c r="AI43" s="2741"/>
      <c r="AJ43" s="2763"/>
    </row>
    <row r="44" spans="1:44" ht="18" customHeight="1">
      <c r="A44" s="2760"/>
      <c r="B44" s="2761"/>
      <c r="C44" s="2762"/>
      <c r="D44" s="2028"/>
      <c r="E44" s="2028"/>
      <c r="F44" s="2028"/>
      <c r="G44" s="2028"/>
      <c r="H44" s="2029"/>
      <c r="I44" s="2741" t="s">
        <v>871</v>
      </c>
      <c r="J44" s="2741"/>
      <c r="K44" s="2741"/>
      <c r="L44" s="2741"/>
      <c r="M44" s="2741"/>
      <c r="N44" s="2741"/>
      <c r="O44" s="2741"/>
      <c r="P44" s="2741" t="s">
        <v>872</v>
      </c>
      <c r="Q44" s="2741"/>
      <c r="R44" s="2741"/>
      <c r="S44" s="2741"/>
      <c r="T44" s="2741"/>
      <c r="U44" s="2741"/>
      <c r="V44" s="2741"/>
      <c r="W44" s="2741"/>
      <c r="X44" s="2741"/>
      <c r="Y44" s="2741"/>
      <c r="Z44" s="2741"/>
      <c r="AA44" s="2741"/>
      <c r="AB44" s="2741"/>
      <c r="AC44" s="2741"/>
      <c r="AD44" s="2741"/>
      <c r="AE44" s="2741"/>
      <c r="AF44" s="2741"/>
      <c r="AG44" s="2741"/>
      <c r="AH44" s="2741"/>
      <c r="AI44" s="2741"/>
      <c r="AJ44" s="2763"/>
    </row>
    <row r="45" spans="1:44" ht="22.5" customHeight="1">
      <c r="A45" s="2760"/>
      <c r="B45" s="2761"/>
      <c r="C45" s="2762"/>
      <c r="D45" s="2028"/>
      <c r="E45" s="2028"/>
      <c r="F45" s="2028"/>
      <c r="G45" s="2028"/>
      <c r="H45" s="2029"/>
      <c r="I45" s="2703">
        <v>2</v>
      </c>
      <c r="J45" s="2703"/>
      <c r="K45" s="2703"/>
      <c r="L45" s="2703"/>
      <c r="M45" s="2703"/>
      <c r="N45" s="2703"/>
      <c r="O45" s="2703"/>
      <c r="P45" s="2703">
        <v>2</v>
      </c>
      <c r="Q45" s="2703"/>
      <c r="R45" s="2703"/>
      <c r="S45" s="2703"/>
      <c r="T45" s="2703"/>
      <c r="U45" s="2703"/>
      <c r="V45" s="2703"/>
      <c r="W45" s="2703">
        <v>2</v>
      </c>
      <c r="X45" s="2703"/>
      <c r="Y45" s="2703"/>
      <c r="Z45" s="2703"/>
      <c r="AA45" s="2703"/>
      <c r="AB45" s="2703"/>
      <c r="AC45" s="2703"/>
      <c r="AD45" s="2703">
        <v>2</v>
      </c>
      <c r="AE45" s="2703"/>
      <c r="AF45" s="2703"/>
      <c r="AG45" s="2703"/>
      <c r="AH45" s="2703"/>
      <c r="AI45" s="2703"/>
      <c r="AJ45" s="2703"/>
    </row>
    <row r="46" spans="1:44" ht="18" customHeight="1">
      <c r="A46" s="2760"/>
      <c r="B46" s="2761"/>
      <c r="C46" s="1990" t="s">
        <v>873</v>
      </c>
      <c r="D46" s="1991"/>
      <c r="E46" s="1991"/>
      <c r="F46" s="1991"/>
      <c r="G46" s="1991"/>
      <c r="H46" s="1992"/>
      <c r="I46" s="2734"/>
      <c r="J46" s="2735"/>
      <c r="K46" s="2735"/>
      <c r="L46" s="2735"/>
      <c r="M46" s="2735"/>
      <c r="N46" s="2735"/>
      <c r="O46" s="2735"/>
      <c r="P46" s="2735"/>
      <c r="Q46" s="2735"/>
      <c r="R46" s="2735"/>
      <c r="S46" s="2735"/>
      <c r="T46" s="2735"/>
      <c r="U46" s="2735"/>
      <c r="V46" s="2735"/>
      <c r="W46" s="2735"/>
      <c r="X46" s="2735"/>
      <c r="Y46" s="2735"/>
      <c r="Z46" s="2735"/>
      <c r="AA46" s="2735"/>
      <c r="AB46" s="2735"/>
      <c r="AC46" s="2736"/>
      <c r="AD46" s="2707" t="s">
        <v>874</v>
      </c>
      <c r="AE46" s="2708"/>
      <c r="AF46" s="2708"/>
      <c r="AG46" s="2708"/>
      <c r="AH46" s="2708"/>
      <c r="AI46" s="2708"/>
      <c r="AJ46" s="2740"/>
    </row>
    <row r="47" spans="1:44" ht="18" customHeight="1">
      <c r="A47" s="2760"/>
      <c r="B47" s="2761"/>
      <c r="C47" s="2731"/>
      <c r="D47" s="2732"/>
      <c r="E47" s="2732"/>
      <c r="F47" s="2732"/>
      <c r="G47" s="2732"/>
      <c r="H47" s="2733"/>
      <c r="I47" s="2737"/>
      <c r="J47" s="2738"/>
      <c r="K47" s="2738"/>
      <c r="L47" s="2738"/>
      <c r="M47" s="2738"/>
      <c r="N47" s="2738"/>
      <c r="O47" s="2738"/>
      <c r="P47" s="2738"/>
      <c r="Q47" s="2738"/>
      <c r="R47" s="2738"/>
      <c r="S47" s="2738"/>
      <c r="T47" s="2738"/>
      <c r="U47" s="2738"/>
      <c r="V47" s="2738"/>
      <c r="W47" s="2738"/>
      <c r="X47" s="2738"/>
      <c r="Y47" s="2738"/>
      <c r="Z47" s="2738"/>
      <c r="AA47" s="2738"/>
      <c r="AB47" s="2738"/>
      <c r="AC47" s="2739"/>
      <c r="AD47" s="1378"/>
      <c r="AE47" s="1379"/>
      <c r="AF47" s="1379"/>
      <c r="AG47" s="1379"/>
      <c r="AH47" s="1379"/>
      <c r="AI47" s="1379"/>
      <c r="AJ47" s="1876"/>
    </row>
    <row r="48" spans="1:44" ht="33" customHeight="1">
      <c r="A48" s="2760"/>
      <c r="B48" s="2761"/>
      <c r="C48" s="1053" t="s">
        <v>875</v>
      </c>
      <c r="D48" s="1053"/>
      <c r="E48" s="1053"/>
      <c r="F48" s="1053"/>
      <c r="G48" s="1053"/>
      <c r="H48" s="1053"/>
      <c r="I48" s="2703">
        <v>2</v>
      </c>
      <c r="J48" s="2703"/>
      <c r="K48" s="2703"/>
      <c r="L48" s="2703"/>
      <c r="M48" s="2703"/>
      <c r="N48" s="2703"/>
      <c r="O48" s="2703"/>
      <c r="P48" s="2704" t="s">
        <v>876</v>
      </c>
      <c r="Q48" s="2705"/>
      <c r="R48" s="2705"/>
      <c r="S48" s="2706"/>
      <c r="T48" s="1324">
        <v>2</v>
      </c>
      <c r="U48" s="1325"/>
      <c r="V48" s="1325"/>
      <c r="W48" s="1325"/>
      <c r="X48" s="1365"/>
      <c r="Y48" s="2707" t="s">
        <v>877</v>
      </c>
      <c r="Z48" s="2708"/>
      <c r="AA48" s="2709"/>
      <c r="AB48" s="1918"/>
      <c r="AC48" s="1919"/>
      <c r="AD48" s="1919"/>
      <c r="AE48" s="1919"/>
      <c r="AF48" s="1919"/>
      <c r="AG48" s="1919"/>
      <c r="AH48" s="1919"/>
      <c r="AI48" s="1919"/>
      <c r="AJ48" s="1920"/>
    </row>
    <row r="49" spans="1:49" ht="33" customHeight="1">
      <c r="A49" s="2760"/>
      <c r="B49" s="2761"/>
      <c r="C49" s="2719" t="s">
        <v>878</v>
      </c>
      <c r="D49" s="2719"/>
      <c r="E49" s="2719"/>
      <c r="F49" s="2719"/>
      <c r="G49" s="2719"/>
      <c r="H49" s="2719"/>
      <c r="I49" s="2720">
        <v>2</v>
      </c>
      <c r="J49" s="2720"/>
      <c r="K49" s="2720"/>
      <c r="L49" s="2720"/>
      <c r="M49" s="2720"/>
      <c r="N49" s="2720"/>
      <c r="O49" s="2720"/>
      <c r="P49" s="2721" t="s">
        <v>879</v>
      </c>
      <c r="Q49" s="2722"/>
      <c r="R49" s="2722"/>
      <c r="S49" s="2723"/>
      <c r="T49" s="2724">
        <v>2</v>
      </c>
      <c r="U49" s="2725"/>
      <c r="V49" s="2725"/>
      <c r="W49" s="2725"/>
      <c r="X49" s="2726"/>
      <c r="Y49" s="2727" t="s">
        <v>877</v>
      </c>
      <c r="Z49" s="2727"/>
      <c r="AA49" s="2727"/>
      <c r="AB49" s="2728"/>
      <c r="AC49" s="2729"/>
      <c r="AD49" s="2729"/>
      <c r="AE49" s="2729"/>
      <c r="AF49" s="2729"/>
      <c r="AG49" s="2729"/>
      <c r="AH49" s="2729"/>
      <c r="AI49" s="2729"/>
      <c r="AJ49" s="2730"/>
    </row>
    <row r="50" spans="1:49" ht="33" customHeight="1" thickBot="1">
      <c r="A50" s="2785" t="s">
        <v>1307</v>
      </c>
      <c r="B50" s="2786"/>
      <c r="C50" s="2710" t="s">
        <v>976</v>
      </c>
      <c r="D50" s="2711"/>
      <c r="E50" s="2711"/>
      <c r="F50" s="2711"/>
      <c r="G50" s="2711"/>
      <c r="H50" s="2712"/>
      <c r="I50" s="2713">
        <v>2</v>
      </c>
      <c r="J50" s="2714"/>
      <c r="K50" s="2714"/>
      <c r="L50" s="2714"/>
      <c r="M50" s="2714"/>
      <c r="N50" s="2714"/>
      <c r="O50" s="2715"/>
      <c r="P50" s="2716"/>
      <c r="Q50" s="2717"/>
      <c r="R50" s="2717"/>
      <c r="S50" s="2717"/>
      <c r="T50" s="2717"/>
      <c r="U50" s="2717"/>
      <c r="V50" s="2717"/>
      <c r="W50" s="2717"/>
      <c r="X50" s="2717"/>
      <c r="Y50" s="2717"/>
      <c r="Z50" s="2717"/>
      <c r="AA50" s="2717"/>
      <c r="AB50" s="2717"/>
      <c r="AC50" s="2717"/>
      <c r="AD50" s="2717"/>
      <c r="AE50" s="2717"/>
      <c r="AF50" s="2717"/>
      <c r="AG50" s="2717"/>
      <c r="AH50" s="2717"/>
      <c r="AI50" s="2717"/>
      <c r="AJ50" s="2718"/>
    </row>
    <row r="51" spans="1:49" s="1" customFormat="1" ht="13.5" customHeight="1">
      <c r="A51" s="185" t="s">
        <v>251</v>
      </c>
      <c r="B51" s="233"/>
      <c r="C51" s="233"/>
      <c r="D51" s="233"/>
      <c r="E51" s="233"/>
      <c r="F51" s="233"/>
      <c r="G51" s="233"/>
      <c r="H51" s="233"/>
      <c r="I51" s="233"/>
      <c r="J51" s="233"/>
      <c r="K51" s="233"/>
      <c r="L51" s="233"/>
      <c r="M51" s="233"/>
      <c r="N51" s="233"/>
      <c r="O51" s="233"/>
      <c r="P51" s="233"/>
      <c r="Q51" s="233"/>
      <c r="R51" s="234"/>
      <c r="S51" s="234"/>
      <c r="T51" s="234"/>
      <c r="U51" s="234"/>
      <c r="V51" s="234"/>
      <c r="W51" s="234"/>
      <c r="X51" s="234"/>
      <c r="Y51" s="234"/>
      <c r="Z51" s="234"/>
      <c r="AA51" s="234"/>
      <c r="AB51" s="234"/>
      <c r="AC51" s="234"/>
      <c r="AD51" s="234"/>
      <c r="AE51" s="234"/>
      <c r="AF51" s="234"/>
      <c r="AG51" s="234"/>
      <c r="AH51" s="234"/>
      <c r="AI51" s="234"/>
      <c r="AJ51" s="234"/>
      <c r="AL51" s="50"/>
      <c r="AM51" s="50"/>
      <c r="AN51" s="50"/>
      <c r="AO51" s="50"/>
      <c r="AP51" s="50"/>
      <c r="AQ51" s="50"/>
      <c r="AR51" s="50"/>
      <c r="AS51" s="50"/>
      <c r="AT51" s="50"/>
      <c r="AU51" s="50"/>
      <c r="AV51" s="50"/>
      <c r="AW51" s="50"/>
    </row>
    <row r="52" spans="1:49" s="1" customFormat="1" ht="13.5" customHeight="1">
      <c r="A52" s="46" t="s">
        <v>750</v>
      </c>
      <c r="B52" s="228"/>
      <c r="C52" s="228"/>
      <c r="D52" s="228"/>
      <c r="E52" s="228"/>
      <c r="F52" s="228"/>
      <c r="G52" s="228"/>
      <c r="H52" s="228"/>
      <c r="I52" s="228"/>
      <c r="J52" s="228"/>
      <c r="K52" s="228"/>
      <c r="L52" s="228"/>
      <c r="M52" s="228"/>
      <c r="N52" s="228"/>
      <c r="O52" s="228"/>
      <c r="P52" s="228"/>
      <c r="Q52" s="228"/>
      <c r="R52" s="228"/>
      <c r="S52" s="228"/>
      <c r="T52" s="228"/>
      <c r="U52" s="228"/>
      <c r="V52" s="228"/>
      <c r="W52" s="228"/>
      <c r="X52" s="228"/>
      <c r="Y52" s="234"/>
      <c r="Z52" s="234"/>
      <c r="AA52" s="234"/>
      <c r="AB52" s="234"/>
      <c r="AC52" s="234"/>
      <c r="AD52" s="234"/>
      <c r="AE52" s="234"/>
      <c r="AF52" s="234"/>
      <c r="AG52" s="234"/>
      <c r="AH52" s="234"/>
      <c r="AI52" s="234"/>
      <c r="AJ52" s="234"/>
      <c r="AL52" s="50"/>
      <c r="AM52" s="50"/>
      <c r="AN52" s="50"/>
      <c r="AO52" s="50"/>
      <c r="AP52" s="50"/>
      <c r="AQ52" s="50"/>
      <c r="AR52" s="50"/>
      <c r="AS52" s="50"/>
      <c r="AT52" s="50"/>
      <c r="AU52" s="50"/>
      <c r="AV52" s="50"/>
      <c r="AW52" s="50"/>
    </row>
    <row r="53" spans="1:49" s="26" customFormat="1" ht="14.25" customHeight="1">
      <c r="A53" s="185" t="s">
        <v>1084</v>
      </c>
      <c r="B53" s="188"/>
      <c r="C53" s="188"/>
      <c r="D53" s="188"/>
      <c r="E53" s="188"/>
      <c r="F53" s="188"/>
      <c r="G53" s="188"/>
      <c r="H53" s="188"/>
      <c r="I53" s="188"/>
      <c r="J53" s="188"/>
      <c r="K53" s="188"/>
      <c r="L53" s="188"/>
      <c r="M53" s="188"/>
      <c r="N53" s="188"/>
      <c r="O53" s="188"/>
      <c r="P53" s="188"/>
      <c r="Q53" s="188"/>
      <c r="R53" s="188"/>
      <c r="S53" s="188"/>
      <c r="T53" s="188"/>
      <c r="U53" s="188"/>
      <c r="V53" s="188"/>
      <c r="W53" s="216"/>
      <c r="X53" s="188"/>
      <c r="Y53" s="188"/>
      <c r="Z53" s="188"/>
      <c r="AA53" s="188"/>
      <c r="AB53" s="188"/>
      <c r="AC53" s="188"/>
      <c r="AD53" s="188"/>
      <c r="AE53" s="188"/>
      <c r="AF53" s="188"/>
      <c r="AG53" s="188"/>
      <c r="AH53" s="188"/>
      <c r="AI53" s="188"/>
      <c r="AJ53" s="188"/>
      <c r="AL53" s="41"/>
      <c r="AM53" s="41"/>
      <c r="AN53" s="41"/>
      <c r="AO53" s="41"/>
      <c r="AP53" s="41"/>
      <c r="AQ53" s="41"/>
      <c r="AR53" s="41"/>
    </row>
    <row r="54" spans="1:49" s="1" customFormat="1" ht="13.5" customHeight="1">
      <c r="A54" s="46" t="s">
        <v>1082</v>
      </c>
      <c r="B54" s="228"/>
      <c r="C54" s="228"/>
      <c r="D54" s="228"/>
      <c r="E54" s="228"/>
      <c r="F54" s="228"/>
      <c r="G54" s="228"/>
      <c r="H54" s="228"/>
      <c r="I54" s="228"/>
      <c r="J54" s="228"/>
      <c r="K54" s="228"/>
      <c r="L54" s="228"/>
      <c r="M54" s="228"/>
      <c r="N54" s="228"/>
      <c r="O54" s="228"/>
      <c r="P54" s="228"/>
      <c r="Q54" s="228"/>
      <c r="R54" s="228"/>
      <c r="S54" s="228"/>
      <c r="T54" s="228"/>
      <c r="U54" s="228"/>
      <c r="V54" s="228"/>
      <c r="W54" s="228"/>
      <c r="X54" s="228"/>
      <c r="Y54" s="234"/>
      <c r="Z54" s="234"/>
      <c r="AA54" s="234"/>
      <c r="AB54" s="234"/>
      <c r="AC54" s="234"/>
      <c r="AD54" s="234"/>
      <c r="AE54" s="234"/>
      <c r="AF54" s="234"/>
      <c r="AG54" s="234"/>
      <c r="AH54" s="234"/>
      <c r="AI54" s="234"/>
      <c r="AJ54" s="234"/>
      <c r="AL54" s="50"/>
      <c r="AM54" s="50"/>
      <c r="AN54" s="50"/>
      <c r="AO54" s="50"/>
      <c r="AP54" s="50"/>
      <c r="AQ54" s="50"/>
      <c r="AR54" s="50"/>
      <c r="AS54" s="50"/>
      <c r="AT54" s="50"/>
      <c r="AU54" s="50"/>
      <c r="AV54" s="50"/>
      <c r="AW54" s="50"/>
    </row>
    <row r="55" spans="1:49" s="1" customFormat="1" ht="13.5" customHeight="1">
      <c r="A55" s="46" t="s">
        <v>1083</v>
      </c>
      <c r="B55" s="228"/>
      <c r="C55" s="228"/>
      <c r="D55" s="228"/>
      <c r="E55" s="228"/>
      <c r="F55" s="228"/>
      <c r="G55" s="228"/>
      <c r="H55" s="228"/>
      <c r="I55" s="228"/>
      <c r="J55" s="228"/>
      <c r="K55" s="228"/>
      <c r="L55" s="228"/>
      <c r="M55" s="228"/>
      <c r="N55" s="228"/>
      <c r="O55" s="228"/>
      <c r="P55" s="228"/>
      <c r="Q55" s="228"/>
      <c r="R55" s="228"/>
      <c r="S55" s="228"/>
      <c r="T55" s="228"/>
      <c r="U55" s="228"/>
      <c r="V55" s="228"/>
      <c r="W55" s="228"/>
      <c r="X55" s="228"/>
      <c r="Y55" s="234"/>
      <c r="Z55" s="234"/>
      <c r="AA55" s="234"/>
      <c r="AB55" s="234"/>
      <c r="AC55" s="234"/>
      <c r="AD55" s="234"/>
      <c r="AE55" s="234"/>
      <c r="AF55" s="234"/>
      <c r="AG55" s="234"/>
      <c r="AH55" s="234"/>
      <c r="AI55" s="234"/>
      <c r="AJ55" s="234"/>
      <c r="AL55" s="50"/>
      <c r="AM55" s="50"/>
      <c r="AN55" s="50"/>
      <c r="AO55" s="50"/>
      <c r="AP55" s="50"/>
      <c r="AQ55" s="50"/>
      <c r="AR55" s="50"/>
      <c r="AS55" s="50"/>
      <c r="AT55" s="50"/>
      <c r="AU55" s="50"/>
      <c r="AV55" s="50"/>
      <c r="AW55" s="50"/>
    </row>
    <row r="56" spans="1:49" s="1" customFormat="1" ht="13.5" customHeight="1">
      <c r="A56" s="203" t="s">
        <v>434</v>
      </c>
      <c r="B56" s="233"/>
      <c r="C56" s="233"/>
      <c r="D56" s="233"/>
      <c r="E56" s="233"/>
      <c r="F56" s="233"/>
      <c r="G56" s="233"/>
      <c r="H56" s="233"/>
      <c r="I56" s="233"/>
      <c r="J56" s="233"/>
      <c r="K56" s="233"/>
      <c r="L56" s="233"/>
      <c r="M56" s="233"/>
      <c r="N56" s="233"/>
      <c r="O56" s="233"/>
      <c r="P56" s="233"/>
      <c r="Q56" s="233"/>
      <c r="R56" s="233"/>
      <c r="S56" s="233"/>
      <c r="T56" s="233"/>
      <c r="U56" s="234"/>
      <c r="V56" s="234"/>
      <c r="W56" s="234"/>
      <c r="X56" s="234"/>
      <c r="Y56" s="234"/>
      <c r="Z56" s="234"/>
      <c r="AA56" s="234"/>
      <c r="AB56" s="234"/>
      <c r="AC56" s="234"/>
      <c r="AD56" s="234"/>
      <c r="AE56" s="234"/>
      <c r="AF56" s="234"/>
      <c r="AG56" s="234"/>
      <c r="AH56" s="234"/>
      <c r="AI56" s="234"/>
      <c r="AJ56" s="234"/>
      <c r="AL56" s="50"/>
      <c r="AM56" s="50"/>
      <c r="AN56" s="50"/>
      <c r="AO56" s="50"/>
      <c r="AP56" s="50"/>
      <c r="AQ56" s="50"/>
      <c r="AR56" s="50"/>
      <c r="AS56" s="50"/>
      <c r="AT56" s="50"/>
      <c r="AU56" s="50"/>
      <c r="AV56" s="50"/>
      <c r="AW56" s="50"/>
    </row>
    <row r="57" spans="1:49" s="1" customFormat="1" ht="12" customHeight="1">
      <c r="A57" s="233"/>
      <c r="B57" s="234"/>
      <c r="C57" s="234"/>
      <c r="D57" s="234"/>
      <c r="E57" s="234"/>
      <c r="F57" s="234"/>
      <c r="G57" s="234"/>
      <c r="H57" s="234"/>
      <c r="I57" s="234"/>
      <c r="J57" s="234"/>
      <c r="K57" s="234"/>
      <c r="L57" s="234"/>
      <c r="M57" s="234"/>
      <c r="N57" s="234"/>
      <c r="O57" s="234"/>
      <c r="P57" s="234"/>
      <c r="Q57" s="234"/>
      <c r="R57" s="234"/>
      <c r="S57" s="234"/>
      <c r="T57" s="234"/>
      <c r="U57" s="234"/>
      <c r="V57" s="234"/>
      <c r="W57" s="234"/>
      <c r="X57" s="234"/>
      <c r="Y57" s="234"/>
      <c r="Z57" s="234"/>
      <c r="AA57" s="234"/>
      <c r="AB57" s="234"/>
      <c r="AC57" s="234"/>
      <c r="AD57" s="234"/>
      <c r="AE57" s="234"/>
      <c r="AF57" s="234"/>
      <c r="AG57" s="234"/>
      <c r="AH57" s="234"/>
      <c r="AI57" s="234"/>
      <c r="AJ57" s="234"/>
      <c r="AL57" s="50"/>
      <c r="AM57" s="50"/>
      <c r="AN57" s="50"/>
      <c r="AO57" s="50"/>
      <c r="AP57" s="50"/>
      <c r="AQ57" s="50"/>
      <c r="AR57" s="50"/>
      <c r="AS57" s="50"/>
      <c r="AT57" s="50"/>
      <c r="AU57" s="50"/>
      <c r="AV57" s="50"/>
      <c r="AW57" s="50"/>
    </row>
    <row r="58" spans="1:49" s="1" customFormat="1" ht="12" customHeight="1">
      <c r="A58" s="233"/>
      <c r="B58" s="234"/>
      <c r="C58" s="234"/>
      <c r="D58" s="234"/>
      <c r="E58" s="234"/>
      <c r="F58" s="234"/>
      <c r="G58" s="234"/>
      <c r="H58" s="234"/>
      <c r="I58" s="234"/>
      <c r="J58" s="234"/>
      <c r="K58" s="234"/>
      <c r="L58" s="234"/>
      <c r="M58" s="234"/>
      <c r="N58" s="234"/>
      <c r="O58" s="234"/>
      <c r="P58" s="234"/>
      <c r="Q58" s="234"/>
      <c r="R58" s="234"/>
      <c r="S58" s="234"/>
      <c r="T58" s="234"/>
      <c r="U58" s="234"/>
      <c r="V58" s="234"/>
      <c r="W58" s="234"/>
      <c r="X58" s="234"/>
      <c r="Y58" s="234"/>
      <c r="Z58" s="234"/>
      <c r="AA58" s="234"/>
      <c r="AB58" s="234"/>
      <c r="AC58" s="234"/>
      <c r="AD58" s="234"/>
      <c r="AE58" s="234"/>
      <c r="AF58" s="234"/>
      <c r="AG58" s="234"/>
      <c r="AH58" s="234"/>
      <c r="AI58" s="234"/>
      <c r="AJ58" s="234"/>
      <c r="AL58" s="50"/>
      <c r="AM58" s="50"/>
      <c r="AN58" s="50"/>
      <c r="AO58" s="50"/>
      <c r="AP58" s="50"/>
      <c r="AQ58" s="50"/>
      <c r="AR58" s="50"/>
      <c r="AS58" s="50"/>
      <c r="AT58" s="50"/>
      <c r="AU58" s="50"/>
      <c r="AV58" s="50"/>
      <c r="AW58" s="50"/>
    </row>
    <row r="59" spans="1:49" s="1" customFormat="1" ht="12" customHeight="1">
      <c r="A59" s="233"/>
      <c r="B59" s="234"/>
      <c r="C59" s="234"/>
      <c r="D59" s="234"/>
      <c r="E59" s="234"/>
      <c r="F59" s="234"/>
      <c r="G59" s="234"/>
      <c r="H59" s="234"/>
      <c r="I59" s="234"/>
      <c r="J59" s="234"/>
      <c r="K59" s="234"/>
      <c r="L59" s="234"/>
      <c r="M59" s="234"/>
      <c r="N59" s="234"/>
      <c r="O59" s="234"/>
      <c r="P59" s="234"/>
      <c r="Q59" s="234"/>
      <c r="R59" s="234"/>
      <c r="S59" s="234"/>
      <c r="T59" s="234"/>
      <c r="U59" s="234"/>
      <c r="V59" s="234"/>
      <c r="W59" s="234"/>
      <c r="X59" s="234"/>
      <c r="Y59" s="234"/>
      <c r="Z59" s="234"/>
      <c r="AA59" s="234"/>
      <c r="AB59" s="234"/>
      <c r="AC59" s="234"/>
      <c r="AD59" s="234"/>
      <c r="AE59" s="234"/>
      <c r="AF59" s="234"/>
      <c r="AG59" s="234"/>
      <c r="AH59" s="234"/>
      <c r="AI59" s="234"/>
      <c r="AJ59" s="234"/>
      <c r="AL59" s="50"/>
      <c r="AM59" s="50"/>
      <c r="AN59" s="50"/>
      <c r="AO59" s="50"/>
      <c r="AP59" s="50"/>
      <c r="AQ59" s="50"/>
      <c r="AR59" s="50"/>
      <c r="AS59" s="50"/>
      <c r="AT59" s="50"/>
      <c r="AU59" s="50"/>
      <c r="AV59" s="50"/>
      <c r="AW59" s="50"/>
    </row>
  </sheetData>
  <customSheetViews>
    <customSheetView guid="{DDFB4891-8D6C-4C1E-BD9F-97DEF428EC5B}" showRowCol="0" showRuler="0" topLeftCell="A19">
      <selection activeCell="I4" sqref="I4:AJ4"/>
      <pageMargins left="0.59055118110236227" right="0.59055118110236227" top="0.19685039370078741" bottom="0.39370078740157483" header="0" footer="0.19685039370078741"/>
      <printOptions horizontalCentered="1"/>
      <pageSetup paperSize="9" scale="97" orientation="portrait" r:id="rId1"/>
      <headerFooter alignWithMargins="0"/>
    </customSheetView>
  </customSheetViews>
  <mergeCells count="169">
    <mergeCell ref="A50:B50"/>
    <mergeCell ref="I11:AJ11"/>
    <mergeCell ref="C12:H12"/>
    <mergeCell ref="C16:V16"/>
    <mergeCell ref="W16:AJ16"/>
    <mergeCell ref="K13:P13"/>
    <mergeCell ref="I13:J13"/>
    <mergeCell ref="I14:AJ14"/>
    <mergeCell ref="T34:V34"/>
    <mergeCell ref="C34:H35"/>
    <mergeCell ref="O34:P34"/>
    <mergeCell ref="Q35:S35"/>
    <mergeCell ref="Z35:AA35"/>
    <mergeCell ref="L35:N35"/>
    <mergeCell ref="AB35:AD35"/>
    <mergeCell ref="I20:N20"/>
    <mergeCell ref="O20:AJ20"/>
    <mergeCell ref="O35:P35"/>
    <mergeCell ref="I34:K34"/>
    <mergeCell ref="L34:N34"/>
    <mergeCell ref="W34:Y34"/>
    <mergeCell ref="A33:B42"/>
    <mergeCell ref="O18:V18"/>
    <mergeCell ref="I15:AJ15"/>
    <mergeCell ref="Q13:AJ13"/>
    <mergeCell ref="C13:H15"/>
    <mergeCell ref="C17:N19"/>
    <mergeCell ref="O17:V17"/>
    <mergeCell ref="W17:AJ17"/>
    <mergeCell ref="W19:AJ19"/>
    <mergeCell ref="L29:N29"/>
    <mergeCell ref="I29:K29"/>
    <mergeCell ref="O19:V19"/>
    <mergeCell ref="A20:H20"/>
    <mergeCell ref="I27:N27"/>
    <mergeCell ref="A21:B25"/>
    <mergeCell ref="O27:T27"/>
    <mergeCell ref="O28:Q28"/>
    <mergeCell ref="R28:T28"/>
    <mergeCell ref="O29:Q29"/>
    <mergeCell ref="R29:T29"/>
    <mergeCell ref="C21:H21"/>
    <mergeCell ref="I21:AJ21"/>
    <mergeCell ref="C22:H22"/>
    <mergeCell ref="I22:AJ22"/>
    <mergeCell ref="C23:H25"/>
    <mergeCell ref="I23:J23"/>
    <mergeCell ref="K23:P23"/>
    <mergeCell ref="C38:H38"/>
    <mergeCell ref="C37:H37"/>
    <mergeCell ref="AB34:AD34"/>
    <mergeCell ref="AE34:AJ34"/>
    <mergeCell ref="I35:K35"/>
    <mergeCell ref="AE35:AJ35"/>
    <mergeCell ref="I40:O40"/>
    <mergeCell ref="P40:V40"/>
    <mergeCell ref="W40:AC40"/>
    <mergeCell ref="AD40:AJ40"/>
    <mergeCell ref="AB39:AC39"/>
    <mergeCell ref="C36:H36"/>
    <mergeCell ref="AD39:AH39"/>
    <mergeCell ref="AI39:AJ39"/>
    <mergeCell ref="F30:H30"/>
    <mergeCell ref="I30:K30"/>
    <mergeCell ref="Z34:AA34"/>
    <mergeCell ref="C33:H33"/>
    <mergeCell ref="I33:AJ33"/>
    <mergeCell ref="Q34:S34"/>
    <mergeCell ref="C29:E30"/>
    <mergeCell ref="C31:H31"/>
    <mergeCell ref="C32:H32"/>
    <mergeCell ref="AE2:AJ2"/>
    <mergeCell ref="AA2:AD2"/>
    <mergeCell ref="I5:AJ5"/>
    <mergeCell ref="I7:AJ7"/>
    <mergeCell ref="I6:J6"/>
    <mergeCell ref="K6:P6"/>
    <mergeCell ref="I4:AJ4"/>
    <mergeCell ref="Q6:AJ6"/>
    <mergeCell ref="W18:AJ18"/>
    <mergeCell ref="A10:V10"/>
    <mergeCell ref="W10:AJ10"/>
    <mergeCell ref="A11:B19"/>
    <mergeCell ref="A4:B9"/>
    <mergeCell ref="C4:H4"/>
    <mergeCell ref="C5:H5"/>
    <mergeCell ref="C6:H8"/>
    <mergeCell ref="C9:H9"/>
    <mergeCell ref="C11:H11"/>
    <mergeCell ref="I8:AJ8"/>
    <mergeCell ref="I9:L9"/>
    <mergeCell ref="M9:V9"/>
    <mergeCell ref="W9:Z9"/>
    <mergeCell ref="AA9:AJ9"/>
    <mergeCell ref="I12:AJ12"/>
    <mergeCell ref="Q23:AJ23"/>
    <mergeCell ref="I24:AJ24"/>
    <mergeCell ref="I25:AJ25"/>
    <mergeCell ref="A43:B49"/>
    <mergeCell ref="C43:H45"/>
    <mergeCell ref="I43:V43"/>
    <mergeCell ref="W43:AC44"/>
    <mergeCell ref="AD43:AJ44"/>
    <mergeCell ref="O30:Q30"/>
    <mergeCell ref="R30:T30"/>
    <mergeCell ref="O31:T31"/>
    <mergeCell ref="O32:T32"/>
    <mergeCell ref="A26:B32"/>
    <mergeCell ref="C26:H28"/>
    <mergeCell ref="L28:N28"/>
    <mergeCell ref="F29:H29"/>
    <mergeCell ref="L30:N30"/>
    <mergeCell ref="I26:AJ26"/>
    <mergeCell ref="W42:AC42"/>
    <mergeCell ref="AD42:AJ42"/>
    <mergeCell ref="I41:M41"/>
    <mergeCell ref="U41:V41"/>
    <mergeCell ref="U39:V39"/>
    <mergeCell ref="W39:AA39"/>
    <mergeCell ref="I28:K28"/>
    <mergeCell ref="T35:V35"/>
    <mergeCell ref="W35:Y35"/>
    <mergeCell ref="I44:O44"/>
    <mergeCell ref="P44:V44"/>
    <mergeCell ref="I45:O45"/>
    <mergeCell ref="P45:V45"/>
    <mergeCell ref="W45:AC45"/>
    <mergeCell ref="AD45:AJ45"/>
    <mergeCell ref="U27:AD28"/>
    <mergeCell ref="AE27:AJ32"/>
    <mergeCell ref="I31:N31"/>
    <mergeCell ref="I32:N32"/>
    <mergeCell ref="P39:T39"/>
    <mergeCell ref="I42:O42"/>
    <mergeCell ref="I38:AJ38"/>
    <mergeCell ref="I37:AJ37"/>
    <mergeCell ref="U31:X32"/>
    <mergeCell ref="Y31:AD32"/>
    <mergeCell ref="U29:AD30"/>
    <mergeCell ref="P42:V42"/>
    <mergeCell ref="N41:O41"/>
    <mergeCell ref="AI41:AJ41"/>
    <mergeCell ref="I36:AJ36"/>
    <mergeCell ref="P41:T41"/>
    <mergeCell ref="W41:AA41"/>
    <mergeCell ref="AB41:AC41"/>
    <mergeCell ref="AD41:AH41"/>
    <mergeCell ref="C46:H47"/>
    <mergeCell ref="I46:AC47"/>
    <mergeCell ref="AD46:AJ46"/>
    <mergeCell ref="AD47:AJ47"/>
    <mergeCell ref="C39:H42"/>
    <mergeCell ref="I39:M39"/>
    <mergeCell ref="N39:O39"/>
    <mergeCell ref="C48:H48"/>
    <mergeCell ref="I48:O48"/>
    <mergeCell ref="P48:S48"/>
    <mergeCell ref="T48:X48"/>
    <mergeCell ref="Y48:AA48"/>
    <mergeCell ref="AB48:AJ48"/>
    <mergeCell ref="C50:H50"/>
    <mergeCell ref="I50:O50"/>
    <mergeCell ref="P50:AJ50"/>
    <mergeCell ref="C49:H49"/>
    <mergeCell ref="I49:O49"/>
    <mergeCell ref="P49:S49"/>
    <mergeCell ref="T49:X49"/>
    <mergeCell ref="Y49:AA49"/>
    <mergeCell ref="AB49:AJ49"/>
  </mergeCells>
  <phoneticPr fontId="3"/>
  <dataValidations disablePrompts="1" count="5">
    <dataValidation imeMode="off" allowBlank="1" showInputMessage="1" showErrorMessage="1" sqref="K6:P6 AB34:AD35 W34:Y35 Q34:S35 L34:N35 K13:P13 AA9:AJ9 M9:V9 K23:P23"/>
    <dataValidation imeMode="halfKatakana" allowBlank="1" showInputMessage="1" showErrorMessage="1" sqref="I4:AJ4 I11:AJ11 I21:AJ21"/>
    <dataValidation type="whole" imeMode="off" allowBlank="1" showInputMessage="1" showErrorMessage="1" sqref="I29:T30 I20:N20">
      <formula1>0</formula1>
      <formula2>99999</formula2>
    </dataValidation>
    <dataValidation type="decimal" imeMode="off" allowBlank="1" showInputMessage="1" showErrorMessage="1" sqref="I31:T32">
      <formula1>0</formula1>
      <formula2>999.9</formula2>
    </dataValidation>
    <dataValidation imeMode="hiragana" allowBlank="1" showInputMessage="1" showErrorMessage="1" sqref="I46:AC47"/>
  </dataValidations>
  <printOptions horizontalCentered="1"/>
  <pageMargins left="0.59055118110236227" right="0.59055118110236227" top="0.19685039370078741" bottom="0.39370078740157483" header="0" footer="0.19685039370078741"/>
  <pageSetup paperSize="9" scale="8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9700" r:id="rId5" name="Group Box 4">
              <controlPr defaultSize="0" autoFill="0" autoPict="0">
                <anchor moveWithCells="1">
                  <from>
                    <xdr:col>8</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1" r:id="rId6" name="Check Box 5">
              <controlPr defaultSize="0" autoFill="0" autoLine="0" autoPict="0">
                <anchor moveWithCells="1">
                  <from>
                    <xdr:col>9</xdr:col>
                    <xdr:colOff>0</xdr:colOff>
                    <xdr:row>32</xdr:row>
                    <xdr:rowOff>0</xdr:rowOff>
                  </from>
                  <to>
                    <xdr:col>12</xdr:col>
                    <xdr:colOff>0</xdr:colOff>
                    <xdr:row>33</xdr:row>
                    <xdr:rowOff>0</xdr:rowOff>
                  </to>
                </anchor>
              </controlPr>
            </control>
          </mc:Choice>
        </mc:AlternateContent>
        <mc:AlternateContent xmlns:mc="http://schemas.openxmlformats.org/markup-compatibility/2006">
          <mc:Choice Requires="x14">
            <control shapeId="29702" r:id="rId7" name="Check Box 6">
              <controlPr defaultSize="0" autoFill="0" autoLine="0" autoPict="0">
                <anchor moveWithCells="1">
                  <from>
                    <xdr:col>13</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29703" r:id="rId8" name="Check Box 7">
              <controlPr defaultSize="0" autoFill="0" autoLine="0" autoPict="0">
                <anchor moveWithCells="1">
                  <from>
                    <xdr:col>17</xdr:col>
                    <xdr:colOff>0</xdr:colOff>
                    <xdr:row>32</xdr:row>
                    <xdr:rowOff>0</xdr:rowOff>
                  </from>
                  <to>
                    <xdr:col>20</xdr:col>
                    <xdr:colOff>0</xdr:colOff>
                    <xdr:row>33</xdr:row>
                    <xdr:rowOff>0</xdr:rowOff>
                  </to>
                </anchor>
              </controlPr>
            </control>
          </mc:Choice>
        </mc:AlternateContent>
        <mc:AlternateContent xmlns:mc="http://schemas.openxmlformats.org/markup-compatibility/2006">
          <mc:Choice Requires="x14">
            <control shapeId="29704" r:id="rId9" name="Check Box 8">
              <controlPr defaultSize="0" autoFill="0" autoLine="0" autoPict="0">
                <anchor moveWithCells="1">
                  <from>
                    <xdr:col>21</xdr:col>
                    <xdr:colOff>0</xdr:colOff>
                    <xdr:row>32</xdr:row>
                    <xdr:rowOff>0</xdr:rowOff>
                  </from>
                  <to>
                    <xdr:col>24</xdr:col>
                    <xdr:colOff>0</xdr:colOff>
                    <xdr:row>33</xdr:row>
                    <xdr:rowOff>0</xdr:rowOff>
                  </to>
                </anchor>
              </controlPr>
            </control>
          </mc:Choice>
        </mc:AlternateContent>
        <mc:AlternateContent xmlns:mc="http://schemas.openxmlformats.org/markup-compatibility/2006">
          <mc:Choice Requires="x14">
            <control shapeId="29705" r:id="rId10" name="Check Box 9">
              <controlPr defaultSize="0" autoFill="0" autoLine="0" autoPict="0">
                <anchor moveWithCells="1">
                  <from>
                    <xdr:col>25</xdr:col>
                    <xdr:colOff>0</xdr:colOff>
                    <xdr:row>32</xdr:row>
                    <xdr:rowOff>0</xdr:rowOff>
                  </from>
                  <to>
                    <xdr:col>28</xdr:col>
                    <xdr:colOff>0</xdr:colOff>
                    <xdr:row>33</xdr:row>
                    <xdr:rowOff>0</xdr:rowOff>
                  </to>
                </anchor>
              </controlPr>
            </control>
          </mc:Choice>
        </mc:AlternateContent>
        <mc:AlternateContent xmlns:mc="http://schemas.openxmlformats.org/markup-compatibility/2006">
          <mc:Choice Requires="x14">
            <control shapeId="29706" r:id="rId11" name="Check Box 10">
              <controlPr defaultSize="0" autoFill="0" autoLine="0" autoPict="0">
                <anchor moveWithCells="1">
                  <from>
                    <xdr:col>29</xdr:col>
                    <xdr:colOff>0</xdr:colOff>
                    <xdr:row>32</xdr:row>
                    <xdr:rowOff>0</xdr:rowOff>
                  </from>
                  <to>
                    <xdr:col>32</xdr:col>
                    <xdr:colOff>0</xdr:colOff>
                    <xdr:row>33</xdr:row>
                    <xdr:rowOff>0</xdr:rowOff>
                  </to>
                </anchor>
              </controlPr>
            </control>
          </mc:Choice>
        </mc:AlternateContent>
        <mc:AlternateContent xmlns:mc="http://schemas.openxmlformats.org/markup-compatibility/2006">
          <mc:Choice Requires="x14">
            <control shapeId="29707" r:id="rId12" name="Check Box 11">
              <controlPr defaultSize="0" autoFill="0" autoLine="0" autoPict="0">
                <anchor moveWithCells="1">
                  <from>
                    <xdr:col>33</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8" r:id="rId13" name="Group Box 12">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09" r:id="rId14" name="Check Box 13">
              <controlPr defaultSize="0" autoFill="0" autoLine="0" autoPict="0">
                <anchor moveWithCells="1">
                  <from>
                    <xdr:col>9</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29710" r:id="rId15" name="Check Box 14">
              <controlPr defaultSize="0" autoFill="0" autoLine="0" autoPict="0">
                <anchor moveWithCells="1">
                  <from>
                    <xdr:col>14</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9711" r:id="rId16" name="Check Box 15">
              <controlPr defaultSize="0" autoFill="0" autoLine="0" autoPict="0">
                <anchor moveWithCells="1">
                  <from>
                    <xdr:col>20</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29712" r:id="rId17" name="Check Box 16">
              <controlPr defaultSize="0" autoFill="0" autoLine="0" autoPict="0">
                <anchor moveWithCells="1">
                  <from>
                    <xdr:col>26</xdr:col>
                    <xdr:colOff>0</xdr:colOff>
                    <xdr:row>35</xdr:row>
                    <xdr:rowOff>0</xdr:rowOff>
                  </from>
                  <to>
                    <xdr:col>30</xdr:col>
                    <xdr:colOff>0</xdr:colOff>
                    <xdr:row>36</xdr:row>
                    <xdr:rowOff>0</xdr:rowOff>
                  </to>
                </anchor>
              </controlPr>
            </control>
          </mc:Choice>
        </mc:AlternateContent>
        <mc:AlternateContent xmlns:mc="http://schemas.openxmlformats.org/markup-compatibility/2006">
          <mc:Choice Requires="x14">
            <control shapeId="29713" r:id="rId18" name="Check Box 17">
              <controlPr defaultSize="0" autoFill="0" autoLine="0" autoPict="0">
                <anchor moveWithCells="1">
                  <from>
                    <xdr:col>31</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26" r:id="rId19" name="Group Box 30">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9727" r:id="rId20" name="Option Button 31">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9728" r:id="rId21" name="Option Button 32">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9734" r:id="rId22" name="Group Box 38">
              <controlPr defaultSize="0" autoFill="0" autoPict="0">
                <anchor moveWithCells="1">
                  <from>
                    <xdr:col>24</xdr:col>
                    <xdr:colOff>0</xdr:colOff>
                    <xdr:row>30</xdr:row>
                    <xdr:rowOff>0</xdr:rowOff>
                  </from>
                  <to>
                    <xdr:col>30</xdr:col>
                    <xdr:colOff>0</xdr:colOff>
                    <xdr:row>32</xdr:row>
                    <xdr:rowOff>0</xdr:rowOff>
                  </to>
                </anchor>
              </controlPr>
            </control>
          </mc:Choice>
        </mc:AlternateContent>
        <mc:AlternateContent xmlns:mc="http://schemas.openxmlformats.org/markup-compatibility/2006">
          <mc:Choice Requires="x14">
            <control shapeId="29735" r:id="rId23" name="Option Button 39">
              <controlPr defaultSize="0" autoFill="0" autoLine="0" autoPict="0">
                <anchor moveWithCells="1">
                  <from>
                    <xdr:col>24</xdr:col>
                    <xdr:colOff>9525</xdr:colOff>
                    <xdr:row>30</xdr:row>
                    <xdr:rowOff>133350</xdr:rowOff>
                  </from>
                  <to>
                    <xdr:col>26</xdr:col>
                    <xdr:colOff>123825</xdr:colOff>
                    <xdr:row>31</xdr:row>
                    <xdr:rowOff>133350</xdr:rowOff>
                  </to>
                </anchor>
              </controlPr>
            </control>
          </mc:Choice>
        </mc:AlternateContent>
        <mc:AlternateContent xmlns:mc="http://schemas.openxmlformats.org/markup-compatibility/2006">
          <mc:Choice Requires="x14">
            <control shapeId="29736" r:id="rId24" name="Option Button 40">
              <controlPr defaultSize="0" autoFill="0" autoLine="0" autoPict="0">
                <anchor moveWithCells="1">
                  <from>
                    <xdr:col>26</xdr:col>
                    <xdr:colOff>161925</xdr:colOff>
                    <xdr:row>30</xdr:row>
                    <xdr:rowOff>133350</xdr:rowOff>
                  </from>
                  <to>
                    <xdr:col>29</xdr:col>
                    <xdr:colOff>47625</xdr:colOff>
                    <xdr:row>31</xdr:row>
                    <xdr:rowOff>133350</xdr:rowOff>
                  </to>
                </anchor>
              </controlPr>
            </control>
          </mc:Choice>
        </mc:AlternateContent>
        <mc:AlternateContent xmlns:mc="http://schemas.openxmlformats.org/markup-compatibility/2006">
          <mc:Choice Requires="x14">
            <control shapeId="29754" r:id="rId25" name="Group Box 58">
              <controlPr defaultSize="0" autoFill="0" autoPict="0">
                <anchor moveWithCells="1">
                  <from>
                    <xdr:col>8</xdr:col>
                    <xdr:colOff>0</xdr:colOff>
                    <xdr:row>44</xdr:row>
                    <xdr:rowOff>0</xdr:rowOff>
                  </from>
                  <to>
                    <xdr:col>15</xdr:col>
                    <xdr:colOff>0</xdr:colOff>
                    <xdr:row>45</xdr:row>
                    <xdr:rowOff>0</xdr:rowOff>
                  </to>
                </anchor>
              </controlPr>
            </control>
          </mc:Choice>
        </mc:AlternateContent>
        <mc:AlternateContent xmlns:mc="http://schemas.openxmlformats.org/markup-compatibility/2006">
          <mc:Choice Requires="x14">
            <control shapeId="29755" r:id="rId26" name="Option Button 59">
              <controlPr defaultSize="0" autoFill="0" autoLine="0" autoPict="0">
                <anchor moveWithCells="1">
                  <from>
                    <xdr:col>8</xdr:col>
                    <xdr:colOff>104775</xdr:colOff>
                    <xdr:row>44</xdr:row>
                    <xdr:rowOff>47625</xdr:rowOff>
                  </from>
                  <to>
                    <xdr:col>11</xdr:col>
                    <xdr:colOff>104775</xdr:colOff>
                    <xdr:row>44</xdr:row>
                    <xdr:rowOff>257175</xdr:rowOff>
                  </to>
                </anchor>
              </controlPr>
            </control>
          </mc:Choice>
        </mc:AlternateContent>
        <mc:AlternateContent xmlns:mc="http://schemas.openxmlformats.org/markup-compatibility/2006">
          <mc:Choice Requires="x14">
            <control shapeId="29756" r:id="rId27" name="Option Button 60">
              <controlPr defaultSize="0" autoFill="0" autoLine="0" autoPict="0">
                <anchor moveWithCells="1">
                  <from>
                    <xdr:col>11</xdr:col>
                    <xdr:colOff>66675</xdr:colOff>
                    <xdr:row>44</xdr:row>
                    <xdr:rowOff>47625</xdr:rowOff>
                  </from>
                  <to>
                    <xdr:col>14</xdr:col>
                    <xdr:colOff>28575</xdr:colOff>
                    <xdr:row>44</xdr:row>
                    <xdr:rowOff>257175</xdr:rowOff>
                  </to>
                </anchor>
              </controlPr>
            </control>
          </mc:Choice>
        </mc:AlternateContent>
        <mc:AlternateContent xmlns:mc="http://schemas.openxmlformats.org/markup-compatibility/2006">
          <mc:Choice Requires="x14">
            <control shapeId="29757" r:id="rId28" name="Group Box 61">
              <controlPr defaultSize="0" autoFill="0" autoPict="0">
                <anchor moveWithCells="1">
                  <from>
                    <xdr:col>15</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29758" r:id="rId29" name="Option Button 62">
              <controlPr defaultSize="0" autoFill="0" autoLine="0" autoPict="0">
                <anchor moveWithCells="1">
                  <from>
                    <xdr:col>15</xdr:col>
                    <xdr:colOff>104775</xdr:colOff>
                    <xdr:row>44</xdr:row>
                    <xdr:rowOff>47625</xdr:rowOff>
                  </from>
                  <to>
                    <xdr:col>18</xdr:col>
                    <xdr:colOff>104775</xdr:colOff>
                    <xdr:row>44</xdr:row>
                    <xdr:rowOff>257175</xdr:rowOff>
                  </to>
                </anchor>
              </controlPr>
            </control>
          </mc:Choice>
        </mc:AlternateContent>
        <mc:AlternateContent xmlns:mc="http://schemas.openxmlformats.org/markup-compatibility/2006">
          <mc:Choice Requires="x14">
            <control shapeId="29759" r:id="rId30" name="Option Button 63">
              <controlPr defaultSize="0" autoFill="0" autoLine="0" autoPict="0">
                <anchor moveWithCells="1">
                  <from>
                    <xdr:col>18</xdr:col>
                    <xdr:colOff>66675</xdr:colOff>
                    <xdr:row>44</xdr:row>
                    <xdr:rowOff>47625</xdr:rowOff>
                  </from>
                  <to>
                    <xdr:col>21</xdr:col>
                    <xdr:colOff>28575</xdr:colOff>
                    <xdr:row>44</xdr:row>
                    <xdr:rowOff>257175</xdr:rowOff>
                  </to>
                </anchor>
              </controlPr>
            </control>
          </mc:Choice>
        </mc:AlternateContent>
        <mc:AlternateContent xmlns:mc="http://schemas.openxmlformats.org/markup-compatibility/2006">
          <mc:Choice Requires="x14">
            <control shapeId="29760" r:id="rId31" name="Group Box 64">
              <controlPr defaultSize="0" autoFill="0" autoPict="0">
                <anchor moveWithCells="1">
                  <from>
                    <xdr:col>22</xdr:col>
                    <xdr:colOff>0</xdr:colOff>
                    <xdr:row>44</xdr:row>
                    <xdr:rowOff>0</xdr:rowOff>
                  </from>
                  <to>
                    <xdr:col>29</xdr:col>
                    <xdr:colOff>0</xdr:colOff>
                    <xdr:row>45</xdr:row>
                    <xdr:rowOff>0</xdr:rowOff>
                  </to>
                </anchor>
              </controlPr>
            </control>
          </mc:Choice>
        </mc:AlternateContent>
        <mc:AlternateContent xmlns:mc="http://schemas.openxmlformats.org/markup-compatibility/2006">
          <mc:Choice Requires="x14">
            <control shapeId="29761" r:id="rId32" name="Option Button 65">
              <controlPr defaultSize="0" autoFill="0" autoLine="0" autoPict="0">
                <anchor moveWithCells="1">
                  <from>
                    <xdr:col>22</xdr:col>
                    <xdr:colOff>104775</xdr:colOff>
                    <xdr:row>44</xdr:row>
                    <xdr:rowOff>47625</xdr:rowOff>
                  </from>
                  <to>
                    <xdr:col>25</xdr:col>
                    <xdr:colOff>104775</xdr:colOff>
                    <xdr:row>44</xdr:row>
                    <xdr:rowOff>257175</xdr:rowOff>
                  </to>
                </anchor>
              </controlPr>
            </control>
          </mc:Choice>
        </mc:AlternateContent>
        <mc:AlternateContent xmlns:mc="http://schemas.openxmlformats.org/markup-compatibility/2006">
          <mc:Choice Requires="x14">
            <control shapeId="29762" r:id="rId33" name="Option Button 66">
              <controlPr defaultSize="0" autoFill="0" autoLine="0" autoPict="0">
                <anchor moveWithCells="1">
                  <from>
                    <xdr:col>25</xdr:col>
                    <xdr:colOff>66675</xdr:colOff>
                    <xdr:row>44</xdr:row>
                    <xdr:rowOff>47625</xdr:rowOff>
                  </from>
                  <to>
                    <xdr:col>28</xdr:col>
                    <xdr:colOff>28575</xdr:colOff>
                    <xdr:row>44</xdr:row>
                    <xdr:rowOff>257175</xdr:rowOff>
                  </to>
                </anchor>
              </controlPr>
            </control>
          </mc:Choice>
        </mc:AlternateContent>
        <mc:AlternateContent xmlns:mc="http://schemas.openxmlformats.org/markup-compatibility/2006">
          <mc:Choice Requires="x14">
            <control shapeId="29763" r:id="rId34" name="Group Box 67">
              <controlPr defaultSize="0" autoFill="0" autoPict="0">
                <anchor moveWithCells="1">
                  <from>
                    <xdr:col>29</xdr:col>
                    <xdr:colOff>0</xdr:colOff>
                    <xdr:row>44</xdr:row>
                    <xdr:rowOff>0</xdr:rowOff>
                  </from>
                  <to>
                    <xdr:col>35</xdr:col>
                    <xdr:colOff>180975</xdr:colOff>
                    <xdr:row>45</xdr:row>
                    <xdr:rowOff>0</xdr:rowOff>
                  </to>
                </anchor>
              </controlPr>
            </control>
          </mc:Choice>
        </mc:AlternateContent>
        <mc:AlternateContent xmlns:mc="http://schemas.openxmlformats.org/markup-compatibility/2006">
          <mc:Choice Requires="x14">
            <control shapeId="29764" r:id="rId35" name="Option Button 68">
              <controlPr defaultSize="0" autoFill="0" autoLine="0" autoPict="0">
                <anchor moveWithCells="1">
                  <from>
                    <xdr:col>29</xdr:col>
                    <xdr:colOff>104775</xdr:colOff>
                    <xdr:row>44</xdr:row>
                    <xdr:rowOff>47625</xdr:rowOff>
                  </from>
                  <to>
                    <xdr:col>32</xdr:col>
                    <xdr:colOff>104775</xdr:colOff>
                    <xdr:row>44</xdr:row>
                    <xdr:rowOff>257175</xdr:rowOff>
                  </to>
                </anchor>
              </controlPr>
            </control>
          </mc:Choice>
        </mc:AlternateContent>
        <mc:AlternateContent xmlns:mc="http://schemas.openxmlformats.org/markup-compatibility/2006">
          <mc:Choice Requires="x14">
            <control shapeId="29765" r:id="rId36" name="Option Button 69">
              <controlPr defaultSize="0" autoFill="0" autoLine="0" autoPict="0">
                <anchor moveWithCells="1">
                  <from>
                    <xdr:col>32</xdr:col>
                    <xdr:colOff>66675</xdr:colOff>
                    <xdr:row>44</xdr:row>
                    <xdr:rowOff>47625</xdr:rowOff>
                  </from>
                  <to>
                    <xdr:col>35</xdr:col>
                    <xdr:colOff>28575</xdr:colOff>
                    <xdr:row>44</xdr:row>
                    <xdr:rowOff>257175</xdr:rowOff>
                  </to>
                </anchor>
              </controlPr>
            </control>
          </mc:Choice>
        </mc:AlternateContent>
        <mc:AlternateContent xmlns:mc="http://schemas.openxmlformats.org/markup-compatibility/2006">
          <mc:Choice Requires="x14">
            <control shapeId="29766" r:id="rId37" name="Group Box 70">
              <controlPr defaultSize="0" autoFill="0" autoPict="0">
                <anchor moveWithCells="1">
                  <from>
                    <xdr:col>8</xdr:col>
                    <xdr:colOff>0</xdr:colOff>
                    <xdr:row>47</xdr:row>
                    <xdr:rowOff>0</xdr:rowOff>
                  </from>
                  <to>
                    <xdr:col>15</xdr:col>
                    <xdr:colOff>0</xdr:colOff>
                    <xdr:row>48</xdr:row>
                    <xdr:rowOff>0</xdr:rowOff>
                  </to>
                </anchor>
              </controlPr>
            </control>
          </mc:Choice>
        </mc:AlternateContent>
        <mc:AlternateContent xmlns:mc="http://schemas.openxmlformats.org/markup-compatibility/2006">
          <mc:Choice Requires="x14">
            <control shapeId="29767" r:id="rId38" name="Option Button 71">
              <controlPr defaultSize="0" autoFill="0" autoLine="0" autoPict="0">
                <anchor moveWithCells="1">
                  <from>
                    <xdr:col>8</xdr:col>
                    <xdr:colOff>57150</xdr:colOff>
                    <xdr:row>47</xdr:row>
                    <xdr:rowOff>104775</xdr:rowOff>
                  </from>
                  <to>
                    <xdr:col>11</xdr:col>
                    <xdr:colOff>57150</xdr:colOff>
                    <xdr:row>47</xdr:row>
                    <xdr:rowOff>314325</xdr:rowOff>
                  </to>
                </anchor>
              </controlPr>
            </control>
          </mc:Choice>
        </mc:AlternateContent>
        <mc:AlternateContent xmlns:mc="http://schemas.openxmlformats.org/markup-compatibility/2006">
          <mc:Choice Requires="x14">
            <control shapeId="29768" r:id="rId39" name="Option Button 72">
              <controlPr defaultSize="0" autoFill="0" autoLine="0" autoPict="0">
                <anchor moveWithCells="1">
                  <from>
                    <xdr:col>11</xdr:col>
                    <xdr:colOff>95250</xdr:colOff>
                    <xdr:row>47</xdr:row>
                    <xdr:rowOff>104775</xdr:rowOff>
                  </from>
                  <to>
                    <xdr:col>14</xdr:col>
                    <xdr:colOff>57150</xdr:colOff>
                    <xdr:row>47</xdr:row>
                    <xdr:rowOff>314325</xdr:rowOff>
                  </to>
                </anchor>
              </controlPr>
            </control>
          </mc:Choice>
        </mc:AlternateContent>
        <mc:AlternateContent xmlns:mc="http://schemas.openxmlformats.org/markup-compatibility/2006">
          <mc:Choice Requires="x14">
            <control shapeId="29769" r:id="rId40" name="Group Box 73">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29770" r:id="rId41" name="Option Button 74">
              <controlPr defaultSize="0" autoFill="0" autoLine="0" autoPict="0">
                <anchor moveWithCells="1">
                  <from>
                    <xdr:col>8</xdr:col>
                    <xdr:colOff>57150</xdr:colOff>
                    <xdr:row>48</xdr:row>
                    <xdr:rowOff>95250</xdr:rowOff>
                  </from>
                  <to>
                    <xdr:col>11</xdr:col>
                    <xdr:colOff>57150</xdr:colOff>
                    <xdr:row>48</xdr:row>
                    <xdr:rowOff>304800</xdr:rowOff>
                  </to>
                </anchor>
              </controlPr>
            </control>
          </mc:Choice>
        </mc:AlternateContent>
        <mc:AlternateContent xmlns:mc="http://schemas.openxmlformats.org/markup-compatibility/2006">
          <mc:Choice Requires="x14">
            <control shapeId="29771" r:id="rId42" name="Option Button 75">
              <controlPr defaultSize="0" autoFill="0" autoLine="0" autoPict="0">
                <anchor moveWithCells="1">
                  <from>
                    <xdr:col>11</xdr:col>
                    <xdr:colOff>95250</xdr:colOff>
                    <xdr:row>48</xdr:row>
                    <xdr:rowOff>95250</xdr:rowOff>
                  </from>
                  <to>
                    <xdr:col>14</xdr:col>
                    <xdr:colOff>57150</xdr:colOff>
                    <xdr:row>48</xdr:row>
                    <xdr:rowOff>304800</xdr:rowOff>
                  </to>
                </anchor>
              </controlPr>
            </control>
          </mc:Choice>
        </mc:AlternateContent>
        <mc:AlternateContent xmlns:mc="http://schemas.openxmlformats.org/markup-compatibility/2006">
          <mc:Choice Requires="x14">
            <control shapeId="29772" r:id="rId43" name="Group Box 76">
              <controlPr defaultSize="0" autoFill="0" autoPict="0">
                <anchor moveWithCells="1">
                  <from>
                    <xdr:col>19</xdr:col>
                    <xdr:colOff>0</xdr:colOff>
                    <xdr:row>47</xdr:row>
                    <xdr:rowOff>0</xdr:rowOff>
                  </from>
                  <to>
                    <xdr:col>24</xdr:col>
                    <xdr:colOff>0</xdr:colOff>
                    <xdr:row>48</xdr:row>
                    <xdr:rowOff>0</xdr:rowOff>
                  </to>
                </anchor>
              </controlPr>
            </control>
          </mc:Choice>
        </mc:AlternateContent>
        <mc:AlternateContent xmlns:mc="http://schemas.openxmlformats.org/markup-compatibility/2006">
          <mc:Choice Requires="x14">
            <control shapeId="29773" r:id="rId44" name="Option Button 77">
              <controlPr defaultSize="0" autoFill="0" autoLine="0" autoPict="0">
                <anchor moveWithCells="1">
                  <from>
                    <xdr:col>19</xdr:col>
                    <xdr:colOff>47625</xdr:colOff>
                    <xdr:row>47</xdr:row>
                    <xdr:rowOff>123825</xdr:rowOff>
                  </from>
                  <to>
                    <xdr:col>21</xdr:col>
                    <xdr:colOff>66675</xdr:colOff>
                    <xdr:row>47</xdr:row>
                    <xdr:rowOff>333375</xdr:rowOff>
                  </to>
                </anchor>
              </controlPr>
            </control>
          </mc:Choice>
        </mc:AlternateContent>
        <mc:AlternateContent xmlns:mc="http://schemas.openxmlformats.org/markup-compatibility/2006">
          <mc:Choice Requires="x14">
            <control shapeId="29774" r:id="rId45" name="Option Button 78">
              <controlPr defaultSize="0" autoFill="0" autoLine="0" autoPict="0">
                <anchor moveWithCells="1">
                  <from>
                    <xdr:col>21</xdr:col>
                    <xdr:colOff>142875</xdr:colOff>
                    <xdr:row>47</xdr:row>
                    <xdr:rowOff>133350</xdr:rowOff>
                  </from>
                  <to>
                    <xdr:col>23</xdr:col>
                    <xdr:colOff>133350</xdr:colOff>
                    <xdr:row>47</xdr:row>
                    <xdr:rowOff>342900</xdr:rowOff>
                  </to>
                </anchor>
              </controlPr>
            </control>
          </mc:Choice>
        </mc:AlternateContent>
        <mc:AlternateContent xmlns:mc="http://schemas.openxmlformats.org/markup-compatibility/2006">
          <mc:Choice Requires="x14">
            <control shapeId="29775" r:id="rId46" name="Group Box 79">
              <controlPr defaultSize="0" autoFill="0" autoPict="0">
                <anchor moveWithCells="1">
                  <from>
                    <xdr:col>19</xdr:col>
                    <xdr:colOff>0</xdr:colOff>
                    <xdr:row>48</xdr:row>
                    <xdr:rowOff>0</xdr:rowOff>
                  </from>
                  <to>
                    <xdr:col>24</xdr:col>
                    <xdr:colOff>0</xdr:colOff>
                    <xdr:row>49</xdr:row>
                    <xdr:rowOff>0</xdr:rowOff>
                  </to>
                </anchor>
              </controlPr>
            </control>
          </mc:Choice>
        </mc:AlternateContent>
        <mc:AlternateContent xmlns:mc="http://schemas.openxmlformats.org/markup-compatibility/2006">
          <mc:Choice Requires="x14">
            <control shapeId="29776" r:id="rId47" name="Option Button 80">
              <controlPr defaultSize="0" autoFill="0" autoLine="0" autoPict="0">
                <anchor moveWithCells="1">
                  <from>
                    <xdr:col>19</xdr:col>
                    <xdr:colOff>47625</xdr:colOff>
                    <xdr:row>48</xdr:row>
                    <xdr:rowOff>123825</xdr:rowOff>
                  </from>
                  <to>
                    <xdr:col>21</xdr:col>
                    <xdr:colOff>66675</xdr:colOff>
                    <xdr:row>48</xdr:row>
                    <xdr:rowOff>333375</xdr:rowOff>
                  </to>
                </anchor>
              </controlPr>
            </control>
          </mc:Choice>
        </mc:AlternateContent>
        <mc:AlternateContent xmlns:mc="http://schemas.openxmlformats.org/markup-compatibility/2006">
          <mc:Choice Requires="x14">
            <control shapeId="29777" r:id="rId48" name="Option Button 81">
              <controlPr defaultSize="0" autoFill="0" autoLine="0" autoPict="0">
                <anchor moveWithCells="1">
                  <from>
                    <xdr:col>21</xdr:col>
                    <xdr:colOff>142875</xdr:colOff>
                    <xdr:row>48</xdr:row>
                    <xdr:rowOff>133350</xdr:rowOff>
                  </from>
                  <to>
                    <xdr:col>23</xdr:col>
                    <xdr:colOff>133350</xdr:colOff>
                    <xdr:row>48</xdr:row>
                    <xdr:rowOff>342900</xdr:rowOff>
                  </to>
                </anchor>
              </controlPr>
            </control>
          </mc:Choice>
        </mc:AlternateContent>
        <mc:AlternateContent xmlns:mc="http://schemas.openxmlformats.org/markup-compatibility/2006">
          <mc:Choice Requires="x14">
            <control shapeId="29778" r:id="rId49" name="Group Box 82">
              <controlPr defaultSize="0" autoFill="0" autoPict="0">
                <anchor moveWithCells="1">
                  <from>
                    <xdr:col>20</xdr:col>
                    <xdr:colOff>0</xdr:colOff>
                    <xdr:row>28</xdr:row>
                    <xdr:rowOff>0</xdr:rowOff>
                  </from>
                  <to>
                    <xdr:col>30</xdr:col>
                    <xdr:colOff>0</xdr:colOff>
                    <xdr:row>30</xdr:row>
                    <xdr:rowOff>0</xdr:rowOff>
                  </to>
                </anchor>
              </controlPr>
            </control>
          </mc:Choice>
        </mc:AlternateContent>
        <mc:AlternateContent xmlns:mc="http://schemas.openxmlformats.org/markup-compatibility/2006">
          <mc:Choice Requires="x14">
            <control shapeId="29779" r:id="rId50" name="Option Button 83">
              <controlPr defaultSize="0" autoFill="0" autoLine="0" autoPict="0">
                <anchor moveWithCells="1">
                  <from>
                    <xdr:col>21</xdr:col>
                    <xdr:colOff>57150</xdr:colOff>
                    <xdr:row>28</xdr:row>
                    <xdr:rowOff>133350</xdr:rowOff>
                  </from>
                  <to>
                    <xdr:col>25</xdr:col>
                    <xdr:colOff>123825</xdr:colOff>
                    <xdr:row>29</xdr:row>
                    <xdr:rowOff>133350</xdr:rowOff>
                  </to>
                </anchor>
              </controlPr>
            </control>
          </mc:Choice>
        </mc:AlternateContent>
        <mc:AlternateContent xmlns:mc="http://schemas.openxmlformats.org/markup-compatibility/2006">
          <mc:Choice Requires="x14">
            <control shapeId="29780" r:id="rId51" name="Option Button 84">
              <controlPr defaultSize="0" autoFill="0" autoLine="0" autoPict="0">
                <anchor moveWithCells="1">
                  <from>
                    <xdr:col>24</xdr:col>
                    <xdr:colOff>152400</xdr:colOff>
                    <xdr:row>28</xdr:row>
                    <xdr:rowOff>133350</xdr:rowOff>
                  </from>
                  <to>
                    <xdr:col>28</xdr:col>
                    <xdr:colOff>152400</xdr:colOff>
                    <xdr:row>29</xdr:row>
                    <xdr:rowOff>133350</xdr:rowOff>
                  </to>
                </anchor>
              </controlPr>
            </control>
          </mc:Choice>
        </mc:AlternateContent>
        <mc:AlternateContent xmlns:mc="http://schemas.openxmlformats.org/markup-compatibility/2006">
          <mc:Choice Requires="x14">
            <control shapeId="29781" r:id="rId52" name="Option Button 85">
              <controlPr defaultSize="0" autoFill="0" autoLine="0" autoPict="0">
                <anchor moveWithCells="1">
                  <from>
                    <xdr:col>8</xdr:col>
                    <xdr:colOff>66675</xdr:colOff>
                    <xdr:row>49</xdr:row>
                    <xdr:rowOff>133350</xdr:rowOff>
                  </from>
                  <to>
                    <xdr:col>12</xdr:col>
                    <xdr:colOff>0</xdr:colOff>
                    <xdr:row>49</xdr:row>
                    <xdr:rowOff>314325</xdr:rowOff>
                  </to>
                </anchor>
              </controlPr>
            </control>
          </mc:Choice>
        </mc:AlternateContent>
        <mc:AlternateContent xmlns:mc="http://schemas.openxmlformats.org/markup-compatibility/2006">
          <mc:Choice Requires="x14">
            <control shapeId="29782" r:id="rId53" name="Option Button 86">
              <controlPr defaultSize="0" autoFill="0" autoLine="0" autoPict="0">
                <anchor moveWithCells="1">
                  <from>
                    <xdr:col>11</xdr:col>
                    <xdr:colOff>85725</xdr:colOff>
                    <xdr:row>49</xdr:row>
                    <xdr:rowOff>152400</xdr:rowOff>
                  </from>
                  <to>
                    <xdr:col>14</xdr:col>
                    <xdr:colOff>47625</xdr:colOff>
                    <xdr:row>49</xdr:row>
                    <xdr:rowOff>304800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BS57"/>
  <sheetViews>
    <sheetView showGridLines="0" showRowColHeaders="0" zoomScaleNormal="100" zoomScaleSheetLayoutView="100" workbookViewId="0"/>
  </sheetViews>
  <sheetFormatPr defaultColWidth="2.5" defaultRowHeight="15" customHeight="1"/>
  <cols>
    <col min="1" max="36" width="2.5" style="8" customWidth="1"/>
    <col min="37" max="37" width="2.5" style="529" customWidth="1"/>
    <col min="38" max="46" width="2.5" style="753" customWidth="1"/>
    <col min="47" max="68" width="2.5" style="752"/>
    <col min="69" max="16384" width="2.5" style="8"/>
  </cols>
  <sheetData>
    <row r="1" spans="1:36" ht="13.5" customHeight="1">
      <c r="A1" s="182" t="s">
        <v>1270</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row>
    <row r="2" spans="1:36" ht="13.5" customHeight="1">
      <c r="A2" s="182"/>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46"/>
    </row>
    <row r="3" spans="1:36" ht="13.5" customHeight="1" thickBot="1">
      <c r="A3" s="2009" t="s">
        <v>24</v>
      </c>
      <c r="B3" s="2010"/>
      <c r="C3" s="2010"/>
      <c r="D3" s="2010"/>
      <c r="E3" s="2011"/>
      <c r="F3" s="2012" t="s">
        <v>1310</v>
      </c>
      <c r="G3" s="2013"/>
      <c r="H3" s="2013"/>
      <c r="I3" s="2013"/>
      <c r="J3" s="2013"/>
      <c r="K3" s="2013"/>
      <c r="L3" s="2013"/>
      <c r="M3" s="2013"/>
      <c r="N3" s="2013"/>
      <c r="O3" s="2013"/>
      <c r="P3" s="2013"/>
      <c r="Q3" s="2014"/>
      <c r="R3" s="46"/>
      <c r="S3" s="46"/>
      <c r="T3" s="46"/>
      <c r="U3" s="46"/>
      <c r="V3" s="46"/>
      <c r="W3" s="46"/>
      <c r="X3" s="46"/>
      <c r="Y3" s="46"/>
      <c r="Z3" s="46"/>
      <c r="AA3" s="1252" t="s">
        <v>557</v>
      </c>
      <c r="AB3" s="1253"/>
      <c r="AC3" s="1253"/>
      <c r="AD3" s="1254"/>
      <c r="AE3" s="2520" t="s">
        <v>205</v>
      </c>
      <c r="AF3" s="2520"/>
      <c r="AG3" s="2520"/>
      <c r="AH3" s="2520"/>
      <c r="AI3" s="2520"/>
      <c r="AJ3" s="2520"/>
    </row>
    <row r="4" spans="1:36" ht="13.5" hidden="1" customHeight="1" thickBot="1">
      <c r="A4" s="46"/>
      <c r="B4" s="46"/>
      <c r="C4" s="46"/>
      <c r="D4" s="194"/>
      <c r="E4" s="46"/>
      <c r="F4" s="46"/>
      <c r="G4" s="46"/>
      <c r="H4" s="46"/>
      <c r="I4" s="46"/>
      <c r="J4" s="46"/>
      <c r="K4" s="46"/>
      <c r="L4" s="46"/>
      <c r="M4" s="46"/>
      <c r="N4" s="46"/>
      <c r="O4" s="46"/>
      <c r="P4" s="46"/>
      <c r="Q4" s="46"/>
      <c r="R4" s="46"/>
      <c r="S4" s="46"/>
      <c r="T4" s="46"/>
      <c r="U4" s="46"/>
      <c r="V4" s="46"/>
      <c r="W4" s="46"/>
      <c r="X4" s="46"/>
      <c r="Y4" s="46"/>
      <c r="Z4" s="46"/>
      <c r="AA4" s="46"/>
      <c r="AB4" s="46"/>
      <c r="AC4" s="46"/>
      <c r="AD4" s="46"/>
      <c r="AE4" s="735"/>
      <c r="AF4" s="735"/>
      <c r="AG4" s="735"/>
      <c r="AH4" s="735"/>
      <c r="AI4" s="207"/>
      <c r="AJ4" s="207"/>
    </row>
    <row r="5" spans="1:36" ht="13.5" customHeight="1">
      <c r="A5" s="1215" t="s">
        <v>338</v>
      </c>
      <c r="B5" s="1216"/>
      <c r="C5" s="1217" t="s">
        <v>152</v>
      </c>
      <c r="D5" s="1217"/>
      <c r="E5" s="1217"/>
      <c r="F5" s="1217"/>
      <c r="G5" s="1217"/>
      <c r="H5" s="1217"/>
      <c r="I5" s="1372" t="str">
        <f>IF(様式第１号!S42=15,IF(様式第１号!G35&lt;&gt;"",様式第１号!G35,""),"")</f>
        <v/>
      </c>
      <c r="J5" s="1373"/>
      <c r="K5" s="1373"/>
      <c r="L5" s="1373"/>
      <c r="M5" s="1373"/>
      <c r="N5" s="1373"/>
      <c r="O5" s="1373"/>
      <c r="P5" s="1373"/>
      <c r="Q5" s="1373"/>
      <c r="R5" s="1373"/>
      <c r="S5" s="1373"/>
      <c r="T5" s="1373"/>
      <c r="U5" s="1373"/>
      <c r="V5" s="1373"/>
      <c r="W5" s="1373"/>
      <c r="X5" s="1373"/>
      <c r="Y5" s="1373"/>
      <c r="Z5" s="1373"/>
      <c r="AA5" s="1373"/>
      <c r="AB5" s="1373"/>
      <c r="AC5" s="1373"/>
      <c r="AD5" s="1373"/>
      <c r="AE5" s="1373"/>
      <c r="AF5" s="1373"/>
      <c r="AG5" s="1373"/>
      <c r="AH5" s="1373"/>
      <c r="AI5" s="1373"/>
      <c r="AJ5" s="1374"/>
    </row>
    <row r="6" spans="1:36" ht="13.5" customHeight="1">
      <c r="A6" s="1149"/>
      <c r="B6" s="1150"/>
      <c r="C6" s="1177" t="s">
        <v>339</v>
      </c>
      <c r="D6" s="1177"/>
      <c r="E6" s="1177"/>
      <c r="F6" s="1177"/>
      <c r="G6" s="1177"/>
      <c r="H6" s="1177"/>
      <c r="I6" s="1367" t="str">
        <f>IF(様式第１号!S42=15,IF(様式第１号!G36&lt;&gt;"",様式第１号!G36,""),"")</f>
        <v/>
      </c>
      <c r="J6" s="1368"/>
      <c r="K6" s="1368"/>
      <c r="L6" s="1368"/>
      <c r="M6" s="1368"/>
      <c r="N6" s="1368"/>
      <c r="O6" s="1368"/>
      <c r="P6" s="1368"/>
      <c r="Q6" s="1368"/>
      <c r="R6" s="1368"/>
      <c r="S6" s="1368"/>
      <c r="T6" s="1368"/>
      <c r="U6" s="1368"/>
      <c r="V6" s="1368"/>
      <c r="W6" s="1368"/>
      <c r="X6" s="1368"/>
      <c r="Y6" s="1368"/>
      <c r="Z6" s="1368"/>
      <c r="AA6" s="1368"/>
      <c r="AB6" s="1368"/>
      <c r="AC6" s="1368"/>
      <c r="AD6" s="1368"/>
      <c r="AE6" s="1368"/>
      <c r="AF6" s="1368"/>
      <c r="AG6" s="1368"/>
      <c r="AH6" s="1368"/>
      <c r="AI6" s="1368"/>
      <c r="AJ6" s="1369"/>
    </row>
    <row r="7" spans="1:36" ht="13.5" customHeight="1">
      <c r="A7" s="1149"/>
      <c r="B7" s="1150"/>
      <c r="C7" s="1081" t="s">
        <v>340</v>
      </c>
      <c r="D7" s="1081"/>
      <c r="E7" s="1081"/>
      <c r="F7" s="1081"/>
      <c r="G7" s="1081"/>
      <c r="H7" s="1081"/>
      <c r="I7" s="1204" t="s">
        <v>127</v>
      </c>
      <c r="J7" s="1205"/>
      <c r="K7" s="1224" t="str">
        <f>IF(様式第１号!S42=15,IF(様式第１号!H37&lt;&gt;"",様式第１号!H37,""),"")</f>
        <v/>
      </c>
      <c r="L7" s="1224"/>
      <c r="M7" s="1224"/>
      <c r="N7" s="1224"/>
      <c r="O7" s="1224"/>
      <c r="P7" s="1225"/>
      <c r="Q7" s="1029" t="s">
        <v>534</v>
      </c>
      <c r="R7" s="1030"/>
      <c r="S7" s="1030"/>
      <c r="T7" s="1030"/>
      <c r="U7" s="1030"/>
      <c r="V7" s="1030"/>
      <c r="W7" s="1030"/>
      <c r="X7" s="1030"/>
      <c r="Y7" s="1030"/>
      <c r="Z7" s="1030"/>
      <c r="AA7" s="1030"/>
      <c r="AB7" s="1030"/>
      <c r="AC7" s="1030"/>
      <c r="AD7" s="1030"/>
      <c r="AE7" s="1030"/>
      <c r="AF7" s="1030"/>
      <c r="AG7" s="1030"/>
      <c r="AH7" s="1030"/>
      <c r="AI7" s="1030"/>
      <c r="AJ7" s="1031"/>
    </row>
    <row r="8" spans="1:36" ht="13.5" customHeight="1">
      <c r="A8" s="1149"/>
      <c r="B8" s="1150"/>
      <c r="C8" s="1081"/>
      <c r="D8" s="1081"/>
      <c r="E8" s="1081"/>
      <c r="F8" s="1081"/>
      <c r="G8" s="1081"/>
      <c r="H8" s="1081"/>
      <c r="I8" s="2783" t="str">
        <f>IF(様式第１号!S42=15,IF(様式第１号!G38&lt;&gt;"",様式第１号!G38,""),"")</f>
        <v/>
      </c>
      <c r="J8" s="2783"/>
      <c r="K8" s="2783"/>
      <c r="L8" s="2783"/>
      <c r="M8" s="2783"/>
      <c r="N8" s="2783"/>
      <c r="O8" s="2783"/>
      <c r="P8" s="2783"/>
      <c r="Q8" s="2783"/>
      <c r="R8" s="2783"/>
      <c r="S8" s="2783"/>
      <c r="T8" s="2783"/>
      <c r="U8" s="2783"/>
      <c r="V8" s="2783"/>
      <c r="W8" s="2783"/>
      <c r="X8" s="2783"/>
      <c r="Y8" s="2783"/>
      <c r="Z8" s="2783"/>
      <c r="AA8" s="2783"/>
      <c r="AB8" s="2783"/>
      <c r="AC8" s="2783"/>
      <c r="AD8" s="2783"/>
      <c r="AE8" s="2783"/>
      <c r="AF8" s="2783"/>
      <c r="AG8" s="2783"/>
      <c r="AH8" s="2783"/>
      <c r="AI8" s="2783"/>
      <c r="AJ8" s="2784"/>
    </row>
    <row r="9" spans="1:36" ht="13.5" customHeight="1">
      <c r="A9" s="1149"/>
      <c r="B9" s="1150"/>
      <c r="C9" s="1081"/>
      <c r="D9" s="1081"/>
      <c r="E9" s="1081"/>
      <c r="F9" s="1081"/>
      <c r="G9" s="1081"/>
      <c r="H9" s="1081"/>
      <c r="I9" s="2827" t="str">
        <f>IF(様式第１号!S42=15,IF(様式第１号!G39&lt;&gt;"",様式第１号!G39,""),"")</f>
        <v/>
      </c>
      <c r="J9" s="2827"/>
      <c r="K9" s="2827"/>
      <c r="L9" s="2827"/>
      <c r="M9" s="2827"/>
      <c r="N9" s="2827"/>
      <c r="O9" s="2827"/>
      <c r="P9" s="2827"/>
      <c r="Q9" s="2827"/>
      <c r="R9" s="2827"/>
      <c r="S9" s="2827"/>
      <c r="T9" s="2827"/>
      <c r="U9" s="2827"/>
      <c r="V9" s="2827"/>
      <c r="W9" s="2827"/>
      <c r="X9" s="2827"/>
      <c r="Y9" s="2827"/>
      <c r="Z9" s="2827"/>
      <c r="AA9" s="2827"/>
      <c r="AB9" s="2827"/>
      <c r="AC9" s="2827"/>
      <c r="AD9" s="2827"/>
      <c r="AE9" s="2827"/>
      <c r="AF9" s="2827"/>
      <c r="AG9" s="2827"/>
      <c r="AH9" s="2827"/>
      <c r="AI9" s="2827"/>
      <c r="AJ9" s="2828"/>
    </row>
    <row r="10" spans="1:36" ht="13.5" customHeight="1">
      <c r="A10" s="1149"/>
      <c r="B10" s="1150"/>
      <c r="C10" s="1081" t="s">
        <v>341</v>
      </c>
      <c r="D10" s="1081"/>
      <c r="E10" s="1081"/>
      <c r="F10" s="1081"/>
      <c r="G10" s="1081"/>
      <c r="H10" s="1081"/>
      <c r="I10" s="1081" t="s">
        <v>342</v>
      </c>
      <c r="J10" s="1081"/>
      <c r="K10" s="1081"/>
      <c r="L10" s="1081"/>
      <c r="M10" s="1080" t="s">
        <v>205</v>
      </c>
      <c r="N10" s="1080"/>
      <c r="O10" s="1080"/>
      <c r="P10" s="1080"/>
      <c r="Q10" s="1080"/>
      <c r="R10" s="1080"/>
      <c r="S10" s="1080"/>
      <c r="T10" s="1080"/>
      <c r="U10" s="1080"/>
      <c r="V10" s="1080"/>
      <c r="W10" s="1081" t="s">
        <v>343</v>
      </c>
      <c r="X10" s="1081"/>
      <c r="Y10" s="1081"/>
      <c r="Z10" s="1081"/>
      <c r="AA10" s="1080" t="s">
        <v>205</v>
      </c>
      <c r="AB10" s="1080"/>
      <c r="AC10" s="1080"/>
      <c r="AD10" s="1080"/>
      <c r="AE10" s="1080"/>
      <c r="AF10" s="1080"/>
      <c r="AG10" s="1080"/>
      <c r="AH10" s="1080"/>
      <c r="AI10" s="1080"/>
      <c r="AJ10" s="1080"/>
    </row>
    <row r="11" spans="1:36" ht="13.5" customHeight="1">
      <c r="A11" s="1226" t="s">
        <v>344</v>
      </c>
      <c r="B11" s="1105"/>
      <c r="C11" s="1105"/>
      <c r="D11" s="1105"/>
      <c r="E11" s="1105"/>
      <c r="F11" s="1105"/>
      <c r="G11" s="1105"/>
      <c r="H11" s="1105"/>
      <c r="I11" s="1105"/>
      <c r="J11" s="1105"/>
      <c r="K11" s="1105"/>
      <c r="L11" s="1105"/>
      <c r="M11" s="1105"/>
      <c r="N11" s="1105"/>
      <c r="O11" s="1105"/>
      <c r="P11" s="1105"/>
      <c r="Q11" s="1105"/>
      <c r="R11" s="1105"/>
      <c r="S11" s="1105"/>
      <c r="T11" s="1105"/>
      <c r="U11" s="1105"/>
      <c r="V11" s="1105"/>
      <c r="W11" s="1212"/>
      <c r="X11" s="1213"/>
      <c r="Y11" s="1213"/>
      <c r="Z11" s="1213"/>
      <c r="AA11" s="1213"/>
      <c r="AB11" s="1213"/>
      <c r="AC11" s="1213"/>
      <c r="AD11" s="1213"/>
      <c r="AE11" s="1213"/>
      <c r="AF11" s="1213"/>
      <c r="AG11" s="1213"/>
      <c r="AH11" s="1213"/>
      <c r="AI11" s="1213"/>
      <c r="AJ11" s="1214"/>
    </row>
    <row r="12" spans="1:36" ht="13.5" customHeight="1">
      <c r="A12" s="1168" t="s">
        <v>345</v>
      </c>
      <c r="B12" s="1492"/>
      <c r="C12" s="1145" t="s">
        <v>152</v>
      </c>
      <c r="D12" s="1145"/>
      <c r="E12" s="1145"/>
      <c r="F12" s="1145"/>
      <c r="G12" s="1145"/>
      <c r="H12" s="1145"/>
      <c r="I12" s="1174"/>
      <c r="J12" s="1175"/>
      <c r="K12" s="1175"/>
      <c r="L12" s="1175"/>
      <c r="M12" s="1175"/>
      <c r="N12" s="1175"/>
      <c r="O12" s="1175"/>
      <c r="P12" s="1175"/>
      <c r="Q12" s="1175"/>
      <c r="R12" s="1175"/>
      <c r="S12" s="1175"/>
      <c r="T12" s="1175"/>
      <c r="U12" s="1175"/>
      <c r="V12" s="1175"/>
      <c r="W12" s="1175"/>
      <c r="X12" s="1175"/>
      <c r="Y12" s="1175"/>
      <c r="Z12" s="1175"/>
      <c r="AA12" s="1175"/>
      <c r="AB12" s="1175"/>
      <c r="AC12" s="1175"/>
      <c r="AD12" s="1175"/>
      <c r="AE12" s="1175"/>
      <c r="AF12" s="1175"/>
      <c r="AG12" s="1175"/>
      <c r="AH12" s="1175"/>
      <c r="AI12" s="1175"/>
      <c r="AJ12" s="1176"/>
    </row>
    <row r="13" spans="1:36" ht="13.5" customHeight="1">
      <c r="A13" s="1170"/>
      <c r="B13" s="1331"/>
      <c r="C13" s="1177" t="s">
        <v>652</v>
      </c>
      <c r="D13" s="1177"/>
      <c r="E13" s="1177"/>
      <c r="F13" s="1177"/>
      <c r="G13" s="1177"/>
      <c r="H13" s="1177"/>
      <c r="I13" s="1182"/>
      <c r="J13" s="1183"/>
      <c r="K13" s="1183"/>
      <c r="L13" s="1183"/>
      <c r="M13" s="1183"/>
      <c r="N13" s="1183"/>
      <c r="O13" s="1183"/>
      <c r="P13" s="1183"/>
      <c r="Q13" s="1183"/>
      <c r="R13" s="1183"/>
      <c r="S13" s="1183"/>
      <c r="T13" s="1183"/>
      <c r="U13" s="1183"/>
      <c r="V13" s="1183"/>
      <c r="W13" s="1183"/>
      <c r="X13" s="1183"/>
      <c r="Y13" s="1183"/>
      <c r="Z13" s="1183"/>
      <c r="AA13" s="1183"/>
      <c r="AB13" s="1183"/>
      <c r="AC13" s="1183"/>
      <c r="AD13" s="1183"/>
      <c r="AE13" s="1183"/>
      <c r="AF13" s="1183"/>
      <c r="AG13" s="1183"/>
      <c r="AH13" s="1183"/>
      <c r="AI13" s="1183"/>
      <c r="AJ13" s="1184"/>
    </row>
    <row r="14" spans="1:36" ht="13.5" customHeight="1">
      <c r="A14" s="1170"/>
      <c r="B14" s="1331"/>
      <c r="C14" s="1081" t="s">
        <v>655</v>
      </c>
      <c r="D14" s="1081"/>
      <c r="E14" s="1081"/>
      <c r="F14" s="1081"/>
      <c r="G14" s="1081"/>
      <c r="H14" s="1081"/>
      <c r="I14" s="1204" t="s">
        <v>127</v>
      </c>
      <c r="J14" s="1205"/>
      <c r="K14" s="1202"/>
      <c r="L14" s="1202"/>
      <c r="M14" s="1202"/>
      <c r="N14" s="1202"/>
      <c r="O14" s="1202"/>
      <c r="P14" s="1203"/>
      <c r="Q14" s="1029" t="s">
        <v>534</v>
      </c>
      <c r="R14" s="1030"/>
      <c r="S14" s="1030"/>
      <c r="T14" s="1030"/>
      <c r="U14" s="1030"/>
      <c r="V14" s="1030"/>
      <c r="W14" s="1030"/>
      <c r="X14" s="1030"/>
      <c r="Y14" s="1030"/>
      <c r="Z14" s="1030"/>
      <c r="AA14" s="1030"/>
      <c r="AB14" s="1030"/>
      <c r="AC14" s="1030"/>
      <c r="AD14" s="1030"/>
      <c r="AE14" s="1030"/>
      <c r="AF14" s="1030"/>
      <c r="AG14" s="1030"/>
      <c r="AH14" s="1030"/>
      <c r="AI14" s="1030"/>
      <c r="AJ14" s="1031"/>
    </row>
    <row r="15" spans="1:36" ht="13.5" customHeight="1">
      <c r="A15" s="1170"/>
      <c r="B15" s="1331"/>
      <c r="C15" s="1081"/>
      <c r="D15" s="1081"/>
      <c r="E15" s="1081"/>
      <c r="F15" s="1081"/>
      <c r="G15" s="1081"/>
      <c r="H15" s="1081"/>
      <c r="I15" s="1197" t="s">
        <v>205</v>
      </c>
      <c r="J15" s="1198"/>
      <c r="K15" s="1198"/>
      <c r="L15" s="1198"/>
      <c r="M15" s="1198"/>
      <c r="N15" s="1198"/>
      <c r="O15" s="1198"/>
      <c r="P15" s="1198"/>
      <c r="Q15" s="1198"/>
      <c r="R15" s="1198"/>
      <c r="S15" s="1198"/>
      <c r="T15" s="1198"/>
      <c r="U15" s="1198"/>
      <c r="V15" s="1198"/>
      <c r="W15" s="1198"/>
      <c r="X15" s="1198"/>
      <c r="Y15" s="1198"/>
      <c r="Z15" s="1198"/>
      <c r="AA15" s="1198"/>
      <c r="AB15" s="1198"/>
      <c r="AC15" s="1198"/>
      <c r="AD15" s="1198"/>
      <c r="AE15" s="1198"/>
      <c r="AF15" s="1198"/>
      <c r="AG15" s="1198"/>
      <c r="AH15" s="1198"/>
      <c r="AI15" s="1198"/>
      <c r="AJ15" s="1199"/>
    </row>
    <row r="16" spans="1:36" ht="13.5" customHeight="1">
      <c r="A16" s="1170"/>
      <c r="B16" s="1331"/>
      <c r="C16" s="1145"/>
      <c r="D16" s="1145"/>
      <c r="E16" s="1145"/>
      <c r="F16" s="1145"/>
      <c r="G16" s="1145"/>
      <c r="H16" s="1145"/>
      <c r="I16" s="2403" t="s">
        <v>205</v>
      </c>
      <c r="J16" s="2403"/>
      <c r="K16" s="2403"/>
      <c r="L16" s="2403"/>
      <c r="M16" s="2403"/>
      <c r="N16" s="2403"/>
      <c r="O16" s="2403"/>
      <c r="P16" s="2403"/>
      <c r="Q16" s="2403"/>
      <c r="R16" s="2403"/>
      <c r="S16" s="2403"/>
      <c r="T16" s="2403"/>
      <c r="U16" s="2403"/>
      <c r="V16" s="2403"/>
      <c r="W16" s="1200"/>
      <c r="X16" s="1200"/>
      <c r="Y16" s="1200"/>
      <c r="Z16" s="1200"/>
      <c r="AA16" s="1200"/>
      <c r="AB16" s="1200"/>
      <c r="AC16" s="1200"/>
      <c r="AD16" s="1200"/>
      <c r="AE16" s="1200"/>
      <c r="AF16" s="1200"/>
      <c r="AG16" s="1200"/>
      <c r="AH16" s="1200"/>
      <c r="AI16" s="1200"/>
      <c r="AJ16" s="1201"/>
    </row>
    <row r="17" spans="1:58" ht="18" customHeight="1">
      <c r="A17" s="1170"/>
      <c r="B17" s="1171"/>
      <c r="C17" s="1285" t="s">
        <v>1271</v>
      </c>
      <c r="D17" s="1338"/>
      <c r="E17" s="1338"/>
      <c r="F17" s="1338"/>
      <c r="G17" s="1338"/>
      <c r="H17" s="1338"/>
      <c r="I17" s="1338"/>
      <c r="J17" s="1338"/>
      <c r="K17" s="1338"/>
      <c r="L17" s="1338"/>
      <c r="M17" s="1338"/>
      <c r="N17" s="1338"/>
      <c r="O17" s="1338"/>
      <c r="P17" s="1338"/>
      <c r="Q17" s="1338"/>
      <c r="R17" s="1338"/>
      <c r="S17" s="1338"/>
      <c r="T17" s="1338"/>
      <c r="U17" s="1338"/>
      <c r="V17" s="1339"/>
      <c r="W17" s="1095"/>
      <c r="X17" s="1096"/>
      <c r="Y17" s="1096"/>
      <c r="Z17" s="1096"/>
      <c r="AA17" s="1096"/>
      <c r="AB17" s="1096"/>
      <c r="AC17" s="1096"/>
      <c r="AD17" s="1096"/>
      <c r="AE17" s="1096"/>
      <c r="AF17" s="1096"/>
      <c r="AG17" s="1096"/>
      <c r="AH17" s="1096"/>
      <c r="AI17" s="1096"/>
      <c r="AJ17" s="1097"/>
    </row>
    <row r="18" spans="1:58" ht="13.5" customHeight="1">
      <c r="A18" s="1170"/>
      <c r="B18" s="1171"/>
      <c r="C18" s="1185" t="s">
        <v>111</v>
      </c>
      <c r="D18" s="1186"/>
      <c r="E18" s="1186"/>
      <c r="F18" s="1186"/>
      <c r="G18" s="1186"/>
      <c r="H18" s="1186"/>
      <c r="I18" s="1186"/>
      <c r="J18" s="1186"/>
      <c r="K18" s="1186"/>
      <c r="L18" s="1186"/>
      <c r="M18" s="1186"/>
      <c r="N18" s="1187"/>
      <c r="O18" s="1081" t="s">
        <v>237</v>
      </c>
      <c r="P18" s="1081"/>
      <c r="Q18" s="1081"/>
      <c r="R18" s="1081"/>
      <c r="S18" s="1081"/>
      <c r="T18" s="1081"/>
      <c r="U18" s="1081"/>
      <c r="V18" s="1081"/>
      <c r="W18" s="1095"/>
      <c r="X18" s="1096"/>
      <c r="Y18" s="1096"/>
      <c r="Z18" s="1096"/>
      <c r="AA18" s="1096"/>
      <c r="AB18" s="1096"/>
      <c r="AC18" s="1096"/>
      <c r="AD18" s="1096"/>
      <c r="AE18" s="1096"/>
      <c r="AF18" s="1096"/>
      <c r="AG18" s="1096"/>
      <c r="AH18" s="1096"/>
      <c r="AI18" s="1096"/>
      <c r="AJ18" s="1097"/>
    </row>
    <row r="19" spans="1:58" ht="13.5" customHeight="1">
      <c r="A19" s="1170"/>
      <c r="B19" s="1171"/>
      <c r="C19" s="1188"/>
      <c r="D19" s="1189"/>
      <c r="E19" s="1189"/>
      <c r="F19" s="1189"/>
      <c r="G19" s="1189"/>
      <c r="H19" s="1189"/>
      <c r="I19" s="1189"/>
      <c r="J19" s="1189"/>
      <c r="K19" s="1189"/>
      <c r="L19" s="1189"/>
      <c r="M19" s="1189"/>
      <c r="N19" s="1190"/>
      <c r="O19" s="1179" t="s">
        <v>535</v>
      </c>
      <c r="P19" s="1180"/>
      <c r="Q19" s="1180"/>
      <c r="R19" s="1180"/>
      <c r="S19" s="1180"/>
      <c r="T19" s="1180"/>
      <c r="U19" s="1180"/>
      <c r="V19" s="1181"/>
      <c r="W19" s="2400"/>
      <c r="X19" s="2401"/>
      <c r="Y19" s="2401"/>
      <c r="Z19" s="2401"/>
      <c r="AA19" s="2401"/>
      <c r="AB19" s="2401"/>
      <c r="AC19" s="2401"/>
      <c r="AD19" s="2401"/>
      <c r="AE19" s="2401"/>
      <c r="AF19" s="2401"/>
      <c r="AG19" s="2401"/>
      <c r="AH19" s="2401"/>
      <c r="AI19" s="2401"/>
      <c r="AJ19" s="2402"/>
    </row>
    <row r="20" spans="1:58" ht="13.5" customHeight="1">
      <c r="A20" s="1172"/>
      <c r="B20" s="1173"/>
      <c r="C20" s="1191"/>
      <c r="D20" s="1192"/>
      <c r="E20" s="1192"/>
      <c r="F20" s="1192"/>
      <c r="G20" s="1192"/>
      <c r="H20" s="1192"/>
      <c r="I20" s="1192"/>
      <c r="J20" s="1192"/>
      <c r="K20" s="1192"/>
      <c r="L20" s="1192"/>
      <c r="M20" s="1192"/>
      <c r="N20" s="1193"/>
      <c r="O20" s="1194" t="s">
        <v>536</v>
      </c>
      <c r="P20" s="1195"/>
      <c r="Q20" s="1195"/>
      <c r="R20" s="1195"/>
      <c r="S20" s="1195"/>
      <c r="T20" s="1195"/>
      <c r="U20" s="1195"/>
      <c r="V20" s="1196"/>
      <c r="W20" s="2397"/>
      <c r="X20" s="2398"/>
      <c r="Y20" s="2398"/>
      <c r="Z20" s="2398"/>
      <c r="AA20" s="2398"/>
      <c r="AB20" s="2398"/>
      <c r="AC20" s="2398"/>
      <c r="AD20" s="2398"/>
      <c r="AE20" s="2398"/>
      <c r="AF20" s="2398"/>
      <c r="AG20" s="2398"/>
      <c r="AH20" s="2398"/>
      <c r="AI20" s="2398"/>
      <c r="AJ20" s="2399"/>
    </row>
    <row r="21" spans="1:58" ht="13.5" customHeight="1">
      <c r="A21" s="1162" t="s">
        <v>521</v>
      </c>
      <c r="B21" s="1163"/>
      <c r="C21" s="2639" t="s">
        <v>152</v>
      </c>
      <c r="D21" s="2639"/>
      <c r="E21" s="2639"/>
      <c r="F21" s="2639"/>
      <c r="G21" s="2639"/>
      <c r="H21" s="2639"/>
      <c r="I21" s="2636"/>
      <c r="J21" s="2637"/>
      <c r="K21" s="2637"/>
      <c r="L21" s="2637"/>
      <c r="M21" s="2637"/>
      <c r="N21" s="2637"/>
      <c r="O21" s="2637"/>
      <c r="P21" s="2637"/>
      <c r="Q21" s="2637"/>
      <c r="R21" s="2637"/>
      <c r="S21" s="2637"/>
      <c r="T21" s="2637"/>
      <c r="U21" s="2637"/>
      <c r="V21" s="2637"/>
      <c r="W21" s="1175"/>
      <c r="X21" s="1175"/>
      <c r="Y21" s="1175"/>
      <c r="Z21" s="1175"/>
      <c r="AA21" s="1175"/>
      <c r="AB21" s="1175"/>
      <c r="AC21" s="1175"/>
      <c r="AD21" s="1175"/>
      <c r="AE21" s="1175"/>
      <c r="AF21" s="1175"/>
      <c r="AG21" s="1175"/>
      <c r="AH21" s="1175"/>
      <c r="AI21" s="1175"/>
      <c r="AJ21" s="1176"/>
    </row>
    <row r="22" spans="1:58" ht="13.5" customHeight="1">
      <c r="A22" s="1164"/>
      <c r="B22" s="1165"/>
      <c r="C22" s="1177" t="s">
        <v>652</v>
      </c>
      <c r="D22" s="1177"/>
      <c r="E22" s="1177"/>
      <c r="F22" s="1177"/>
      <c r="G22" s="1177"/>
      <c r="H22" s="1177"/>
      <c r="I22" s="1182"/>
      <c r="J22" s="1183"/>
      <c r="K22" s="1183"/>
      <c r="L22" s="1183"/>
      <c r="M22" s="1183"/>
      <c r="N22" s="1183"/>
      <c r="O22" s="1183"/>
      <c r="P22" s="1183"/>
      <c r="Q22" s="1183"/>
      <c r="R22" s="1183"/>
      <c r="S22" s="1183"/>
      <c r="T22" s="1183"/>
      <c r="U22" s="1183"/>
      <c r="V22" s="1183"/>
      <c r="W22" s="1183"/>
      <c r="X22" s="1183"/>
      <c r="Y22" s="1183"/>
      <c r="Z22" s="1183"/>
      <c r="AA22" s="1183"/>
      <c r="AB22" s="1183"/>
      <c r="AC22" s="1183"/>
      <c r="AD22" s="1183"/>
      <c r="AE22" s="1183"/>
      <c r="AF22" s="1183"/>
      <c r="AG22" s="1183"/>
      <c r="AH22" s="1183"/>
      <c r="AI22" s="1183"/>
      <c r="AJ22" s="1184"/>
    </row>
    <row r="23" spans="1:58" ht="13.5" customHeight="1">
      <c r="A23" s="1164"/>
      <c r="B23" s="1165"/>
      <c r="C23" s="1081" t="s">
        <v>655</v>
      </c>
      <c r="D23" s="1081"/>
      <c r="E23" s="1081"/>
      <c r="F23" s="1081"/>
      <c r="G23" s="1081"/>
      <c r="H23" s="1081"/>
      <c r="I23" s="1204" t="s">
        <v>127</v>
      </c>
      <c r="J23" s="1205"/>
      <c r="K23" s="1202"/>
      <c r="L23" s="1202"/>
      <c r="M23" s="1202"/>
      <c r="N23" s="1202"/>
      <c r="O23" s="1202"/>
      <c r="P23" s="1203"/>
      <c r="Q23" s="1029" t="s">
        <v>534</v>
      </c>
      <c r="R23" s="1030"/>
      <c r="S23" s="1030"/>
      <c r="T23" s="1030"/>
      <c r="U23" s="1030"/>
      <c r="V23" s="1030"/>
      <c r="W23" s="1030"/>
      <c r="X23" s="1030"/>
      <c r="Y23" s="1030"/>
      <c r="Z23" s="1030"/>
      <c r="AA23" s="1030"/>
      <c r="AB23" s="1030"/>
      <c r="AC23" s="1030"/>
      <c r="AD23" s="1030"/>
      <c r="AE23" s="1030"/>
      <c r="AF23" s="1030"/>
      <c r="AG23" s="1030"/>
      <c r="AH23" s="1030"/>
      <c r="AI23" s="1030"/>
      <c r="AJ23" s="1031"/>
    </row>
    <row r="24" spans="1:58" ht="13.5" customHeight="1">
      <c r="A24" s="1164"/>
      <c r="B24" s="1165"/>
      <c r="C24" s="1081"/>
      <c r="D24" s="1081"/>
      <c r="E24" s="1081"/>
      <c r="F24" s="1081"/>
      <c r="G24" s="1081"/>
      <c r="H24" s="1081"/>
      <c r="I24" s="1197" t="s">
        <v>205</v>
      </c>
      <c r="J24" s="1198"/>
      <c r="K24" s="1198"/>
      <c r="L24" s="1198"/>
      <c r="M24" s="1198"/>
      <c r="N24" s="1198"/>
      <c r="O24" s="1198"/>
      <c r="P24" s="1198"/>
      <c r="Q24" s="1198"/>
      <c r="R24" s="1198"/>
      <c r="S24" s="1198"/>
      <c r="T24" s="1198"/>
      <c r="U24" s="1198"/>
      <c r="V24" s="1198"/>
      <c r="W24" s="1198"/>
      <c r="X24" s="1198"/>
      <c r="Y24" s="1198"/>
      <c r="Z24" s="1198"/>
      <c r="AA24" s="1198"/>
      <c r="AB24" s="1198"/>
      <c r="AC24" s="1198"/>
      <c r="AD24" s="1198"/>
      <c r="AE24" s="1198"/>
      <c r="AF24" s="1198"/>
      <c r="AG24" s="1198"/>
      <c r="AH24" s="1198"/>
      <c r="AI24" s="1198"/>
      <c r="AJ24" s="1199"/>
    </row>
    <row r="25" spans="1:58" ht="13.5" customHeight="1">
      <c r="A25" s="1164"/>
      <c r="B25" s="1165"/>
      <c r="C25" s="1145"/>
      <c r="D25" s="1145"/>
      <c r="E25" s="1145"/>
      <c r="F25" s="1145"/>
      <c r="G25" s="1145"/>
      <c r="H25" s="1145"/>
      <c r="I25" s="2403" t="s">
        <v>205</v>
      </c>
      <c r="J25" s="2403"/>
      <c r="K25" s="2403"/>
      <c r="L25" s="2403"/>
      <c r="M25" s="2403"/>
      <c r="N25" s="2403"/>
      <c r="O25" s="2403"/>
      <c r="P25" s="2403"/>
      <c r="Q25" s="2403"/>
      <c r="R25" s="2403"/>
      <c r="S25" s="2403"/>
      <c r="T25" s="2403"/>
      <c r="U25" s="2403"/>
      <c r="V25" s="2403"/>
      <c r="W25" s="2403"/>
      <c r="X25" s="2403"/>
      <c r="Y25" s="2403"/>
      <c r="Z25" s="2403"/>
      <c r="AA25" s="2403"/>
      <c r="AB25" s="2403"/>
      <c r="AC25" s="2403"/>
      <c r="AD25" s="2403"/>
      <c r="AE25" s="2403"/>
      <c r="AF25" s="2403"/>
      <c r="AG25" s="2403"/>
      <c r="AH25" s="2403"/>
      <c r="AI25" s="2403"/>
      <c r="AJ25" s="2404"/>
    </row>
    <row r="26" spans="1:58" ht="13.5" customHeight="1">
      <c r="A26" s="1162" t="s">
        <v>656</v>
      </c>
      <c r="B26" s="2172"/>
      <c r="C26" s="1152" t="s">
        <v>451</v>
      </c>
      <c r="D26" s="1153"/>
      <c r="E26" s="1153"/>
      <c r="F26" s="1153"/>
      <c r="G26" s="1153"/>
      <c r="H26" s="1154"/>
      <c r="I26" s="2391" t="s">
        <v>60</v>
      </c>
      <c r="J26" s="1815"/>
      <c r="K26" s="2392"/>
      <c r="L26" s="2392"/>
      <c r="M26" s="2392"/>
      <c r="N26" s="2393"/>
      <c r="O26" s="1628" t="s">
        <v>1272</v>
      </c>
      <c r="P26" s="1629"/>
      <c r="Q26" s="1629"/>
      <c r="R26" s="1629"/>
      <c r="S26" s="1629"/>
      <c r="T26" s="1630"/>
      <c r="U26" s="743"/>
      <c r="V26" s="744"/>
      <c r="W26" s="744"/>
      <c r="X26" s="744"/>
      <c r="Y26" s="744"/>
      <c r="Z26" s="744"/>
      <c r="AA26" s="744"/>
      <c r="AB26" s="744"/>
      <c r="AC26" s="744"/>
      <c r="AD26" s="744"/>
      <c r="AE26" s="743"/>
      <c r="AF26" s="743"/>
      <c r="AG26" s="743"/>
      <c r="AH26" s="743"/>
      <c r="AI26" s="743"/>
      <c r="AJ26" s="745"/>
      <c r="AL26" s="752"/>
      <c r="AM26" s="752"/>
      <c r="AN26" s="752"/>
      <c r="AO26" s="752"/>
      <c r="AP26" s="752"/>
      <c r="AQ26" s="752"/>
      <c r="AR26" s="752"/>
      <c r="AS26" s="752"/>
      <c r="AT26" s="752"/>
    </row>
    <row r="27" spans="1:58" ht="13.5" customHeight="1">
      <c r="A27" s="2173"/>
      <c r="B27" s="2174"/>
      <c r="C27" s="1794"/>
      <c r="D27" s="1795"/>
      <c r="E27" s="1795"/>
      <c r="F27" s="1795"/>
      <c r="G27" s="1795"/>
      <c r="H27" s="1796"/>
      <c r="I27" s="2394"/>
      <c r="J27" s="2395"/>
      <c r="K27" s="2395"/>
      <c r="L27" s="2395"/>
      <c r="M27" s="2395"/>
      <c r="N27" s="2396"/>
      <c r="O27" s="1797"/>
      <c r="P27" s="1798"/>
      <c r="Q27" s="1798"/>
      <c r="R27" s="1798"/>
      <c r="S27" s="1798"/>
      <c r="T27" s="1799"/>
      <c r="V27" s="35"/>
      <c r="W27" s="35"/>
      <c r="X27" s="35"/>
      <c r="Y27" s="35"/>
      <c r="Z27" s="35"/>
      <c r="AA27" s="35"/>
      <c r="AB27" s="35"/>
      <c r="AC27" s="35"/>
      <c r="AD27" s="35"/>
      <c r="AJ27" s="746"/>
      <c r="AL27" s="752"/>
      <c r="AM27" s="752"/>
      <c r="AN27" s="752"/>
      <c r="AO27" s="752"/>
      <c r="AP27" s="752"/>
      <c r="AQ27" s="752"/>
      <c r="AR27" s="752"/>
      <c r="AS27" s="752"/>
      <c r="AT27" s="752"/>
    </row>
    <row r="28" spans="1:58" ht="13.5" customHeight="1">
      <c r="A28" s="2173"/>
      <c r="B28" s="2174"/>
      <c r="C28" s="1155"/>
      <c r="D28" s="1156"/>
      <c r="E28" s="1156"/>
      <c r="F28" s="1156"/>
      <c r="G28" s="1156"/>
      <c r="H28" s="1157"/>
      <c r="I28" s="1105" t="s">
        <v>466</v>
      </c>
      <c r="J28" s="1105"/>
      <c r="K28" s="1105"/>
      <c r="L28" s="1105" t="s">
        <v>467</v>
      </c>
      <c r="M28" s="1105"/>
      <c r="N28" s="1105"/>
      <c r="O28" s="1105" t="s">
        <v>466</v>
      </c>
      <c r="P28" s="1105"/>
      <c r="Q28" s="1105"/>
      <c r="R28" s="1105" t="s">
        <v>467</v>
      </c>
      <c r="S28" s="1105"/>
      <c r="T28" s="1105"/>
      <c r="V28" s="35"/>
      <c r="W28" s="35"/>
      <c r="X28" s="35"/>
      <c r="Y28" s="35"/>
      <c r="Z28" s="35"/>
      <c r="AA28" s="35"/>
      <c r="AB28" s="35"/>
      <c r="AC28" s="35"/>
      <c r="AD28" s="35"/>
      <c r="AJ28" s="746"/>
      <c r="AL28" s="752"/>
      <c r="AM28" s="752"/>
      <c r="AN28" s="752"/>
      <c r="AO28" s="752"/>
      <c r="AP28" s="752"/>
      <c r="AQ28" s="752"/>
      <c r="AR28" s="752"/>
      <c r="AS28" s="752"/>
      <c r="AT28" s="752"/>
    </row>
    <row r="29" spans="1:58" ht="13.5" customHeight="1">
      <c r="A29" s="2173"/>
      <c r="B29" s="2174"/>
      <c r="C29" s="1628" t="s">
        <v>239</v>
      </c>
      <c r="D29" s="1629"/>
      <c r="E29" s="1630"/>
      <c r="F29" s="1285" t="s">
        <v>307</v>
      </c>
      <c r="G29" s="1338"/>
      <c r="H29" s="1339"/>
      <c r="I29" s="1295"/>
      <c r="J29" s="1295"/>
      <c r="K29" s="1295"/>
      <c r="L29" s="1295"/>
      <c r="M29" s="1295"/>
      <c r="N29" s="1295"/>
      <c r="O29" s="1295"/>
      <c r="P29" s="1295"/>
      <c r="Q29" s="1295"/>
      <c r="R29" s="1295"/>
      <c r="S29" s="1295"/>
      <c r="T29" s="1295"/>
      <c r="V29" s="35"/>
      <c r="W29" s="35"/>
      <c r="X29" s="35"/>
      <c r="Y29" s="35"/>
      <c r="Z29" s="35"/>
      <c r="AA29" s="35"/>
      <c r="AB29" s="35"/>
      <c r="AC29" s="35"/>
      <c r="AD29" s="35"/>
      <c r="AJ29" s="746"/>
      <c r="AL29" s="752"/>
      <c r="AM29" s="752"/>
      <c r="AN29" s="752"/>
      <c r="AO29" s="752"/>
      <c r="AP29" s="752"/>
      <c r="AQ29" s="752"/>
      <c r="AR29" s="752"/>
      <c r="AS29" s="752"/>
      <c r="AT29" s="752"/>
    </row>
    <row r="30" spans="1:58" ht="13.5" customHeight="1">
      <c r="A30" s="2173"/>
      <c r="B30" s="2174"/>
      <c r="C30" s="1797"/>
      <c r="D30" s="1798"/>
      <c r="E30" s="1799"/>
      <c r="F30" s="1285" t="s">
        <v>308</v>
      </c>
      <c r="G30" s="1338"/>
      <c r="H30" s="1339"/>
      <c r="I30" s="1295"/>
      <c r="J30" s="1295"/>
      <c r="K30" s="1295"/>
      <c r="L30" s="1295"/>
      <c r="M30" s="1295"/>
      <c r="N30" s="1295"/>
      <c r="O30" s="1295"/>
      <c r="P30" s="1295"/>
      <c r="Q30" s="1295"/>
      <c r="R30" s="1295"/>
      <c r="S30" s="1295"/>
      <c r="T30" s="1295"/>
      <c r="V30" s="35"/>
      <c r="W30" s="35"/>
      <c r="X30" s="35"/>
      <c r="Y30" s="35"/>
      <c r="Z30" s="35"/>
      <c r="AA30" s="35"/>
      <c r="AB30" s="35"/>
      <c r="AC30" s="35"/>
      <c r="AD30" s="35"/>
      <c r="AJ30" s="746"/>
      <c r="AL30" s="752"/>
      <c r="AM30" s="752"/>
      <c r="AN30" s="752"/>
      <c r="AO30" s="752"/>
      <c r="AP30" s="752"/>
      <c r="AQ30" s="752"/>
      <c r="AR30" s="752"/>
      <c r="AS30" s="752"/>
      <c r="AT30" s="752"/>
    </row>
    <row r="31" spans="1:58" ht="13.5" customHeight="1">
      <c r="A31" s="2173"/>
      <c r="B31" s="2174"/>
      <c r="C31" s="1285" t="s">
        <v>309</v>
      </c>
      <c r="D31" s="1338"/>
      <c r="E31" s="1338"/>
      <c r="F31" s="1338"/>
      <c r="G31" s="1338"/>
      <c r="H31" s="1339"/>
      <c r="I31" s="1295"/>
      <c r="J31" s="1295"/>
      <c r="K31" s="1295"/>
      <c r="L31" s="1295"/>
      <c r="M31" s="1295"/>
      <c r="N31" s="1295"/>
      <c r="O31" s="1295"/>
      <c r="P31" s="1295"/>
      <c r="Q31" s="1295"/>
      <c r="R31" s="1295"/>
      <c r="S31" s="1295"/>
      <c r="T31" s="1295"/>
      <c r="V31" s="35"/>
      <c r="W31" s="35"/>
      <c r="X31" s="35"/>
      <c r="Y31" s="35"/>
      <c r="Z31" s="35"/>
      <c r="AA31" s="35"/>
      <c r="AB31" s="35"/>
      <c r="AC31" s="35"/>
      <c r="AD31" s="35"/>
      <c r="AJ31" s="746"/>
      <c r="AL31" s="752"/>
      <c r="AM31" s="752"/>
      <c r="AN31" s="752"/>
      <c r="AO31" s="752"/>
      <c r="AP31" s="752"/>
      <c r="AQ31" s="752"/>
      <c r="AR31" s="752"/>
      <c r="AS31" s="752"/>
      <c r="AT31" s="752"/>
      <c r="BF31" s="756"/>
    </row>
    <row r="32" spans="1:58" ht="13.5" customHeight="1">
      <c r="A32" s="2359"/>
      <c r="B32" s="2360"/>
      <c r="C32" s="940" t="s">
        <v>556</v>
      </c>
      <c r="D32" s="1274"/>
      <c r="E32" s="1274"/>
      <c r="F32" s="1274"/>
      <c r="G32" s="1274"/>
      <c r="H32" s="941"/>
      <c r="I32" s="1298"/>
      <c r="J32" s="1298"/>
      <c r="K32" s="1298"/>
      <c r="L32" s="1298"/>
      <c r="M32" s="1298"/>
      <c r="N32" s="1298"/>
      <c r="O32" s="1298"/>
      <c r="P32" s="1298"/>
      <c r="Q32" s="1298"/>
      <c r="R32" s="1298"/>
      <c r="S32" s="1298"/>
      <c r="T32" s="1298"/>
      <c r="V32" s="35"/>
      <c r="W32" s="35"/>
      <c r="X32" s="35"/>
      <c r="Y32" s="35"/>
      <c r="Z32" s="35"/>
      <c r="AA32" s="35"/>
      <c r="AB32" s="35"/>
      <c r="AC32" s="35"/>
      <c r="AD32" s="35"/>
      <c r="AJ32" s="747"/>
      <c r="AL32" s="752"/>
      <c r="AM32" s="752"/>
      <c r="AN32" s="752"/>
      <c r="AO32" s="752"/>
      <c r="AP32" s="752"/>
      <c r="AQ32" s="752"/>
      <c r="AR32" s="752"/>
      <c r="AS32" s="752"/>
      <c r="AT32" s="752"/>
    </row>
    <row r="33" spans="1:71" ht="13.5" customHeight="1">
      <c r="A33" s="2170" t="s">
        <v>1273</v>
      </c>
      <c r="B33" s="2813"/>
      <c r="C33" s="2813"/>
      <c r="D33" s="2813"/>
      <c r="E33" s="2813"/>
      <c r="F33" s="2813"/>
      <c r="G33" s="2813"/>
      <c r="H33" s="2813"/>
      <c r="I33" s="2813"/>
      <c r="J33" s="2813"/>
      <c r="K33" s="2813"/>
      <c r="L33" s="2813"/>
      <c r="M33" s="2813"/>
      <c r="N33" s="2813"/>
      <c r="O33" s="2813"/>
      <c r="P33" s="2813"/>
      <c r="Q33" s="2813"/>
      <c r="R33" s="2813"/>
      <c r="S33" s="2813"/>
      <c r="T33" s="2814"/>
      <c r="U33" s="2815"/>
      <c r="V33" s="2815"/>
      <c r="W33" s="2815"/>
      <c r="X33" s="2815"/>
      <c r="Y33" s="2816" t="s">
        <v>1274</v>
      </c>
      <c r="Z33" s="2816"/>
      <c r="AA33" s="2816"/>
      <c r="AB33" s="2816"/>
      <c r="AC33" s="2816"/>
      <c r="AD33" s="2816"/>
      <c r="AE33" s="2816"/>
      <c r="AF33" s="2816"/>
      <c r="AG33" s="2816"/>
      <c r="AH33" s="2816"/>
      <c r="AI33" s="2816"/>
      <c r="AJ33" s="2817"/>
    </row>
    <row r="34" spans="1:71" s="749" customFormat="1" ht="18" customHeight="1">
      <c r="A34" s="2171" t="s">
        <v>115</v>
      </c>
      <c r="B34" s="2172"/>
      <c r="C34" s="1791" t="s">
        <v>240</v>
      </c>
      <c r="D34" s="1791"/>
      <c r="E34" s="1791"/>
      <c r="F34" s="1791"/>
      <c r="G34" s="1791"/>
      <c r="H34" s="1791"/>
      <c r="I34" s="2821"/>
      <c r="J34" s="2822"/>
      <c r="K34" s="2822"/>
      <c r="L34" s="2822"/>
      <c r="M34" s="2822"/>
      <c r="N34" s="2822"/>
      <c r="O34" s="2822"/>
      <c r="P34" s="2822"/>
      <c r="Q34" s="2822"/>
      <c r="R34" s="2822"/>
      <c r="S34" s="2822"/>
      <c r="T34" s="2822"/>
      <c r="U34" s="2822"/>
      <c r="V34" s="2822"/>
      <c r="W34" s="2822"/>
      <c r="X34" s="2822"/>
      <c r="Y34" s="2822"/>
      <c r="Z34" s="2822"/>
      <c r="AA34" s="2822"/>
      <c r="AB34" s="2822"/>
      <c r="AC34" s="2822"/>
      <c r="AD34" s="2822"/>
      <c r="AE34" s="2822"/>
      <c r="AF34" s="2822"/>
      <c r="AG34" s="2822"/>
      <c r="AH34" s="2822"/>
      <c r="AI34" s="2822"/>
      <c r="AJ34" s="2823"/>
      <c r="AL34" s="750" t="b">
        <v>0</v>
      </c>
      <c r="AM34" s="750" t="b">
        <v>0</v>
      </c>
      <c r="AN34" s="750" t="b">
        <v>0</v>
      </c>
      <c r="AO34" s="750" t="b">
        <v>0</v>
      </c>
      <c r="AP34" s="750" t="b">
        <v>0</v>
      </c>
      <c r="AQ34" s="750" t="b">
        <v>0</v>
      </c>
      <c r="AR34" s="750" t="b">
        <v>0</v>
      </c>
      <c r="AS34" s="751"/>
      <c r="AT34" s="751"/>
      <c r="AU34" s="751"/>
      <c r="AV34" s="751"/>
      <c r="AW34" s="751"/>
      <c r="AX34" s="757"/>
      <c r="AY34" s="757"/>
      <c r="AZ34" s="757"/>
      <c r="BA34" s="757"/>
      <c r="BB34" s="757"/>
      <c r="BC34" s="757"/>
      <c r="BD34" s="757"/>
      <c r="BE34" s="757"/>
      <c r="BF34" s="757"/>
      <c r="BG34" s="757"/>
      <c r="BH34" s="757"/>
      <c r="BI34" s="757"/>
      <c r="BJ34" s="757"/>
      <c r="BK34" s="757"/>
      <c r="BL34" s="757"/>
      <c r="BM34" s="757"/>
      <c r="BN34" s="757"/>
      <c r="BO34" s="757"/>
      <c r="BP34" s="757"/>
    </row>
    <row r="35" spans="1:71" ht="13.5" customHeight="1">
      <c r="A35" s="2173"/>
      <c r="B35" s="2174"/>
      <c r="C35" s="1081" t="s">
        <v>241</v>
      </c>
      <c r="D35" s="1081"/>
      <c r="E35" s="1081"/>
      <c r="F35" s="1081"/>
      <c r="G35" s="1081"/>
      <c r="H35" s="1081"/>
      <c r="I35" s="1077" t="s">
        <v>242</v>
      </c>
      <c r="J35" s="1081"/>
      <c r="K35" s="1081"/>
      <c r="L35" s="1080" t="s">
        <v>205</v>
      </c>
      <c r="M35" s="1080"/>
      <c r="N35" s="1106"/>
      <c r="O35" s="1077" t="s">
        <v>244</v>
      </c>
      <c r="P35" s="1078"/>
      <c r="Q35" s="1079" t="s">
        <v>205</v>
      </c>
      <c r="R35" s="1080"/>
      <c r="S35" s="1080"/>
      <c r="T35" s="1081" t="s">
        <v>243</v>
      </c>
      <c r="U35" s="1081"/>
      <c r="V35" s="1081"/>
      <c r="W35" s="1080" t="s">
        <v>205</v>
      </c>
      <c r="X35" s="1080"/>
      <c r="Y35" s="1106"/>
      <c r="Z35" s="1077" t="s">
        <v>244</v>
      </c>
      <c r="AA35" s="1078"/>
      <c r="AB35" s="1079" t="s">
        <v>205</v>
      </c>
      <c r="AC35" s="1080"/>
      <c r="AD35" s="1080"/>
      <c r="AE35" s="1081" t="s">
        <v>37</v>
      </c>
      <c r="AF35" s="1081"/>
      <c r="AG35" s="1081"/>
      <c r="AH35" s="1081"/>
      <c r="AI35" s="1081"/>
      <c r="AJ35" s="1094"/>
    </row>
    <row r="36" spans="1:71" ht="13.5" customHeight="1">
      <c r="A36" s="2173"/>
      <c r="B36" s="2174"/>
      <c r="C36" s="1081"/>
      <c r="D36" s="1081"/>
      <c r="E36" s="1081"/>
      <c r="F36" s="1081"/>
      <c r="G36" s="1081"/>
      <c r="H36" s="1081"/>
      <c r="I36" s="1077" t="s">
        <v>35</v>
      </c>
      <c r="J36" s="1081"/>
      <c r="K36" s="1081"/>
      <c r="L36" s="1080" t="s">
        <v>205</v>
      </c>
      <c r="M36" s="1080"/>
      <c r="N36" s="1106"/>
      <c r="O36" s="1077" t="s">
        <v>244</v>
      </c>
      <c r="P36" s="1078"/>
      <c r="Q36" s="1079" t="s">
        <v>205</v>
      </c>
      <c r="R36" s="1080"/>
      <c r="S36" s="1080"/>
      <c r="T36" s="1081" t="s">
        <v>36</v>
      </c>
      <c r="U36" s="1081"/>
      <c r="V36" s="1081"/>
      <c r="W36" s="1080" t="s">
        <v>205</v>
      </c>
      <c r="X36" s="1080"/>
      <c r="Y36" s="1106"/>
      <c r="Z36" s="1077" t="s">
        <v>244</v>
      </c>
      <c r="AA36" s="1078"/>
      <c r="AB36" s="1079" t="s">
        <v>205</v>
      </c>
      <c r="AC36" s="1080"/>
      <c r="AD36" s="1080"/>
      <c r="AE36" s="1095"/>
      <c r="AF36" s="1096"/>
      <c r="AG36" s="1096"/>
      <c r="AH36" s="1096"/>
      <c r="AI36" s="1096"/>
      <c r="AJ36" s="1097"/>
    </row>
    <row r="37" spans="1:71" ht="17.25" customHeight="1">
      <c r="A37" s="2173"/>
      <c r="B37" s="2174"/>
      <c r="C37" s="1262" t="s">
        <v>657</v>
      </c>
      <c r="D37" s="1103"/>
      <c r="E37" s="1103"/>
      <c r="F37" s="1103"/>
      <c r="G37" s="1103"/>
      <c r="H37" s="1104"/>
      <c r="I37" s="2824"/>
      <c r="J37" s="2825"/>
      <c r="K37" s="2825"/>
      <c r="L37" s="2825"/>
      <c r="M37" s="2825"/>
      <c r="N37" s="2825"/>
      <c r="O37" s="2825"/>
      <c r="P37" s="2825"/>
      <c r="Q37" s="2825"/>
      <c r="R37" s="2825"/>
      <c r="S37" s="2825"/>
      <c r="T37" s="2825"/>
      <c r="U37" s="2825"/>
      <c r="V37" s="2825"/>
      <c r="W37" s="2825"/>
      <c r="X37" s="2825"/>
      <c r="Y37" s="2825"/>
      <c r="Z37" s="2825"/>
      <c r="AA37" s="2825"/>
      <c r="AB37" s="2825"/>
      <c r="AC37" s="2825"/>
      <c r="AD37" s="2825"/>
      <c r="AE37" s="2825"/>
      <c r="AF37" s="2825"/>
      <c r="AG37" s="2825"/>
      <c r="AH37" s="2825"/>
      <c r="AI37" s="2825"/>
      <c r="AJ37" s="2826"/>
      <c r="AK37" s="749"/>
      <c r="AL37" s="750" t="b">
        <v>0</v>
      </c>
      <c r="AM37" s="750" t="b">
        <v>0</v>
      </c>
      <c r="AN37" s="750" t="b">
        <v>0</v>
      </c>
      <c r="AO37" s="750" t="b">
        <v>0</v>
      </c>
      <c r="AP37" s="750" t="b">
        <v>0</v>
      </c>
      <c r="AQ37" s="751"/>
      <c r="AR37" s="751"/>
      <c r="AS37" s="751"/>
      <c r="AT37" s="751"/>
      <c r="AU37" s="751"/>
      <c r="AV37" s="751"/>
      <c r="AW37" s="751"/>
      <c r="AX37" s="757"/>
      <c r="AY37" s="757"/>
      <c r="AZ37" s="757"/>
      <c r="BA37" s="757"/>
      <c r="BB37" s="757"/>
      <c r="BC37" s="757"/>
      <c r="BD37" s="757"/>
      <c r="BE37" s="757"/>
      <c r="BF37" s="757"/>
      <c r="BG37" s="757"/>
      <c r="BH37" s="757"/>
      <c r="BI37" s="757"/>
      <c r="BJ37" s="757"/>
      <c r="BK37" s="757"/>
      <c r="BL37" s="757"/>
      <c r="BM37" s="757"/>
    </row>
    <row r="38" spans="1:71" ht="13.5" customHeight="1">
      <c r="A38" s="2173"/>
      <c r="B38" s="2818"/>
      <c r="C38" s="1081" t="s">
        <v>499</v>
      </c>
      <c r="D38" s="1081"/>
      <c r="E38" s="1081"/>
      <c r="F38" s="1081"/>
      <c r="G38" s="1081"/>
      <c r="H38" s="1081"/>
      <c r="I38" s="1283"/>
      <c r="J38" s="1283"/>
      <c r="K38" s="1283"/>
      <c r="L38" s="1283"/>
      <c r="M38" s="1283"/>
      <c r="N38" s="1283"/>
      <c r="O38" s="1283"/>
      <c r="P38" s="1283"/>
      <c r="Q38" s="1283"/>
      <c r="R38" s="1283"/>
      <c r="S38" s="1283"/>
      <c r="T38" s="1283"/>
      <c r="U38" s="1283"/>
      <c r="V38" s="1283"/>
      <c r="W38" s="1283"/>
      <c r="X38" s="1283"/>
      <c r="Y38" s="1283"/>
      <c r="Z38" s="1283"/>
      <c r="AA38" s="1283"/>
      <c r="AB38" s="1283"/>
      <c r="AC38" s="1283"/>
      <c r="AD38" s="1283"/>
      <c r="AE38" s="1283"/>
      <c r="AF38" s="1283"/>
      <c r="AG38" s="1283"/>
      <c r="AH38" s="1283"/>
      <c r="AI38" s="1283"/>
      <c r="AJ38" s="1284"/>
    </row>
    <row r="39" spans="1:71" ht="13.5" customHeight="1">
      <c r="A39" s="2173"/>
      <c r="B39" s="2818"/>
      <c r="C39" s="1081" t="s">
        <v>305</v>
      </c>
      <c r="D39" s="1081"/>
      <c r="E39" s="1081"/>
      <c r="F39" s="1081"/>
      <c r="G39" s="1081"/>
      <c r="H39" s="1081"/>
      <c r="I39" s="1283"/>
      <c r="J39" s="1283"/>
      <c r="K39" s="1283"/>
      <c r="L39" s="1283"/>
      <c r="M39" s="1283"/>
      <c r="N39" s="1283"/>
      <c r="O39" s="1283"/>
      <c r="P39" s="1283"/>
      <c r="Q39" s="1283"/>
      <c r="R39" s="1283"/>
      <c r="S39" s="1283"/>
      <c r="T39" s="1283"/>
      <c r="U39" s="1283"/>
      <c r="V39" s="1283"/>
      <c r="W39" s="1283"/>
      <c r="X39" s="1283"/>
      <c r="Y39" s="1283"/>
      <c r="Z39" s="1283"/>
      <c r="AA39" s="1283"/>
      <c r="AB39" s="1283"/>
      <c r="AC39" s="1283"/>
      <c r="AD39" s="1283"/>
      <c r="AE39" s="1283"/>
      <c r="AF39" s="1283"/>
      <c r="AG39" s="1283"/>
      <c r="AH39" s="1283"/>
      <c r="AI39" s="1283"/>
      <c r="AJ39" s="1284"/>
    </row>
    <row r="40" spans="1:71" s="2" customFormat="1" ht="13.5" customHeight="1">
      <c r="A40" s="2173"/>
      <c r="B40" s="2818"/>
      <c r="C40" s="1144" t="s">
        <v>246</v>
      </c>
      <c r="D40" s="1081"/>
      <c r="E40" s="1081"/>
      <c r="F40" s="1081"/>
      <c r="G40" s="1081"/>
      <c r="H40" s="1081"/>
      <c r="I40" s="1092"/>
      <c r="J40" s="1092"/>
      <c r="K40" s="1092"/>
      <c r="L40" s="1092"/>
      <c r="M40" s="1093"/>
      <c r="N40" s="1131"/>
      <c r="O40" s="1133"/>
      <c r="P40" s="1098"/>
      <c r="Q40" s="1092"/>
      <c r="R40" s="1092"/>
      <c r="S40" s="1092"/>
      <c r="T40" s="1093"/>
      <c r="U40" s="1131"/>
      <c r="V40" s="1133"/>
      <c r="W40" s="1098"/>
      <c r="X40" s="1092"/>
      <c r="Y40" s="1092"/>
      <c r="Z40" s="1092"/>
      <c r="AA40" s="1093"/>
      <c r="AB40" s="1131"/>
      <c r="AC40" s="1133"/>
      <c r="AD40" s="1098"/>
      <c r="AE40" s="1092"/>
      <c r="AF40" s="1092"/>
      <c r="AG40" s="1092"/>
      <c r="AH40" s="1093"/>
      <c r="AI40" s="1131"/>
      <c r="AJ40" s="1132"/>
      <c r="AK40" s="749"/>
      <c r="AL40" s="751"/>
      <c r="AM40" s="751"/>
      <c r="AN40" s="751"/>
      <c r="AO40" s="751"/>
      <c r="AP40" s="751"/>
      <c r="AQ40" s="751"/>
      <c r="AR40" s="751"/>
      <c r="AS40" s="751"/>
      <c r="AT40" s="751"/>
      <c r="AU40" s="751"/>
      <c r="AV40" s="751"/>
      <c r="AW40" s="751"/>
      <c r="AX40" s="757"/>
      <c r="AY40" s="757"/>
      <c r="AZ40" s="757"/>
      <c r="BA40" s="757"/>
      <c r="BB40" s="757"/>
      <c r="BC40" s="757"/>
      <c r="BD40" s="757"/>
      <c r="BE40" s="757"/>
      <c r="BF40" s="757"/>
      <c r="BG40" s="757"/>
      <c r="BH40" s="757"/>
      <c r="BI40" s="757"/>
      <c r="BJ40" s="757"/>
      <c r="BK40" s="757"/>
      <c r="BL40" s="757"/>
      <c r="BM40" s="757"/>
      <c r="BN40" s="757"/>
      <c r="BO40" s="757"/>
      <c r="BP40" s="757"/>
    </row>
    <row r="41" spans="1:71" s="2" customFormat="1" ht="18" customHeight="1">
      <c r="A41" s="2173"/>
      <c r="B41" s="2818"/>
      <c r="C41" s="1081"/>
      <c r="D41" s="1081"/>
      <c r="E41" s="1081"/>
      <c r="F41" s="1081"/>
      <c r="G41" s="1081"/>
      <c r="H41" s="1081"/>
      <c r="I41" s="1075"/>
      <c r="J41" s="1075"/>
      <c r="K41" s="1075"/>
      <c r="L41" s="1075"/>
      <c r="M41" s="1075"/>
      <c r="N41" s="1075"/>
      <c r="O41" s="1076"/>
      <c r="P41" s="1074"/>
      <c r="Q41" s="1075"/>
      <c r="R41" s="1075"/>
      <c r="S41" s="1075"/>
      <c r="T41" s="1075"/>
      <c r="U41" s="1075"/>
      <c r="V41" s="1076"/>
      <c r="W41" s="1074"/>
      <c r="X41" s="1075"/>
      <c r="Y41" s="1075"/>
      <c r="Z41" s="1075"/>
      <c r="AA41" s="1075"/>
      <c r="AB41" s="1075"/>
      <c r="AC41" s="1076"/>
      <c r="AD41" s="1074"/>
      <c r="AE41" s="1075"/>
      <c r="AF41" s="1075"/>
      <c r="AG41" s="1075"/>
      <c r="AH41" s="1075"/>
      <c r="AI41" s="1075"/>
      <c r="AJ41" s="1134"/>
      <c r="AK41" s="749"/>
      <c r="AL41" s="751"/>
      <c r="AM41" s="751"/>
      <c r="AN41" s="751"/>
      <c r="AO41" s="751"/>
      <c r="AP41" s="751"/>
      <c r="AQ41" s="751"/>
      <c r="AR41" s="751"/>
      <c r="AS41" s="751"/>
      <c r="AT41" s="751"/>
      <c r="AU41" s="751"/>
      <c r="AV41" s="751"/>
      <c r="AW41" s="751"/>
      <c r="AX41" s="757"/>
      <c r="AY41" s="757"/>
      <c r="AZ41" s="757"/>
      <c r="BA41" s="757"/>
      <c r="BB41" s="757"/>
      <c r="BC41" s="757"/>
      <c r="BD41" s="757"/>
      <c r="BE41" s="757"/>
      <c r="BF41" s="757"/>
      <c r="BG41" s="757"/>
      <c r="BH41" s="757"/>
      <c r="BI41" s="757"/>
      <c r="BJ41" s="757"/>
      <c r="BK41" s="757"/>
      <c r="BL41" s="757"/>
      <c r="BM41" s="757"/>
      <c r="BN41" s="757"/>
      <c r="BO41" s="757"/>
      <c r="BP41" s="757"/>
    </row>
    <row r="42" spans="1:71" s="2" customFormat="1" ht="13.5" customHeight="1">
      <c r="A42" s="2173"/>
      <c r="B42" s="2818"/>
      <c r="C42" s="1081"/>
      <c r="D42" s="1081"/>
      <c r="E42" s="1081"/>
      <c r="F42" s="1081"/>
      <c r="G42" s="1081"/>
      <c r="H42" s="1081"/>
      <c r="I42" s="1092"/>
      <c r="J42" s="1092"/>
      <c r="K42" s="1092"/>
      <c r="L42" s="1092"/>
      <c r="M42" s="1093"/>
      <c r="N42" s="1131"/>
      <c r="O42" s="1133"/>
      <c r="P42" s="1098"/>
      <c r="Q42" s="1092"/>
      <c r="R42" s="1092"/>
      <c r="S42" s="1092"/>
      <c r="T42" s="1093"/>
      <c r="U42" s="1131"/>
      <c r="V42" s="1133"/>
      <c r="W42" s="1098"/>
      <c r="X42" s="1092"/>
      <c r="Y42" s="1092"/>
      <c r="Z42" s="1092"/>
      <c r="AA42" s="1093"/>
      <c r="AB42" s="1131"/>
      <c r="AC42" s="1133"/>
      <c r="AD42" s="1098"/>
      <c r="AE42" s="1092"/>
      <c r="AF42" s="1092"/>
      <c r="AG42" s="1092"/>
      <c r="AH42" s="1093"/>
      <c r="AI42" s="1131"/>
      <c r="AJ42" s="1132"/>
      <c r="AK42" s="749"/>
      <c r="AL42" s="751"/>
      <c r="AM42" s="751"/>
      <c r="AN42" s="751"/>
      <c r="AO42" s="751"/>
      <c r="AP42" s="751"/>
      <c r="AQ42" s="751"/>
      <c r="AR42" s="751"/>
      <c r="AS42" s="751"/>
      <c r="AT42" s="751"/>
      <c r="AU42" s="751"/>
      <c r="AV42" s="751"/>
      <c r="AW42" s="751"/>
      <c r="AX42" s="757"/>
      <c r="AY42" s="757"/>
      <c r="AZ42" s="757"/>
      <c r="BA42" s="757"/>
      <c r="BB42" s="757"/>
      <c r="BC42" s="757"/>
      <c r="BD42" s="757"/>
      <c r="BE42" s="757"/>
      <c r="BF42" s="757"/>
      <c r="BG42" s="757"/>
      <c r="BH42" s="757"/>
      <c r="BI42" s="757"/>
      <c r="BJ42" s="757"/>
      <c r="BK42" s="757"/>
      <c r="BL42" s="757"/>
      <c r="BM42" s="757"/>
      <c r="BN42" s="757"/>
      <c r="BO42" s="757"/>
      <c r="BP42" s="757"/>
    </row>
    <row r="43" spans="1:71" s="2" customFormat="1" ht="18" customHeight="1">
      <c r="A43" s="2173"/>
      <c r="B43" s="2818"/>
      <c r="C43" s="1081"/>
      <c r="D43" s="1081"/>
      <c r="E43" s="1081"/>
      <c r="F43" s="1081"/>
      <c r="G43" s="1081"/>
      <c r="H43" s="1081"/>
      <c r="I43" s="2749"/>
      <c r="J43" s="2749"/>
      <c r="K43" s="2749"/>
      <c r="L43" s="2749"/>
      <c r="M43" s="2749"/>
      <c r="N43" s="2749"/>
      <c r="O43" s="2750"/>
      <c r="P43" s="2757"/>
      <c r="Q43" s="2749"/>
      <c r="R43" s="2749"/>
      <c r="S43" s="2749"/>
      <c r="T43" s="2749"/>
      <c r="U43" s="2749"/>
      <c r="V43" s="2750"/>
      <c r="W43" s="2757"/>
      <c r="X43" s="2749"/>
      <c r="Y43" s="2749"/>
      <c r="Z43" s="2749"/>
      <c r="AA43" s="2749"/>
      <c r="AB43" s="2749"/>
      <c r="AC43" s="2750"/>
      <c r="AD43" s="2757"/>
      <c r="AE43" s="2749"/>
      <c r="AF43" s="2749"/>
      <c r="AG43" s="2749"/>
      <c r="AH43" s="2749"/>
      <c r="AI43" s="2749"/>
      <c r="AJ43" s="2782"/>
      <c r="AK43" s="749"/>
      <c r="AL43" s="751"/>
      <c r="AM43" s="751"/>
      <c r="AN43" s="751"/>
      <c r="AO43" s="751"/>
      <c r="AP43" s="751"/>
      <c r="AQ43" s="751"/>
      <c r="AR43" s="751"/>
      <c r="AS43" s="751"/>
      <c r="AT43" s="751"/>
      <c r="AU43" s="751"/>
      <c r="AV43" s="751"/>
      <c r="AW43" s="751"/>
      <c r="AX43" s="757"/>
      <c r="AY43" s="757"/>
      <c r="AZ43" s="757"/>
      <c r="BA43" s="757"/>
      <c r="BB43" s="757"/>
      <c r="BC43" s="757"/>
      <c r="BD43" s="757"/>
      <c r="BE43" s="757"/>
      <c r="BF43" s="757"/>
      <c r="BG43" s="757"/>
      <c r="BH43" s="757"/>
      <c r="BI43" s="757"/>
      <c r="BJ43" s="757"/>
      <c r="BK43" s="757"/>
      <c r="BL43" s="757"/>
      <c r="BM43" s="757"/>
      <c r="BN43" s="757"/>
      <c r="BO43" s="757"/>
      <c r="BP43" s="757"/>
    </row>
    <row r="44" spans="1:71" ht="13.5" customHeight="1">
      <c r="A44" s="2173"/>
      <c r="B44" s="2818"/>
      <c r="C44" s="1179" t="s">
        <v>1275</v>
      </c>
      <c r="D44" s="1180"/>
      <c r="E44" s="1180"/>
      <c r="F44" s="1180"/>
      <c r="G44" s="1180"/>
      <c r="H44" s="1181"/>
      <c r="I44" s="1262" t="s">
        <v>106</v>
      </c>
      <c r="J44" s="1103"/>
      <c r="K44" s="1103"/>
      <c r="L44" s="1103"/>
      <c r="M44" s="1103"/>
      <c r="N44" s="1103"/>
      <c r="O44" s="1103"/>
      <c r="P44" s="1103"/>
      <c r="Q44" s="1104"/>
      <c r="R44" s="1285" t="s">
        <v>107</v>
      </c>
      <c r="S44" s="1338"/>
      <c r="T44" s="1338"/>
      <c r="U44" s="1338"/>
      <c r="V44" s="1339"/>
      <c r="W44" s="1099"/>
      <c r="X44" s="1099"/>
      <c r="Y44" s="1099"/>
      <c r="Z44" s="1099"/>
      <c r="AA44" s="1099"/>
      <c r="AB44" s="1099"/>
      <c r="AC44" s="1099"/>
      <c r="AD44" s="1099"/>
      <c r="AE44" s="1099"/>
      <c r="AF44" s="1099"/>
      <c r="AG44" s="1099"/>
      <c r="AH44" s="1099"/>
      <c r="AI44" s="1099"/>
      <c r="AJ44" s="1100"/>
    </row>
    <row r="45" spans="1:71" ht="13.5" customHeight="1">
      <c r="A45" s="2173"/>
      <c r="B45" s="2818"/>
      <c r="C45" s="2762"/>
      <c r="D45" s="2028"/>
      <c r="E45" s="2028"/>
      <c r="F45" s="2028"/>
      <c r="G45" s="2028"/>
      <c r="H45" s="2029"/>
      <c r="I45" s="2811"/>
      <c r="J45" s="1101"/>
      <c r="K45" s="1101"/>
      <c r="L45" s="1101"/>
      <c r="M45" s="1101"/>
      <c r="N45" s="1101"/>
      <c r="O45" s="1101"/>
      <c r="P45" s="1101"/>
      <c r="Q45" s="1102"/>
      <c r="R45" s="1285" t="s">
        <v>108</v>
      </c>
      <c r="S45" s="1338"/>
      <c r="T45" s="1338"/>
      <c r="U45" s="1338"/>
      <c r="V45" s="1339"/>
      <c r="W45" s="1099"/>
      <c r="X45" s="1099"/>
      <c r="Y45" s="1099"/>
      <c r="Z45" s="1099"/>
      <c r="AA45" s="1099"/>
      <c r="AB45" s="1099"/>
      <c r="AC45" s="1099"/>
      <c r="AD45" s="1099"/>
      <c r="AE45" s="1099"/>
      <c r="AF45" s="1099"/>
      <c r="AG45" s="1099"/>
      <c r="AH45" s="1099"/>
      <c r="AI45" s="1099"/>
      <c r="AJ45" s="1100"/>
    </row>
    <row r="46" spans="1:71" ht="18" customHeight="1" thickBot="1">
      <c r="A46" s="2819"/>
      <c r="B46" s="2820"/>
      <c r="C46" s="1266"/>
      <c r="D46" s="1267"/>
      <c r="E46" s="1267"/>
      <c r="F46" s="1267"/>
      <c r="G46" s="1267"/>
      <c r="H46" s="1268"/>
      <c r="I46" s="2812" t="s">
        <v>445</v>
      </c>
      <c r="J46" s="2812"/>
      <c r="K46" s="2812"/>
      <c r="L46" s="2812"/>
      <c r="M46" s="2812"/>
      <c r="N46" s="2812"/>
      <c r="O46" s="2812"/>
      <c r="P46" s="2812"/>
      <c r="Q46" s="2812"/>
      <c r="R46" s="1086"/>
      <c r="S46" s="1087"/>
      <c r="T46" s="1087"/>
      <c r="U46" s="1087"/>
      <c r="V46" s="1087"/>
      <c r="W46" s="1087"/>
      <c r="X46" s="1087"/>
      <c r="Y46" s="1087"/>
      <c r="Z46" s="1087"/>
      <c r="AA46" s="1087"/>
      <c r="AB46" s="1087"/>
      <c r="AC46" s="1087"/>
      <c r="AD46" s="1087"/>
      <c r="AE46" s="1087"/>
      <c r="AF46" s="1087"/>
      <c r="AG46" s="1087"/>
      <c r="AH46" s="1087"/>
      <c r="AI46" s="1087"/>
      <c r="AJ46" s="1088"/>
    </row>
    <row r="47" spans="1:71" ht="18" customHeight="1" thickTop="1">
      <c r="A47" s="1642" t="s">
        <v>25</v>
      </c>
      <c r="B47" s="1109"/>
      <c r="C47" s="2798" t="s">
        <v>226</v>
      </c>
      <c r="D47" s="2799"/>
      <c r="E47" s="2799"/>
      <c r="F47" s="2799"/>
      <c r="G47" s="2799"/>
      <c r="H47" s="2800"/>
      <c r="I47" s="813">
        <v>1</v>
      </c>
      <c r="J47" s="810" t="str">
        <f>IF(ISNA(VLOOKUP(I47, 出力変換_人員配置区分＿付１５,4,FALSE)),0, VLOOKUP(I47, 出力変換_人員配置区分＿付１５,4,FALSE)) &amp; ""</f>
        <v>02</v>
      </c>
      <c r="K47" s="800" t="s">
        <v>1366</v>
      </c>
      <c r="L47" s="810" t="str">
        <f>IF(ISNA(VLOOKUP(K47, 取込変換_人員配置区分＿付１５,2,FALSE)),0, VLOOKUP(K47, 取込変換_人員配置区分＿付１５,2,FALSE)) &amp; ""</f>
        <v>1</v>
      </c>
      <c r="M47" s="800"/>
      <c r="N47" s="800"/>
      <c r="O47" s="800"/>
      <c r="P47" s="800"/>
      <c r="Q47" s="801"/>
      <c r="R47" s="2801" t="s">
        <v>1309</v>
      </c>
      <c r="S47" s="2802"/>
      <c r="T47" s="2802"/>
      <c r="U47" s="2802"/>
      <c r="V47" s="2802"/>
      <c r="W47" s="2802"/>
      <c r="X47" s="2802"/>
      <c r="Y47" s="2802"/>
      <c r="Z47" s="2803"/>
      <c r="AA47" s="2804">
        <v>2</v>
      </c>
      <c r="AB47" s="2804"/>
      <c r="AC47" s="2804"/>
      <c r="AD47" s="2804"/>
      <c r="AE47" s="2804"/>
      <c r="AF47" s="2804"/>
      <c r="AG47" s="2804"/>
      <c r="AH47" s="2804"/>
      <c r="AI47" s="2804"/>
      <c r="AJ47" s="2805"/>
      <c r="AK47" s="791"/>
      <c r="AL47" s="758"/>
      <c r="AM47" s="794"/>
      <c r="AN47" s="794"/>
      <c r="AO47" s="794"/>
      <c r="AP47" s="794"/>
      <c r="AQ47" s="794"/>
      <c r="AR47" s="759"/>
      <c r="AS47" s="759"/>
      <c r="AT47" s="759"/>
      <c r="AU47" s="759"/>
      <c r="AV47" s="759"/>
      <c r="AW47" s="759"/>
      <c r="AX47" s="759"/>
      <c r="AY47" s="759"/>
      <c r="AZ47" s="759"/>
      <c r="BA47" s="759"/>
      <c r="BB47" s="759"/>
      <c r="BC47" s="759"/>
      <c r="BD47" s="759"/>
      <c r="BE47" s="759"/>
      <c r="BF47" s="759"/>
      <c r="BG47" s="759"/>
      <c r="BH47" s="759"/>
      <c r="BI47" s="759"/>
      <c r="BK47" s="753"/>
      <c r="BL47" s="753"/>
      <c r="BM47" s="753"/>
      <c r="BN47" s="753"/>
      <c r="BO47" s="753"/>
      <c r="BP47" s="753"/>
      <c r="BQ47" s="35"/>
      <c r="BR47" s="35"/>
      <c r="BS47" s="35"/>
    </row>
    <row r="48" spans="1:71" ht="18" customHeight="1">
      <c r="A48" s="2795"/>
      <c r="B48" s="1761"/>
      <c r="C48" s="940" t="s">
        <v>1276</v>
      </c>
      <c r="D48" s="1274"/>
      <c r="E48" s="1274"/>
      <c r="F48" s="1274"/>
      <c r="G48" s="1274"/>
      <c r="H48" s="941"/>
      <c r="I48" s="1230">
        <v>1</v>
      </c>
      <c r="J48" s="1231"/>
      <c r="K48" s="1231"/>
      <c r="L48" s="1231"/>
      <c r="M48" s="1231"/>
      <c r="N48" s="1231"/>
      <c r="O48" s="1231"/>
      <c r="P48" s="1231"/>
      <c r="Q48" s="1115"/>
      <c r="R48" s="2806"/>
      <c r="S48" s="2807"/>
      <c r="T48" s="2807"/>
      <c r="U48" s="2807"/>
      <c r="V48" s="2807"/>
      <c r="W48" s="2807"/>
      <c r="X48" s="2807"/>
      <c r="Y48" s="2807"/>
      <c r="Z48" s="2807"/>
      <c r="AA48" s="2808"/>
      <c r="AB48" s="2808"/>
      <c r="AC48" s="2808"/>
      <c r="AD48" s="2808"/>
      <c r="AE48" s="2808"/>
      <c r="AF48" s="2808"/>
      <c r="AG48" s="2808"/>
      <c r="AH48" s="2808"/>
      <c r="AI48" s="2808"/>
      <c r="AJ48" s="2809"/>
      <c r="AK48" s="791"/>
      <c r="AL48" s="758"/>
      <c r="AM48" s="794"/>
      <c r="AN48" s="794"/>
      <c r="AO48" s="794"/>
      <c r="AP48" s="794"/>
      <c r="AQ48" s="794"/>
      <c r="AR48" s="759"/>
      <c r="AS48" s="759"/>
      <c r="AT48" s="759"/>
      <c r="AU48" s="759"/>
      <c r="AV48" s="759"/>
      <c r="AW48" s="759"/>
      <c r="AX48" s="759"/>
      <c r="AY48" s="759"/>
      <c r="AZ48" s="759"/>
      <c r="BA48" s="759"/>
      <c r="BB48" s="759"/>
      <c r="BC48" s="759"/>
      <c r="BD48" s="759"/>
      <c r="BE48" s="759"/>
      <c r="BF48" s="759"/>
      <c r="BG48" s="759"/>
      <c r="BH48" s="759"/>
      <c r="BI48" s="759"/>
      <c r="BK48" s="753"/>
      <c r="BL48" s="753"/>
      <c r="BM48" s="753"/>
      <c r="BN48" s="753"/>
      <c r="BO48" s="753"/>
      <c r="BP48" s="753"/>
      <c r="BQ48" s="35"/>
      <c r="BR48" s="35"/>
      <c r="BS48" s="35"/>
    </row>
    <row r="49" spans="1:68" ht="18" customHeight="1" thickBot="1">
      <c r="A49" s="2796"/>
      <c r="B49" s="2797"/>
      <c r="C49" s="1244" t="s">
        <v>1267</v>
      </c>
      <c r="D49" s="1244"/>
      <c r="E49" s="1244"/>
      <c r="F49" s="1244"/>
      <c r="G49" s="1244"/>
      <c r="H49" s="1244"/>
      <c r="I49" s="2267">
        <v>2</v>
      </c>
      <c r="J49" s="2268"/>
      <c r="K49" s="2268"/>
      <c r="L49" s="2268"/>
      <c r="M49" s="2268"/>
      <c r="N49" s="2268"/>
      <c r="O49" s="2268"/>
      <c r="P49" s="2810"/>
      <c r="Q49" s="2449" t="s">
        <v>1246</v>
      </c>
      <c r="R49" s="2449"/>
      <c r="S49" s="2449"/>
      <c r="T49" s="2449"/>
      <c r="U49" s="2449"/>
      <c r="V49" s="2449"/>
      <c r="W49" s="2450"/>
      <c r="X49" s="2450"/>
      <c r="Y49" s="2450"/>
      <c r="Z49" s="2450"/>
      <c r="AA49" s="2441"/>
      <c r="AB49" s="2791"/>
      <c r="AC49" s="2791"/>
      <c r="AD49" s="2791"/>
      <c r="AE49" s="2791"/>
      <c r="AF49" s="2791"/>
      <c r="AG49" s="2791"/>
      <c r="AH49" s="2791"/>
      <c r="AI49" s="2791"/>
      <c r="AJ49" s="2792"/>
    </row>
    <row r="50" spans="1:68" ht="12" customHeight="1">
      <c r="A50" s="2793" t="s">
        <v>251</v>
      </c>
      <c r="B50" s="2794"/>
      <c r="C50" s="2794"/>
      <c r="D50" s="2794"/>
      <c r="E50" s="2794"/>
      <c r="F50" s="2794"/>
      <c r="G50" s="2794"/>
      <c r="H50" s="2794"/>
      <c r="I50" s="2794"/>
      <c r="J50" s="2794"/>
      <c r="K50" s="2794"/>
      <c r="L50" s="2794"/>
      <c r="M50" s="2794"/>
      <c r="N50" s="2794"/>
      <c r="O50" s="2794"/>
      <c r="P50" s="2794"/>
      <c r="Q50" s="2794"/>
      <c r="R50" s="2794"/>
      <c r="S50" s="2794"/>
      <c r="T50" s="2794"/>
      <c r="U50" s="2794"/>
      <c r="V50" s="2794"/>
      <c r="W50" s="2794"/>
      <c r="X50" s="2794"/>
      <c r="Y50" s="2794"/>
      <c r="Z50" s="2794"/>
      <c r="AA50" s="2794">
        <v>2</v>
      </c>
      <c r="AB50" s="2794"/>
      <c r="AC50" s="2794"/>
      <c r="AD50" s="2794"/>
      <c r="AE50" s="2794"/>
      <c r="AF50" s="2794"/>
      <c r="AG50" s="2794"/>
      <c r="AH50" s="2794"/>
      <c r="AI50" s="2794"/>
      <c r="AJ50" s="2794"/>
    </row>
    <row r="51" spans="1:68" ht="12" customHeight="1">
      <c r="A51" s="185" t="s">
        <v>275</v>
      </c>
      <c r="B51" s="188"/>
      <c r="C51" s="185"/>
      <c r="D51" s="185"/>
      <c r="E51" s="185"/>
      <c r="F51" s="185"/>
      <c r="G51" s="185"/>
      <c r="H51" s="185"/>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M51" s="725"/>
      <c r="AN51" s="760"/>
      <c r="AO51" s="760"/>
      <c r="AP51" s="760"/>
      <c r="AQ51" s="760"/>
      <c r="AR51" s="760"/>
      <c r="AS51" s="760"/>
      <c r="AT51" s="760"/>
      <c r="AU51" s="761"/>
      <c r="AV51" s="761"/>
      <c r="AW51" s="761"/>
      <c r="AX51" s="761"/>
      <c r="AY51" s="761"/>
      <c r="AZ51" s="761"/>
    </row>
    <row r="52" spans="1:68" s="18" customFormat="1" ht="12" customHeight="1">
      <c r="A52" s="185" t="s">
        <v>1277</v>
      </c>
      <c r="B52" s="185"/>
      <c r="C52" s="188"/>
      <c r="D52" s="188"/>
      <c r="E52" s="188"/>
      <c r="F52" s="188"/>
      <c r="G52" s="188"/>
      <c r="H52" s="188"/>
      <c r="I52" s="188"/>
      <c r="J52" s="188"/>
      <c r="K52" s="188"/>
      <c r="L52" s="188"/>
      <c r="M52" s="188"/>
      <c r="N52" s="188"/>
      <c r="O52" s="188"/>
      <c r="P52" s="188"/>
      <c r="Q52" s="188"/>
      <c r="R52" s="188"/>
      <c r="S52" s="188"/>
      <c r="T52" s="188"/>
      <c r="U52" s="188"/>
      <c r="V52" s="188"/>
      <c r="W52" s="188"/>
      <c r="X52" s="188"/>
      <c r="Y52" s="188"/>
      <c r="Z52" s="188"/>
      <c r="AA52" s="188"/>
      <c r="AB52" s="188"/>
      <c r="AC52" s="188"/>
      <c r="AD52" s="188"/>
      <c r="AE52" s="188"/>
      <c r="AF52" s="188"/>
      <c r="AG52" s="188"/>
      <c r="AH52" s="188"/>
      <c r="AI52" s="188"/>
      <c r="AJ52" s="188"/>
      <c r="AK52" s="617"/>
      <c r="AL52" s="760"/>
      <c r="AM52" s="760"/>
      <c r="AN52" s="760"/>
      <c r="AO52" s="760"/>
      <c r="AP52" s="760"/>
      <c r="AQ52" s="760"/>
      <c r="AR52" s="760"/>
      <c r="AS52" s="760"/>
      <c r="AT52" s="760"/>
      <c r="AU52" s="761"/>
      <c r="AV52" s="761"/>
      <c r="AW52" s="761"/>
      <c r="AX52" s="761"/>
      <c r="AY52" s="761"/>
      <c r="AZ52" s="761"/>
      <c r="BA52" s="761"/>
      <c r="BB52" s="761"/>
      <c r="BC52" s="761"/>
      <c r="BD52" s="761"/>
      <c r="BE52" s="761"/>
      <c r="BF52" s="761"/>
      <c r="BG52" s="761"/>
      <c r="BH52" s="761"/>
      <c r="BI52" s="761"/>
      <c r="BJ52" s="761"/>
      <c r="BK52" s="761"/>
      <c r="BL52" s="761"/>
      <c r="BM52" s="761"/>
      <c r="BN52" s="761"/>
      <c r="BO52" s="761"/>
      <c r="BP52" s="761"/>
    </row>
    <row r="53" spans="1:68" s="18" customFormat="1" ht="12" customHeight="1">
      <c r="A53" s="185" t="s">
        <v>602</v>
      </c>
      <c r="B53" s="185"/>
      <c r="C53" s="188"/>
      <c r="D53" s="188"/>
      <c r="E53" s="188"/>
      <c r="F53" s="188"/>
      <c r="G53" s="188"/>
      <c r="H53" s="188"/>
      <c r="I53" s="188"/>
      <c r="J53" s="188"/>
      <c r="K53" s="188"/>
      <c r="L53" s="188"/>
      <c r="M53" s="188"/>
      <c r="N53" s="188"/>
      <c r="O53" s="188"/>
      <c r="P53" s="188"/>
      <c r="Q53" s="188"/>
      <c r="R53" s="188"/>
      <c r="S53" s="188"/>
      <c r="T53" s="188"/>
      <c r="U53" s="188"/>
      <c r="V53" s="188"/>
      <c r="W53" s="188"/>
      <c r="X53" s="188"/>
      <c r="Y53" s="188"/>
      <c r="Z53" s="188"/>
      <c r="AA53" s="188"/>
      <c r="AB53" s="188"/>
      <c r="AC53" s="188"/>
      <c r="AD53" s="188"/>
      <c r="AE53" s="188"/>
      <c r="AF53" s="188"/>
      <c r="AG53" s="188"/>
      <c r="AH53" s="188"/>
      <c r="AI53" s="188"/>
      <c r="AJ53" s="188"/>
      <c r="AK53" s="617"/>
      <c r="AL53" s="760"/>
      <c r="AM53" s="760"/>
      <c r="AN53" s="760"/>
      <c r="AO53" s="760"/>
      <c r="AP53" s="760"/>
      <c r="AQ53" s="760"/>
      <c r="AR53" s="760"/>
      <c r="AS53" s="760"/>
      <c r="AT53" s="760"/>
      <c r="AU53" s="761"/>
      <c r="AV53" s="761"/>
      <c r="AW53" s="761"/>
      <c r="AX53" s="761"/>
      <c r="AY53" s="761"/>
      <c r="AZ53" s="761"/>
      <c r="BA53" s="761"/>
      <c r="BB53" s="761"/>
      <c r="BC53" s="761"/>
      <c r="BD53" s="761"/>
      <c r="BE53" s="761"/>
      <c r="BF53" s="761"/>
      <c r="BG53" s="761"/>
      <c r="BH53" s="761"/>
      <c r="BI53" s="761"/>
      <c r="BJ53" s="761"/>
      <c r="BK53" s="761"/>
      <c r="BL53" s="761"/>
      <c r="BM53" s="761"/>
      <c r="BN53" s="761"/>
      <c r="BO53" s="761"/>
      <c r="BP53" s="761"/>
    </row>
    <row r="54" spans="1:68" s="18" customFormat="1" ht="12" customHeight="1">
      <c r="A54" s="185" t="s">
        <v>1278</v>
      </c>
      <c r="B54" s="188"/>
      <c r="C54" s="46"/>
      <c r="D54" s="46"/>
      <c r="E54" s="46"/>
      <c r="F54" s="46"/>
      <c r="G54" s="46"/>
      <c r="H54" s="46"/>
      <c r="I54" s="188"/>
      <c r="J54" s="188"/>
      <c r="K54" s="188"/>
      <c r="L54" s="188"/>
      <c r="M54" s="188"/>
      <c r="N54" s="188"/>
      <c r="O54" s="188"/>
      <c r="P54" s="188"/>
      <c r="Q54" s="188"/>
      <c r="R54" s="188"/>
      <c r="S54" s="188"/>
      <c r="T54" s="188"/>
      <c r="U54" s="188"/>
      <c r="V54" s="188"/>
      <c r="W54" s="188"/>
      <c r="X54" s="188"/>
      <c r="Y54" s="188"/>
      <c r="Z54" s="188"/>
      <c r="AA54" s="188"/>
      <c r="AB54" s="188"/>
      <c r="AC54" s="188"/>
      <c r="AD54" s="188"/>
      <c r="AE54" s="188"/>
      <c r="AF54" s="188"/>
      <c r="AG54" s="188"/>
      <c r="AH54" s="188"/>
      <c r="AI54" s="188"/>
      <c r="AJ54" s="188"/>
      <c r="AK54" s="617"/>
      <c r="AL54" s="760"/>
      <c r="AM54" s="760"/>
      <c r="AN54" s="760"/>
      <c r="AO54" s="760"/>
      <c r="AP54" s="760"/>
      <c r="AQ54" s="760"/>
      <c r="AR54" s="760"/>
      <c r="AS54" s="760"/>
      <c r="AT54" s="760"/>
      <c r="AU54" s="761"/>
      <c r="AV54" s="761"/>
      <c r="AW54" s="761"/>
      <c r="AX54" s="761"/>
      <c r="AY54" s="761"/>
      <c r="AZ54" s="761"/>
      <c r="BA54" s="761"/>
      <c r="BB54" s="761"/>
      <c r="BC54" s="761"/>
      <c r="BD54" s="761"/>
      <c r="BE54" s="761"/>
      <c r="BF54" s="761"/>
      <c r="BG54" s="761"/>
      <c r="BH54" s="761"/>
      <c r="BI54" s="761"/>
      <c r="BJ54" s="761"/>
      <c r="BK54" s="761"/>
      <c r="BL54" s="761"/>
      <c r="BM54" s="761"/>
      <c r="BN54" s="761"/>
      <c r="BO54" s="761"/>
      <c r="BP54" s="761"/>
    </row>
    <row r="55" spans="1:68" s="18" customFormat="1" ht="12" customHeight="1">
      <c r="A55" s="185" t="s">
        <v>1279</v>
      </c>
      <c r="B55" s="46"/>
      <c r="C55" s="46"/>
      <c r="D55" s="46"/>
      <c r="E55" s="46"/>
      <c r="F55" s="46"/>
      <c r="G55" s="46"/>
      <c r="H55" s="46"/>
      <c r="I55" s="46"/>
      <c r="J55" s="46"/>
      <c r="K55" s="46"/>
      <c r="L55" s="46"/>
      <c r="M55" s="46"/>
      <c r="N55" s="46"/>
      <c r="O55" s="46"/>
      <c r="P55" s="46"/>
      <c r="Q55" s="46"/>
      <c r="R55" s="46"/>
      <c r="S55" s="46"/>
      <c r="T55" s="46"/>
      <c r="U55" s="46"/>
      <c r="V55" s="46"/>
      <c r="W55" s="46"/>
      <c r="X55" s="46"/>
      <c r="Y55" s="46"/>
      <c r="Z55" s="46"/>
      <c r="AA55" s="46"/>
      <c r="AB55" s="46"/>
      <c r="AC55" s="46"/>
      <c r="AD55" s="46"/>
      <c r="AE55" s="46"/>
      <c r="AF55" s="46"/>
      <c r="AG55" s="46"/>
      <c r="AH55" s="46"/>
      <c r="AI55" s="46"/>
      <c r="AJ55" s="46"/>
      <c r="AK55" s="617"/>
      <c r="AL55" s="760"/>
      <c r="AM55" s="760"/>
      <c r="AN55" s="760"/>
      <c r="AO55" s="760"/>
      <c r="AP55" s="760"/>
      <c r="AQ55" s="760"/>
      <c r="AR55" s="760"/>
      <c r="AS55" s="760"/>
      <c r="AT55" s="760"/>
      <c r="AU55" s="761"/>
      <c r="AV55" s="761"/>
      <c r="AW55" s="761"/>
      <c r="AX55" s="761"/>
      <c r="AY55" s="761"/>
      <c r="AZ55" s="761"/>
      <c r="BA55" s="761"/>
      <c r="BB55" s="761"/>
      <c r="BC55" s="761"/>
      <c r="BD55" s="761"/>
      <c r="BE55" s="761"/>
      <c r="BF55" s="761"/>
      <c r="BG55" s="761"/>
      <c r="BH55" s="761"/>
      <c r="BI55" s="761"/>
      <c r="BJ55" s="761"/>
      <c r="BK55" s="761"/>
      <c r="BL55" s="761"/>
      <c r="BM55" s="761"/>
      <c r="BN55" s="761"/>
      <c r="BO55" s="761"/>
      <c r="BP55" s="761"/>
    </row>
    <row r="56" spans="1:68" s="18" customFormat="1" ht="12" customHeight="1">
      <c r="A56" s="188" t="s">
        <v>1280</v>
      </c>
      <c r="B56" s="46"/>
      <c r="C56" s="46"/>
      <c r="D56" s="46"/>
      <c r="E56" s="46"/>
      <c r="F56" s="46"/>
      <c r="G56" s="46"/>
      <c r="H56" s="46"/>
      <c r="I56" s="46"/>
      <c r="J56" s="46"/>
      <c r="K56" s="46"/>
      <c r="L56" s="46"/>
      <c r="M56" s="46"/>
      <c r="N56" s="46"/>
      <c r="O56" s="46"/>
      <c r="P56" s="46"/>
      <c r="Q56" s="46"/>
      <c r="R56" s="46"/>
      <c r="S56" s="46"/>
      <c r="T56" s="46"/>
      <c r="U56" s="46"/>
      <c r="V56" s="46"/>
      <c r="W56" s="46"/>
      <c r="X56" s="46"/>
      <c r="Y56" s="46"/>
      <c r="Z56" s="46"/>
      <c r="AA56" s="46"/>
      <c r="AB56" s="46"/>
      <c r="AC56" s="46"/>
      <c r="AD56" s="46"/>
      <c r="AE56" s="46"/>
      <c r="AF56" s="46"/>
      <c r="AG56" s="46"/>
      <c r="AH56" s="46"/>
      <c r="AI56" s="46"/>
      <c r="AJ56" s="46"/>
      <c r="AK56" s="792"/>
      <c r="AL56" s="760"/>
      <c r="AM56" s="760"/>
      <c r="AN56" s="760"/>
      <c r="AO56" s="760"/>
      <c r="AP56" s="760"/>
      <c r="AQ56" s="760"/>
      <c r="AR56" s="760"/>
      <c r="AS56" s="760"/>
      <c r="AT56" s="760"/>
      <c r="AU56" s="761"/>
      <c r="AV56" s="761"/>
      <c r="AW56" s="761"/>
      <c r="AX56" s="761"/>
      <c r="AY56" s="761"/>
      <c r="AZ56" s="761"/>
      <c r="BA56" s="761"/>
      <c r="BB56" s="761"/>
      <c r="BC56" s="761"/>
      <c r="BD56" s="761"/>
      <c r="BE56" s="761"/>
      <c r="BF56" s="761"/>
      <c r="BG56" s="761"/>
      <c r="BH56" s="761"/>
      <c r="BI56" s="761"/>
      <c r="BJ56" s="761"/>
      <c r="BK56" s="761"/>
      <c r="BL56" s="761"/>
      <c r="BM56" s="761"/>
      <c r="BN56" s="761"/>
      <c r="BO56" s="761"/>
      <c r="BP56" s="761"/>
    </row>
    <row r="57" spans="1:68" ht="15" customHeight="1">
      <c r="A57" s="46" t="s">
        <v>1281</v>
      </c>
      <c r="B57" s="46"/>
      <c r="C57" s="46"/>
      <c r="D57" s="46"/>
      <c r="E57" s="46"/>
      <c r="F57" s="46"/>
      <c r="G57" s="46"/>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6"/>
      <c r="AJ57" s="46"/>
      <c r="AK57" s="793"/>
    </row>
  </sheetData>
  <mergeCells count="154">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21:B25"/>
    <mergeCell ref="C21:H21"/>
    <mergeCell ref="I21:AJ21"/>
    <mergeCell ref="C22:H22"/>
    <mergeCell ref="I22:AJ22"/>
    <mergeCell ref="C23:H25"/>
    <mergeCell ref="I23:J23"/>
    <mergeCell ref="K23:P23"/>
    <mergeCell ref="Q23:AJ23"/>
    <mergeCell ref="I24:AJ24"/>
    <mergeCell ref="I25:AJ25"/>
    <mergeCell ref="A26:B32"/>
    <mergeCell ref="C26:H28"/>
    <mergeCell ref="I26:N27"/>
    <mergeCell ref="O26:T27"/>
    <mergeCell ref="I28:K28"/>
    <mergeCell ref="L28:N28"/>
    <mergeCell ref="O28:Q28"/>
    <mergeCell ref="O30:Q30"/>
    <mergeCell ref="R30:T30"/>
    <mergeCell ref="C31:H31"/>
    <mergeCell ref="I31:N31"/>
    <mergeCell ref="O31:T31"/>
    <mergeCell ref="C32:H32"/>
    <mergeCell ref="I32:N32"/>
    <mergeCell ref="O32:T32"/>
    <mergeCell ref="R28:T28"/>
    <mergeCell ref="C29:E30"/>
    <mergeCell ref="F29:H29"/>
    <mergeCell ref="I29:K29"/>
    <mergeCell ref="L29:N29"/>
    <mergeCell ref="O29:Q29"/>
    <mergeCell ref="R29:T29"/>
    <mergeCell ref="F30:H30"/>
    <mergeCell ref="I30:K30"/>
    <mergeCell ref="L30:N30"/>
    <mergeCell ref="Q35:S35"/>
    <mergeCell ref="T35:V35"/>
    <mergeCell ref="W35:Y35"/>
    <mergeCell ref="Z35:AA35"/>
    <mergeCell ref="AB35:AD35"/>
    <mergeCell ref="AE35:AJ35"/>
    <mergeCell ref="A33:T33"/>
    <mergeCell ref="U33:X33"/>
    <mergeCell ref="Y33:AJ33"/>
    <mergeCell ref="A34:B46"/>
    <mergeCell ref="C34:H34"/>
    <mergeCell ref="I34:AJ34"/>
    <mergeCell ref="C35:H36"/>
    <mergeCell ref="I35:K35"/>
    <mergeCell ref="L35:N35"/>
    <mergeCell ref="O35:P35"/>
    <mergeCell ref="Z36:AA36"/>
    <mergeCell ref="AB36:AD36"/>
    <mergeCell ref="AE36:AJ36"/>
    <mergeCell ref="C37:H37"/>
    <mergeCell ref="I37:AJ37"/>
    <mergeCell ref="C38:H38"/>
    <mergeCell ref="I38:AJ38"/>
    <mergeCell ref="I36:K36"/>
    <mergeCell ref="L36:N36"/>
    <mergeCell ref="O36:P36"/>
    <mergeCell ref="Q36:S36"/>
    <mergeCell ref="T36:V36"/>
    <mergeCell ref="W36:Y36"/>
    <mergeCell ref="C39:H39"/>
    <mergeCell ref="I39:AJ39"/>
    <mergeCell ref="C40:H43"/>
    <mergeCell ref="I40:M40"/>
    <mergeCell ref="N40:O40"/>
    <mergeCell ref="P40:T40"/>
    <mergeCell ref="U40:V40"/>
    <mergeCell ref="W40:AA40"/>
    <mergeCell ref="AB40:AC40"/>
    <mergeCell ref="AD40:AH40"/>
    <mergeCell ref="AI40:AJ40"/>
    <mergeCell ref="I41:O41"/>
    <mergeCell ref="P41:V41"/>
    <mergeCell ref="W41:AC41"/>
    <mergeCell ref="AD41:AJ41"/>
    <mergeCell ref="I42:M42"/>
    <mergeCell ref="N42:O42"/>
    <mergeCell ref="P42:T42"/>
    <mergeCell ref="U42:V42"/>
    <mergeCell ref="W42:AA42"/>
    <mergeCell ref="C44:H46"/>
    <mergeCell ref="I44:Q45"/>
    <mergeCell ref="R44:V44"/>
    <mergeCell ref="W44:AJ44"/>
    <mergeCell ref="R45:V45"/>
    <mergeCell ref="W45:AJ45"/>
    <mergeCell ref="I46:Q46"/>
    <mergeCell ref="R46:AJ46"/>
    <mergeCell ref="AB42:AC42"/>
    <mergeCell ref="AD42:AH42"/>
    <mergeCell ref="AI42:AJ42"/>
    <mergeCell ref="I43:O43"/>
    <mergeCell ref="P43:V43"/>
    <mergeCell ref="W43:AC43"/>
    <mergeCell ref="AD43:AJ43"/>
    <mergeCell ref="Q49:Z49"/>
    <mergeCell ref="AA49:AJ49"/>
    <mergeCell ref="A50:AJ50"/>
    <mergeCell ref="A47:B49"/>
    <mergeCell ref="C47:H47"/>
    <mergeCell ref="R47:Z47"/>
    <mergeCell ref="AA47:AJ47"/>
    <mergeCell ref="C48:H48"/>
    <mergeCell ref="I48:Q48"/>
    <mergeCell ref="R48:AJ48"/>
    <mergeCell ref="C49:H49"/>
    <mergeCell ref="I49:P49"/>
  </mergeCells>
  <phoneticPr fontId="3"/>
  <dataValidations count="4">
    <dataValidation type="whole" imeMode="off" allowBlank="1" showInputMessage="1" showErrorMessage="1" sqref="I29:T30">
      <formula1>0</formula1>
      <formula2>99999</formula2>
    </dataValidation>
    <dataValidation imeMode="off" allowBlank="1" showInputMessage="1" showErrorMessage="1" sqref="M10:V10 L35:N36 K7:P7 AA10:AJ10 K23:P23 K14:P14 AB35:AD36 W35:Y36 Q35:S36"/>
    <dataValidation imeMode="halfKatakana" allowBlank="1" showInputMessage="1" showErrorMessage="1" sqref="I12:AJ12 I5:AJ5 I21:AJ21"/>
    <dataValidation type="decimal" imeMode="off" allowBlank="1" showInputMessage="1" showErrorMessage="1" sqref="I31:T32">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Group Box 1">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594" r:id="rId5" name="Check Box 2">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595" r:id="rId6" name="Check Box 3">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596" r:id="rId7" name="Check Box 4">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597" r:id="rId8" name="Check Box 5">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598" r:id="rId9" name="Check Box 6">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599" r:id="rId10" name="Check Box 7">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00" r:id="rId11" name="Check Box 8">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01" r:id="rId12" name="Check Box 9">
              <controlPr defaultSize="0" autoFill="0" autoLine="0" autoPict="0">
                <anchor moveWithCells="1">
                  <from>
                    <xdr:col>8</xdr:col>
                    <xdr:colOff>9525</xdr:colOff>
                    <xdr:row>36</xdr:row>
                    <xdr:rowOff>9525</xdr:rowOff>
                  </from>
                  <to>
                    <xdr:col>12</xdr:col>
                    <xdr:colOff>9525</xdr:colOff>
                    <xdr:row>37</xdr:row>
                    <xdr:rowOff>19050</xdr:rowOff>
                  </to>
                </anchor>
              </controlPr>
            </control>
          </mc:Choice>
        </mc:AlternateContent>
        <mc:AlternateContent xmlns:mc="http://schemas.openxmlformats.org/markup-compatibility/2006">
          <mc:Choice Requires="x14">
            <control shapeId="110602" r:id="rId13" name="Check Box 10">
              <controlPr defaultSize="0" autoFill="0" autoLine="0" autoPict="0">
                <anchor moveWithCells="1">
                  <from>
                    <xdr:col>12</xdr:col>
                    <xdr:colOff>38100</xdr:colOff>
                    <xdr:row>36</xdr:row>
                    <xdr:rowOff>0</xdr:rowOff>
                  </from>
                  <to>
                    <xdr:col>17</xdr:col>
                    <xdr:colOff>38100</xdr:colOff>
                    <xdr:row>37</xdr:row>
                    <xdr:rowOff>9525</xdr:rowOff>
                  </to>
                </anchor>
              </controlPr>
            </control>
          </mc:Choice>
        </mc:AlternateContent>
        <mc:AlternateContent xmlns:mc="http://schemas.openxmlformats.org/markup-compatibility/2006">
          <mc:Choice Requires="x14">
            <control shapeId="110603" r:id="rId14" name="Check Box 11">
              <controlPr defaultSize="0" autoFill="0" autoLine="0" autoPict="0">
                <anchor moveWithCells="1">
                  <from>
                    <xdr:col>17</xdr:col>
                    <xdr:colOff>66675</xdr:colOff>
                    <xdr:row>36</xdr:row>
                    <xdr:rowOff>0</xdr:rowOff>
                  </from>
                  <to>
                    <xdr:col>22</xdr:col>
                    <xdr:colOff>66675</xdr:colOff>
                    <xdr:row>37</xdr:row>
                    <xdr:rowOff>9525</xdr:rowOff>
                  </to>
                </anchor>
              </controlPr>
            </control>
          </mc:Choice>
        </mc:AlternateContent>
        <mc:AlternateContent xmlns:mc="http://schemas.openxmlformats.org/markup-compatibility/2006">
          <mc:Choice Requires="x14">
            <control shapeId="110604" r:id="rId15" name="Check Box 12">
              <controlPr defaultSize="0" autoFill="0" autoLine="0" autoPict="0">
                <anchor moveWithCells="1">
                  <from>
                    <xdr:col>22</xdr:col>
                    <xdr:colOff>114300</xdr:colOff>
                    <xdr:row>35</xdr:row>
                    <xdr:rowOff>161925</xdr:rowOff>
                  </from>
                  <to>
                    <xdr:col>27</xdr:col>
                    <xdr:colOff>114300</xdr:colOff>
                    <xdr:row>37</xdr:row>
                    <xdr:rowOff>0</xdr:rowOff>
                  </to>
                </anchor>
              </controlPr>
            </control>
          </mc:Choice>
        </mc:AlternateContent>
        <mc:AlternateContent xmlns:mc="http://schemas.openxmlformats.org/markup-compatibility/2006">
          <mc:Choice Requires="x14">
            <control shapeId="110605" r:id="rId16" name="Check Box 13">
              <controlPr defaultSize="0" autoFill="0" autoLine="0" autoPict="0">
                <anchor moveWithCells="1">
                  <from>
                    <xdr:col>27</xdr:col>
                    <xdr:colOff>152400</xdr:colOff>
                    <xdr:row>35</xdr:row>
                    <xdr:rowOff>161925</xdr:rowOff>
                  </from>
                  <to>
                    <xdr:col>32</xdr:col>
                    <xdr:colOff>152400</xdr:colOff>
                    <xdr:row>37</xdr:row>
                    <xdr:rowOff>0</xdr:rowOff>
                  </to>
                </anchor>
              </controlPr>
            </control>
          </mc:Choice>
        </mc:AlternateContent>
        <mc:AlternateContent xmlns:mc="http://schemas.openxmlformats.org/markup-compatibility/2006">
          <mc:Choice Requires="x14">
            <control shapeId="110606" r:id="rId17" name="Group Box 14">
              <controlPr defaultSize="0" autoFill="0" autoPict="0">
                <anchor moveWithCells="1">
                  <from>
                    <xdr:col>26</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110607" r:id="rId18" name="Option Button 15">
              <controlPr defaultSize="0" autoFill="0" autoLine="0" autoPict="0">
                <anchor moveWithCells="1">
                  <from>
                    <xdr:col>26</xdr:col>
                    <xdr:colOff>142875</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110608" r:id="rId19" name="Option Button 16">
              <controlPr defaultSize="0" autoFill="0" autoLine="0" autoPict="0">
                <anchor moveWithCells="1">
                  <from>
                    <xdr:col>31</xdr:col>
                    <xdr:colOff>28575</xdr:colOff>
                    <xdr:row>46</xdr:row>
                    <xdr:rowOff>0</xdr:rowOff>
                  </from>
                  <to>
                    <xdr:col>34</xdr:col>
                    <xdr:colOff>104775</xdr:colOff>
                    <xdr:row>47</xdr:row>
                    <xdr:rowOff>0</xdr:rowOff>
                  </to>
                </anchor>
              </controlPr>
            </control>
          </mc:Choice>
        </mc:AlternateContent>
        <mc:AlternateContent xmlns:mc="http://schemas.openxmlformats.org/markup-compatibility/2006">
          <mc:Choice Requires="x14">
            <control shapeId="110609" r:id="rId20" name="Group Box 17">
              <controlPr defaultSize="0" autoFill="0" autoPict="0">
                <anchor moveWithCells="1">
                  <from>
                    <xdr:col>8</xdr:col>
                    <xdr:colOff>0</xdr:colOff>
                    <xdr:row>47</xdr:row>
                    <xdr:rowOff>0</xdr:rowOff>
                  </from>
                  <to>
                    <xdr:col>17</xdr:col>
                    <xdr:colOff>0</xdr:colOff>
                    <xdr:row>48</xdr:row>
                    <xdr:rowOff>0</xdr:rowOff>
                  </to>
                </anchor>
              </controlPr>
            </control>
          </mc:Choice>
        </mc:AlternateContent>
        <mc:AlternateContent xmlns:mc="http://schemas.openxmlformats.org/markup-compatibility/2006">
          <mc:Choice Requires="x14">
            <control shapeId="110610" r:id="rId21" name="Drop Down 18">
              <controlPr defaultSize="0" autoLine="0" autoPict="0" altText="30：1以上">
                <anchor moveWithCells="1">
                  <from>
                    <xdr:col>8</xdr:col>
                    <xdr:colOff>0</xdr:colOff>
                    <xdr:row>45</xdr:row>
                    <xdr:rowOff>219075</xdr:rowOff>
                  </from>
                  <to>
                    <xdr:col>17</xdr:col>
                    <xdr:colOff>0</xdr:colOff>
                    <xdr:row>47</xdr:row>
                    <xdr:rowOff>0</xdr:rowOff>
                  </to>
                </anchor>
              </controlPr>
            </control>
          </mc:Choice>
        </mc:AlternateContent>
        <mc:AlternateContent xmlns:mc="http://schemas.openxmlformats.org/markup-compatibility/2006">
          <mc:Choice Requires="x14">
            <control shapeId="110611" r:id="rId22" name="オプション 99">
              <controlPr defaultSize="0" autoFill="0" autoLine="0" autoPict="0">
                <anchor moveWithCells="1" sizeWithCells="1">
                  <from>
                    <xdr:col>8</xdr:col>
                    <xdr:colOff>114300</xdr:colOff>
                    <xdr:row>47</xdr:row>
                    <xdr:rowOff>28575</xdr:rowOff>
                  </from>
                  <to>
                    <xdr:col>10</xdr:col>
                    <xdr:colOff>57150</xdr:colOff>
                    <xdr:row>47</xdr:row>
                    <xdr:rowOff>209550</xdr:rowOff>
                  </to>
                </anchor>
              </controlPr>
            </control>
          </mc:Choice>
        </mc:AlternateContent>
        <mc:AlternateContent xmlns:mc="http://schemas.openxmlformats.org/markup-compatibility/2006">
          <mc:Choice Requires="x14">
            <control shapeId="110612" r:id="rId23" name="オプション 100">
              <controlPr defaultSize="0" autoFill="0" autoLine="0" autoPict="0">
                <anchor moveWithCells="1" sizeWithCells="1">
                  <from>
                    <xdr:col>10</xdr:col>
                    <xdr:colOff>142875</xdr:colOff>
                    <xdr:row>47</xdr:row>
                    <xdr:rowOff>19050</xdr:rowOff>
                  </from>
                  <to>
                    <xdr:col>12</xdr:col>
                    <xdr:colOff>85725</xdr:colOff>
                    <xdr:row>47</xdr:row>
                    <xdr:rowOff>200025</xdr:rowOff>
                  </to>
                </anchor>
              </controlPr>
            </control>
          </mc:Choice>
        </mc:AlternateContent>
        <mc:AlternateContent xmlns:mc="http://schemas.openxmlformats.org/markup-compatibility/2006">
          <mc:Choice Requires="x14">
            <control shapeId="110613" r:id="rId24" name="オプション 101">
              <controlPr defaultSize="0" autoFill="0" autoLine="0" autoPict="0">
                <anchor moveWithCells="1" sizeWithCells="1">
                  <from>
                    <xdr:col>12</xdr:col>
                    <xdr:colOff>161925</xdr:colOff>
                    <xdr:row>47</xdr:row>
                    <xdr:rowOff>28575</xdr:rowOff>
                  </from>
                  <to>
                    <xdr:col>14</xdr:col>
                    <xdr:colOff>104775</xdr:colOff>
                    <xdr:row>47</xdr:row>
                    <xdr:rowOff>200025</xdr:rowOff>
                  </to>
                </anchor>
              </controlPr>
            </control>
          </mc:Choice>
        </mc:AlternateContent>
        <mc:AlternateContent xmlns:mc="http://schemas.openxmlformats.org/markup-compatibility/2006">
          <mc:Choice Requires="x14">
            <control shapeId="110614" r:id="rId25" name="Option Button 22">
              <controlPr defaultSize="0" autoFill="0" autoLine="0" autoPict="0">
                <anchor moveWithCells="1" sizeWithCells="1">
                  <from>
                    <xdr:col>14</xdr:col>
                    <xdr:colOff>161925</xdr:colOff>
                    <xdr:row>47</xdr:row>
                    <xdr:rowOff>19050</xdr:rowOff>
                  </from>
                  <to>
                    <xdr:col>16</xdr:col>
                    <xdr:colOff>104775</xdr:colOff>
                    <xdr:row>47</xdr:row>
                    <xdr:rowOff>200025</xdr:rowOff>
                  </to>
                </anchor>
              </controlPr>
            </control>
          </mc:Choice>
        </mc:AlternateContent>
        <mc:AlternateContent xmlns:mc="http://schemas.openxmlformats.org/markup-compatibility/2006">
          <mc:Choice Requires="x14">
            <control shapeId="110620" r:id="rId26" name="Group Box 28">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21" r:id="rId27" name="Check Box 29">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622" r:id="rId28" name="Check Box 30">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623" r:id="rId29" name="Check Box 31">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624" r:id="rId30" name="Check Box 32">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625" r:id="rId31" name="Check Box 33">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626" r:id="rId32" name="Check Box 34">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27" r:id="rId33" name="Check Box 35">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42" r:id="rId34" name="Option Button 50">
              <controlPr defaultSize="0" autoFill="0" autoLine="0" autoPict="0">
                <anchor moveWithCells="1">
                  <from>
                    <xdr:col>8</xdr:col>
                    <xdr:colOff>133350</xdr:colOff>
                    <xdr:row>48</xdr:row>
                    <xdr:rowOff>28575</xdr:rowOff>
                  </from>
                  <to>
                    <xdr:col>11</xdr:col>
                    <xdr:colOff>152400</xdr:colOff>
                    <xdr:row>48</xdr:row>
                    <xdr:rowOff>209550</xdr:rowOff>
                  </to>
                </anchor>
              </controlPr>
            </control>
          </mc:Choice>
        </mc:AlternateContent>
        <mc:AlternateContent xmlns:mc="http://schemas.openxmlformats.org/markup-compatibility/2006">
          <mc:Choice Requires="x14">
            <control shapeId="110643" r:id="rId35" name="Option Button 51">
              <controlPr defaultSize="0" autoFill="0" autoLine="0" autoPict="0">
                <anchor moveWithCells="1">
                  <from>
                    <xdr:col>12</xdr:col>
                    <xdr:colOff>57150</xdr:colOff>
                    <xdr:row>48</xdr:row>
                    <xdr:rowOff>38100</xdr:rowOff>
                  </from>
                  <to>
                    <xdr:col>15</xdr:col>
                    <xdr:colOff>142875</xdr:colOff>
                    <xdr:row>48</xdr:row>
                    <xdr:rowOff>209550</xdr:rowOff>
                  </to>
                </anchor>
              </controlPr>
            </control>
          </mc:Choice>
        </mc:AlternateContent>
        <mc:AlternateContent xmlns:mc="http://schemas.openxmlformats.org/markup-compatibility/2006">
          <mc:Choice Requires="x14">
            <control shapeId="110644" r:id="rId36" name="Group Box 52">
              <controlPr defaultSize="0" autoFill="0" autoPict="0">
                <anchor moveWithCells="1">
                  <from>
                    <xdr:col>8</xdr:col>
                    <xdr:colOff>0</xdr:colOff>
                    <xdr:row>48</xdr:row>
                    <xdr:rowOff>9525</xdr:rowOff>
                  </from>
                  <to>
                    <xdr:col>16</xdr:col>
                    <xdr:colOff>0</xdr:colOff>
                    <xdr:row>49</xdr:row>
                    <xdr:rowOff>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BI74"/>
  <sheetViews>
    <sheetView showGridLines="0" showRowColHeaders="0" workbookViewId="0"/>
  </sheetViews>
  <sheetFormatPr defaultColWidth="2.5" defaultRowHeight="15" customHeight="1"/>
  <cols>
    <col min="1" max="20" width="2.5" style="8"/>
    <col min="21" max="21" width="2.5" style="8" customWidth="1"/>
    <col min="22" max="22" width="2.5" style="8"/>
    <col min="23" max="23" width="7.5" style="8" bestFit="1" customWidth="1"/>
    <col min="24" max="31" width="2.5" style="8"/>
    <col min="32" max="32" width="2.5" style="8" customWidth="1"/>
    <col min="33" max="36" width="2.5" style="8"/>
    <col min="37" max="37" width="2.5" style="752" customWidth="1"/>
    <col min="38" max="45" width="2.5" style="753" customWidth="1"/>
    <col min="46" max="46" width="2.5" style="753"/>
    <col min="47" max="58" width="2.5" style="752"/>
    <col min="59" max="16384" width="2.5" style="8"/>
  </cols>
  <sheetData>
    <row r="1" spans="1:36" ht="13.5" customHeight="1">
      <c r="A1" s="754" t="s">
        <v>1282</v>
      </c>
      <c r="B1" s="755"/>
      <c r="C1" s="755"/>
      <c r="D1" s="755"/>
      <c r="E1" s="755"/>
      <c r="F1" s="755"/>
      <c r="G1" s="755"/>
      <c r="H1" s="755"/>
      <c r="I1" s="755"/>
      <c r="J1" s="755"/>
      <c r="K1" s="755"/>
      <c r="L1" s="755"/>
      <c r="M1" s="755"/>
      <c r="N1" s="755"/>
      <c r="O1" s="755"/>
      <c r="P1" s="755"/>
      <c r="Q1" s="755"/>
      <c r="R1" s="755"/>
      <c r="S1" s="755"/>
      <c r="T1" s="755"/>
      <c r="U1" s="755"/>
      <c r="V1" s="755"/>
      <c r="W1" s="755"/>
      <c r="X1" s="755"/>
      <c r="Y1" s="755"/>
      <c r="Z1" s="755"/>
      <c r="AA1" s="755"/>
      <c r="AB1" s="755"/>
      <c r="AC1" s="755"/>
      <c r="AD1" s="755"/>
      <c r="AE1" s="755"/>
      <c r="AF1" s="755"/>
      <c r="AG1" s="755"/>
      <c r="AH1" s="755"/>
      <c r="AI1" s="755"/>
      <c r="AJ1" s="755"/>
    </row>
    <row r="2" spans="1:36" ht="13.5" customHeight="1">
      <c r="A2" s="754"/>
      <c r="B2" s="755"/>
      <c r="C2" s="755"/>
      <c r="D2" s="755"/>
      <c r="E2" s="755"/>
      <c r="F2" s="755"/>
      <c r="G2" s="755"/>
      <c r="H2" s="755"/>
      <c r="I2" s="755"/>
      <c r="J2" s="755"/>
      <c r="K2" s="755"/>
      <c r="L2" s="755"/>
      <c r="M2" s="755"/>
      <c r="N2" s="755"/>
      <c r="O2" s="755"/>
      <c r="P2" s="755"/>
      <c r="Q2" s="755"/>
      <c r="R2" s="755"/>
      <c r="S2" s="755"/>
      <c r="T2" s="755"/>
      <c r="U2" s="755"/>
      <c r="V2" s="755"/>
      <c r="W2" s="755"/>
      <c r="X2" s="755"/>
      <c r="Y2" s="755"/>
      <c r="Z2" s="755"/>
      <c r="AA2" s="755"/>
      <c r="AB2" s="755"/>
      <c r="AC2" s="755"/>
      <c r="AD2" s="755"/>
      <c r="AE2" s="755"/>
      <c r="AF2" s="755"/>
      <c r="AG2" s="755"/>
      <c r="AH2" s="755"/>
      <c r="AI2" s="755"/>
      <c r="AJ2" s="755"/>
    </row>
    <row r="3" spans="1:36" ht="13.5" customHeight="1" thickBot="1">
      <c r="A3" s="2009" t="s">
        <v>24</v>
      </c>
      <c r="B3" s="2010"/>
      <c r="C3" s="2010"/>
      <c r="D3" s="2010"/>
      <c r="E3" s="2011"/>
      <c r="F3" s="2012" t="s">
        <v>1322</v>
      </c>
      <c r="G3" s="2013"/>
      <c r="H3" s="2013"/>
      <c r="I3" s="2013"/>
      <c r="J3" s="2013"/>
      <c r="K3" s="2013"/>
      <c r="L3" s="2013"/>
      <c r="M3" s="2013"/>
      <c r="N3" s="2013"/>
      <c r="O3" s="2013"/>
      <c r="P3" s="2013"/>
      <c r="Q3" s="2014"/>
      <c r="R3" s="46"/>
      <c r="S3" s="46"/>
      <c r="T3" s="46"/>
      <c r="U3" s="46"/>
      <c r="V3" s="46"/>
      <c r="W3" s="46"/>
      <c r="X3" s="46"/>
      <c r="Y3" s="46"/>
      <c r="Z3" s="46"/>
      <c r="AA3" s="1252" t="s">
        <v>557</v>
      </c>
      <c r="AB3" s="1253"/>
      <c r="AC3" s="1253"/>
      <c r="AD3" s="1254"/>
      <c r="AE3" s="2520" t="s">
        <v>205</v>
      </c>
      <c r="AF3" s="2857"/>
      <c r="AG3" s="2857"/>
      <c r="AH3" s="2857"/>
      <c r="AI3" s="2857"/>
      <c r="AJ3" s="2857"/>
    </row>
    <row r="4" spans="1:36" ht="13.5" hidden="1" customHeight="1">
      <c r="A4" s="46"/>
      <c r="B4" s="46"/>
      <c r="C4" s="46"/>
      <c r="D4" s="194"/>
      <c r="E4" s="46"/>
      <c r="F4" s="46"/>
      <c r="G4" s="46"/>
      <c r="H4" s="46"/>
      <c r="I4" s="46"/>
      <c r="J4" s="46"/>
      <c r="K4" s="46"/>
      <c r="L4" s="46"/>
      <c r="M4" s="46"/>
      <c r="N4" s="46"/>
      <c r="O4" s="46"/>
      <c r="P4" s="46"/>
      <c r="Q4" s="46"/>
      <c r="R4" s="46"/>
      <c r="S4" s="46"/>
      <c r="T4" s="46"/>
      <c r="U4" s="46"/>
      <c r="V4" s="46"/>
      <c r="W4" s="46"/>
      <c r="X4" s="46"/>
      <c r="Y4" s="46"/>
      <c r="Z4" s="46"/>
      <c r="AA4" s="46"/>
      <c r="AB4" s="46"/>
      <c r="AC4" s="46"/>
      <c r="AD4" s="46"/>
      <c r="AE4" s="735"/>
      <c r="AF4" s="735"/>
      <c r="AG4" s="735"/>
      <c r="AH4" s="735"/>
      <c r="AI4" s="207"/>
      <c r="AJ4" s="207"/>
    </row>
    <row r="5" spans="1:36" ht="13.5" customHeight="1">
      <c r="A5" s="1215" t="s">
        <v>338</v>
      </c>
      <c r="B5" s="1216"/>
      <c r="C5" s="1217" t="s">
        <v>152</v>
      </c>
      <c r="D5" s="1217"/>
      <c r="E5" s="1217"/>
      <c r="F5" s="1217"/>
      <c r="G5" s="1217"/>
      <c r="H5" s="1217"/>
      <c r="I5" s="1372" t="str">
        <f>IF(様式第１号!S42=16,IF(様式第１号!G35&lt;&gt;"",様式第１号!G35,""),"")</f>
        <v/>
      </c>
      <c r="J5" s="1373"/>
      <c r="K5" s="1373"/>
      <c r="L5" s="1373"/>
      <c r="M5" s="1373"/>
      <c r="N5" s="1373"/>
      <c r="O5" s="1373"/>
      <c r="P5" s="1373"/>
      <c r="Q5" s="1373"/>
      <c r="R5" s="1373"/>
      <c r="S5" s="1373"/>
      <c r="T5" s="1373"/>
      <c r="U5" s="1373"/>
      <c r="V5" s="1373"/>
      <c r="W5" s="1373"/>
      <c r="X5" s="1373"/>
      <c r="Y5" s="1373"/>
      <c r="Z5" s="1373"/>
      <c r="AA5" s="1373"/>
      <c r="AB5" s="1373"/>
      <c r="AC5" s="1373"/>
      <c r="AD5" s="1373"/>
      <c r="AE5" s="1373"/>
      <c r="AF5" s="1373"/>
      <c r="AG5" s="1373"/>
      <c r="AH5" s="1373"/>
      <c r="AI5" s="1373"/>
      <c r="AJ5" s="1374"/>
    </row>
    <row r="6" spans="1:36" ht="13.5" customHeight="1">
      <c r="A6" s="1149"/>
      <c r="B6" s="1150"/>
      <c r="C6" s="1177" t="s">
        <v>339</v>
      </c>
      <c r="D6" s="1177"/>
      <c r="E6" s="1177"/>
      <c r="F6" s="1177"/>
      <c r="G6" s="1177"/>
      <c r="H6" s="1177"/>
      <c r="I6" s="1367" t="str">
        <f>IF(様式第１号!S42=16,IF(様式第１号!G36&lt;&gt;"",様式第１号!G36,""),"")</f>
        <v/>
      </c>
      <c r="J6" s="1368"/>
      <c r="K6" s="1368"/>
      <c r="L6" s="1368"/>
      <c r="M6" s="1368"/>
      <c r="N6" s="1368"/>
      <c r="O6" s="1368"/>
      <c r="P6" s="1368"/>
      <c r="Q6" s="1368"/>
      <c r="R6" s="1368"/>
      <c r="S6" s="1368"/>
      <c r="T6" s="1368"/>
      <c r="U6" s="1368"/>
      <c r="V6" s="1368"/>
      <c r="W6" s="1368"/>
      <c r="X6" s="1368"/>
      <c r="Y6" s="1368"/>
      <c r="Z6" s="1368"/>
      <c r="AA6" s="1368"/>
      <c r="AB6" s="1368"/>
      <c r="AC6" s="1368"/>
      <c r="AD6" s="1368"/>
      <c r="AE6" s="1368"/>
      <c r="AF6" s="1368"/>
      <c r="AG6" s="1368"/>
      <c r="AH6" s="1368"/>
      <c r="AI6" s="1368"/>
      <c r="AJ6" s="1369"/>
    </row>
    <row r="7" spans="1:36" ht="13.5" customHeight="1">
      <c r="A7" s="1149"/>
      <c r="B7" s="1150"/>
      <c r="C7" s="1081" t="s">
        <v>340</v>
      </c>
      <c r="D7" s="1081"/>
      <c r="E7" s="1081"/>
      <c r="F7" s="1081"/>
      <c r="G7" s="1081"/>
      <c r="H7" s="1081"/>
      <c r="I7" s="1204" t="s">
        <v>127</v>
      </c>
      <c r="J7" s="1205"/>
      <c r="K7" s="1224" t="str">
        <f>IF(様式第１号!S42=16,IF(様式第１号!H37&lt;&gt;"",様式第１号!H37,""),"")</f>
        <v/>
      </c>
      <c r="L7" s="1224"/>
      <c r="M7" s="1224"/>
      <c r="N7" s="1224"/>
      <c r="O7" s="1224"/>
      <c r="P7" s="1225"/>
      <c r="Q7" s="1029" t="s">
        <v>534</v>
      </c>
      <c r="R7" s="1030"/>
      <c r="S7" s="1030"/>
      <c r="T7" s="1030"/>
      <c r="U7" s="1030"/>
      <c r="V7" s="1030"/>
      <c r="W7" s="1030"/>
      <c r="X7" s="1030"/>
      <c r="Y7" s="1030"/>
      <c r="Z7" s="1030"/>
      <c r="AA7" s="1030"/>
      <c r="AB7" s="1030"/>
      <c r="AC7" s="1030"/>
      <c r="AD7" s="1030"/>
      <c r="AE7" s="1030"/>
      <c r="AF7" s="1030"/>
      <c r="AG7" s="1030"/>
      <c r="AH7" s="1030"/>
      <c r="AI7" s="1030"/>
      <c r="AJ7" s="1031"/>
    </row>
    <row r="8" spans="1:36" ht="13.5" customHeight="1">
      <c r="A8" s="1149"/>
      <c r="B8" s="1150"/>
      <c r="C8" s="1081"/>
      <c r="D8" s="1081"/>
      <c r="E8" s="1081"/>
      <c r="F8" s="1081"/>
      <c r="G8" s="1081"/>
      <c r="H8" s="1081"/>
      <c r="I8" s="2783" t="str">
        <f>IF(様式第１号!S42=16,IF(様式第１号!G38&lt;&gt;"",様式第１号!G38,""),"")</f>
        <v/>
      </c>
      <c r="J8" s="2783"/>
      <c r="K8" s="2783"/>
      <c r="L8" s="2783"/>
      <c r="M8" s="2783"/>
      <c r="N8" s="2783"/>
      <c r="O8" s="2783"/>
      <c r="P8" s="2783"/>
      <c r="Q8" s="2783"/>
      <c r="R8" s="2783"/>
      <c r="S8" s="2783"/>
      <c r="T8" s="2783"/>
      <c r="U8" s="2783"/>
      <c r="V8" s="2783"/>
      <c r="W8" s="2783"/>
      <c r="X8" s="2783"/>
      <c r="Y8" s="2783"/>
      <c r="Z8" s="2783"/>
      <c r="AA8" s="2783"/>
      <c r="AB8" s="2783"/>
      <c r="AC8" s="2783"/>
      <c r="AD8" s="2783"/>
      <c r="AE8" s="2783"/>
      <c r="AF8" s="2783"/>
      <c r="AG8" s="2783"/>
      <c r="AH8" s="2783"/>
      <c r="AI8" s="2783"/>
      <c r="AJ8" s="2784"/>
    </row>
    <row r="9" spans="1:36" ht="13.5" customHeight="1">
      <c r="A9" s="1149"/>
      <c r="B9" s="1150"/>
      <c r="C9" s="1081"/>
      <c r="D9" s="1081"/>
      <c r="E9" s="1081"/>
      <c r="F9" s="1081"/>
      <c r="G9" s="1081"/>
      <c r="H9" s="1081"/>
      <c r="I9" s="2827" t="str">
        <f>IF(様式第１号!S42=16,IF(様式第１号!G39&lt;&gt;"",様式第１号!G39,""),"")</f>
        <v/>
      </c>
      <c r="J9" s="2827"/>
      <c r="K9" s="2827"/>
      <c r="L9" s="2827"/>
      <c r="M9" s="2827"/>
      <c r="N9" s="2827"/>
      <c r="O9" s="2827"/>
      <c r="P9" s="2827"/>
      <c r="Q9" s="2827"/>
      <c r="R9" s="2827"/>
      <c r="S9" s="2827"/>
      <c r="T9" s="2827"/>
      <c r="U9" s="2827"/>
      <c r="V9" s="2827"/>
      <c r="W9" s="2827"/>
      <c r="X9" s="2827"/>
      <c r="Y9" s="2827"/>
      <c r="Z9" s="2827"/>
      <c r="AA9" s="2827"/>
      <c r="AB9" s="2827"/>
      <c r="AC9" s="2827"/>
      <c r="AD9" s="2827"/>
      <c r="AE9" s="2827"/>
      <c r="AF9" s="2827"/>
      <c r="AG9" s="2827"/>
      <c r="AH9" s="2827"/>
      <c r="AI9" s="2827"/>
      <c r="AJ9" s="2828"/>
    </row>
    <row r="10" spans="1:36" ht="13.5" customHeight="1">
      <c r="A10" s="1149"/>
      <c r="B10" s="1150"/>
      <c r="C10" s="1081" t="s">
        <v>341</v>
      </c>
      <c r="D10" s="1081"/>
      <c r="E10" s="1081"/>
      <c r="F10" s="1081"/>
      <c r="G10" s="1081"/>
      <c r="H10" s="1081"/>
      <c r="I10" s="1081" t="s">
        <v>342</v>
      </c>
      <c r="J10" s="1081"/>
      <c r="K10" s="1081"/>
      <c r="L10" s="1081"/>
      <c r="M10" s="1080" t="s">
        <v>205</v>
      </c>
      <c r="N10" s="1080"/>
      <c r="O10" s="1080"/>
      <c r="P10" s="1080"/>
      <c r="Q10" s="1080"/>
      <c r="R10" s="1080"/>
      <c r="S10" s="1080"/>
      <c r="T10" s="1080"/>
      <c r="U10" s="1080"/>
      <c r="V10" s="1080"/>
      <c r="W10" s="1081" t="s">
        <v>343</v>
      </c>
      <c r="X10" s="1081"/>
      <c r="Y10" s="1081"/>
      <c r="Z10" s="1081"/>
      <c r="AA10" s="1106" t="s">
        <v>205</v>
      </c>
      <c r="AB10" s="1221"/>
      <c r="AC10" s="1221"/>
      <c r="AD10" s="1221"/>
      <c r="AE10" s="1221"/>
      <c r="AF10" s="1221"/>
      <c r="AG10" s="1221"/>
      <c r="AH10" s="1221"/>
      <c r="AI10" s="1221"/>
      <c r="AJ10" s="1222"/>
    </row>
    <row r="11" spans="1:36" ht="13.5" customHeight="1">
      <c r="A11" s="1226" t="s">
        <v>344</v>
      </c>
      <c r="B11" s="1105"/>
      <c r="C11" s="1105"/>
      <c r="D11" s="1105"/>
      <c r="E11" s="1105"/>
      <c r="F11" s="1105"/>
      <c r="G11" s="1105"/>
      <c r="H11" s="1105"/>
      <c r="I11" s="1105"/>
      <c r="J11" s="1105"/>
      <c r="K11" s="1105"/>
      <c r="L11" s="1105"/>
      <c r="M11" s="1105"/>
      <c r="N11" s="1105"/>
      <c r="O11" s="1105"/>
      <c r="P11" s="1105"/>
      <c r="Q11" s="1105"/>
      <c r="R11" s="1105"/>
      <c r="S11" s="1105"/>
      <c r="T11" s="1105"/>
      <c r="U11" s="1105"/>
      <c r="V11" s="1105"/>
      <c r="W11" s="1099"/>
      <c r="X11" s="1099"/>
      <c r="Y11" s="1099"/>
      <c r="Z11" s="1099"/>
      <c r="AA11" s="1099"/>
      <c r="AB11" s="1099"/>
      <c r="AC11" s="1099"/>
      <c r="AD11" s="1099"/>
      <c r="AE11" s="1099"/>
      <c r="AF11" s="1099"/>
      <c r="AG11" s="1099"/>
      <c r="AH11" s="1099"/>
      <c r="AI11" s="1099"/>
      <c r="AJ11" s="1100"/>
    </row>
    <row r="12" spans="1:36" ht="13.5" customHeight="1">
      <c r="A12" s="1168" t="s">
        <v>345</v>
      </c>
      <c r="B12" s="1492"/>
      <c r="C12" s="1145" t="s">
        <v>152</v>
      </c>
      <c r="D12" s="1145"/>
      <c r="E12" s="1145"/>
      <c r="F12" s="1145"/>
      <c r="G12" s="1145"/>
      <c r="H12" s="1145"/>
      <c r="I12" s="1174"/>
      <c r="J12" s="1175"/>
      <c r="K12" s="1175"/>
      <c r="L12" s="1175"/>
      <c r="M12" s="1175"/>
      <c r="N12" s="1175"/>
      <c r="O12" s="1175"/>
      <c r="P12" s="1175"/>
      <c r="Q12" s="1175"/>
      <c r="R12" s="1175"/>
      <c r="S12" s="1175"/>
      <c r="T12" s="1175"/>
      <c r="U12" s="1175"/>
      <c r="V12" s="1175"/>
      <c r="W12" s="1175"/>
      <c r="X12" s="1175"/>
      <c r="Y12" s="1175"/>
      <c r="Z12" s="1175"/>
      <c r="AA12" s="1175"/>
      <c r="AB12" s="1175"/>
      <c r="AC12" s="1175"/>
      <c r="AD12" s="1175"/>
      <c r="AE12" s="1175"/>
      <c r="AF12" s="1175"/>
      <c r="AG12" s="1175"/>
      <c r="AH12" s="1175"/>
      <c r="AI12" s="1175"/>
      <c r="AJ12" s="1176"/>
    </row>
    <row r="13" spans="1:36" ht="13.5" customHeight="1">
      <c r="A13" s="1170"/>
      <c r="B13" s="1331"/>
      <c r="C13" s="1177" t="s">
        <v>652</v>
      </c>
      <c r="D13" s="1177"/>
      <c r="E13" s="1177"/>
      <c r="F13" s="1177"/>
      <c r="G13" s="1177"/>
      <c r="H13" s="1177"/>
      <c r="I13" s="1182"/>
      <c r="J13" s="1183"/>
      <c r="K13" s="1183"/>
      <c r="L13" s="1183"/>
      <c r="M13" s="1183"/>
      <c r="N13" s="1183"/>
      <c r="O13" s="1183"/>
      <c r="P13" s="1183"/>
      <c r="Q13" s="1183"/>
      <c r="R13" s="1183"/>
      <c r="S13" s="1183"/>
      <c r="T13" s="1183"/>
      <c r="U13" s="1183"/>
      <c r="V13" s="1183"/>
      <c r="W13" s="1183"/>
      <c r="X13" s="1183"/>
      <c r="Y13" s="1183"/>
      <c r="Z13" s="1183"/>
      <c r="AA13" s="1183"/>
      <c r="AB13" s="1183"/>
      <c r="AC13" s="1183"/>
      <c r="AD13" s="1183"/>
      <c r="AE13" s="1183"/>
      <c r="AF13" s="1183"/>
      <c r="AG13" s="1183"/>
      <c r="AH13" s="1183"/>
      <c r="AI13" s="1183"/>
      <c r="AJ13" s="1184"/>
    </row>
    <row r="14" spans="1:36" ht="13.5" customHeight="1">
      <c r="A14" s="1170"/>
      <c r="B14" s="1331"/>
      <c r="C14" s="1081" t="s">
        <v>655</v>
      </c>
      <c r="D14" s="1081"/>
      <c r="E14" s="1081"/>
      <c r="F14" s="1081"/>
      <c r="G14" s="1081"/>
      <c r="H14" s="1081"/>
      <c r="I14" s="1204" t="s">
        <v>127</v>
      </c>
      <c r="J14" s="1205"/>
      <c r="K14" s="1202"/>
      <c r="L14" s="1202"/>
      <c r="M14" s="1202"/>
      <c r="N14" s="1202"/>
      <c r="O14" s="1202"/>
      <c r="P14" s="1203"/>
      <c r="Q14" s="1029" t="s">
        <v>534</v>
      </c>
      <c r="R14" s="1030"/>
      <c r="S14" s="1030"/>
      <c r="T14" s="1030"/>
      <c r="U14" s="1030"/>
      <c r="V14" s="1030"/>
      <c r="W14" s="1030"/>
      <c r="X14" s="1030"/>
      <c r="Y14" s="1030"/>
      <c r="Z14" s="1030"/>
      <c r="AA14" s="1030"/>
      <c r="AB14" s="1030"/>
      <c r="AC14" s="1030"/>
      <c r="AD14" s="1030"/>
      <c r="AE14" s="1030"/>
      <c r="AF14" s="1030"/>
      <c r="AG14" s="1030"/>
      <c r="AH14" s="1030"/>
      <c r="AI14" s="1030"/>
      <c r="AJ14" s="1031"/>
    </row>
    <row r="15" spans="1:36" ht="13.5" customHeight="1">
      <c r="A15" s="1170"/>
      <c r="B15" s="1331"/>
      <c r="C15" s="1081"/>
      <c r="D15" s="1081"/>
      <c r="E15" s="1081"/>
      <c r="F15" s="1081"/>
      <c r="G15" s="1081"/>
      <c r="H15" s="1081"/>
      <c r="I15" s="1197" t="s">
        <v>205</v>
      </c>
      <c r="J15" s="1198"/>
      <c r="K15" s="1198"/>
      <c r="L15" s="1198"/>
      <c r="M15" s="1198"/>
      <c r="N15" s="1198"/>
      <c r="O15" s="1198"/>
      <c r="P15" s="1198"/>
      <c r="Q15" s="1198"/>
      <c r="R15" s="1198"/>
      <c r="S15" s="1198"/>
      <c r="T15" s="1198"/>
      <c r="U15" s="1198"/>
      <c r="V15" s="1198"/>
      <c r="W15" s="1198"/>
      <c r="X15" s="1198"/>
      <c r="Y15" s="1198"/>
      <c r="Z15" s="1198"/>
      <c r="AA15" s="1198"/>
      <c r="AB15" s="1198"/>
      <c r="AC15" s="1198"/>
      <c r="AD15" s="1198"/>
      <c r="AE15" s="1198"/>
      <c r="AF15" s="1198"/>
      <c r="AG15" s="1198"/>
      <c r="AH15" s="1198"/>
      <c r="AI15" s="1198"/>
      <c r="AJ15" s="1199"/>
    </row>
    <row r="16" spans="1:36" ht="13.5" customHeight="1">
      <c r="A16" s="1170"/>
      <c r="B16" s="1331"/>
      <c r="C16" s="1145"/>
      <c r="D16" s="1145"/>
      <c r="E16" s="1145"/>
      <c r="F16" s="1145"/>
      <c r="G16" s="1145"/>
      <c r="H16" s="1145"/>
      <c r="I16" s="2403" t="s">
        <v>205</v>
      </c>
      <c r="J16" s="2403"/>
      <c r="K16" s="2403"/>
      <c r="L16" s="2403"/>
      <c r="M16" s="2403"/>
      <c r="N16" s="2403"/>
      <c r="O16" s="2403"/>
      <c r="P16" s="2403"/>
      <c r="Q16" s="2403"/>
      <c r="R16" s="2403"/>
      <c r="S16" s="2403"/>
      <c r="T16" s="2403"/>
      <c r="U16" s="2403"/>
      <c r="V16" s="2403"/>
      <c r="W16" s="1200"/>
      <c r="X16" s="1200"/>
      <c r="Y16" s="1200"/>
      <c r="Z16" s="1200"/>
      <c r="AA16" s="1200"/>
      <c r="AB16" s="1200"/>
      <c r="AC16" s="1200"/>
      <c r="AD16" s="1200"/>
      <c r="AE16" s="1200"/>
      <c r="AF16" s="1200"/>
      <c r="AG16" s="1200"/>
      <c r="AH16" s="1200"/>
      <c r="AI16" s="1200"/>
      <c r="AJ16" s="1201"/>
    </row>
    <row r="17" spans="1:58" ht="18" customHeight="1">
      <c r="A17" s="1170"/>
      <c r="B17" s="1171"/>
      <c r="C17" s="1285" t="s">
        <v>1271</v>
      </c>
      <c r="D17" s="1338"/>
      <c r="E17" s="1338"/>
      <c r="F17" s="1338"/>
      <c r="G17" s="1338"/>
      <c r="H17" s="1338"/>
      <c r="I17" s="1338"/>
      <c r="J17" s="1338"/>
      <c r="K17" s="1338"/>
      <c r="L17" s="1338"/>
      <c r="M17" s="1338"/>
      <c r="N17" s="1338"/>
      <c r="O17" s="1338"/>
      <c r="P17" s="1338"/>
      <c r="Q17" s="1338"/>
      <c r="R17" s="1338"/>
      <c r="S17" s="1338"/>
      <c r="T17" s="1338"/>
      <c r="U17" s="1338"/>
      <c r="V17" s="1339"/>
      <c r="W17" s="1095"/>
      <c r="X17" s="1096"/>
      <c r="Y17" s="1096"/>
      <c r="Z17" s="1096"/>
      <c r="AA17" s="1096"/>
      <c r="AB17" s="1096"/>
      <c r="AC17" s="1096"/>
      <c r="AD17" s="1096"/>
      <c r="AE17" s="1096"/>
      <c r="AF17" s="1096"/>
      <c r="AG17" s="1096"/>
      <c r="AH17" s="1096"/>
      <c r="AI17" s="1096"/>
      <c r="AJ17" s="1097"/>
    </row>
    <row r="18" spans="1:58" ht="13.5" customHeight="1">
      <c r="A18" s="1170"/>
      <c r="B18" s="1171"/>
      <c r="C18" s="1185" t="s">
        <v>111</v>
      </c>
      <c r="D18" s="1186"/>
      <c r="E18" s="1186"/>
      <c r="F18" s="1186"/>
      <c r="G18" s="1186"/>
      <c r="H18" s="1186"/>
      <c r="I18" s="1186"/>
      <c r="J18" s="1186"/>
      <c r="K18" s="1186"/>
      <c r="L18" s="1186"/>
      <c r="M18" s="1186"/>
      <c r="N18" s="1187"/>
      <c r="O18" s="1081" t="s">
        <v>237</v>
      </c>
      <c r="P18" s="1081"/>
      <c r="Q18" s="1081"/>
      <c r="R18" s="1081"/>
      <c r="S18" s="1081"/>
      <c r="T18" s="1081"/>
      <c r="U18" s="1081"/>
      <c r="V18" s="1081"/>
      <c r="W18" s="1095"/>
      <c r="X18" s="1096"/>
      <c r="Y18" s="1096"/>
      <c r="Z18" s="1096"/>
      <c r="AA18" s="1096"/>
      <c r="AB18" s="1096"/>
      <c r="AC18" s="1096"/>
      <c r="AD18" s="1096"/>
      <c r="AE18" s="1096"/>
      <c r="AF18" s="1096"/>
      <c r="AG18" s="1096"/>
      <c r="AH18" s="1096"/>
      <c r="AI18" s="1096"/>
      <c r="AJ18" s="1097"/>
    </row>
    <row r="19" spans="1:58" ht="13.5" customHeight="1">
      <c r="A19" s="1170"/>
      <c r="B19" s="1171"/>
      <c r="C19" s="1188"/>
      <c r="D19" s="1189"/>
      <c r="E19" s="1189"/>
      <c r="F19" s="1189"/>
      <c r="G19" s="1189"/>
      <c r="H19" s="1189"/>
      <c r="I19" s="1189"/>
      <c r="J19" s="1189"/>
      <c r="K19" s="1189"/>
      <c r="L19" s="1189"/>
      <c r="M19" s="1189"/>
      <c r="N19" s="1190"/>
      <c r="O19" s="1179" t="s">
        <v>535</v>
      </c>
      <c r="P19" s="1180"/>
      <c r="Q19" s="1180"/>
      <c r="R19" s="1180"/>
      <c r="S19" s="1180"/>
      <c r="T19" s="1180"/>
      <c r="U19" s="1180"/>
      <c r="V19" s="1181"/>
      <c r="W19" s="2400"/>
      <c r="X19" s="2401"/>
      <c r="Y19" s="2401"/>
      <c r="Z19" s="2401"/>
      <c r="AA19" s="2401"/>
      <c r="AB19" s="2401"/>
      <c r="AC19" s="2401"/>
      <c r="AD19" s="2401"/>
      <c r="AE19" s="2401"/>
      <c r="AF19" s="2401"/>
      <c r="AG19" s="2401"/>
      <c r="AH19" s="2401"/>
      <c r="AI19" s="2401"/>
      <c r="AJ19" s="2402"/>
    </row>
    <row r="20" spans="1:58" ht="13.5" customHeight="1">
      <c r="A20" s="1172"/>
      <c r="B20" s="1173"/>
      <c r="C20" s="1191"/>
      <c r="D20" s="1192"/>
      <c r="E20" s="1192"/>
      <c r="F20" s="1192"/>
      <c r="G20" s="1192"/>
      <c r="H20" s="1192"/>
      <c r="I20" s="1192"/>
      <c r="J20" s="1192"/>
      <c r="K20" s="1192"/>
      <c r="L20" s="1192"/>
      <c r="M20" s="1192"/>
      <c r="N20" s="1193"/>
      <c r="O20" s="1194" t="s">
        <v>536</v>
      </c>
      <c r="P20" s="1195"/>
      <c r="Q20" s="1195"/>
      <c r="R20" s="1195"/>
      <c r="S20" s="1195"/>
      <c r="T20" s="1195"/>
      <c r="U20" s="1195"/>
      <c r="V20" s="1196"/>
      <c r="W20" s="2397"/>
      <c r="X20" s="2398"/>
      <c r="Y20" s="2398"/>
      <c r="Z20" s="2398"/>
      <c r="AA20" s="2398"/>
      <c r="AB20" s="2398"/>
      <c r="AC20" s="2398"/>
      <c r="AD20" s="2398"/>
      <c r="AE20" s="2398"/>
      <c r="AF20" s="2398"/>
      <c r="AG20" s="2398"/>
      <c r="AH20" s="2398"/>
      <c r="AI20" s="2398"/>
      <c r="AJ20" s="2399"/>
    </row>
    <row r="21" spans="1:58" ht="13.5" customHeight="1">
      <c r="A21" s="1162" t="s">
        <v>521</v>
      </c>
      <c r="B21" s="1163"/>
      <c r="C21" s="2639" t="s">
        <v>152</v>
      </c>
      <c r="D21" s="2639"/>
      <c r="E21" s="2639"/>
      <c r="F21" s="2639"/>
      <c r="G21" s="2639"/>
      <c r="H21" s="2639"/>
      <c r="I21" s="2636"/>
      <c r="J21" s="2637"/>
      <c r="K21" s="2637"/>
      <c r="L21" s="2637"/>
      <c r="M21" s="2637"/>
      <c r="N21" s="2637"/>
      <c r="O21" s="2637"/>
      <c r="P21" s="2637"/>
      <c r="Q21" s="2637"/>
      <c r="R21" s="2637"/>
      <c r="S21" s="2637"/>
      <c r="T21" s="2637"/>
      <c r="U21" s="2637"/>
      <c r="V21" s="2637"/>
      <c r="W21" s="1175"/>
      <c r="X21" s="1175"/>
      <c r="Y21" s="1175"/>
      <c r="Z21" s="1175"/>
      <c r="AA21" s="1175"/>
      <c r="AB21" s="1175"/>
      <c r="AC21" s="1175"/>
      <c r="AD21" s="1175"/>
      <c r="AE21" s="1175"/>
      <c r="AF21" s="1175"/>
      <c r="AG21" s="1175"/>
      <c r="AH21" s="1175"/>
      <c r="AI21" s="1175"/>
      <c r="AJ21" s="1176"/>
    </row>
    <row r="22" spans="1:58" ht="13.5" customHeight="1">
      <c r="A22" s="1164"/>
      <c r="B22" s="1165"/>
      <c r="C22" s="1177" t="s">
        <v>652</v>
      </c>
      <c r="D22" s="1177"/>
      <c r="E22" s="1177"/>
      <c r="F22" s="1177"/>
      <c r="G22" s="1177"/>
      <c r="H22" s="1177"/>
      <c r="I22" s="1182"/>
      <c r="J22" s="1183"/>
      <c r="K22" s="1183"/>
      <c r="L22" s="1183"/>
      <c r="M22" s="1183"/>
      <c r="N22" s="1183"/>
      <c r="O22" s="1183"/>
      <c r="P22" s="1183"/>
      <c r="Q22" s="1183"/>
      <c r="R22" s="1183"/>
      <c r="S22" s="1183"/>
      <c r="T22" s="1183"/>
      <c r="U22" s="1183"/>
      <c r="V22" s="1183"/>
      <c r="W22" s="1183"/>
      <c r="X22" s="1183"/>
      <c r="Y22" s="1183"/>
      <c r="Z22" s="1183"/>
      <c r="AA22" s="1183"/>
      <c r="AB22" s="1183"/>
      <c r="AC22" s="1183"/>
      <c r="AD22" s="1183"/>
      <c r="AE22" s="1183"/>
      <c r="AF22" s="1183"/>
      <c r="AG22" s="1183"/>
      <c r="AH22" s="1183"/>
      <c r="AI22" s="1183"/>
      <c r="AJ22" s="1184"/>
    </row>
    <row r="23" spans="1:58" ht="13.5" customHeight="1">
      <c r="A23" s="1164"/>
      <c r="B23" s="1165"/>
      <c r="C23" s="1081" t="s">
        <v>655</v>
      </c>
      <c r="D23" s="1081"/>
      <c r="E23" s="1081"/>
      <c r="F23" s="1081"/>
      <c r="G23" s="1081"/>
      <c r="H23" s="1081"/>
      <c r="I23" s="1204" t="s">
        <v>127</v>
      </c>
      <c r="J23" s="1205"/>
      <c r="K23" s="1202"/>
      <c r="L23" s="1202"/>
      <c r="M23" s="1202"/>
      <c r="N23" s="1202"/>
      <c r="O23" s="1202"/>
      <c r="P23" s="1203"/>
      <c r="Q23" s="1029" t="s">
        <v>534</v>
      </c>
      <c r="R23" s="1030"/>
      <c r="S23" s="1030"/>
      <c r="T23" s="1030"/>
      <c r="U23" s="1030"/>
      <c r="V23" s="1030"/>
      <c r="W23" s="1030"/>
      <c r="X23" s="1030"/>
      <c r="Y23" s="1030"/>
      <c r="Z23" s="1030"/>
      <c r="AA23" s="1030"/>
      <c r="AB23" s="1030"/>
      <c r="AC23" s="1030"/>
      <c r="AD23" s="1030"/>
      <c r="AE23" s="1030"/>
      <c r="AF23" s="1030"/>
      <c r="AG23" s="1030"/>
      <c r="AH23" s="1030"/>
      <c r="AI23" s="1030"/>
      <c r="AJ23" s="1031"/>
    </row>
    <row r="24" spans="1:58" ht="13.5" customHeight="1">
      <c r="A24" s="1164"/>
      <c r="B24" s="1165"/>
      <c r="C24" s="1081"/>
      <c r="D24" s="1081"/>
      <c r="E24" s="1081"/>
      <c r="F24" s="1081"/>
      <c r="G24" s="1081"/>
      <c r="H24" s="1081"/>
      <c r="I24" s="1197" t="s">
        <v>205</v>
      </c>
      <c r="J24" s="1198"/>
      <c r="K24" s="1198"/>
      <c r="L24" s="1198"/>
      <c r="M24" s="1198"/>
      <c r="N24" s="1198"/>
      <c r="O24" s="1198"/>
      <c r="P24" s="1198"/>
      <c r="Q24" s="1198"/>
      <c r="R24" s="1198"/>
      <c r="S24" s="1198"/>
      <c r="T24" s="1198"/>
      <c r="U24" s="1198"/>
      <c r="V24" s="1198"/>
      <c r="W24" s="1198"/>
      <c r="X24" s="1198"/>
      <c r="Y24" s="1198"/>
      <c r="Z24" s="1198"/>
      <c r="AA24" s="1198"/>
      <c r="AB24" s="1198"/>
      <c r="AC24" s="1198"/>
      <c r="AD24" s="1198"/>
      <c r="AE24" s="1198"/>
      <c r="AF24" s="1198"/>
      <c r="AG24" s="1198"/>
      <c r="AH24" s="1198"/>
      <c r="AI24" s="1198"/>
      <c r="AJ24" s="1199"/>
    </row>
    <row r="25" spans="1:58" ht="13.5" customHeight="1">
      <c r="A25" s="1164"/>
      <c r="B25" s="1165"/>
      <c r="C25" s="1145"/>
      <c r="D25" s="1145"/>
      <c r="E25" s="1145"/>
      <c r="F25" s="1145"/>
      <c r="G25" s="1145"/>
      <c r="H25" s="1145"/>
      <c r="I25" s="2403" t="s">
        <v>205</v>
      </c>
      <c r="J25" s="2403"/>
      <c r="K25" s="2403"/>
      <c r="L25" s="2403"/>
      <c r="M25" s="2403"/>
      <c r="N25" s="2403"/>
      <c r="O25" s="2403"/>
      <c r="P25" s="2403"/>
      <c r="Q25" s="2403"/>
      <c r="R25" s="2403"/>
      <c r="S25" s="2403"/>
      <c r="T25" s="2403"/>
      <c r="U25" s="2403"/>
      <c r="V25" s="2403"/>
      <c r="W25" s="2403"/>
      <c r="X25" s="2403"/>
      <c r="Y25" s="2403"/>
      <c r="Z25" s="2403"/>
      <c r="AA25" s="2403"/>
      <c r="AB25" s="2403"/>
      <c r="AC25" s="2403"/>
      <c r="AD25" s="2403"/>
      <c r="AE25" s="2403"/>
      <c r="AF25" s="2403"/>
      <c r="AG25" s="2403"/>
      <c r="AH25" s="2403"/>
      <c r="AI25" s="2403"/>
      <c r="AJ25" s="2404"/>
    </row>
    <row r="26" spans="1:58" ht="13.5" customHeight="1">
      <c r="A26" s="1162" t="s">
        <v>656</v>
      </c>
      <c r="B26" s="2172"/>
      <c r="C26" s="1152" t="s">
        <v>451</v>
      </c>
      <c r="D26" s="1153"/>
      <c r="E26" s="1153"/>
      <c r="F26" s="1153"/>
      <c r="G26" s="1153"/>
      <c r="H26" s="1154"/>
      <c r="I26" s="2391" t="s">
        <v>60</v>
      </c>
      <c r="J26" s="1815"/>
      <c r="K26" s="2392"/>
      <c r="L26" s="2392"/>
      <c r="M26" s="2392"/>
      <c r="N26" s="2393"/>
      <c r="O26" s="1628" t="s">
        <v>1283</v>
      </c>
      <c r="P26" s="1629"/>
      <c r="Q26" s="1629"/>
      <c r="R26" s="1629"/>
      <c r="S26" s="1629"/>
      <c r="T26" s="1630"/>
      <c r="U26" s="743"/>
      <c r="V26" s="744"/>
      <c r="W26" s="744"/>
      <c r="X26" s="744"/>
      <c r="Y26" s="744"/>
      <c r="Z26" s="744"/>
      <c r="AA26" s="744"/>
      <c r="AB26" s="744"/>
      <c r="AC26" s="744"/>
      <c r="AD26" s="744"/>
      <c r="AE26" s="743"/>
      <c r="AF26" s="743"/>
      <c r="AG26" s="743"/>
      <c r="AH26" s="743"/>
      <c r="AI26" s="743"/>
      <c r="AJ26" s="745"/>
      <c r="AL26" s="752"/>
      <c r="AM26" s="752"/>
      <c r="AN26" s="752"/>
      <c r="AO26" s="752"/>
      <c r="AP26" s="752"/>
      <c r="AQ26" s="752"/>
      <c r="AR26" s="752"/>
      <c r="AS26" s="752"/>
      <c r="AT26" s="752"/>
    </row>
    <row r="27" spans="1:58" ht="13.5" customHeight="1">
      <c r="A27" s="2173"/>
      <c r="B27" s="2174"/>
      <c r="C27" s="1794"/>
      <c r="D27" s="1795"/>
      <c r="E27" s="1795"/>
      <c r="F27" s="1795"/>
      <c r="G27" s="1795"/>
      <c r="H27" s="1796"/>
      <c r="I27" s="2394"/>
      <c r="J27" s="2395"/>
      <c r="K27" s="2395"/>
      <c r="L27" s="2395"/>
      <c r="M27" s="2395"/>
      <c r="N27" s="2396"/>
      <c r="O27" s="1797"/>
      <c r="P27" s="1798"/>
      <c r="Q27" s="1798"/>
      <c r="R27" s="1798"/>
      <c r="S27" s="1798"/>
      <c r="T27" s="1799"/>
      <c r="V27" s="35"/>
      <c r="W27" s="35"/>
      <c r="X27" s="35"/>
      <c r="Y27" s="35"/>
      <c r="Z27" s="35"/>
      <c r="AA27" s="35"/>
      <c r="AB27" s="35"/>
      <c r="AC27" s="35"/>
      <c r="AD27" s="35"/>
      <c r="AJ27" s="746"/>
      <c r="AL27" s="752"/>
      <c r="AM27" s="752"/>
      <c r="AN27" s="752"/>
      <c r="AO27" s="752"/>
      <c r="AP27" s="752"/>
      <c r="AQ27" s="752"/>
      <c r="AR27" s="752"/>
      <c r="AS27" s="752"/>
      <c r="AT27" s="752"/>
    </row>
    <row r="28" spans="1:58" ht="13.5" customHeight="1">
      <c r="A28" s="2173"/>
      <c r="B28" s="2174"/>
      <c r="C28" s="1155"/>
      <c r="D28" s="1156"/>
      <c r="E28" s="1156"/>
      <c r="F28" s="1156"/>
      <c r="G28" s="1156"/>
      <c r="H28" s="1157"/>
      <c r="I28" s="1105" t="s">
        <v>466</v>
      </c>
      <c r="J28" s="1105"/>
      <c r="K28" s="1105"/>
      <c r="L28" s="1105" t="s">
        <v>467</v>
      </c>
      <c r="M28" s="1105"/>
      <c r="N28" s="1105"/>
      <c r="O28" s="1105" t="s">
        <v>466</v>
      </c>
      <c r="P28" s="1105"/>
      <c r="Q28" s="1105"/>
      <c r="R28" s="1105" t="s">
        <v>467</v>
      </c>
      <c r="S28" s="1105"/>
      <c r="T28" s="1105"/>
      <c r="V28" s="35"/>
      <c r="W28" s="35"/>
      <c r="X28" s="35"/>
      <c r="Y28" s="35"/>
      <c r="Z28" s="35"/>
      <c r="AA28" s="35"/>
      <c r="AB28" s="35"/>
      <c r="AC28" s="35"/>
      <c r="AD28" s="35"/>
      <c r="AJ28" s="746"/>
      <c r="AL28" s="752"/>
      <c r="AM28" s="752"/>
      <c r="AN28" s="752"/>
      <c r="AO28" s="752"/>
      <c r="AP28" s="752"/>
      <c r="AQ28" s="752"/>
      <c r="AR28" s="752"/>
      <c r="AS28" s="752"/>
      <c r="AT28" s="752"/>
    </row>
    <row r="29" spans="1:58" ht="13.5" customHeight="1">
      <c r="A29" s="2173"/>
      <c r="B29" s="2174"/>
      <c r="C29" s="1105" t="s">
        <v>239</v>
      </c>
      <c r="D29" s="1105"/>
      <c r="E29" s="1105"/>
      <c r="F29" s="1105" t="s">
        <v>307</v>
      </c>
      <c r="G29" s="1105"/>
      <c r="H29" s="1105"/>
      <c r="I29" s="1295"/>
      <c r="J29" s="1295"/>
      <c r="K29" s="1295"/>
      <c r="L29" s="1295"/>
      <c r="M29" s="1295"/>
      <c r="N29" s="1295"/>
      <c r="O29" s="1295"/>
      <c r="P29" s="1295"/>
      <c r="Q29" s="1295"/>
      <c r="R29" s="1295"/>
      <c r="S29" s="1295"/>
      <c r="T29" s="1295"/>
      <c r="V29" s="35"/>
      <c r="W29" s="35"/>
      <c r="X29" s="35"/>
      <c r="Y29" s="35"/>
      <c r="Z29" s="35"/>
      <c r="AA29" s="35"/>
      <c r="AB29" s="35"/>
      <c r="AC29" s="35"/>
      <c r="AD29" s="35"/>
      <c r="AJ29" s="746"/>
      <c r="AL29" s="752"/>
      <c r="AM29" s="752"/>
      <c r="AN29" s="752"/>
      <c r="AO29" s="752"/>
      <c r="AP29" s="752"/>
      <c r="AQ29" s="752"/>
      <c r="AR29" s="752"/>
      <c r="AS29" s="752"/>
      <c r="AT29" s="752"/>
    </row>
    <row r="30" spans="1:58" ht="13.5" customHeight="1">
      <c r="A30" s="2173"/>
      <c r="B30" s="2174"/>
      <c r="C30" s="1105"/>
      <c r="D30" s="1105"/>
      <c r="E30" s="1105"/>
      <c r="F30" s="1105" t="s">
        <v>308</v>
      </c>
      <c r="G30" s="1105"/>
      <c r="H30" s="1105"/>
      <c r="I30" s="1295"/>
      <c r="J30" s="1295"/>
      <c r="K30" s="1295"/>
      <c r="L30" s="1295"/>
      <c r="M30" s="1295"/>
      <c r="N30" s="1295"/>
      <c r="O30" s="1295"/>
      <c r="P30" s="1295"/>
      <c r="Q30" s="1295"/>
      <c r="R30" s="1295"/>
      <c r="S30" s="1295"/>
      <c r="T30" s="1295"/>
      <c r="V30" s="35"/>
      <c r="W30" s="35"/>
      <c r="X30" s="35"/>
      <c r="Y30" s="35"/>
      <c r="Z30" s="35"/>
      <c r="AA30" s="35"/>
      <c r="AB30" s="35"/>
      <c r="AC30" s="35"/>
      <c r="AD30" s="35"/>
      <c r="AJ30" s="746"/>
      <c r="AL30" s="752"/>
      <c r="AM30" s="752"/>
      <c r="AN30" s="752"/>
      <c r="AO30" s="752"/>
      <c r="AP30" s="752"/>
      <c r="AQ30" s="752"/>
      <c r="AR30" s="752"/>
      <c r="AS30" s="752"/>
      <c r="AT30" s="752"/>
    </row>
    <row r="31" spans="1:58" ht="13.5" customHeight="1">
      <c r="A31" s="2173"/>
      <c r="B31" s="2174"/>
      <c r="C31" s="1105" t="s">
        <v>309</v>
      </c>
      <c r="D31" s="1105"/>
      <c r="E31" s="1105"/>
      <c r="F31" s="1105"/>
      <c r="G31" s="1105"/>
      <c r="H31" s="1105"/>
      <c r="I31" s="1295"/>
      <c r="J31" s="1295"/>
      <c r="K31" s="1295"/>
      <c r="L31" s="1295"/>
      <c r="M31" s="1295"/>
      <c r="N31" s="1295"/>
      <c r="O31" s="1295"/>
      <c r="P31" s="1295"/>
      <c r="Q31" s="1295"/>
      <c r="R31" s="1295"/>
      <c r="S31" s="1295"/>
      <c r="T31" s="1295"/>
      <c r="V31" s="35"/>
      <c r="W31" s="35"/>
      <c r="X31" s="35"/>
      <c r="Y31" s="35"/>
      <c r="Z31" s="35"/>
      <c r="AA31" s="35"/>
      <c r="AB31" s="35"/>
      <c r="AC31" s="35"/>
      <c r="AD31" s="35"/>
      <c r="AJ31" s="746"/>
      <c r="AL31" s="752"/>
      <c r="AM31" s="752"/>
      <c r="AN31" s="752"/>
      <c r="AO31" s="752"/>
      <c r="AP31" s="752"/>
      <c r="AQ31" s="752"/>
      <c r="AR31" s="752"/>
      <c r="AS31" s="752"/>
      <c r="AT31" s="752"/>
      <c r="BF31" s="756"/>
    </row>
    <row r="32" spans="1:58" ht="13.5" customHeight="1">
      <c r="A32" s="2359"/>
      <c r="B32" s="2360"/>
      <c r="C32" s="1151" t="s">
        <v>556</v>
      </c>
      <c r="D32" s="1151"/>
      <c r="E32" s="1151"/>
      <c r="F32" s="1151"/>
      <c r="G32" s="1151"/>
      <c r="H32" s="1151"/>
      <c r="I32" s="1298"/>
      <c r="J32" s="1298"/>
      <c r="K32" s="1298"/>
      <c r="L32" s="1298"/>
      <c r="M32" s="1298"/>
      <c r="N32" s="1298"/>
      <c r="O32" s="1298"/>
      <c r="P32" s="1298"/>
      <c r="Q32" s="1298"/>
      <c r="R32" s="1298"/>
      <c r="S32" s="1298"/>
      <c r="T32" s="1298"/>
      <c r="V32" s="35"/>
      <c r="W32" s="35"/>
      <c r="X32" s="35"/>
      <c r="Y32" s="35"/>
      <c r="Z32" s="35"/>
      <c r="AA32" s="35"/>
      <c r="AB32" s="35"/>
      <c r="AC32" s="35"/>
      <c r="AD32" s="35"/>
      <c r="AJ32" s="747"/>
      <c r="AL32" s="752"/>
      <c r="AM32" s="752"/>
      <c r="AN32" s="752"/>
      <c r="AO32" s="752"/>
      <c r="AP32" s="752"/>
      <c r="AQ32" s="752"/>
      <c r="AR32" s="752"/>
      <c r="AS32" s="752"/>
      <c r="AT32" s="752"/>
    </row>
    <row r="33" spans="1:61" ht="13.5" customHeight="1">
      <c r="A33" s="2170" t="s">
        <v>1273</v>
      </c>
      <c r="B33" s="2813"/>
      <c r="C33" s="2813"/>
      <c r="D33" s="2813"/>
      <c r="E33" s="2813"/>
      <c r="F33" s="2813"/>
      <c r="G33" s="2813"/>
      <c r="H33" s="2813"/>
      <c r="I33" s="2813"/>
      <c r="J33" s="2813"/>
      <c r="K33" s="2813"/>
      <c r="L33" s="2813"/>
      <c r="M33" s="2813"/>
      <c r="N33" s="2813"/>
      <c r="O33" s="2813"/>
      <c r="P33" s="2813"/>
      <c r="Q33" s="2813"/>
      <c r="R33" s="2813"/>
      <c r="S33" s="2813"/>
      <c r="T33" s="2814"/>
      <c r="U33" s="2815"/>
      <c r="V33" s="2815"/>
      <c r="W33" s="2815"/>
      <c r="X33" s="2815"/>
      <c r="Y33" s="2816" t="s">
        <v>1274</v>
      </c>
      <c r="Z33" s="2816"/>
      <c r="AA33" s="2816"/>
      <c r="AB33" s="2816"/>
      <c r="AC33" s="2816"/>
      <c r="AD33" s="2816"/>
      <c r="AE33" s="2816"/>
      <c r="AF33" s="2816"/>
      <c r="AG33" s="2816"/>
      <c r="AH33" s="2816"/>
      <c r="AI33" s="2816"/>
      <c r="AJ33" s="2817"/>
    </row>
    <row r="34" spans="1:61" ht="13.5" customHeight="1">
      <c r="A34" s="1345" t="s">
        <v>1285</v>
      </c>
      <c r="B34" s="2856"/>
      <c r="C34" s="2856"/>
      <c r="D34" s="2856"/>
      <c r="E34" s="2856"/>
      <c r="F34" s="2856"/>
      <c r="G34" s="2856"/>
      <c r="H34" s="2856"/>
      <c r="I34" s="2856"/>
      <c r="J34" s="2856"/>
      <c r="K34" s="2856"/>
      <c r="L34" s="2856"/>
      <c r="M34" s="2856"/>
      <c r="N34" s="2856"/>
      <c r="O34" s="2856"/>
      <c r="P34" s="2856"/>
      <c r="Q34" s="2856"/>
      <c r="R34" s="2856"/>
      <c r="S34" s="2856"/>
      <c r="T34" s="2856"/>
      <c r="U34" s="2815"/>
      <c r="V34" s="2815"/>
      <c r="W34" s="2815"/>
      <c r="X34" s="2815"/>
      <c r="Y34" s="2816" t="s">
        <v>1274</v>
      </c>
      <c r="Z34" s="2816"/>
      <c r="AA34" s="2816"/>
      <c r="AB34" s="2816"/>
      <c r="AC34" s="2816"/>
      <c r="AD34" s="2816"/>
      <c r="AE34" s="2816"/>
      <c r="AF34" s="2816"/>
      <c r="AG34" s="2816"/>
      <c r="AH34" s="2816"/>
      <c r="AI34" s="2816"/>
      <c r="AJ34" s="2817"/>
      <c r="AK34" s="757"/>
      <c r="AL34" s="750" t="b">
        <v>1</v>
      </c>
      <c r="AM34" s="750" t="b">
        <v>1</v>
      </c>
      <c r="AN34" s="750" t="b">
        <v>1</v>
      </c>
      <c r="AO34" s="750" t="b">
        <v>0</v>
      </c>
      <c r="AP34" s="750" t="b">
        <v>0</v>
      </c>
      <c r="AQ34" s="750" t="b">
        <v>0</v>
      </c>
      <c r="AR34" s="750" t="b">
        <v>0</v>
      </c>
      <c r="AS34" s="751"/>
      <c r="AT34" s="751"/>
      <c r="AU34" s="751"/>
      <c r="AV34" s="751"/>
      <c r="AW34" s="751"/>
      <c r="AX34" s="757"/>
      <c r="AY34" s="757"/>
      <c r="AZ34" s="757"/>
      <c r="BA34" s="757"/>
      <c r="BB34" s="757"/>
      <c r="BC34" s="757"/>
      <c r="BD34" s="757"/>
      <c r="BE34" s="757"/>
      <c r="BF34" s="757"/>
      <c r="BG34" s="749"/>
      <c r="BH34" s="749"/>
      <c r="BI34" s="749"/>
    </row>
    <row r="35" spans="1:61" ht="18" customHeight="1">
      <c r="A35" s="2171" t="s">
        <v>115</v>
      </c>
      <c r="B35" s="2172"/>
      <c r="C35" s="1081" t="s">
        <v>240</v>
      </c>
      <c r="D35" s="1081"/>
      <c r="E35" s="1081"/>
      <c r="F35" s="1081"/>
      <c r="G35" s="1081"/>
      <c r="H35" s="1081"/>
      <c r="I35" s="1125"/>
      <c r="J35" s="1126"/>
      <c r="K35" s="1126"/>
      <c r="L35" s="1126"/>
      <c r="M35" s="1126"/>
      <c r="N35" s="1126"/>
      <c r="O35" s="1126"/>
      <c r="P35" s="1126"/>
      <c r="Q35" s="1126"/>
      <c r="R35" s="1126"/>
      <c r="S35" s="1126"/>
      <c r="T35" s="1126"/>
      <c r="U35" s="1126"/>
      <c r="V35" s="1126"/>
      <c r="W35" s="1126"/>
      <c r="X35" s="1126"/>
      <c r="Y35" s="1126"/>
      <c r="Z35" s="1126"/>
      <c r="AA35" s="1126"/>
      <c r="AB35" s="1126"/>
      <c r="AC35" s="1126"/>
      <c r="AD35" s="1126"/>
      <c r="AE35" s="1126"/>
      <c r="AF35" s="1126"/>
      <c r="AG35" s="1126"/>
      <c r="AH35" s="1126"/>
      <c r="AI35" s="1126"/>
      <c r="AJ35" s="1127"/>
      <c r="AL35" s="750" t="b">
        <v>0</v>
      </c>
      <c r="AM35" s="750" t="b">
        <v>0</v>
      </c>
      <c r="AN35" s="750" t="b">
        <v>0</v>
      </c>
      <c r="AO35" s="750" t="b">
        <v>0</v>
      </c>
      <c r="AP35" s="750" t="b">
        <v>0</v>
      </c>
      <c r="AQ35" s="750" t="b">
        <v>0</v>
      </c>
      <c r="AR35" s="750" t="b">
        <v>0</v>
      </c>
      <c r="AS35" s="750"/>
      <c r="AT35" s="750"/>
      <c r="AU35" s="788"/>
      <c r="AV35" s="788"/>
      <c r="AW35" s="788"/>
      <c r="AX35" s="788"/>
      <c r="AY35" s="788"/>
      <c r="AZ35" s="788"/>
      <c r="BA35" s="788"/>
      <c r="BB35" s="788"/>
      <c r="BC35" s="788"/>
      <c r="BD35" s="788"/>
      <c r="BE35" s="788"/>
      <c r="BF35" s="788"/>
      <c r="BG35" s="27"/>
      <c r="BH35" s="27"/>
    </row>
    <row r="36" spans="1:61" ht="13.5" customHeight="1">
      <c r="A36" s="2173"/>
      <c r="B36" s="2174"/>
      <c r="C36" s="1081" t="s">
        <v>241</v>
      </c>
      <c r="D36" s="1081"/>
      <c r="E36" s="1081"/>
      <c r="F36" s="1081"/>
      <c r="G36" s="1081"/>
      <c r="H36" s="1081"/>
      <c r="I36" s="1077" t="s">
        <v>242</v>
      </c>
      <c r="J36" s="1081"/>
      <c r="K36" s="1081"/>
      <c r="L36" s="1080" t="s">
        <v>205</v>
      </c>
      <c r="M36" s="1080"/>
      <c r="N36" s="1106"/>
      <c r="O36" s="1077" t="s">
        <v>244</v>
      </c>
      <c r="P36" s="1078"/>
      <c r="Q36" s="1079" t="s">
        <v>205</v>
      </c>
      <c r="R36" s="1080"/>
      <c r="S36" s="1080"/>
      <c r="T36" s="1081" t="s">
        <v>243</v>
      </c>
      <c r="U36" s="1081"/>
      <c r="V36" s="1081"/>
      <c r="W36" s="1080" t="s">
        <v>205</v>
      </c>
      <c r="X36" s="1080"/>
      <c r="Y36" s="1106"/>
      <c r="Z36" s="1077" t="s">
        <v>244</v>
      </c>
      <c r="AA36" s="1078"/>
      <c r="AB36" s="1079" t="s">
        <v>205</v>
      </c>
      <c r="AC36" s="1080"/>
      <c r="AD36" s="1080"/>
      <c r="AE36" s="1081" t="s">
        <v>37</v>
      </c>
      <c r="AF36" s="1081"/>
      <c r="AG36" s="1081"/>
      <c r="AH36" s="1081"/>
      <c r="AI36" s="1081"/>
      <c r="AJ36" s="1094"/>
    </row>
    <row r="37" spans="1:61" ht="13.5" customHeight="1">
      <c r="A37" s="2173"/>
      <c r="B37" s="2174"/>
      <c r="C37" s="1081"/>
      <c r="D37" s="1081"/>
      <c r="E37" s="1081"/>
      <c r="F37" s="1081"/>
      <c r="G37" s="1081"/>
      <c r="H37" s="1081"/>
      <c r="I37" s="1077" t="s">
        <v>35</v>
      </c>
      <c r="J37" s="1081"/>
      <c r="K37" s="1081"/>
      <c r="L37" s="1080" t="s">
        <v>205</v>
      </c>
      <c r="M37" s="1080"/>
      <c r="N37" s="1106"/>
      <c r="O37" s="1077" t="s">
        <v>244</v>
      </c>
      <c r="P37" s="1078"/>
      <c r="Q37" s="1079" t="s">
        <v>205</v>
      </c>
      <c r="R37" s="1080"/>
      <c r="S37" s="1080"/>
      <c r="T37" s="1081" t="s">
        <v>36</v>
      </c>
      <c r="U37" s="1081"/>
      <c r="V37" s="1081"/>
      <c r="W37" s="1080" t="s">
        <v>205</v>
      </c>
      <c r="X37" s="1080"/>
      <c r="Y37" s="1106"/>
      <c r="Z37" s="1077" t="s">
        <v>244</v>
      </c>
      <c r="AA37" s="1078"/>
      <c r="AB37" s="1079" t="s">
        <v>205</v>
      </c>
      <c r="AC37" s="1080"/>
      <c r="AD37" s="1080"/>
      <c r="AE37" s="1095"/>
      <c r="AF37" s="1096"/>
      <c r="AG37" s="1096"/>
      <c r="AH37" s="1096"/>
      <c r="AI37" s="1096"/>
      <c r="AJ37" s="1097"/>
      <c r="AK37" s="757"/>
      <c r="AL37" s="750" t="b">
        <v>1</v>
      </c>
      <c r="AM37" s="750" t="b">
        <v>0</v>
      </c>
      <c r="AN37" s="750" t="b">
        <v>0</v>
      </c>
      <c r="AO37" s="750" t="b">
        <v>0</v>
      </c>
      <c r="AP37" s="750" t="b">
        <v>0</v>
      </c>
      <c r="AQ37" s="751"/>
      <c r="AR37" s="751"/>
      <c r="AS37" s="751"/>
      <c r="AT37" s="751"/>
      <c r="AU37" s="751"/>
      <c r="AV37" s="751"/>
      <c r="AW37" s="751"/>
      <c r="AX37" s="757"/>
      <c r="AY37" s="757"/>
      <c r="AZ37" s="757"/>
      <c r="BA37" s="757"/>
      <c r="BB37" s="757"/>
      <c r="BC37" s="757"/>
      <c r="BD37" s="757"/>
      <c r="BE37" s="757"/>
      <c r="BF37" s="757"/>
      <c r="BG37" s="749"/>
      <c r="BH37" s="2"/>
      <c r="BI37" s="2"/>
    </row>
    <row r="38" spans="1:61" ht="17.25" customHeight="1">
      <c r="A38" s="2173"/>
      <c r="B38" s="2174"/>
      <c r="C38" s="1262" t="s">
        <v>657</v>
      </c>
      <c r="D38" s="1981"/>
      <c r="E38" s="1981"/>
      <c r="F38" s="1981"/>
      <c r="G38" s="1981"/>
      <c r="H38" s="1982"/>
      <c r="I38" s="2824"/>
      <c r="J38" s="2854"/>
      <c r="K38" s="2854"/>
      <c r="L38" s="2854"/>
      <c r="M38" s="2854"/>
      <c r="N38" s="2854"/>
      <c r="O38" s="2854"/>
      <c r="P38" s="2854"/>
      <c r="Q38" s="2854"/>
      <c r="R38" s="2854"/>
      <c r="S38" s="2854"/>
      <c r="T38" s="2854"/>
      <c r="U38" s="2854"/>
      <c r="V38" s="2854"/>
      <c r="W38" s="2854"/>
      <c r="X38" s="2854"/>
      <c r="Y38" s="2854"/>
      <c r="Z38" s="2854"/>
      <c r="AA38" s="2854"/>
      <c r="AB38" s="2854"/>
      <c r="AC38" s="2854"/>
      <c r="AD38" s="2854"/>
      <c r="AE38" s="2854"/>
      <c r="AF38" s="2854"/>
      <c r="AG38" s="2854"/>
      <c r="AH38" s="2854"/>
      <c r="AI38" s="2854"/>
      <c r="AJ38" s="2855"/>
      <c r="AL38" s="750" t="b">
        <v>0</v>
      </c>
      <c r="AM38" s="750" t="b">
        <v>0</v>
      </c>
      <c r="AN38" s="750" t="b">
        <v>0</v>
      </c>
      <c r="AO38" s="750" t="b">
        <v>0</v>
      </c>
      <c r="AP38" s="750" t="b">
        <v>0</v>
      </c>
      <c r="AQ38" s="750"/>
      <c r="AR38" s="750"/>
      <c r="AS38" s="750"/>
      <c r="AT38" s="750"/>
      <c r="AU38" s="788"/>
      <c r="AV38" s="788"/>
      <c r="AW38" s="788"/>
      <c r="AX38" s="788"/>
      <c r="AY38" s="788"/>
      <c r="AZ38" s="788"/>
    </row>
    <row r="39" spans="1:61" ht="13.5" customHeight="1">
      <c r="A39" s="2173"/>
      <c r="B39" s="2818"/>
      <c r="C39" s="1081" t="s">
        <v>499</v>
      </c>
      <c r="D39" s="1081"/>
      <c r="E39" s="1081"/>
      <c r="F39" s="1081"/>
      <c r="G39" s="1081"/>
      <c r="H39" s="1081"/>
      <c r="I39" s="1283"/>
      <c r="J39" s="1283"/>
      <c r="K39" s="1283"/>
      <c r="L39" s="1283"/>
      <c r="M39" s="1283"/>
      <c r="N39" s="1283"/>
      <c r="O39" s="1283"/>
      <c r="P39" s="1283"/>
      <c r="Q39" s="1283"/>
      <c r="R39" s="1283"/>
      <c r="S39" s="1283"/>
      <c r="T39" s="1283"/>
      <c r="U39" s="1283"/>
      <c r="V39" s="1283"/>
      <c r="W39" s="1283"/>
      <c r="X39" s="1283"/>
      <c r="Y39" s="1283"/>
      <c r="Z39" s="1283"/>
      <c r="AA39" s="1283"/>
      <c r="AB39" s="1283"/>
      <c r="AC39" s="1283"/>
      <c r="AD39" s="1283"/>
      <c r="AE39" s="1283"/>
      <c r="AF39" s="1283"/>
      <c r="AG39" s="1283"/>
      <c r="AH39" s="1283"/>
      <c r="AI39" s="1283"/>
      <c r="AJ39" s="1284"/>
    </row>
    <row r="40" spans="1:61" ht="13.5" customHeight="1">
      <c r="A40" s="2173"/>
      <c r="B40" s="2818"/>
      <c r="C40" s="1081" t="s">
        <v>305</v>
      </c>
      <c r="D40" s="1081"/>
      <c r="E40" s="1081"/>
      <c r="F40" s="1081"/>
      <c r="G40" s="1081"/>
      <c r="H40" s="1081"/>
      <c r="I40" s="1283"/>
      <c r="J40" s="1283"/>
      <c r="K40" s="1283"/>
      <c r="L40" s="1283"/>
      <c r="M40" s="1283"/>
      <c r="N40" s="1283"/>
      <c r="O40" s="1283"/>
      <c r="P40" s="1283"/>
      <c r="Q40" s="1283"/>
      <c r="R40" s="1283"/>
      <c r="S40" s="1283"/>
      <c r="T40" s="1283"/>
      <c r="U40" s="1283"/>
      <c r="V40" s="1283"/>
      <c r="W40" s="1283"/>
      <c r="X40" s="1283"/>
      <c r="Y40" s="1283"/>
      <c r="Z40" s="1283"/>
      <c r="AA40" s="1283"/>
      <c r="AB40" s="1283"/>
      <c r="AC40" s="1283"/>
      <c r="AD40" s="1283"/>
      <c r="AE40" s="1283"/>
      <c r="AF40" s="1283"/>
      <c r="AG40" s="1283"/>
      <c r="AH40" s="1283"/>
      <c r="AI40" s="1283"/>
      <c r="AJ40" s="1284"/>
      <c r="AK40" s="757"/>
      <c r="AL40" s="751"/>
      <c r="AM40" s="751"/>
      <c r="AN40" s="751"/>
      <c r="AO40" s="751"/>
      <c r="AP40" s="751"/>
      <c r="AQ40" s="751"/>
      <c r="AR40" s="751"/>
      <c r="AS40" s="751"/>
      <c r="AT40" s="751"/>
      <c r="AU40" s="751"/>
      <c r="AV40" s="751"/>
      <c r="AW40" s="751"/>
      <c r="AX40" s="757"/>
      <c r="AY40" s="757"/>
      <c r="AZ40" s="757"/>
      <c r="BA40" s="757"/>
      <c r="BB40" s="757"/>
      <c r="BC40" s="757"/>
      <c r="BD40" s="757"/>
      <c r="BE40" s="757"/>
      <c r="BF40" s="757"/>
      <c r="BG40" s="2"/>
      <c r="BH40" s="2"/>
      <c r="BI40" s="2"/>
    </row>
    <row r="41" spans="1:61" s="2" customFormat="1" ht="13.5" customHeight="1">
      <c r="A41" s="2173"/>
      <c r="B41" s="2818"/>
      <c r="C41" s="1144" t="s">
        <v>246</v>
      </c>
      <c r="D41" s="1081"/>
      <c r="E41" s="1081"/>
      <c r="F41" s="1081"/>
      <c r="G41" s="1081"/>
      <c r="H41" s="1081"/>
      <c r="I41" s="1092"/>
      <c r="J41" s="1092"/>
      <c r="K41" s="1092"/>
      <c r="L41" s="1092"/>
      <c r="M41" s="1093"/>
      <c r="N41" s="1131"/>
      <c r="O41" s="1133"/>
      <c r="P41" s="1098"/>
      <c r="Q41" s="1092"/>
      <c r="R41" s="1092"/>
      <c r="S41" s="1092"/>
      <c r="T41" s="1093"/>
      <c r="U41" s="1131"/>
      <c r="V41" s="1133"/>
      <c r="W41" s="1098"/>
      <c r="X41" s="1092"/>
      <c r="Y41" s="1092"/>
      <c r="Z41" s="1092"/>
      <c r="AA41" s="1093"/>
      <c r="AB41" s="1131"/>
      <c r="AC41" s="1133"/>
      <c r="AD41" s="1098"/>
      <c r="AE41" s="1092"/>
      <c r="AF41" s="1092"/>
      <c r="AG41" s="1092"/>
      <c r="AH41" s="1093"/>
      <c r="AI41" s="1131"/>
      <c r="AJ41" s="1132"/>
      <c r="AK41" s="757"/>
      <c r="AL41" s="751"/>
      <c r="AM41" s="751"/>
      <c r="AN41" s="751"/>
      <c r="AO41" s="751"/>
      <c r="AP41" s="751"/>
      <c r="AQ41" s="751"/>
      <c r="AR41" s="751"/>
      <c r="AS41" s="751"/>
      <c r="AT41" s="751"/>
      <c r="AU41" s="751"/>
      <c r="AV41" s="751"/>
      <c r="AW41" s="751"/>
      <c r="AX41" s="757"/>
      <c r="AY41" s="757"/>
      <c r="AZ41" s="757"/>
      <c r="BA41" s="757"/>
      <c r="BB41" s="757"/>
      <c r="BC41" s="757"/>
      <c r="BD41" s="757"/>
      <c r="BE41" s="757"/>
      <c r="BF41" s="757"/>
    </row>
    <row r="42" spans="1:61" s="2" customFormat="1" ht="18" customHeight="1">
      <c r="A42" s="2173"/>
      <c r="B42" s="2818"/>
      <c r="C42" s="1081"/>
      <c r="D42" s="1081"/>
      <c r="E42" s="1081"/>
      <c r="F42" s="1081"/>
      <c r="G42" s="1081"/>
      <c r="H42" s="1081"/>
      <c r="I42" s="1075"/>
      <c r="J42" s="1075"/>
      <c r="K42" s="1075"/>
      <c r="L42" s="1075"/>
      <c r="M42" s="1075"/>
      <c r="N42" s="1075"/>
      <c r="O42" s="1076"/>
      <c r="P42" s="1074"/>
      <c r="Q42" s="1075"/>
      <c r="R42" s="1075"/>
      <c r="S42" s="1075"/>
      <c r="T42" s="1075"/>
      <c r="U42" s="1075"/>
      <c r="V42" s="1076"/>
      <c r="W42" s="1074"/>
      <c r="X42" s="1075"/>
      <c r="Y42" s="1075"/>
      <c r="Z42" s="1075"/>
      <c r="AA42" s="1075"/>
      <c r="AB42" s="1075"/>
      <c r="AC42" s="1076"/>
      <c r="AD42" s="1074"/>
      <c r="AE42" s="1075"/>
      <c r="AF42" s="1075"/>
      <c r="AG42" s="1075"/>
      <c r="AH42" s="1075"/>
      <c r="AI42" s="1075"/>
      <c r="AJ42" s="1134"/>
      <c r="AK42" s="757"/>
      <c r="AL42" s="751"/>
      <c r="AM42" s="751"/>
      <c r="AN42" s="751"/>
      <c r="AO42" s="751"/>
      <c r="AP42" s="751"/>
      <c r="AQ42" s="751"/>
      <c r="AR42" s="751"/>
      <c r="AS42" s="751"/>
      <c r="AT42" s="751"/>
      <c r="AU42" s="751"/>
      <c r="AV42" s="751"/>
      <c r="AW42" s="751"/>
      <c r="AX42" s="757"/>
      <c r="AY42" s="757"/>
      <c r="AZ42" s="757"/>
      <c r="BA42" s="757"/>
      <c r="BB42" s="757"/>
      <c r="BC42" s="757"/>
      <c r="BD42" s="757"/>
      <c r="BE42" s="757"/>
      <c r="BF42" s="757"/>
    </row>
    <row r="43" spans="1:61" s="2" customFormat="1" ht="13.5" customHeight="1">
      <c r="A43" s="2173"/>
      <c r="B43" s="2818"/>
      <c r="C43" s="1081"/>
      <c r="D43" s="1081"/>
      <c r="E43" s="1081"/>
      <c r="F43" s="1081"/>
      <c r="G43" s="1081"/>
      <c r="H43" s="1081"/>
      <c r="I43" s="1092"/>
      <c r="J43" s="1092"/>
      <c r="K43" s="1092"/>
      <c r="L43" s="1092"/>
      <c r="M43" s="1093"/>
      <c r="N43" s="1131"/>
      <c r="O43" s="1133"/>
      <c r="P43" s="1098"/>
      <c r="Q43" s="1092"/>
      <c r="R43" s="1092"/>
      <c r="S43" s="1092"/>
      <c r="T43" s="1093"/>
      <c r="U43" s="1131"/>
      <c r="V43" s="1133"/>
      <c r="W43" s="1098"/>
      <c r="X43" s="1092"/>
      <c r="Y43" s="1092"/>
      <c r="Z43" s="1092"/>
      <c r="AA43" s="1093"/>
      <c r="AB43" s="1131"/>
      <c r="AC43" s="1133"/>
      <c r="AD43" s="1098"/>
      <c r="AE43" s="1092"/>
      <c r="AF43" s="1092"/>
      <c r="AG43" s="1092"/>
      <c r="AH43" s="1093"/>
      <c r="AI43" s="1131"/>
      <c r="AJ43" s="1132"/>
      <c r="AK43" s="757"/>
      <c r="AL43" s="751"/>
      <c r="AM43" s="751"/>
      <c r="AN43" s="751"/>
      <c r="AO43" s="751"/>
      <c r="AP43" s="751"/>
      <c r="AQ43" s="751"/>
      <c r="AR43" s="751"/>
      <c r="AS43" s="751"/>
      <c r="AT43" s="751"/>
      <c r="AU43" s="751"/>
      <c r="AV43" s="751"/>
      <c r="AW43" s="751"/>
      <c r="AX43" s="757"/>
      <c r="AY43" s="757"/>
      <c r="AZ43" s="757"/>
      <c r="BA43" s="757"/>
      <c r="BB43" s="757"/>
      <c r="BC43" s="757"/>
      <c r="BD43" s="757"/>
      <c r="BE43" s="757"/>
      <c r="BF43" s="757"/>
    </row>
    <row r="44" spans="1:61" s="2" customFormat="1" ht="18" customHeight="1">
      <c r="A44" s="2173"/>
      <c r="B44" s="2818"/>
      <c r="C44" s="1145"/>
      <c r="D44" s="1145"/>
      <c r="E44" s="1145"/>
      <c r="F44" s="1145"/>
      <c r="G44" s="1145"/>
      <c r="H44" s="1145"/>
      <c r="I44" s="2749"/>
      <c r="J44" s="2749"/>
      <c r="K44" s="2749"/>
      <c r="L44" s="2749"/>
      <c r="M44" s="2749"/>
      <c r="N44" s="2749"/>
      <c r="O44" s="2750"/>
      <c r="P44" s="2757"/>
      <c r="Q44" s="2749"/>
      <c r="R44" s="2749"/>
      <c r="S44" s="2749"/>
      <c r="T44" s="2749"/>
      <c r="U44" s="2749"/>
      <c r="V44" s="2750"/>
      <c r="W44" s="2757"/>
      <c r="X44" s="2749"/>
      <c r="Y44" s="2749"/>
      <c r="Z44" s="2749"/>
      <c r="AA44" s="2749"/>
      <c r="AB44" s="2749"/>
      <c r="AC44" s="2750"/>
      <c r="AD44" s="2757"/>
      <c r="AE44" s="2749"/>
      <c r="AF44" s="2749"/>
      <c r="AG44" s="2749"/>
      <c r="AH44" s="2749"/>
      <c r="AI44" s="2749"/>
      <c r="AJ44" s="2782"/>
      <c r="AK44" s="752"/>
      <c r="AL44" s="753"/>
      <c r="AM44" s="751"/>
      <c r="AN44" s="751"/>
      <c r="AO44" s="751"/>
      <c r="AV44" s="751"/>
      <c r="AW44" s="752"/>
      <c r="AX44" s="752"/>
      <c r="AY44" s="752"/>
      <c r="AZ44" s="752"/>
      <c r="BA44" s="752"/>
      <c r="BB44" s="752"/>
      <c r="BC44" s="752"/>
      <c r="BD44" s="752"/>
      <c r="BE44" s="752"/>
      <c r="BF44" s="752"/>
      <c r="BG44" s="8"/>
      <c r="BH44" s="8"/>
      <c r="BI44" s="8"/>
    </row>
    <row r="45" spans="1:61" ht="13.5" customHeight="1">
      <c r="A45" s="2173"/>
      <c r="B45" s="2818"/>
      <c r="C45" s="1179" t="s">
        <v>1275</v>
      </c>
      <c r="D45" s="1180"/>
      <c r="E45" s="1180"/>
      <c r="F45" s="1180"/>
      <c r="G45" s="1180"/>
      <c r="H45" s="1181"/>
      <c r="I45" s="1262" t="s">
        <v>106</v>
      </c>
      <c r="J45" s="1103"/>
      <c r="K45" s="1103"/>
      <c r="L45" s="1103"/>
      <c r="M45" s="1103"/>
      <c r="N45" s="1103"/>
      <c r="O45" s="1103"/>
      <c r="P45" s="1103"/>
      <c r="Q45" s="1104"/>
      <c r="R45" s="1285" t="s">
        <v>107</v>
      </c>
      <c r="S45" s="1338"/>
      <c r="T45" s="1338"/>
      <c r="U45" s="1338"/>
      <c r="V45" s="1339"/>
      <c r="W45" s="1099"/>
      <c r="X45" s="1099"/>
      <c r="Y45" s="1099"/>
      <c r="Z45" s="1099"/>
      <c r="AA45" s="1099"/>
      <c r="AB45" s="1099"/>
      <c r="AC45" s="1099"/>
      <c r="AD45" s="1099"/>
      <c r="AE45" s="1099"/>
      <c r="AF45" s="1099"/>
      <c r="AG45" s="1099"/>
      <c r="AH45" s="1099"/>
      <c r="AI45" s="1099"/>
      <c r="AJ45" s="1100"/>
      <c r="AM45" s="751"/>
      <c r="AN45" s="751"/>
      <c r="AO45" s="751"/>
      <c r="AP45" s="751"/>
      <c r="AQ45" s="751"/>
      <c r="AR45" s="751"/>
      <c r="AS45" s="751"/>
      <c r="AT45" s="751"/>
      <c r="AU45" s="751"/>
      <c r="AV45" s="751"/>
    </row>
    <row r="46" spans="1:61" ht="13.5" customHeight="1">
      <c r="A46" s="2173"/>
      <c r="B46" s="2818"/>
      <c r="C46" s="2762"/>
      <c r="D46" s="2028"/>
      <c r="E46" s="2028"/>
      <c r="F46" s="2028"/>
      <c r="G46" s="2028"/>
      <c r="H46" s="2029"/>
      <c r="I46" s="2811"/>
      <c r="J46" s="1101"/>
      <c r="K46" s="1101"/>
      <c r="L46" s="1101"/>
      <c r="M46" s="1101"/>
      <c r="N46" s="1101"/>
      <c r="O46" s="1101"/>
      <c r="P46" s="1101"/>
      <c r="Q46" s="1102"/>
      <c r="R46" s="1285" t="s">
        <v>1313</v>
      </c>
      <c r="S46" s="1338"/>
      <c r="T46" s="1338"/>
      <c r="U46" s="1338"/>
      <c r="V46" s="1339"/>
      <c r="W46" s="1099"/>
      <c r="X46" s="1099"/>
      <c r="Y46" s="1099"/>
      <c r="Z46" s="1099"/>
      <c r="AA46" s="1099"/>
      <c r="AB46" s="1099"/>
      <c r="AC46" s="1099"/>
      <c r="AD46" s="1099"/>
      <c r="AE46" s="1099"/>
      <c r="AF46" s="1099"/>
      <c r="AG46" s="1099"/>
      <c r="AH46" s="1099"/>
      <c r="AI46" s="1099"/>
      <c r="AJ46" s="1100"/>
      <c r="AM46" s="751"/>
      <c r="AN46" s="751"/>
      <c r="AO46" s="751"/>
      <c r="AP46" s="751"/>
      <c r="AQ46" s="751"/>
      <c r="AR46" s="751"/>
      <c r="AS46" s="751"/>
      <c r="AT46" s="751"/>
      <c r="AU46" s="751"/>
      <c r="AV46" s="751"/>
    </row>
    <row r="47" spans="1:61" ht="18" customHeight="1">
      <c r="A47" s="2852"/>
      <c r="B47" s="2853"/>
      <c r="C47" s="1266"/>
      <c r="D47" s="1267"/>
      <c r="E47" s="1267"/>
      <c r="F47" s="1267"/>
      <c r="G47" s="1267"/>
      <c r="H47" s="1268"/>
      <c r="I47" s="1081" t="s">
        <v>1314</v>
      </c>
      <c r="J47" s="1081"/>
      <c r="K47" s="1081"/>
      <c r="L47" s="1081"/>
      <c r="M47" s="1081"/>
      <c r="N47" s="1081"/>
      <c r="O47" s="1081"/>
      <c r="P47" s="1081"/>
      <c r="Q47" s="1081"/>
      <c r="R47" s="1095"/>
      <c r="S47" s="1096"/>
      <c r="T47" s="1096"/>
      <c r="U47" s="1096"/>
      <c r="V47" s="1096"/>
      <c r="W47" s="1096"/>
      <c r="X47" s="1096"/>
      <c r="Y47" s="1096"/>
      <c r="Z47" s="1096"/>
      <c r="AA47" s="1096"/>
      <c r="AB47" s="1096"/>
      <c r="AC47" s="1096"/>
      <c r="AD47" s="1096"/>
      <c r="AE47" s="1096"/>
      <c r="AF47" s="1096"/>
      <c r="AG47" s="1096"/>
      <c r="AH47" s="1096"/>
      <c r="AI47" s="1096"/>
      <c r="AJ47" s="1097"/>
      <c r="AK47" s="758"/>
      <c r="AL47" s="758"/>
      <c r="AM47" s="751"/>
      <c r="AN47" s="751"/>
      <c r="AU47" s="751"/>
      <c r="AV47" s="751"/>
      <c r="AW47" s="759"/>
      <c r="AX47" s="759"/>
      <c r="AY47" s="759"/>
      <c r="AZ47" s="759"/>
      <c r="BA47" s="759"/>
      <c r="BB47" s="759"/>
      <c r="BC47" s="759"/>
      <c r="BD47" s="759"/>
      <c r="BE47" s="759"/>
      <c r="BF47" s="759"/>
      <c r="BG47" s="748"/>
      <c r="BH47" s="748"/>
      <c r="BI47" s="748"/>
    </row>
    <row r="48" spans="1:61" ht="18" customHeight="1">
      <c r="A48" s="2838" t="s">
        <v>1286</v>
      </c>
      <c r="B48" s="2839"/>
      <c r="C48" s="2844" t="s">
        <v>1284</v>
      </c>
      <c r="D48" s="2844"/>
      <c r="E48" s="2844"/>
      <c r="F48" s="2844"/>
      <c r="G48" s="2844"/>
      <c r="H48" s="2844"/>
      <c r="I48" s="2849">
        <v>2</v>
      </c>
      <c r="J48" s="2850"/>
      <c r="K48" s="2850"/>
      <c r="L48" s="2850"/>
      <c r="M48" s="2851"/>
      <c r="N48" s="2844" t="s">
        <v>1287</v>
      </c>
      <c r="O48" s="2844"/>
      <c r="P48" s="2844"/>
      <c r="Q48" s="2844"/>
      <c r="R48" s="2844"/>
      <c r="S48" s="2844"/>
      <c r="T48" s="2833"/>
      <c r="U48" s="2834"/>
      <c r="V48" s="2834"/>
      <c r="W48" s="2834"/>
      <c r="X48" s="2835"/>
      <c r="Y48" s="2844" t="s">
        <v>1288</v>
      </c>
      <c r="Z48" s="2844"/>
      <c r="AA48" s="2844"/>
      <c r="AB48" s="2844"/>
      <c r="AC48" s="2844"/>
      <c r="AD48" s="2844"/>
      <c r="AE48" s="812">
        <v>7</v>
      </c>
      <c r="AF48" s="804" t="str">
        <f>IF(ISNA(VLOOKUP(AE48, 出力変換_就労定着率区分,4,FALSE)),0, VLOOKUP(AE48, 出力変換_就労定着率区分,4,FALSE)) &amp; ""</f>
        <v>07</v>
      </c>
      <c r="AG48" s="795" t="s">
        <v>1367</v>
      </c>
      <c r="AH48" s="804" t="str">
        <f>IF(ISNA(VLOOKUP(AG48, 取込変換_就労定着率区分,2,FALSE)),1, VLOOKUP(AG48, 取込変換_就労定着率区分,2,FALSE)) &amp; ""</f>
        <v>7</v>
      </c>
      <c r="AI48" s="795"/>
      <c r="AJ48" s="796"/>
      <c r="AK48" s="758"/>
      <c r="AL48" s="758"/>
      <c r="AM48" s="751"/>
      <c r="AN48" s="751"/>
      <c r="AO48" s="751"/>
      <c r="AP48" s="751"/>
      <c r="AQ48" s="751"/>
      <c r="AR48" s="751"/>
      <c r="AS48" s="751"/>
      <c r="AT48" s="751"/>
      <c r="AU48" s="751"/>
      <c r="AV48" s="751"/>
      <c r="AW48" s="759"/>
      <c r="AX48" s="759"/>
      <c r="AY48" s="759"/>
      <c r="AZ48" s="759"/>
      <c r="BA48" s="759"/>
      <c r="BB48" s="759"/>
      <c r="BC48" s="759"/>
      <c r="BD48" s="759"/>
      <c r="BE48" s="759"/>
      <c r="BF48" s="759"/>
      <c r="BG48" s="748"/>
      <c r="BH48" s="748"/>
      <c r="BI48" s="748"/>
    </row>
    <row r="49" spans="1:61" ht="18" customHeight="1">
      <c r="A49" s="2840"/>
      <c r="B49" s="2841"/>
      <c r="C49" s="2831" t="s">
        <v>1289</v>
      </c>
      <c r="D49" s="2831"/>
      <c r="E49" s="2831"/>
      <c r="F49" s="2831"/>
      <c r="G49" s="2831"/>
      <c r="H49" s="2831"/>
      <c r="I49" s="2832">
        <v>2</v>
      </c>
      <c r="J49" s="2832"/>
      <c r="K49" s="2832"/>
      <c r="L49" s="2832"/>
      <c r="M49" s="2832"/>
      <c r="N49" s="2831" t="s">
        <v>1290</v>
      </c>
      <c r="O49" s="2831"/>
      <c r="P49" s="2831"/>
      <c r="Q49" s="2831"/>
      <c r="R49" s="2831"/>
      <c r="S49" s="2831"/>
      <c r="T49" s="2833"/>
      <c r="U49" s="2834"/>
      <c r="V49" s="2834"/>
      <c r="W49" s="2834"/>
      <c r="X49" s="2835"/>
      <c r="Y49" s="2831" t="s">
        <v>1291</v>
      </c>
      <c r="Z49" s="2831"/>
      <c r="AA49" s="2831"/>
      <c r="AB49" s="2831"/>
      <c r="AC49" s="2831"/>
      <c r="AD49" s="2831"/>
      <c r="AE49" s="2836">
        <v>2</v>
      </c>
      <c r="AF49" s="2836"/>
      <c r="AG49" s="2836"/>
      <c r="AH49" s="2836"/>
      <c r="AI49" s="2836"/>
      <c r="AJ49" s="2837"/>
      <c r="AM49" s="751"/>
      <c r="AN49" s="751"/>
      <c r="AO49" s="751"/>
      <c r="AP49" s="751"/>
      <c r="AQ49" s="751"/>
      <c r="AR49" s="751"/>
      <c r="AS49" s="751"/>
      <c r="AT49" s="751"/>
      <c r="AU49" s="751"/>
      <c r="AV49" s="751"/>
    </row>
    <row r="50" spans="1:61" ht="22.5" customHeight="1" thickBot="1">
      <c r="A50" s="2842"/>
      <c r="B50" s="2843"/>
      <c r="C50" s="2845" t="s">
        <v>1292</v>
      </c>
      <c r="D50" s="2846"/>
      <c r="E50" s="2846"/>
      <c r="F50" s="2846"/>
      <c r="G50" s="2846"/>
      <c r="H50" s="2846"/>
      <c r="I50" s="2847">
        <v>2</v>
      </c>
      <c r="J50" s="2847"/>
      <c r="K50" s="2847"/>
      <c r="L50" s="2847"/>
      <c r="M50" s="2847"/>
      <c r="N50" s="2848" t="s">
        <v>1293</v>
      </c>
      <c r="O50" s="2848"/>
      <c r="P50" s="2848"/>
      <c r="Q50" s="2848"/>
      <c r="R50" s="2848"/>
      <c r="S50" s="2848"/>
      <c r="T50" s="811">
        <v>1</v>
      </c>
      <c r="U50" s="805" t="str">
        <f>IF(ISNA(VLOOKUP(T50, 出力変換_就労定着支援利用者数,4,FALSE)),0, VLOOKUP(T50, 出力変換_就労定着支援利用者数,4,FALSE)) &amp; ""</f>
        <v>00</v>
      </c>
      <c r="V50" s="802" t="s">
        <v>249</v>
      </c>
      <c r="W50" s="805" t="str">
        <f>IF(ISNA(VLOOKUP(V50, 取込変換_就労定着支援利用者数,2,FALSE)),1, VLOOKUP(V50, 取込変換_就労定着支援利用者数,2,FALSE)) &amp; ""</f>
        <v>1</v>
      </c>
      <c r="X50" s="802"/>
      <c r="Y50" s="802"/>
      <c r="Z50" s="802"/>
      <c r="AA50" s="802"/>
      <c r="AB50" s="802"/>
      <c r="AC50" s="802"/>
      <c r="AD50" s="803"/>
      <c r="AE50" s="2829"/>
      <c r="AF50" s="2829"/>
      <c r="AG50" s="2829"/>
      <c r="AH50" s="2829"/>
      <c r="AI50" s="2829"/>
      <c r="AJ50" s="2830"/>
    </row>
    <row r="51" spans="1:61" ht="12" customHeight="1">
      <c r="A51" s="2793" t="s">
        <v>251</v>
      </c>
      <c r="B51" s="2794"/>
      <c r="C51" s="2794"/>
      <c r="D51" s="2794"/>
      <c r="E51" s="2794"/>
      <c r="F51" s="2794"/>
      <c r="G51" s="2794"/>
      <c r="H51" s="2794"/>
      <c r="I51" s="2794"/>
      <c r="J51" s="2794"/>
      <c r="K51" s="2794"/>
      <c r="L51" s="2794"/>
      <c r="M51" s="2794"/>
      <c r="N51" s="2794"/>
      <c r="O51" s="2794"/>
      <c r="P51" s="2794"/>
      <c r="Q51" s="2794"/>
      <c r="R51" s="2794"/>
      <c r="S51" s="2794"/>
      <c r="T51" s="2794"/>
      <c r="U51" s="2794"/>
      <c r="V51" s="2794"/>
      <c r="W51" s="2794"/>
      <c r="X51" s="2794"/>
      <c r="Y51" s="2794"/>
      <c r="Z51" s="2794"/>
      <c r="AA51" s="2794"/>
      <c r="AB51" s="2794"/>
      <c r="AC51" s="2794"/>
      <c r="AD51" s="2794"/>
      <c r="AE51" s="2794"/>
      <c r="AF51" s="2794"/>
      <c r="AG51" s="2794"/>
      <c r="AH51" s="2794"/>
      <c r="AI51" s="2794"/>
      <c r="AJ51" s="2794"/>
      <c r="AM51" s="725"/>
      <c r="AN51" s="760"/>
      <c r="AO51" s="760"/>
      <c r="AP51" s="760"/>
      <c r="AQ51" s="760"/>
      <c r="AR51" s="760"/>
      <c r="AS51" s="760"/>
      <c r="AT51" s="760"/>
      <c r="AU51" s="761"/>
      <c r="AV51" s="761"/>
      <c r="AW51" s="761"/>
      <c r="AX51" s="761"/>
      <c r="AY51" s="761"/>
      <c r="AZ51" s="761"/>
    </row>
    <row r="52" spans="1:61" ht="12">
      <c r="A52" s="185" t="s">
        <v>275</v>
      </c>
      <c r="B52" s="188"/>
      <c r="C52" s="185"/>
      <c r="D52" s="185"/>
      <c r="E52" s="185"/>
      <c r="F52" s="185"/>
      <c r="G52" s="185"/>
      <c r="H52" s="185"/>
      <c r="I52" s="185"/>
      <c r="J52" s="185"/>
      <c r="K52" s="185"/>
      <c r="L52" s="185"/>
      <c r="M52" s="185"/>
      <c r="N52" s="185"/>
      <c r="O52" s="185"/>
      <c r="P52" s="185"/>
      <c r="Q52" s="185"/>
      <c r="R52" s="185"/>
      <c r="S52" s="185"/>
      <c r="T52" s="185"/>
      <c r="U52" s="185"/>
      <c r="V52" s="185"/>
      <c r="W52" s="185"/>
      <c r="X52" s="185"/>
      <c r="Y52" s="185"/>
      <c r="Z52" s="185"/>
      <c r="AA52" s="185"/>
      <c r="AB52" s="185"/>
      <c r="AC52" s="185"/>
      <c r="AD52" s="185"/>
      <c r="AE52" s="185"/>
      <c r="AF52" s="185"/>
      <c r="AG52" s="185"/>
      <c r="AH52" s="185"/>
      <c r="AI52" s="185"/>
      <c r="AJ52" s="185"/>
      <c r="AK52" s="761"/>
      <c r="AL52" s="760"/>
      <c r="AM52" s="760"/>
      <c r="AN52" s="760"/>
      <c r="AO52" s="760"/>
      <c r="AP52" s="760"/>
      <c r="AQ52" s="760"/>
      <c r="AR52" s="760"/>
      <c r="AS52" s="760"/>
      <c r="AT52" s="760"/>
      <c r="AU52" s="761"/>
      <c r="AV52" s="761"/>
      <c r="AW52" s="761"/>
      <c r="AX52" s="761"/>
      <c r="AY52" s="761"/>
      <c r="AZ52" s="761"/>
      <c r="BA52" s="761"/>
      <c r="BB52" s="761"/>
      <c r="BC52" s="761"/>
      <c r="BD52" s="761"/>
      <c r="BE52" s="761"/>
      <c r="BF52" s="761"/>
      <c r="BG52" s="18"/>
      <c r="BH52" s="18"/>
      <c r="BI52" s="18"/>
    </row>
    <row r="53" spans="1:61" s="18" customFormat="1" ht="12" customHeight="1">
      <c r="A53" s="185" t="s">
        <v>1277</v>
      </c>
      <c r="B53" s="185"/>
      <c r="C53" s="188"/>
      <c r="D53" s="188"/>
      <c r="E53" s="188"/>
      <c r="F53" s="188"/>
      <c r="G53" s="188"/>
      <c r="H53" s="188"/>
      <c r="I53" s="188"/>
      <c r="J53" s="188"/>
      <c r="K53" s="188"/>
      <c r="L53" s="188"/>
      <c r="M53" s="188"/>
      <c r="N53" s="188"/>
      <c r="O53" s="188"/>
      <c r="P53" s="188"/>
      <c r="Q53" s="188"/>
      <c r="R53" s="188"/>
      <c r="S53" s="188"/>
      <c r="T53" s="188"/>
      <c r="U53" s="188"/>
      <c r="V53" s="188"/>
      <c r="W53" s="188"/>
      <c r="X53" s="188"/>
      <c r="Y53" s="188"/>
      <c r="Z53" s="188"/>
      <c r="AA53" s="188"/>
      <c r="AB53" s="188"/>
      <c r="AC53" s="188"/>
      <c r="AD53" s="188"/>
      <c r="AE53" s="188"/>
      <c r="AF53" s="188"/>
      <c r="AG53" s="188"/>
      <c r="AH53" s="188"/>
      <c r="AI53" s="188"/>
      <c r="AJ53" s="188"/>
      <c r="AK53" s="761"/>
      <c r="AL53" s="760"/>
      <c r="AM53" s="760"/>
      <c r="AN53" s="760"/>
      <c r="AO53" s="760"/>
      <c r="AP53" s="760"/>
      <c r="AQ53" s="760"/>
      <c r="AR53" s="760"/>
      <c r="AS53" s="760"/>
      <c r="AT53" s="760"/>
      <c r="AU53" s="761"/>
      <c r="AV53" s="761"/>
      <c r="AW53" s="761"/>
      <c r="AX53" s="761"/>
      <c r="AY53" s="761"/>
      <c r="AZ53" s="761"/>
      <c r="BA53" s="761"/>
      <c r="BB53" s="761"/>
      <c r="BC53" s="761"/>
      <c r="BD53" s="761"/>
      <c r="BE53" s="761"/>
      <c r="BF53" s="761"/>
    </row>
    <row r="54" spans="1:61" s="18" customFormat="1" ht="12" customHeight="1">
      <c r="A54" s="185" t="s">
        <v>602</v>
      </c>
      <c r="B54" s="185"/>
      <c r="C54" s="188"/>
      <c r="D54" s="188"/>
      <c r="E54" s="188"/>
      <c r="F54" s="188"/>
      <c r="G54" s="188"/>
      <c r="H54" s="188"/>
      <c r="I54" s="188"/>
      <c r="J54" s="188"/>
      <c r="K54" s="188"/>
      <c r="L54" s="188"/>
      <c r="M54" s="188"/>
      <c r="N54" s="188"/>
      <c r="O54" s="188"/>
      <c r="P54" s="188"/>
      <c r="Q54" s="188"/>
      <c r="R54" s="188"/>
      <c r="S54" s="188"/>
      <c r="T54" s="188"/>
      <c r="U54" s="188"/>
      <c r="V54" s="188"/>
      <c r="W54" s="188"/>
      <c r="X54" s="188"/>
      <c r="Y54" s="188"/>
      <c r="Z54" s="188"/>
      <c r="AA54" s="188"/>
      <c r="AB54" s="188"/>
      <c r="AC54" s="188"/>
      <c r="AD54" s="188"/>
      <c r="AE54" s="188"/>
      <c r="AF54" s="188"/>
      <c r="AG54" s="188"/>
      <c r="AH54" s="188"/>
      <c r="AI54" s="188"/>
      <c r="AJ54" s="188"/>
      <c r="AK54" s="761"/>
      <c r="AL54" s="760"/>
      <c r="AM54" s="760"/>
      <c r="AN54" s="760"/>
      <c r="AO54" s="760"/>
      <c r="AP54" s="760"/>
      <c r="AQ54" s="760"/>
      <c r="AR54" s="760"/>
      <c r="AS54" s="760"/>
      <c r="AT54" s="760"/>
      <c r="AU54" s="761"/>
      <c r="AV54" s="761"/>
      <c r="AW54" s="761"/>
      <c r="AX54" s="761"/>
      <c r="AY54" s="761"/>
      <c r="AZ54" s="761"/>
      <c r="BA54" s="761"/>
      <c r="BB54" s="761"/>
      <c r="BC54" s="761"/>
      <c r="BD54" s="761"/>
      <c r="BE54" s="761"/>
      <c r="BF54" s="761"/>
    </row>
    <row r="55" spans="1:61" s="18" customFormat="1" ht="12" customHeight="1">
      <c r="A55" s="185" t="s">
        <v>1278</v>
      </c>
      <c r="B55" s="188"/>
      <c r="C55" s="46"/>
      <c r="D55" s="46"/>
      <c r="E55" s="46"/>
      <c r="F55" s="46"/>
      <c r="G55" s="46"/>
      <c r="H55" s="46"/>
      <c r="I55" s="188"/>
      <c r="J55" s="188"/>
      <c r="K55" s="188"/>
      <c r="L55" s="188"/>
      <c r="M55" s="188"/>
      <c r="N55" s="188"/>
      <c r="O55" s="188"/>
      <c r="P55" s="188"/>
      <c r="Q55" s="188"/>
      <c r="R55" s="188"/>
      <c r="S55" s="188"/>
      <c r="T55" s="188"/>
      <c r="U55" s="188"/>
      <c r="V55" s="188"/>
      <c r="W55" s="188"/>
      <c r="X55" s="188"/>
      <c r="Y55" s="188"/>
      <c r="Z55" s="188"/>
      <c r="AA55" s="188"/>
      <c r="AB55" s="188"/>
      <c r="AC55" s="188"/>
      <c r="AD55" s="188"/>
      <c r="AE55" s="188"/>
      <c r="AF55" s="188"/>
      <c r="AG55" s="188"/>
      <c r="AH55" s="188"/>
      <c r="AI55" s="188"/>
      <c r="AJ55" s="188"/>
      <c r="AK55" s="761"/>
      <c r="AL55" s="760"/>
      <c r="AM55" s="760"/>
      <c r="AN55" s="760"/>
      <c r="AO55" s="760"/>
      <c r="AP55" s="760"/>
      <c r="AQ55" s="760"/>
      <c r="AR55" s="760"/>
      <c r="AS55" s="760"/>
      <c r="AT55" s="760"/>
      <c r="AU55" s="761"/>
      <c r="AV55" s="761"/>
      <c r="AW55" s="761"/>
      <c r="AX55" s="761"/>
      <c r="AY55" s="761"/>
      <c r="AZ55" s="761"/>
      <c r="BA55" s="761"/>
      <c r="BB55" s="761"/>
      <c r="BC55" s="761"/>
      <c r="BD55" s="761"/>
      <c r="BE55" s="761"/>
      <c r="BF55" s="761"/>
    </row>
    <row r="56" spans="1:61" s="18" customFormat="1" ht="12" customHeight="1">
      <c r="A56" s="185" t="s">
        <v>1279</v>
      </c>
      <c r="B56" s="46"/>
      <c r="C56" s="46"/>
      <c r="D56" s="46"/>
      <c r="E56" s="46"/>
      <c r="F56" s="46"/>
      <c r="G56" s="46"/>
      <c r="H56" s="46"/>
      <c r="I56" s="46"/>
      <c r="J56" s="46"/>
      <c r="K56" s="46"/>
      <c r="L56" s="46"/>
      <c r="M56" s="46"/>
      <c r="N56" s="46"/>
      <c r="O56" s="46"/>
      <c r="P56" s="46"/>
      <c r="Q56" s="46"/>
      <c r="R56" s="46"/>
      <c r="S56" s="46"/>
      <c r="T56" s="46"/>
      <c r="U56" s="46"/>
      <c r="V56" s="46"/>
      <c r="W56" s="46"/>
      <c r="X56" s="46"/>
      <c r="Y56" s="46"/>
      <c r="Z56" s="46"/>
      <c r="AA56" s="46"/>
      <c r="AB56" s="46"/>
      <c r="AC56" s="46"/>
      <c r="AD56" s="46"/>
      <c r="AE56" s="46"/>
      <c r="AF56" s="46"/>
      <c r="AG56" s="46"/>
      <c r="AH56" s="46"/>
      <c r="AI56" s="46"/>
      <c r="AJ56" s="46"/>
      <c r="AK56" s="762"/>
      <c r="AL56" s="760"/>
      <c r="AM56" s="760"/>
      <c r="AN56" s="760"/>
      <c r="AO56" s="760"/>
      <c r="AP56" s="760"/>
      <c r="AQ56" s="760"/>
      <c r="AR56" s="760"/>
      <c r="AS56" s="760"/>
      <c r="AT56" s="760"/>
      <c r="AU56" s="761"/>
      <c r="AV56" s="761"/>
      <c r="AW56" s="761"/>
      <c r="AX56" s="761"/>
      <c r="AY56" s="761"/>
      <c r="AZ56" s="761"/>
      <c r="BA56" s="761"/>
      <c r="BB56" s="761"/>
      <c r="BC56" s="761"/>
      <c r="BD56" s="761"/>
      <c r="BE56" s="761"/>
      <c r="BF56" s="761"/>
    </row>
    <row r="57" spans="1:61" s="18" customFormat="1" ht="12" customHeight="1">
      <c r="A57" s="188" t="s">
        <v>1280</v>
      </c>
      <c r="B57" s="46"/>
      <c r="C57" s="46"/>
      <c r="D57" s="46"/>
      <c r="E57" s="46"/>
      <c r="F57" s="46"/>
      <c r="G57" s="46"/>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6"/>
      <c r="AJ57" s="46"/>
      <c r="AK57" s="763"/>
      <c r="AL57" s="753"/>
      <c r="AM57" s="753"/>
      <c r="AN57" s="753"/>
      <c r="AO57" s="753"/>
      <c r="AP57" s="753"/>
      <c r="AQ57" s="753"/>
      <c r="AR57" s="753"/>
      <c r="AS57" s="753"/>
      <c r="AT57" s="753"/>
      <c r="AU57" s="752"/>
      <c r="AV57" s="752"/>
      <c r="AW57" s="752"/>
      <c r="AX57" s="752"/>
      <c r="AY57" s="752"/>
      <c r="AZ57" s="752"/>
      <c r="BA57" s="752"/>
      <c r="BB57" s="752"/>
      <c r="BC57" s="752"/>
      <c r="BD57" s="752"/>
      <c r="BE57" s="752"/>
      <c r="BF57" s="752"/>
      <c r="BG57" s="8"/>
      <c r="BH57" s="8"/>
      <c r="BI57" s="8"/>
    </row>
    <row r="58" spans="1:61" ht="15" customHeight="1">
      <c r="A58" s="188" t="s">
        <v>1281</v>
      </c>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row>
    <row r="59" spans="1:61" ht="15" customHeight="1">
      <c r="A59" s="188" t="s">
        <v>1294</v>
      </c>
      <c r="B59" s="46"/>
      <c r="C59" s="46"/>
      <c r="D59" s="46"/>
      <c r="E59" s="46"/>
      <c r="F59" s="46"/>
      <c r="G59" s="46"/>
      <c r="H59" s="46"/>
      <c r="I59" s="46"/>
      <c r="J59" s="46"/>
      <c r="K59" s="46"/>
      <c r="L59" s="46"/>
      <c r="M59" s="46"/>
      <c r="N59" s="46"/>
      <c r="O59" s="46"/>
      <c r="P59" s="46"/>
      <c r="Q59" s="46"/>
      <c r="R59" s="46"/>
      <c r="S59" s="46"/>
      <c r="T59" s="46"/>
      <c r="U59" s="46"/>
      <c r="V59" s="46"/>
      <c r="W59" s="46"/>
      <c r="X59" s="46"/>
      <c r="Y59" s="46"/>
      <c r="Z59" s="46"/>
      <c r="AA59" s="46"/>
      <c r="AB59" s="46"/>
      <c r="AC59" s="46"/>
      <c r="AD59" s="46"/>
      <c r="AE59" s="46"/>
      <c r="AF59" s="46"/>
      <c r="AG59" s="46"/>
      <c r="AH59" s="46"/>
      <c r="AI59" s="46"/>
      <c r="AJ59" s="46"/>
    </row>
    <row r="60" spans="1:61" ht="15" customHeight="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row>
    <row r="61" spans="1:61" ht="15" customHeight="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row>
    <row r="62" spans="1:61" ht="15" customHeight="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row>
    <row r="63" spans="1:61" ht="15" customHeight="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row>
    <row r="64" spans="1:61" ht="15" customHeight="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row>
    <row r="65" spans="1:36" ht="15" customHeight="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row>
    <row r="66" spans="1:36" ht="15" customHeight="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row>
    <row r="67" spans="1:36" ht="15" customHeight="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row>
    <row r="68" spans="1:36" ht="15" customHeight="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row>
    <row r="69" spans="1:36" ht="15" customHeight="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row>
    <row r="70" spans="1:36" ht="15" customHeight="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row>
    <row r="71" spans="1:36" ht="15" customHeight="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row>
    <row r="72" spans="1:36" ht="15" customHeight="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row>
    <row r="73" spans="1:36" ht="15" customHeight="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row>
    <row r="74" spans="1:36" ht="15" customHeight="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row>
  </sheetData>
  <mergeCells count="162">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I29:K29"/>
    <mergeCell ref="L29:N29"/>
    <mergeCell ref="O29:Q29"/>
    <mergeCell ref="R29:T29"/>
    <mergeCell ref="F30:H30"/>
    <mergeCell ref="I30:K30"/>
    <mergeCell ref="L30:N30"/>
    <mergeCell ref="A21:B25"/>
    <mergeCell ref="C21:H21"/>
    <mergeCell ref="I21:AJ21"/>
    <mergeCell ref="C22:H22"/>
    <mergeCell ref="I22:AJ22"/>
    <mergeCell ref="C23:H25"/>
    <mergeCell ref="I23:J23"/>
    <mergeCell ref="K23:P23"/>
    <mergeCell ref="Q23:AJ23"/>
    <mergeCell ref="I24:AJ24"/>
    <mergeCell ref="I25:AJ25"/>
    <mergeCell ref="A33:T33"/>
    <mergeCell ref="U33:X33"/>
    <mergeCell ref="Y33:AJ33"/>
    <mergeCell ref="A34:T34"/>
    <mergeCell ref="U34:X34"/>
    <mergeCell ref="Y34:AJ34"/>
    <mergeCell ref="O30:Q30"/>
    <mergeCell ref="R30:T30"/>
    <mergeCell ref="C31:H31"/>
    <mergeCell ref="I31:N31"/>
    <mergeCell ref="O31:T31"/>
    <mergeCell ref="C32:H32"/>
    <mergeCell ref="I32:N32"/>
    <mergeCell ref="O32:T32"/>
    <mergeCell ref="A26:B32"/>
    <mergeCell ref="C26:H28"/>
    <mergeCell ref="I26:N27"/>
    <mergeCell ref="O26:T27"/>
    <mergeCell ref="I28:K28"/>
    <mergeCell ref="L28:N28"/>
    <mergeCell ref="O28:Q28"/>
    <mergeCell ref="R28:T28"/>
    <mergeCell ref="C29:E30"/>
    <mergeCell ref="F29:H29"/>
    <mergeCell ref="A35:B47"/>
    <mergeCell ref="C35:H35"/>
    <mergeCell ref="I35:AJ35"/>
    <mergeCell ref="C36:H37"/>
    <mergeCell ref="I36:K36"/>
    <mergeCell ref="L36:N36"/>
    <mergeCell ref="O36:P36"/>
    <mergeCell ref="Q36:S36"/>
    <mergeCell ref="T36:V36"/>
    <mergeCell ref="W36:Y36"/>
    <mergeCell ref="AB37:AD37"/>
    <mergeCell ref="AE37:AJ37"/>
    <mergeCell ref="C38:H38"/>
    <mergeCell ref="I38:AJ38"/>
    <mergeCell ref="C39:H39"/>
    <mergeCell ref="I39:AJ39"/>
    <mergeCell ref="Z36:AA36"/>
    <mergeCell ref="AB36:AD36"/>
    <mergeCell ref="AE36:AJ36"/>
    <mergeCell ref="I37:K37"/>
    <mergeCell ref="L37:N37"/>
    <mergeCell ref="O37:P37"/>
    <mergeCell ref="Q37:S37"/>
    <mergeCell ref="T37:V37"/>
    <mergeCell ref="W37:Y37"/>
    <mergeCell ref="Z37:AA37"/>
    <mergeCell ref="C40:H40"/>
    <mergeCell ref="I40:AJ40"/>
    <mergeCell ref="C41:H44"/>
    <mergeCell ref="I41:M41"/>
    <mergeCell ref="N41:O41"/>
    <mergeCell ref="P41:T41"/>
    <mergeCell ref="U41:V41"/>
    <mergeCell ref="W41:AA41"/>
    <mergeCell ref="AB41:AC41"/>
    <mergeCell ref="AD41:AH41"/>
    <mergeCell ref="AI41:AJ41"/>
    <mergeCell ref="I42:O42"/>
    <mergeCell ref="P42:V42"/>
    <mergeCell ref="W42:AC42"/>
    <mergeCell ref="AD42:AJ42"/>
    <mergeCell ref="I43:M43"/>
    <mergeCell ref="N43:O43"/>
    <mergeCell ref="P43:T43"/>
    <mergeCell ref="U43:V43"/>
    <mergeCell ref="W43:AA43"/>
    <mergeCell ref="C45:H47"/>
    <mergeCell ref="I45:Q46"/>
    <mergeCell ref="R45:V45"/>
    <mergeCell ref="W45:AJ45"/>
    <mergeCell ref="R46:V46"/>
    <mergeCell ref="W46:AJ46"/>
    <mergeCell ref="I47:Q47"/>
    <mergeCell ref="R47:AJ47"/>
    <mergeCell ref="AB43:AC43"/>
    <mergeCell ref="AD43:AH43"/>
    <mergeCell ref="AI43:AJ43"/>
    <mergeCell ref="I44:O44"/>
    <mergeCell ref="P44:V44"/>
    <mergeCell ref="W44:AC44"/>
    <mergeCell ref="AD44:AJ44"/>
    <mergeCell ref="AE50:AJ50"/>
    <mergeCell ref="A51:AJ51"/>
    <mergeCell ref="C49:H49"/>
    <mergeCell ref="I49:M49"/>
    <mergeCell ref="N49:S49"/>
    <mergeCell ref="T49:X49"/>
    <mergeCell ref="Y49:AD49"/>
    <mergeCell ref="AE49:AJ49"/>
    <mergeCell ref="A48:B50"/>
    <mergeCell ref="C48:H48"/>
    <mergeCell ref="N48:S48"/>
    <mergeCell ref="T48:X48"/>
    <mergeCell ref="Y48:AD48"/>
    <mergeCell ref="C50:H50"/>
    <mergeCell ref="I50:M50"/>
    <mergeCell ref="N50:S50"/>
    <mergeCell ref="I48:M48"/>
  </mergeCells>
  <phoneticPr fontId="3"/>
  <conditionalFormatting sqref="F3:Q3">
    <cfRule type="cellIs" dxfId="0" priority="1" operator="equal">
      <formula>"自立生活援助"</formula>
    </cfRule>
  </conditionalFormatting>
  <dataValidations count="5">
    <dataValidation type="list" allowBlank="1" showInputMessage="1" showErrorMessage="1" sqref="AE49:AJ49 I49:M50">
      <formula1>$AO$33:$AO$34</formula1>
    </dataValidation>
    <dataValidation type="decimal" imeMode="off" allowBlank="1" showInputMessage="1" showErrorMessage="1" sqref="I31:T32">
      <formula1>0</formula1>
      <formula2>999.9</formula2>
    </dataValidation>
    <dataValidation imeMode="halfKatakana" allowBlank="1" showInputMessage="1" showErrorMessage="1" sqref="I12:AJ12 I5:AJ5 I21:AJ21"/>
    <dataValidation imeMode="off" allowBlank="1" showInputMessage="1" showErrorMessage="1" sqref="K14:P14 AA10:AJ10 M10:V10 K23:P23 K7:P7 AB36:AD37 W36:Y37 Q36:S37 L36:N37"/>
    <dataValidation type="whole" imeMode="off" allowBlank="1" showInputMessage="1" showErrorMessage="1" sqref="I29:T30">
      <formula1>0</formula1>
      <formula2>99999</formula2>
    </dataValidation>
  </dataValidations>
  <pageMargins left="0.70866141732283472" right="0.70866141732283472" top="0.74803149606299213" bottom="0.74803149606299213"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1644" r:id="rId4" name="Group Box 28">
              <controlPr defaultSize="0" autoFill="0" autoPict="0">
                <anchor moveWithCells="1">
                  <from>
                    <xdr:col>8</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11618" r:id="rId5" name="Check Box 2">
              <controlPr defaultSize="0" autoFill="0" autoLine="0" autoPict="0">
                <anchor moveWithCells="1">
                  <from>
                    <xdr:col>9</xdr:col>
                    <xdr:colOff>0</xdr:colOff>
                    <xdr:row>34</xdr:row>
                    <xdr:rowOff>19050</xdr:rowOff>
                  </from>
                  <to>
                    <xdr:col>12</xdr:col>
                    <xdr:colOff>19050</xdr:colOff>
                    <xdr:row>35</xdr:row>
                    <xdr:rowOff>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13</xdr:col>
                    <xdr:colOff>0</xdr:colOff>
                    <xdr:row>34</xdr:row>
                    <xdr:rowOff>19050</xdr:rowOff>
                  </from>
                  <to>
                    <xdr:col>15</xdr:col>
                    <xdr:colOff>133350</xdr:colOff>
                    <xdr:row>34</xdr:row>
                    <xdr:rowOff>209550</xdr:rowOff>
                  </to>
                </anchor>
              </controlPr>
            </control>
          </mc:Choice>
        </mc:AlternateContent>
        <mc:AlternateContent xmlns:mc="http://schemas.openxmlformats.org/markup-compatibility/2006">
          <mc:Choice Requires="x14">
            <control shapeId="111620" r:id="rId7" name="Check Box 4">
              <controlPr defaultSize="0" autoFill="0" autoLine="0" autoPict="0">
                <anchor moveWithCells="1">
                  <from>
                    <xdr:col>17</xdr:col>
                    <xdr:colOff>0</xdr:colOff>
                    <xdr:row>34</xdr:row>
                    <xdr:rowOff>9525</xdr:rowOff>
                  </from>
                  <to>
                    <xdr:col>19</xdr:col>
                    <xdr:colOff>133350</xdr:colOff>
                    <xdr:row>35</xdr:row>
                    <xdr:rowOff>0</xdr:rowOff>
                  </to>
                </anchor>
              </controlPr>
            </control>
          </mc:Choice>
        </mc:AlternateContent>
        <mc:AlternateContent xmlns:mc="http://schemas.openxmlformats.org/markup-compatibility/2006">
          <mc:Choice Requires="x14">
            <control shapeId="111621" r:id="rId8" name="Check Box 5">
              <controlPr defaultSize="0" autoFill="0" autoLine="0" autoPict="0">
                <anchor moveWithCells="1">
                  <from>
                    <xdr:col>21</xdr:col>
                    <xdr:colOff>0</xdr:colOff>
                    <xdr:row>34</xdr:row>
                    <xdr:rowOff>0</xdr:rowOff>
                  </from>
                  <to>
                    <xdr:col>22</xdr:col>
                    <xdr:colOff>266700</xdr:colOff>
                    <xdr:row>35</xdr:row>
                    <xdr:rowOff>19050</xdr:rowOff>
                  </to>
                </anchor>
              </controlPr>
            </control>
          </mc:Choice>
        </mc:AlternateContent>
        <mc:AlternateContent xmlns:mc="http://schemas.openxmlformats.org/markup-compatibility/2006">
          <mc:Choice Requires="x14">
            <control shapeId="111622" r:id="rId9" name="Check Box 6">
              <controlPr defaultSize="0" autoFill="0" autoLine="0" autoPict="0">
                <anchor moveWithCells="1">
                  <from>
                    <xdr:col>25</xdr:col>
                    <xdr:colOff>0</xdr:colOff>
                    <xdr:row>34</xdr:row>
                    <xdr:rowOff>0</xdr:rowOff>
                  </from>
                  <to>
                    <xdr:col>27</xdr:col>
                    <xdr:colOff>85725</xdr:colOff>
                    <xdr:row>35</xdr:row>
                    <xdr:rowOff>38100</xdr:rowOff>
                  </to>
                </anchor>
              </controlPr>
            </control>
          </mc:Choice>
        </mc:AlternateContent>
        <mc:AlternateContent xmlns:mc="http://schemas.openxmlformats.org/markup-compatibility/2006">
          <mc:Choice Requires="x14">
            <control shapeId="111623" r:id="rId10" name="Check Box 7">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11624" r:id="rId11" name="Check Box 8">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mc:AlternateContent xmlns:mc="http://schemas.openxmlformats.org/markup-compatibility/2006">
          <mc:Choice Requires="x14">
            <control shapeId="111625" r:id="rId12" name="Check Box 9">
              <controlPr defaultSize="0" autoFill="0" autoLine="0" autoPict="0">
                <anchor moveWithCells="1">
                  <from>
                    <xdr:col>8</xdr:col>
                    <xdr:colOff>9525</xdr:colOff>
                    <xdr:row>37</xdr:row>
                    <xdr:rowOff>9525</xdr:rowOff>
                  </from>
                  <to>
                    <xdr:col>12</xdr:col>
                    <xdr:colOff>19050</xdr:colOff>
                    <xdr:row>37</xdr:row>
                    <xdr:rowOff>209550</xdr:rowOff>
                  </to>
                </anchor>
              </controlPr>
            </control>
          </mc:Choice>
        </mc:AlternateContent>
        <mc:AlternateContent xmlns:mc="http://schemas.openxmlformats.org/markup-compatibility/2006">
          <mc:Choice Requires="x14">
            <control shapeId="111626" r:id="rId13" name="Check Box 10">
              <controlPr defaultSize="0" autoFill="0" autoLine="0" autoPict="0">
                <anchor moveWithCells="1">
                  <from>
                    <xdr:col>12</xdr:col>
                    <xdr:colOff>38100</xdr:colOff>
                    <xdr:row>37</xdr:row>
                    <xdr:rowOff>19050</xdr:rowOff>
                  </from>
                  <to>
                    <xdr:col>17</xdr:col>
                    <xdr:colOff>28575</xdr:colOff>
                    <xdr:row>37</xdr:row>
                    <xdr:rowOff>209550</xdr:rowOff>
                  </to>
                </anchor>
              </controlPr>
            </control>
          </mc:Choice>
        </mc:AlternateContent>
        <mc:AlternateContent xmlns:mc="http://schemas.openxmlformats.org/markup-compatibility/2006">
          <mc:Choice Requires="x14">
            <control shapeId="111627" r:id="rId14" name="Check Box 11">
              <controlPr defaultSize="0" autoFill="0" autoLine="0" autoPict="0">
                <anchor moveWithCells="1">
                  <from>
                    <xdr:col>17</xdr:col>
                    <xdr:colOff>66675</xdr:colOff>
                    <xdr:row>36</xdr:row>
                    <xdr:rowOff>142875</xdr:rowOff>
                  </from>
                  <to>
                    <xdr:col>22</xdr:col>
                    <xdr:colOff>57150</xdr:colOff>
                    <xdr:row>38</xdr:row>
                    <xdr:rowOff>28575</xdr:rowOff>
                  </to>
                </anchor>
              </controlPr>
            </control>
          </mc:Choice>
        </mc:AlternateContent>
        <mc:AlternateContent xmlns:mc="http://schemas.openxmlformats.org/markup-compatibility/2006">
          <mc:Choice Requires="x14">
            <control shapeId="111628" r:id="rId15" name="Check Box 12">
              <controlPr defaultSize="0" autoFill="0" autoLine="0" autoPict="0">
                <anchor moveWithCells="1">
                  <from>
                    <xdr:col>22</xdr:col>
                    <xdr:colOff>66675</xdr:colOff>
                    <xdr:row>37</xdr:row>
                    <xdr:rowOff>0</xdr:rowOff>
                  </from>
                  <to>
                    <xdr:col>25</xdr:col>
                    <xdr:colOff>57150</xdr:colOff>
                    <xdr:row>38</xdr:row>
                    <xdr:rowOff>0</xdr:rowOff>
                  </to>
                </anchor>
              </controlPr>
            </control>
          </mc:Choice>
        </mc:AlternateContent>
        <mc:AlternateContent xmlns:mc="http://schemas.openxmlformats.org/markup-compatibility/2006">
          <mc:Choice Requires="x14">
            <control shapeId="111629" r:id="rId16" name="Check Box 13">
              <controlPr defaultSize="0" autoFill="0" autoLine="0" autoPict="0">
                <anchor moveWithCells="1">
                  <from>
                    <xdr:col>27</xdr:col>
                    <xdr:colOff>104775</xdr:colOff>
                    <xdr:row>36</xdr:row>
                    <xdr:rowOff>133350</xdr:rowOff>
                  </from>
                  <to>
                    <xdr:col>33</xdr:col>
                    <xdr:colOff>66675</xdr:colOff>
                    <xdr:row>38</xdr:row>
                    <xdr:rowOff>19050</xdr:rowOff>
                  </to>
                </anchor>
              </controlPr>
            </control>
          </mc:Choice>
        </mc:AlternateContent>
        <mc:AlternateContent xmlns:mc="http://schemas.openxmlformats.org/markup-compatibility/2006">
          <mc:Choice Requires="x14">
            <control shapeId="111638" r:id="rId17" name="Group Box 22">
              <controlPr defaultSize="0" autoFill="0" autoPict="0">
                <anchor moveWithCells="1">
                  <from>
                    <xdr:col>30</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1639" r:id="rId18" name="Group Box 23">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111645" r:id="rId19" name="Option Button 29">
              <controlPr defaultSize="0" autoFill="0" autoLine="0" autoPict="0">
                <anchor moveWithCells="1">
                  <from>
                    <xdr:col>8</xdr:col>
                    <xdr:colOff>0</xdr:colOff>
                    <xdr:row>48</xdr:row>
                    <xdr:rowOff>57150</xdr:rowOff>
                  </from>
                  <to>
                    <xdr:col>10</xdr:col>
                    <xdr:colOff>142875</xdr:colOff>
                    <xdr:row>48</xdr:row>
                    <xdr:rowOff>209550</xdr:rowOff>
                  </to>
                </anchor>
              </controlPr>
            </control>
          </mc:Choice>
        </mc:AlternateContent>
        <mc:AlternateContent xmlns:mc="http://schemas.openxmlformats.org/markup-compatibility/2006">
          <mc:Choice Requires="x14">
            <control shapeId="111646" r:id="rId20" name="Option Button 30">
              <controlPr defaultSize="0" autoFill="0" autoLine="0" autoPict="0">
                <anchor moveWithCells="1">
                  <from>
                    <xdr:col>10</xdr:col>
                    <xdr:colOff>85725</xdr:colOff>
                    <xdr:row>48</xdr:row>
                    <xdr:rowOff>57150</xdr:rowOff>
                  </from>
                  <to>
                    <xdr:col>12</xdr:col>
                    <xdr:colOff>142875</xdr:colOff>
                    <xdr:row>48</xdr:row>
                    <xdr:rowOff>219075</xdr:rowOff>
                  </to>
                </anchor>
              </controlPr>
            </control>
          </mc:Choice>
        </mc:AlternateContent>
        <mc:AlternateContent xmlns:mc="http://schemas.openxmlformats.org/markup-compatibility/2006">
          <mc:Choice Requires="x14">
            <control shapeId="111654" r:id="rId21" name="Option Button 38">
              <controlPr defaultSize="0" autoFill="0" autoLine="0" autoPict="0">
                <anchor moveWithCells="1">
                  <from>
                    <xdr:col>30</xdr:col>
                    <xdr:colOff>19050</xdr:colOff>
                    <xdr:row>48</xdr:row>
                    <xdr:rowOff>28575</xdr:rowOff>
                  </from>
                  <to>
                    <xdr:col>32</xdr:col>
                    <xdr:colOff>133350</xdr:colOff>
                    <xdr:row>48</xdr:row>
                    <xdr:rowOff>180975</xdr:rowOff>
                  </to>
                </anchor>
              </controlPr>
            </control>
          </mc:Choice>
        </mc:AlternateContent>
        <mc:AlternateContent xmlns:mc="http://schemas.openxmlformats.org/markup-compatibility/2006">
          <mc:Choice Requires="x14">
            <control shapeId="111655" r:id="rId22" name="Option Button 39">
              <controlPr defaultSize="0" autoFill="0" autoLine="0" autoPict="0">
                <anchor moveWithCells="1">
                  <from>
                    <xdr:col>32</xdr:col>
                    <xdr:colOff>104775</xdr:colOff>
                    <xdr:row>48</xdr:row>
                    <xdr:rowOff>28575</xdr:rowOff>
                  </from>
                  <to>
                    <xdr:col>34</xdr:col>
                    <xdr:colOff>133350</xdr:colOff>
                    <xdr:row>48</xdr:row>
                    <xdr:rowOff>180975</xdr:rowOff>
                  </to>
                </anchor>
              </controlPr>
            </control>
          </mc:Choice>
        </mc:AlternateContent>
        <mc:AlternateContent xmlns:mc="http://schemas.openxmlformats.org/markup-compatibility/2006">
          <mc:Choice Requires="x14">
            <control shapeId="111661" r:id="rId23" name="Drop Down 45">
              <controlPr defaultSize="0" autoLine="0" autoPict="0">
                <anchor moveWithCells="1">
                  <from>
                    <xdr:col>30</xdr:col>
                    <xdr:colOff>0</xdr:colOff>
                    <xdr:row>47</xdr:row>
                    <xdr:rowOff>9525</xdr:rowOff>
                  </from>
                  <to>
                    <xdr:col>36</xdr:col>
                    <xdr:colOff>0</xdr:colOff>
                    <xdr:row>48</xdr:row>
                    <xdr:rowOff>19050</xdr:rowOff>
                  </to>
                </anchor>
              </controlPr>
            </control>
          </mc:Choice>
        </mc:AlternateContent>
        <mc:AlternateContent xmlns:mc="http://schemas.openxmlformats.org/markup-compatibility/2006">
          <mc:Choice Requires="x14">
            <control shapeId="111663" r:id="rId24" name="Drop Down 47">
              <controlPr defaultSize="0" autoLine="0" autoPict="0">
                <anchor moveWithCells="1">
                  <from>
                    <xdr:col>19</xdr:col>
                    <xdr:colOff>0</xdr:colOff>
                    <xdr:row>49</xdr:row>
                    <xdr:rowOff>0</xdr:rowOff>
                  </from>
                  <to>
                    <xdr:col>30</xdr:col>
                    <xdr:colOff>0</xdr:colOff>
                    <xdr:row>49</xdr:row>
                    <xdr:rowOff>276225</xdr:rowOff>
                  </to>
                </anchor>
              </controlPr>
            </control>
          </mc:Choice>
        </mc:AlternateContent>
        <mc:AlternateContent xmlns:mc="http://schemas.openxmlformats.org/markup-compatibility/2006">
          <mc:Choice Requires="x14">
            <control shapeId="111672" r:id="rId25" name="Option Button 56">
              <controlPr defaultSize="0" autoFill="0" autoLine="0" autoPict="0">
                <anchor moveWithCells="1">
                  <from>
                    <xdr:col>8</xdr:col>
                    <xdr:colOff>9525</xdr:colOff>
                    <xdr:row>49</xdr:row>
                    <xdr:rowOff>9525</xdr:rowOff>
                  </from>
                  <to>
                    <xdr:col>10</xdr:col>
                    <xdr:colOff>38100</xdr:colOff>
                    <xdr:row>49</xdr:row>
                    <xdr:rowOff>238125</xdr:rowOff>
                  </to>
                </anchor>
              </controlPr>
            </control>
          </mc:Choice>
        </mc:AlternateContent>
        <mc:AlternateContent xmlns:mc="http://schemas.openxmlformats.org/markup-compatibility/2006">
          <mc:Choice Requires="x14">
            <control shapeId="111673" r:id="rId26" name="Option Button 57">
              <controlPr defaultSize="0" autoFill="0" autoLine="0" autoPict="0">
                <anchor moveWithCells="1">
                  <from>
                    <xdr:col>10</xdr:col>
                    <xdr:colOff>76200</xdr:colOff>
                    <xdr:row>49</xdr:row>
                    <xdr:rowOff>28575</xdr:rowOff>
                  </from>
                  <to>
                    <xdr:col>12</xdr:col>
                    <xdr:colOff>114300</xdr:colOff>
                    <xdr:row>49</xdr:row>
                    <xdr:rowOff>228600</xdr:rowOff>
                  </to>
                </anchor>
              </controlPr>
            </control>
          </mc:Choice>
        </mc:AlternateContent>
        <mc:AlternateContent xmlns:mc="http://schemas.openxmlformats.org/markup-compatibility/2006">
          <mc:Choice Requires="x14">
            <control shapeId="111678" r:id="rId27" name="Group Box 62">
              <controlPr defaultSize="0" autoFill="0" autoPict="0">
                <anchor moveWithCells="1">
                  <from>
                    <xdr:col>8</xdr:col>
                    <xdr:colOff>0</xdr:colOff>
                    <xdr:row>47</xdr:row>
                    <xdr:rowOff>0</xdr:rowOff>
                  </from>
                  <to>
                    <xdr:col>13</xdr:col>
                    <xdr:colOff>0</xdr:colOff>
                    <xdr:row>48</xdr:row>
                    <xdr:rowOff>0</xdr:rowOff>
                  </to>
                </anchor>
              </controlPr>
            </control>
          </mc:Choice>
        </mc:AlternateContent>
        <mc:AlternateContent xmlns:mc="http://schemas.openxmlformats.org/markup-compatibility/2006">
          <mc:Choice Requires="x14">
            <control shapeId="111679" r:id="rId28" name="Option Button 63">
              <controlPr locked="0" defaultSize="0" autoFill="0" autoLine="0" autoPict="0">
                <anchor moveWithCells="1">
                  <from>
                    <xdr:col>8</xdr:col>
                    <xdr:colOff>0</xdr:colOff>
                    <xdr:row>47</xdr:row>
                    <xdr:rowOff>57150</xdr:rowOff>
                  </from>
                  <to>
                    <xdr:col>10</xdr:col>
                    <xdr:colOff>142875</xdr:colOff>
                    <xdr:row>47</xdr:row>
                    <xdr:rowOff>209550</xdr:rowOff>
                  </to>
                </anchor>
              </controlPr>
            </control>
          </mc:Choice>
        </mc:AlternateContent>
        <mc:AlternateContent xmlns:mc="http://schemas.openxmlformats.org/markup-compatibility/2006">
          <mc:Choice Requires="x14">
            <control shapeId="111680" r:id="rId29" name="Option Button 64">
              <controlPr locked="0" defaultSize="0" autoFill="0" autoLine="0" autoPict="0">
                <anchor moveWithCells="1">
                  <from>
                    <xdr:col>10</xdr:col>
                    <xdr:colOff>85725</xdr:colOff>
                    <xdr:row>47</xdr:row>
                    <xdr:rowOff>57150</xdr:rowOff>
                  </from>
                  <to>
                    <xdr:col>12</xdr:col>
                    <xdr:colOff>142875</xdr:colOff>
                    <xdr:row>47</xdr:row>
                    <xdr:rowOff>219075</xdr:rowOff>
                  </to>
                </anchor>
              </controlPr>
            </control>
          </mc:Choice>
        </mc:AlternateContent>
        <mc:AlternateContent xmlns:mc="http://schemas.openxmlformats.org/markup-compatibility/2006">
          <mc:Choice Requires="x14">
            <control shapeId="111681" r:id="rId30" name="Check Box 65">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11682" r:id="rId31" name="Check Box 66">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
  <sheetViews>
    <sheetView showGridLines="0" showRowColHeaders="0" workbookViewId="0"/>
  </sheetViews>
  <sheetFormatPr defaultColWidth="9" defaultRowHeight="13.5"/>
  <cols>
    <col min="1" max="16384" width="9" style="823"/>
  </cols>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163</vt:i4>
      </vt:variant>
    </vt:vector>
  </HeadingPairs>
  <TitlesOfParts>
    <vt:vector size="192" baseType="lpstr">
      <vt:lpstr>様式第１号</vt:lpstr>
      <vt:lpstr>付表１</vt:lpstr>
      <vt:lpstr>付表１－２</vt:lpstr>
      <vt:lpstr>付表２</vt:lpstr>
      <vt:lpstr>付表３</vt:lpstr>
      <vt:lpstr>付表３－２</vt:lpstr>
      <vt:lpstr>付表４</vt:lpstr>
      <vt:lpstr>付表４－２</vt:lpstr>
      <vt:lpstr>付表５</vt:lpstr>
      <vt:lpstr>付表６</vt:lpstr>
      <vt:lpstr>付表７</vt:lpstr>
      <vt:lpstr>付表７－(２)</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付表１５</vt:lpstr>
      <vt:lpstr>付表１６</vt:lpstr>
      <vt:lpstr>付表７WORK</vt:lpstr>
      <vt:lpstr>CSV_施設種別</vt:lpstr>
      <vt:lpstr>ＧＨ夜間防災体制加算</vt:lpstr>
      <vt:lpstr>付表１!Print_Area</vt:lpstr>
      <vt:lpstr>付表１０!Print_Area</vt:lpstr>
      <vt:lpstr>'付表１０－２'!Print_Area</vt:lpstr>
      <vt:lpstr>付表１１!Print_Area</vt:lpstr>
      <vt:lpstr>'付表１１－２'!Print_Area</vt:lpstr>
      <vt:lpstr>付表１２!Print_Area</vt:lpstr>
      <vt:lpstr>'付表１－２'!Print_Area</vt:lpstr>
      <vt:lpstr>'付表１２－２'!Print_Area</vt:lpstr>
      <vt:lpstr>付表１３その１!Print_Area</vt:lpstr>
      <vt:lpstr>付表１３その２!Print_Area</vt:lpstr>
      <vt:lpstr>付表１４!Print_Area</vt:lpstr>
      <vt:lpstr>付表１５!Print_Area</vt:lpstr>
      <vt:lpstr>付表１６!Print_Area</vt:lpstr>
      <vt:lpstr>付表３!Print_Area</vt:lpstr>
      <vt:lpstr>'付表３－２'!Print_Area</vt:lpstr>
      <vt:lpstr>付表４!Print_Area</vt:lpstr>
      <vt:lpstr>'付表４－２'!Print_Area</vt:lpstr>
      <vt:lpstr>付表５!Print_Area</vt:lpstr>
      <vt:lpstr>付表６!Print_Area</vt:lpstr>
      <vt:lpstr>付表７!Print_Area</vt:lpstr>
      <vt:lpstr>'付表７－(２)'!Print_Area</vt:lpstr>
      <vt:lpstr>付表８その１!Print_Area</vt:lpstr>
      <vt:lpstr>付表８その２!Print_Area</vt:lpstr>
      <vt:lpstr>付表８その３!Print_Area</vt:lpstr>
      <vt:lpstr>付表９!Print_Area</vt:lpstr>
      <vt:lpstr>'付表９－２'!Print_Area</vt:lpstr>
      <vt:lpstr>様式第１号!Print_Area</vt:lpstr>
      <vt:lpstr>WAM対応1</vt:lpstr>
      <vt:lpstr>WAM対応2</vt:lpstr>
      <vt:lpstr>WAM対応3</vt:lpstr>
      <vt:lpstr>リスト_ＣＨ夜間支援体制加算</vt:lpstr>
      <vt:lpstr>リスト_ＧＨ夜間防災体制加算</vt:lpstr>
      <vt:lpstr>リスト_サービス種類1</vt:lpstr>
      <vt:lpstr>リスト_サービス種類2</vt:lpstr>
      <vt:lpstr>リスト_サービス種類3</vt:lpstr>
      <vt:lpstr>リスト_委任状元号</vt:lpstr>
      <vt:lpstr>リスト_栄養士配置加算</vt:lpstr>
      <vt:lpstr>リスト_栄養士配置減算</vt:lpstr>
      <vt:lpstr>リスト_開所時間減算区分＿付３</vt:lpstr>
      <vt:lpstr>リスト_看護職員配置加算＿付３</vt:lpstr>
      <vt:lpstr>リスト_施設等の区分_児童デイ</vt:lpstr>
      <vt:lpstr>リスト_施設等の区分_付３</vt:lpstr>
      <vt:lpstr>リスト_施設等の区分＿付５</vt:lpstr>
      <vt:lpstr>リスト_施設等の区分_付８_１</vt:lpstr>
      <vt:lpstr>リスト_児童指導員等加配加算</vt:lpstr>
      <vt:lpstr>リスト_児童指導員等加配加算＿付３</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リスト_主たるサービス種類２_付５</vt:lpstr>
      <vt:lpstr>リスト_主たる事業所施設区分_付５</vt:lpstr>
      <vt:lpstr>リスト_就労移行支援体制加算区分</vt:lpstr>
      <vt:lpstr>リスト_就労定着支援利用者数＿付１６</vt:lpstr>
      <vt:lpstr>リスト_就労定着実績区分</vt:lpstr>
      <vt:lpstr>リスト_就労定着率区分＿付１１</vt:lpstr>
      <vt:lpstr>リスト_就労定着率区分＿付１６</vt:lpstr>
      <vt:lpstr>リスト_重度者支援体制加算_付１２</vt:lpstr>
      <vt:lpstr>リスト_処遇改善助成金キャリアパス区分</vt:lpstr>
      <vt:lpstr>リスト_障害児施設区分_付３</vt:lpstr>
      <vt:lpstr>リスト_障害児施設区分_付８_１</vt:lpstr>
      <vt:lpstr>リスト_心理担当職員配置加算＿付３</vt:lpstr>
      <vt:lpstr>リスト_心理担当職員配置加算＿付８</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リスト_人員配置区分＿付１５</vt:lpstr>
      <vt:lpstr>リスト_人員配置区分_療養介護</vt:lpstr>
      <vt:lpstr>リスト_定員区分_児童デイ</vt:lpstr>
      <vt:lpstr>リスト_福祉・介護職員等特定処遇改善加算区分</vt:lpstr>
      <vt:lpstr>リスト_平均工賃月額区分＿付１２</vt:lpstr>
      <vt:lpstr>リスト_平均労働時間区分＿付１２</vt:lpstr>
      <vt:lpstr>リスト_夜間看護体制加算＿付８</vt:lpstr>
      <vt:lpstr>リスト_夜間支援体制加算の人数_付10</vt:lpstr>
      <vt:lpstr>リスト_夜間支援体制加算の人数_付７</vt:lpstr>
      <vt:lpstr>リスト_夜間支援対象利用者数</vt:lpstr>
      <vt:lpstr>リスト_夜間支援対象利用者数_小規模</vt:lpstr>
      <vt:lpstr>リスト_夜間支援等体制加算</vt:lpstr>
      <vt:lpstr>事業種類</vt:lpstr>
      <vt:lpstr>事業種類コード</vt:lpstr>
      <vt:lpstr>取込変換_ＣＨ夜間支援体制加算</vt:lpstr>
      <vt:lpstr>取込変換_ＧＨ夜間防災体制加算</vt:lpstr>
      <vt:lpstr>取込変換_開所時間減算区分＿付３</vt:lpstr>
      <vt:lpstr>取込変換_施設等の区分_児童デイ</vt:lpstr>
      <vt:lpstr>取込変換_施設等の区分_付３</vt:lpstr>
      <vt:lpstr>取込変換_施設等の区分_付８_１</vt:lpstr>
      <vt:lpstr>取込変換_児童指導員等加配加算</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取込変換_主たるサービス種類２_付５</vt:lpstr>
      <vt:lpstr>取込変換_主たる事業者施設区分_付５</vt:lpstr>
      <vt:lpstr>取込変換_就労移行支援体制加算区分</vt:lpstr>
      <vt:lpstr>取込変換_就労定着支援利用者数</vt:lpstr>
      <vt:lpstr>取込変換_就労定着実績区分</vt:lpstr>
      <vt:lpstr>取込変換_就労定着率区分</vt:lpstr>
      <vt:lpstr>取込変換_就労定着率区分＿付１１</vt:lpstr>
      <vt:lpstr>取込変換_重度者支援体制加算_付１２</vt:lpstr>
      <vt:lpstr>取込変換_障害児施設区分_付３</vt:lpstr>
      <vt:lpstr>取込変換_障害児施設区分_付８_１</vt:lpstr>
      <vt:lpstr>取込変換_心理担当職員配置加算</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取込変換_人員配置区分＿付１５</vt:lpstr>
      <vt:lpstr>取込変換_人員配置区分_療養介護</vt:lpstr>
      <vt:lpstr>取込変換_定員区分_児童デイ</vt:lpstr>
      <vt:lpstr>取込変換_平均工賃月額区分＿付１２</vt:lpstr>
      <vt:lpstr>取込変換_平均労働時間区分＿付１２</vt:lpstr>
      <vt:lpstr>取込変換_夜間看護体制加算＿付８</vt:lpstr>
      <vt:lpstr>取込変換_夜間支援体制加算の人数_付１０</vt:lpstr>
      <vt:lpstr>取込変換_夜間支援体制加算の人数_付７</vt:lpstr>
      <vt:lpstr>取込変換_夜間支援対象利用者数</vt:lpstr>
      <vt:lpstr>取込変換_夜間支援対象利用者数_小規模</vt:lpstr>
      <vt:lpstr>取込変換_夜間支援等体制加算</vt:lpstr>
      <vt:lpstr>出力変換_ＣＨ夜間支援体制加算</vt:lpstr>
      <vt:lpstr>出力変換_ＧＨ夜間防災体制加算</vt:lpstr>
      <vt:lpstr>出力変換_開所時間減算区分＿付３</vt:lpstr>
      <vt:lpstr>出力変換_施設等の区分_児童デイ</vt:lpstr>
      <vt:lpstr>出力変換_施設等の区分_付３</vt:lpstr>
      <vt:lpstr>出力変換_施設等の区分_付８_１</vt:lpstr>
      <vt:lpstr>出力変換_児童指導員等加配加算</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出力変換_主たるサービス種類２_付５</vt:lpstr>
      <vt:lpstr>出力変換_主たる事業者施設区分_付５</vt:lpstr>
      <vt:lpstr>出力変換_就労移行支援体制加算区分</vt:lpstr>
      <vt:lpstr>出力変換_就労定着支援利用者数</vt:lpstr>
      <vt:lpstr>出力変換_就労定着実績区分</vt:lpstr>
      <vt:lpstr>出力変換_就労定着率区分</vt:lpstr>
      <vt:lpstr>出力変換_就労定着率区分＿付１１</vt:lpstr>
      <vt:lpstr>出力変換_重度者支援体制加算_付１２</vt:lpstr>
      <vt:lpstr>出力変換_障害児施設区分_付３</vt:lpstr>
      <vt:lpstr>出力変換_障害児施設区分_付８_１</vt:lpstr>
      <vt:lpstr>出力変換_心理担当職員配置加算</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出力変換_人員配置区分＿付１５</vt:lpstr>
      <vt:lpstr>出力変換_人員配置区分_療養介護</vt:lpstr>
      <vt:lpstr>出力変換_定員区分_児童デイ</vt:lpstr>
      <vt:lpstr>出力変換_平均工賃月額区分＿付１２</vt:lpstr>
      <vt:lpstr>出力変換_平均労働時間区分＿付１２</vt:lpstr>
      <vt:lpstr>出力変換_夜間看護体制加算＿付８</vt:lpstr>
      <vt:lpstr>出力変換_夜間支援体制加算の人数_付１０</vt:lpstr>
      <vt:lpstr>出力変換_夜間支援体制加算の人数_付７</vt:lpstr>
      <vt:lpstr>出力変換_夜間支援対象利用者数</vt:lpstr>
      <vt:lpstr>出力変換_夜間支援対象利用者数_小規模</vt:lpstr>
      <vt:lpstr>出力変換_夜間支援等体制加算</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指定障害福祉サービス事業者等申請様式V060</dc:title>
  <dc:creator>永井哲朗</dc:creator>
  <cp:lastModifiedBy>Windows ユーザー</cp:lastModifiedBy>
  <cp:lastPrinted>2019-05-27T04:57:04Z</cp:lastPrinted>
  <dcterms:created xsi:type="dcterms:W3CDTF">2006-07-22T08:36:55Z</dcterms:created>
  <dcterms:modified xsi:type="dcterms:W3CDTF">2021-03-01T06:00:39Z</dcterms:modified>
</cp:coreProperties>
</file>